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01_鹿児島市（）\"/>
    </mc:Choice>
  </mc:AlternateContent>
  <xr:revisionPtr revIDLastSave="0" documentId="13_ncr:1_{F43BAE15-329C-4515-A289-3A2036C89B3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C38" i="10"/>
  <c r="BW37" i="10"/>
  <c r="BE37" i="10"/>
  <c r="U37" i="10"/>
  <c r="BE36"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l="1"/>
  <c r="AM37" i="10" l="1"/>
  <c r="AM38" i="10" s="1"/>
  <c r="AM39" i="10" s="1"/>
  <c r="BE34" i="10" l="1"/>
  <c r="BE35" i="10" s="1"/>
  <c r="BW34" i="10"/>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<sst xmlns="http://schemas.openxmlformats.org/spreadsheetml/2006/main" count="1166" uniqueCount="625">
  <si>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</si>
  <si>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</si>
  <si>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</si>
  <si>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</si>
  <si>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</si>
  <si>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</si>
  <si>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</si>
  <si>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</si>
  <si>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</si>
  <si>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</si>
  <si>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</si>
  <si>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</si>
  <si>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</si>
  <si>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</si>
  <si>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</si>
  <si>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</si>
  <si>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</si>
  <si>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</si>
  <si>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</si>
  <si>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</si>
  <si>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</si>
  <si>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</si>
  <si>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</si>
  <si>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</si>
  <si>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</si>
  <si>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</si>
  <si>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</si>
  <si>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</si>
  <si>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</si>
  <si>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</si>
  <si>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</si>
  <si>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</si>
  <si>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</si>
  <si>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</si>
  <si>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</si>
  <si>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</si>
  <si>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</si>
  <si>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</si>
  <si>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</si>
  <si>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</si>
  <si>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</si>
  <si>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</si>
  <si>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</si>
  <si>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</si>
  <si>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</si>
  <si>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</si>
  <si>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</si>
  <si>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</si>
  <si>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</si>
  <si>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</si>
  <si>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</si>
  <si>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</si>
  <si>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</si>
  <si>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</si>
  <si>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</si>
  <si>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</si>
  <si>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</si>
  <si>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</si>
  <si>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</si>
  <si>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</si>
  <si>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</si>
  <si>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</si>
  <si>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</si>
  <si>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</si>
  <si>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</si>
  <si>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</si>
  <si>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</si>
  <si>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</si>
  <si>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</si>
  <si>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</si>
  <si>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</si>
  <si>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</si>
  <si>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</si>
  <si>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</si>
  <si>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</si>
  <si>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</si>
  <si>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</si>
  <si>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</si>
  <si>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</si>
  <si>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</si>
  <si>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</si>
  <si>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</si>
  <si>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</si>
  <si>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</si>
  <si>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</si>
  <si>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</si>
  <si>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</si>
  <si>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</si>
  <si>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</si>
  <si>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</si>
  <si>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</si>
  <si>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</si>
  <si>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</si>
  <si>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</si>
  <si>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</si>
  <si>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</si>
  <si>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</si>
  <si>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</si>
  <si>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</si>
  <si>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</si>
  <si>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</si>
  <si>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</si>
  <si>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</si>
  <si>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</si>
  <si>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</si>
  <si>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</si>
  <si>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</si>
  <si>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</si>
  <si>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</si>
  <si>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</si>
  <si>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</si>
  <si>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</si>
  <si>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</si>
  <si>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</si>
  <si>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</si>
  <si>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</si>
  <si>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</si>
  <si>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</si>
  <si>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</si>
  <si>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</si>
  <si>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</si>
  <si>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</si>
  <si>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</si>
  <si>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</si>
  <si>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</si>
  <si>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</si>
  <si>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</si>
  <si>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</si>
  <si>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</si>
  <si>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</si>
  <si>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</si>
  <si>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</si>
  <si>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</si>
  <si>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</si>
  <si>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</si>
  <si>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</si>
  <si>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</si>
  <si>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</si>
  <si>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</si>
  <si>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</si>
  <si>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</si>
  <si>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</si>
  <si>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</si>
  <si>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</si>
  <si>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</si>
  <si>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</si>
  <si>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</si>
  <si>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</si>
  <si>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</si>
  <si>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</si>
  <si>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</si>
  <si>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鹿児島市船舶事業特別会計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</si>
  <si>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</si>
  <si>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</si>
  <si>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</si>
  <si>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</si>
  <si>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</si>
  <si>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</si>
  <si>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</si>
  <si>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</si>
  <si>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</si>
  <si>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</si>
  <si>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</si>
  <si>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</si>
  <si>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</si>
  <si>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</si>
  <si>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</si>
  <si>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</si>
  <si>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</si>
  <si>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</si>
  <si>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</si>
  <si>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</si>
  <si>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</si>
  <si>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</si>
  <si>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</si>
  <si>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</si>
  <si>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</si>
  <si>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</si>
  <si>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</si>
  <si>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</si>
  <si>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</si>
  <si>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</si>
  <si>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</si>
  <si>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</si>
  <si>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</si>
  <si>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</si>
  <si>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</si>
  <si>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</si>
  <si>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</si>
  <si>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</si>
  <si>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</si>
  <si>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</si>
  <si>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</si>
  <si>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</si>
  <si>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</si>
  <si>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</si>
  <si>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</si>
  <si>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</si>
  <si>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</si>
  <si>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</si>
  <si>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</si>
  <si>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</si>
  <si>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</si>
  <si>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</si>
  <si>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</si>
  <si>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</si>
  <si>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</si>
  <si>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</si>
  <si>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</si>
  <si>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</si>
  <si>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鹿児島県鹿児島市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</si>
  <si>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</si>
  <si>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</si>
  <si>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</si>
  <si>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</si>
  <si>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</si>
  <si>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</si>
  <si>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</si>
  <si>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</si>
  <si>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</si>
  <si>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</si>
  <si>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</si>
  <si>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</si>
  <si>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</si>
  <si>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</si>
  <si>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</si>
  <si>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</si>
  <si>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</si>
  <si>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</si>
  <si>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</si>
  <si>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</si>
  <si>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</si>
  <si>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</si>
  <si>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</si>
  <si>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</si>
  <si>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</si>
  <si>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</si>
  <si>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</si>
  <si>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</si>
  <si>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</si>
  <si>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</si>
  <si>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</si>
  <si>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</si>
  <si>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</si>
  <si>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</si>
  <si>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</si>
  <si>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</si>
  <si>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</si>
  <si>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</si>
  <si>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</si>
  <si>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</si>
  <si>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</si>
  <si>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</si>
  <si>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</si>
  <si>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</si>
  <si>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</si>
  <si>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</si>
  <si>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</si>
  <si>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</si>
  <si>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</si>
  <si>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</si>
  <si>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</si>
  <si>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</si>
  <si>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</si>
  <si>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</si>
  <si>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</si>
  <si>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</si>
  <si>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</si>
  <si>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</si>
  <si>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</si>
  <si>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</si>
  <si>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</si>
  <si>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</si>
  <si>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</si>
  <si>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</si>
  <si>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</si>
  <si>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</si>
  <si>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</si>
  <si>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</si>
  <si>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</si>
  <si>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</si>
  <si>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</si>
  <si>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</si>
  <si>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</si>
  <si>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</si>
  <si>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</si>
  <si>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</si>
  <si>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</si>
  <si>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</si>
  <si>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</si>
  <si>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</si>
  <si>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</si>
  <si>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</si>
  <si>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</si>
  <si>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</si>
  <si>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</si>
  <si>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</si>
  <si>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</si>
  <si>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</si>
  <si>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</si>
  <si>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</si>
  <si>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</si>
  <si>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</si>
  <si>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</si>
  <si>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</si>
  <si>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</si>
  <si>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</si>
  <si>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</si>
  <si>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</si>
  <si>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</si>
  <si>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</si>
  <si>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</si>
  <si>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</si>
  <si>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</si>
  <si>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</si>
  <si>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</si>
  <si>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</si>
  <si>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</si>
  <si>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</si>
  <si>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</si>
  <si>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</si>
  <si>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</si>
  <si>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</si>
  <si>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</si>
  <si>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</si>
  <si>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</si>
  <si>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</si>
  <si>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</si>
  <si>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</si>
  <si>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</si>
  <si>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</si>
  <si>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</si>
  <si>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</si>
  <si>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</si>
  <si>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</si>
  <si>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</si>
  <si>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</si>
  <si>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</si>
  <si>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</si>
  <si>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</si>
  <si>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</si>
  <si>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</si>
  <si>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</si>
  <si>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</si>
  <si>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</si>
  <si>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</si>
  <si>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</si>
  <si>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</si>
  <si>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</si>
  <si>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</si>
  <si>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</si>
  <si>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</si>
  <si>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</si>
  <si>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</si>
  <si>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</si>
  <si>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</si>
  <si>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</si>
  <si>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</si>
  <si>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</si>
  <si>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</si>
  <si>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</si>
  <si>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</si>
  <si>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</si>
  <si>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</si>
  <si>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鹿児島県鹿児島市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</si>
  <si>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</si>
  <si>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</si>
  <si>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</si>
  <si>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</si>
  <si>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</si>
  <si>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</si>
  <si>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</si>
  <si>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</si>
  <si>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</si>
  <si>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</si>
  <si>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</si>
  <si>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</si>
  <si>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</si>
  <si>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</si>
  <si>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</si>
  <si>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</si>
  <si>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</si>
  <si>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</si>
  <si>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</si>
  <si>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</si>
  <si>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</si>
  <si>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</si>
  <si>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</si>
  <si>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</si>
  <si>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</si>
  <si>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</si>
  <si>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</si>
  <si>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</si>
  <si>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</si>
  <si>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</si>
  <si>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</si>
  <si>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</si>
  <si>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</si>
  <si>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</si>
  <si>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</si>
  <si>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</si>
  <si>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</si>
  <si>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</si>
  <si>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</si>
  <si>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</si>
  <si>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</si>
  <si>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</si>
  <si>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</si>
  <si>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法適用企業</t>
    <phoneticPr fontId="5"/>
  </si>
  <si>
    <t>鹿児島市水道事業特別会計</t>
    <phoneticPr fontId="5"/>
  </si>
  <si>
    <t>鹿児島市工業用水道事業特別会計</t>
    <phoneticPr fontId="5"/>
  </si>
  <si>
    <t>鹿児島市公共下水道事業特別会計</t>
    <phoneticPr fontId="5"/>
  </si>
  <si>
    <t>法適用企業</t>
    <phoneticPr fontId="5"/>
  </si>
  <si>
    <t>鹿児島市船舶事業特別会計</t>
    <phoneticPr fontId="5"/>
  </si>
  <si>
    <t>鹿児島市中央卸売市場特別会計</t>
    <phoneticPr fontId="5"/>
  </si>
  <si>
    <t>法非適用企業</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</si>
  <si>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</si>
  <si>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</si>
  <si>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</si>
  <si>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</si>
  <si>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</si>
  <si>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</si>
  <si>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</si>
  <si>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</si>
  <si>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</si>
  <si>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</si>
  <si>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</si>
  <si>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</si>
  <si>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</si>
  <si>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</si>
  <si>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</si>
  <si>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</si>
  <si>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</si>
  <si>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</si>
  <si>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</si>
  <si>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</si>
  <si>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</si>
  <si>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</si>
  <si>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</si>
  <si>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</si>
  <si>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</si>
  <si>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</si>
  <si>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</si>
  <si>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</si>
  <si>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</si>
  <si>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</si>
  <si>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</si>
  <si>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</si>
  <si>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</si>
  <si>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</si>
  <si>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</si>
  <si>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</si>
  <si>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</si>
  <si>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</si>
  <si>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</si>
  <si>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</si>
  <si>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</si>
  <si>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</si>
  <si>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</si>
  <si>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</si>
  <si>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</si>
  <si>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</si>
  <si>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</si>
  <si>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</si>
  <si>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</si>
  <si>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</si>
  <si>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</si>
  <si>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</si>
  <si>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</si>
  <si>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</si>
  <si>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</si>
  <si>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</si>
  <si>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</si>
  <si>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</si>
  <si>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</si>
  <si>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</si>
  <si>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鹿児島市公共下水道事業特別会計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</si>
  <si>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</si>
  <si>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</si>
  <si>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鹿児島市中央卸売市場特別会計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</si>
  <si>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</si>
  <si>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鹿児島市病院事業特別会計</t>
    <phoneticPr fontId="5"/>
  </si>
  <si>
    <t>(Ｆ)</t>
    <phoneticPr fontId="5"/>
  </si>
  <si>
    <t>鹿児島市船舶事業特別会計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</si>
  <si>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</si>
  <si>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</si>
  <si>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</si>
  <si>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</si>
  <si>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</si>
  <si>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</si>
  <si>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</si>
  <si>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</si>
  <si>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</si>
  <si>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</si>
  <si>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</si>
  <si>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</si>
  <si>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</si>
  <si>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</si>
  <si>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</si>
  <si>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</si>
  <si>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</si>
  <si>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</si>
  <si>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</si>
  <si>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</si>
  <si>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</si>
  <si>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</si>
  <si>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</si>
  <si>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</si>
  <si>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</si>
  <si>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</si>
  <si>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</si>
  <si>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</si>
  <si>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</si>
  <si>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</si>
  <si>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</si>
  <si>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</si>
  <si>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</si>
  <si>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</si>
  <si>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</si>
  <si>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</si>
  <si>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</si>
  <si>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</si>
  <si>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</si>
  <si>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</si>
  <si>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</si>
  <si>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</si>
  <si>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</si>
  <si>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</si>
  <si>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</si>
  <si>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</si>
  <si>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</si>
  <si>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</si>
  <si>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</si>
  <si>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</si>
  <si>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</si>
  <si>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</si>
  <si>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</si>
  <si>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</si>
  <si>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</si>
  <si>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</si>
  <si>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</si>
  <si>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</si>
  <si>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</si>
  <si>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</si>
  <si>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</si>
  <si>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</si>
  <si>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</si>
  <si>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</si>
  <si>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</si>
  <si>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</si>
  <si>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</si>
  <si>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</si>
  <si>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</si>
  <si>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</si>
  <si>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</si>
  <si>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</si>
  <si>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</si>
  <si>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</si>
  <si>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</si>
  <si>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</si>
  <si>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</si>
  <si>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</si>
  <si>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</si>
  <si>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</si>
  <si>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</si>
  <si>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</si>
  <si>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</si>
  <si>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t>
  </si>
  <si>
    <t>▲ 2.68</t>
  </si>
  <si>
    <t>鹿児島市国民健康保険事業特別会計</t>
  </si>
  <si>
    <t>▲ 2.89</t>
  </si>
  <si>
    <t>▲ 2.37</t>
  </si>
  <si>
    <t>▲ 2.40</t>
  </si>
  <si>
    <t>▲ 2.85</t>
  </si>
  <si>
    <t>▲ 2.04</t>
  </si>
  <si>
    <t>鹿児島市船舶事業特別会計</t>
  </si>
  <si>
    <t>▲ 0.02</t>
  </si>
  <si>
    <t>鹿児島市病院事業特別会計</t>
  </si>
  <si>
    <t>鹿児島市水道事業特別会計</t>
  </si>
  <si>
    <t>一般会計</t>
  </si>
  <si>
    <t>鹿児島市公共下水道事業特別会計</t>
  </si>
  <si>
    <t>鹿児島市介護保険特別会計</t>
  </si>
  <si>
    <t>鹿児島市母子父子寡婦福祉資金貸付事業特別会計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</si>
  <si>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</si>
  <si>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</si>
  <si>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</si>
  <si>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</si>
  <si>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</si>
  <si>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</si>
  <si>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</si>
  <si>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</si>
  <si>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建設事業基金</t>
    <rPh sb="0" eb="2">
      <t>ケンセツ</t>
    </rPh>
    <rPh sb="2" eb="4">
      <t>ジギョウ</t>
    </rPh>
    <rPh sb="4" eb="6">
      <t>キキン</t>
    </rPh>
    <phoneticPr fontId="19"/>
  </si>
  <si>
    <t>高齢者福祉施設管理基金</t>
    <rPh sb="0" eb="3">
      <t>コウレイシャ</t>
    </rPh>
    <rPh sb="3" eb="5">
      <t>フクシ</t>
    </rPh>
    <rPh sb="5" eb="7">
      <t>シセツ</t>
    </rPh>
    <rPh sb="7" eb="9">
      <t>カンリ</t>
    </rPh>
    <rPh sb="9" eb="11">
      <t>キキン</t>
    </rPh>
    <phoneticPr fontId="19"/>
  </si>
  <si>
    <t>文学振興基金</t>
    <rPh sb="0" eb="2">
      <t>ブンガク</t>
    </rPh>
    <rPh sb="2" eb="4">
      <t>シンコウ</t>
    </rPh>
    <rPh sb="4" eb="6">
      <t>キキン</t>
    </rPh>
    <phoneticPr fontId="19"/>
  </si>
  <si>
    <t>合併まちづくり基金</t>
    <rPh sb="0" eb="2">
      <t>ガッペイ</t>
    </rPh>
    <rPh sb="7" eb="9">
      <t>キキン</t>
    </rPh>
    <phoneticPr fontId="19"/>
  </si>
  <si>
    <t>国際交流基金</t>
    <rPh sb="0" eb="2">
      <t>コクサイ</t>
    </rPh>
    <rPh sb="2" eb="4">
      <t>コウリュウ</t>
    </rPh>
    <rPh sb="4" eb="6">
      <t>キキン</t>
    </rPh>
    <phoneticPr fontId="19"/>
  </si>
  <si>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</si>
  <si>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</si>
  <si>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</si>
  <si>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</si>
  <si>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公益財団法人鹿児島市環境サービス財団</t>
    <rPh sb="0" eb="2">
      <t>コウエキ</t>
    </rPh>
    <rPh sb="2" eb="4">
      <t>ザイダン</t>
    </rPh>
    <rPh sb="4" eb="6">
      <t>ホウジン</t>
    </rPh>
    <rPh sb="6" eb="10">
      <t>カゴシマシ</t>
    </rPh>
    <rPh sb="10" eb="12">
      <t>カンキョウ</t>
    </rPh>
    <rPh sb="16" eb="18">
      <t>ザイダン</t>
    </rPh>
    <phoneticPr fontId="2"/>
  </si>
  <si>
    <t>鹿児島まちづくり土地区画整理協会</t>
    <rPh sb="0" eb="3">
      <t>カゴシマ</t>
    </rPh>
    <rPh sb="8" eb="16">
      <t>トチクカクセイリキョウカイ</t>
    </rPh>
    <phoneticPr fontId="2"/>
  </si>
  <si>
    <t>鹿児島市中小企業勤労者福祉サービスセンター</t>
  </si>
  <si>
    <t>かごしま教育文化振興財団</t>
    <rPh sb="4" eb="12">
      <t>キョウイクブンカシンコウザイダン</t>
    </rPh>
    <phoneticPr fontId="2"/>
  </si>
  <si>
    <t>鹿児島市水族館公社</t>
  </si>
  <si>
    <t>鹿児島中央地下駐車場</t>
    <rPh sb="0" eb="10">
      <t>カゴシマチュウオウチカチュウシャジョウ</t>
    </rPh>
    <phoneticPr fontId="2"/>
  </si>
  <si>
    <t>鹿児島観光コンベンション協会</t>
  </si>
  <si>
    <t>まちづくり鹿児島</t>
  </si>
  <si>
    <t>鹿児島市国際交流財団</t>
    <rPh sb="0" eb="4">
      <t>カゴシマシ</t>
    </rPh>
    <rPh sb="4" eb="10">
      <t>コクサイコウリュウザイダン</t>
    </rPh>
    <phoneticPr fontId="2"/>
  </si>
  <si>
    <t>鹿児島市スポーツ振興協会</t>
    <rPh sb="0" eb="4">
      <t>カゴシマシ</t>
    </rPh>
    <rPh sb="8" eb="12">
      <t>シンコウキョウカイ</t>
    </rPh>
    <phoneticPr fontId="2"/>
  </si>
  <si>
    <t>法非適用企業</t>
  </si>
  <si>
    <t>かごしま環境未来財団</t>
    <phoneticPr fontId="2"/>
  </si>
  <si>
    <t>西郷南洲顕彰会</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</si>
  <si>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</si>
  <si>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</si>
  <si>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</si>
  <si>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</si>
  <si>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</si>
  <si>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</si>
  <si>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</si>
  <si>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</si>
  <si>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</si>
  <si>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</si>
  <si>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有形固定資産減価償却率は類似団体平均値より低くなっており、また、将来負担比率は類似団体と比較して高いものの、早期健全化基準は下回っており、健全度は確保されていると考えている。
　今後も、将来負担額の抑制と充当可能財源等の増加を図るとともに、鹿児島市公共施設等総合管理計画等に基づき施設の長寿命化や施設総量の適正化等に取り組む。</t>
    <phoneticPr fontId="5"/>
  </si>
  <si>
    <t>　将来負担比率は類似団体と比較して高いものの、実質公債費比率は、類似団体より低くなっている。また、両項目ともに早期健全化基準は下回っており、健全度は確保されていると考えている。
　今後も、将来負担額を抑制するとともに、充当可能財源等の増加を図り、将来負担比率の減少に努める。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</si>
</sst>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9CA6-412F-8D4B-AD995BAC0D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53339</c:v>
                </c:pt>
                <c:pt idx="1">
                  <c:v>51611</c:v>
                </c:pt>
                <c:pt idx="2">
                  <c:v>66874</c:v>
                </c:pt>
                <c:pt idx="3">
                  <c:v>80771</c:v>
                </c:pt>
                <c:pt idx="4">
                  <c:v>63271</c:v>
                </c:pt>
              </c:numCache>
            </c:numRef>
          </c:val>
          <c:smooth val="0"/>
          <c:extLst>
            <c:ext xmlns:c16="http://schemas.microsoft.com/office/drawing/2014/chart" uri="{C3380CC4-5D6E-409C-BE32-E72D297353CC}">
              <c16:uniqueId val="{00000001-9CA6-412F-8D4B-AD995BAC0D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4.51</c:v>
                </c:pt>
                <c:pt idx="1">
                  <c:v>4.54</c:v>
                </c:pt>
                <c:pt idx="2">
                  <c:v>3.35</c:v>
                </c:pt>
                <c:pt idx="3">
                  <c:v>3.37</c:v>
                </c:pt>
                <c:pt idx="4">
                  <c:v>6.62</c:v>
                </c:pt>
              </c:numCache>
            </c:numRef>
          </c:val>
          <c:extLst>
            <c:ext xmlns:c16="http://schemas.microsoft.com/office/drawing/2014/chart" uri="{C3380CC4-5D6E-409C-BE32-E72D297353CC}">
              <c16:uniqueId val="{00000000-41C5-4EC0-ACA4-D318A039F8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9.39</c:v>
                </c:pt>
                <c:pt idx="1">
                  <c:v>8.17</c:v>
                </c:pt>
                <c:pt idx="2">
                  <c:v>6.62</c:v>
                </c:pt>
                <c:pt idx="3">
                  <c:v>7.51</c:v>
                </c:pt>
                <c:pt idx="4">
                  <c:v>7.72</c:v>
                </c:pt>
              </c:numCache>
            </c:numRef>
          </c:val>
          <c:extLst>
            <c:ext xmlns:c16="http://schemas.microsoft.com/office/drawing/2014/chart" uri="{C3380CC4-5D6E-409C-BE32-E72D297353CC}">
              <c16:uniqueId val="{00000001-41C5-4EC0-ACA4-D318A039F8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-1.07</c:v>
                </c:pt>
                <c:pt idx="2">
                  <c:v>-2.68</c:v>
                </c:pt>
                <c:pt idx="3">
                  <c:v>1.07</c:v>
                </c:pt>
                <c:pt idx="4">
                  <c:v>3.83</c:v>
                </c:pt>
              </c:numCache>
            </c:numRef>
          </c:val>
          <c:smooth val="0"/>
          <c:extLst>
            <c:ext xmlns:c16="http://schemas.microsoft.com/office/drawing/2014/chart" uri="{C3380CC4-5D6E-409C-BE32-E72D297353CC}">
              <c16:uniqueId val="{00000002-41C5-4EC0-ACA4-D318A039F8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1.44</c:v>
                </c:pt>
                <c:pt idx="2">
                  <c:v>#N/A</c:v>
                </c:pt>
                <c:pt idx="3">
                  <c:v>0.95</c:v>
                </c:pt>
                <c:pt idx="4">
                  <c:v>#N/A</c:v>
                </c:pt>
                <c:pt idx="5">
                  <c:v>0.64</c:v>
                </c:pt>
                <c:pt idx="6">
                  <c:v>#N/A</c:v>
                </c:pt>
                <c:pt idx="7">
                  <c:v>0.44</c:v>
                </c:pt>
                <c:pt idx="8">
                  <c:v>#N/A</c:v>
                </c:pt>
                <c:pt idx="9">
                  <c:v>0.17</c:v>
                </c:pt>
              </c:numCache>
            </c:numRef>
          </c:val>
          <c:extLst>
            <c:ext xmlns:c16="http://schemas.microsoft.com/office/drawing/2014/chart" uri="{C3380CC4-5D6E-409C-BE32-E72D297353CC}">
              <c16:uniqueId val="{00000000-09D7-4781-B74F-B920AA1433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D7-4781-B74F-B920AA143373}"/>
            </c:ext>
          </c:extLst>
        </c:ser>
        <c:ser>
          <c:idx val="2"/>
          <c:order val="2"/>
          <c:tx>
            <c:strRef>
              <c:f>データシート!$A$29</c:f>
              <c:strCache>
                <c:ptCount val="1"/>
                <c:pt idx="0">
                  <c:v>鹿児島市母子父子寡婦福祉資金貸付事業特別会計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0.22</c:v>
                </c:pt>
                <c:pt idx="2">
                  <c:v>#N/A</c:v>
                </c:pt>
                <c:pt idx="3">
                  <c:v>0.04</c:v>
                </c:pt>
                <c:pt idx="4">
                  <c:v>#N/A</c:v>
                </c:pt>
                <c:pt idx="5">
                  <c:v>0.01</c:v>
                </c:pt>
                <c:pt idx="6">
                  <c:v>#N/A</c:v>
                </c:pt>
                <c:pt idx="7">
                  <c:v>0.08</c:v>
                </c:pt>
                <c:pt idx="8">
                  <c:v>#N/A</c:v>
                </c:pt>
                <c:pt idx="9">
                  <c:v>0.15</c:v>
                </c:pt>
              </c:numCache>
            </c:numRef>
          </c:val>
          <c:extLst>
            <c:ext xmlns:c16="http://schemas.microsoft.com/office/drawing/2014/chart" uri="{C3380CC4-5D6E-409C-BE32-E72D297353CC}">
              <c16:uniqueId val="{00000002-09D7-4781-B74F-B920AA143373}"/>
            </c:ext>
          </c:extLst>
        </c:ser>
        <c:ser>
          <c:idx val="3"/>
          <c:order val="3"/>
          <c:tx>
            <c:strRef>
              <c:f>データシート!$A$30</c:f>
              <c:strCache>
                <c:ptCount val="1"/>
                <c:pt idx="0">
                  <c:v>鹿児島市介護保険特別会計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1.0900000000000001</c:v>
                </c:pt>
                <c:pt idx="2">
                  <c:v>#N/A</c:v>
                </c:pt>
                <c:pt idx="3">
                  <c:v>1.07</c:v>
                </c:pt>
                <c:pt idx="4">
                  <c:v>#N/A</c:v>
                </c:pt>
                <c:pt idx="5">
                  <c:v>0.34</c:v>
                </c:pt>
                <c:pt idx="6">
                  <c:v>#N/A</c:v>
                </c:pt>
                <c:pt idx="7">
                  <c:v>0.59</c:v>
                </c:pt>
                <c:pt idx="8">
                  <c:v>#N/A</c:v>
                </c:pt>
                <c:pt idx="9">
                  <c:v>0.76</c:v>
                </c:pt>
              </c:numCache>
            </c:numRef>
          </c:val>
          <c:extLst>
            <c:ext xmlns:c16="http://schemas.microsoft.com/office/drawing/2014/chart" uri="{C3380CC4-5D6E-409C-BE32-E72D297353CC}">
              <c16:uniqueId val="{00000003-09D7-4781-B74F-B920AA143373}"/>
            </c:ext>
          </c:extLst>
        </c:ser>
        <c:ser>
          <c:idx val="4"/>
          <c:order val="4"/>
          <c:tx>
            <c:strRef>
              <c:f>データシート!$A$31</c:f>
              <c:strCache>
                <c:ptCount val="1"/>
                <c:pt idx="0">
                  <c:v>鹿児島市公共下水道事業特別会計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3.94</c:v>
                </c:pt>
                <c:pt idx="2">
                  <c:v>#N/A</c:v>
                </c:pt>
                <c:pt idx="3">
                  <c:v>4.08</c:v>
                </c:pt>
                <c:pt idx="4">
                  <c:v>#N/A</c:v>
                </c:pt>
                <c:pt idx="5">
                  <c:v>4.38</c:v>
                </c:pt>
                <c:pt idx="6">
                  <c:v>#N/A</c:v>
                </c:pt>
                <c:pt idx="7">
                  <c:v>4.58</c:v>
                </c:pt>
                <c:pt idx="8">
                  <c:v>#N/A</c:v>
                </c:pt>
                <c:pt idx="9">
                  <c:v>4.72</c:v>
                </c:pt>
              </c:numCache>
            </c:numRef>
          </c:val>
          <c:extLst>
            <c:ext xmlns:c16="http://schemas.microsoft.com/office/drawing/2014/chart" uri="{C3380CC4-5D6E-409C-BE32-E72D297353CC}">
              <c16:uniqueId val="{00000004-09D7-4781-B74F-B920AA14337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4.2699999999999996</c:v>
                </c:pt>
                <c:pt idx="2">
                  <c:v>#N/A</c:v>
                </c:pt>
                <c:pt idx="3">
                  <c:v>4.4800000000000004</c:v>
                </c:pt>
                <c:pt idx="4">
                  <c:v>#N/A</c:v>
                </c:pt>
                <c:pt idx="5">
                  <c:v>3.32</c:v>
                </c:pt>
                <c:pt idx="6">
                  <c:v>#N/A</c:v>
                </c:pt>
                <c:pt idx="7">
                  <c:v>3.26</c:v>
                </c:pt>
                <c:pt idx="8">
                  <c:v>#N/A</c:v>
                </c:pt>
                <c:pt idx="9">
                  <c:v>6.45</c:v>
                </c:pt>
              </c:numCache>
            </c:numRef>
          </c:val>
          <c:extLst>
            <c:ext xmlns:c16="http://schemas.microsoft.com/office/drawing/2014/chart" uri="{C3380CC4-5D6E-409C-BE32-E72D297353CC}">
              <c16:uniqueId val="{00000005-09D7-4781-B74F-B920AA143373}"/>
            </c:ext>
          </c:extLst>
        </c:ser>
        <c:ser>
          <c:idx val="6"/>
          <c:order val="6"/>
          <c:tx>
            <c:strRef>
              <c:f>データシート!$A$33</c:f>
              <c:strCache>
                <c:ptCount val="1"/>
                <c:pt idx="0">
                  <c:v>鹿児島市水道事業特別会計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7.57</c:v>
                </c:pt>
                <c:pt idx="2">
                  <c:v>#N/A</c:v>
                </c:pt>
                <c:pt idx="3">
                  <c:v>7.53</c:v>
                </c:pt>
                <c:pt idx="4">
                  <c:v>#N/A</c:v>
                </c:pt>
                <c:pt idx="5">
                  <c:v>7.39</c:v>
                </c:pt>
                <c:pt idx="6">
                  <c:v>#N/A</c:v>
                </c:pt>
                <c:pt idx="7">
                  <c:v>6.76</c:v>
                </c:pt>
                <c:pt idx="8">
                  <c:v>#N/A</c:v>
                </c:pt>
                <c:pt idx="9">
                  <c:v>6.91</c:v>
                </c:pt>
              </c:numCache>
            </c:numRef>
          </c:val>
          <c:extLst>
            <c:ext xmlns:c16="http://schemas.microsoft.com/office/drawing/2014/chart" uri="{C3380CC4-5D6E-409C-BE32-E72D297353CC}">
              <c16:uniqueId val="{00000006-09D7-4781-B74F-B920AA143373}"/>
            </c:ext>
          </c:extLst>
        </c:ser>
        <c:ser>
          <c:idx val="7"/>
          <c:order val="7"/>
          <c:tx>
            <c:strRef>
              <c:f>データシート!$A$34</c:f>
              <c:strCache>
                <c:ptCount val="1"/>
                <c:pt idx="0">
                  <c:v>鹿児島市病院事業特別会計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7.93</c:v>
                </c:pt>
                <c:pt idx="2">
                  <c:v>#N/A</c:v>
                </c:pt>
                <c:pt idx="3">
                  <c:v>8.9600000000000009</c:v>
                </c:pt>
                <c:pt idx="4">
                  <c:v>#N/A</c:v>
                </c:pt>
                <c:pt idx="5">
                  <c:v>9.4600000000000009</c:v>
                </c:pt>
                <c:pt idx="6">
                  <c:v>#N/A</c:v>
                </c:pt>
                <c:pt idx="7">
                  <c:v>9.17</c:v>
                </c:pt>
                <c:pt idx="8">
                  <c:v>#N/A</c:v>
                </c:pt>
                <c:pt idx="9">
                  <c:v>9.6</c:v>
                </c:pt>
              </c:numCache>
            </c:numRef>
          </c:val>
          <c:extLst>
            <c:ext xmlns:c16="http://schemas.microsoft.com/office/drawing/2014/chart" uri="{C3380CC4-5D6E-409C-BE32-E72D297353CC}">
              <c16:uniqueId val="{00000007-09D7-4781-B74F-B920AA143373}"/>
            </c:ext>
          </c:extLst>
        </c:ser>
        <c:ser>
          <c:idx val="8"/>
          <c:order val="8"/>
          <c:tx>
            <c:strRef>
              <c:f>データシート!$A$35</c:f>
              <c:strCache>
                <c:ptCount val="1"/>
                <c:pt idx="0">
                  <c:v>鹿児島市船舶事業特別会計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0.67</c:v>
                </c:pt>
                <c:pt idx="2">
                  <c:v>#N/A</c:v>
                </c:pt>
                <c:pt idx="3">
                  <c:v>0.5</c:v>
                </c:pt>
                <c:pt idx="4">
                  <c:v>#N/A</c:v>
                </c:pt>
                <c:pt idx="5">
                  <c:v>0.34</c:v>
                </c:pt>
                <c:pt idx="6">
                  <c:v>#N/A</c:v>
                </c:pt>
                <c:pt idx="7">
                  <c:v>0.04</c:v>
                </c:pt>
                <c:pt idx="8">
                  <c:v>0.02</c:v>
                </c:pt>
                <c:pt idx="9">
                  <c:v>#N/A</c:v>
                </c:pt>
              </c:numCache>
            </c:numRef>
          </c:val>
          <c:extLst>
            <c:ext xmlns:c16="http://schemas.microsoft.com/office/drawing/2014/chart" uri="{C3380CC4-5D6E-409C-BE32-E72D297353CC}">
              <c16:uniqueId val="{00000008-09D7-4781-B74F-B920AA143373}"/>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2.89</c:v>
                </c:pt>
                <c:pt idx="1">
                  <c:v>#N/A</c:v>
                </c:pt>
                <c:pt idx="2">
                  <c:v>2.37</c:v>
                </c:pt>
                <c:pt idx="3">
                  <c:v>#N/A</c:v>
                </c:pt>
                <c:pt idx="4">
                  <c:v>2.4</c:v>
                </c:pt>
                <c:pt idx="5">
                  <c:v>#N/A</c:v>
                </c:pt>
                <c:pt idx="6">
                  <c:v>2.85</c:v>
                </c:pt>
                <c:pt idx="7">
                  <c:v>#N/A</c:v>
                </c:pt>
                <c:pt idx="8">
                  <c:v>2.04</c:v>
                </c:pt>
                <c:pt idx="9">
                  <c:v>#N/A</c:v>
                </c:pt>
              </c:numCache>
            </c:numRef>
          </c:val>
          <c:extLst>
            <c:ext xmlns:c16="http://schemas.microsoft.com/office/drawing/2014/chart" uri="{C3380CC4-5D6E-409C-BE32-E72D297353CC}">
              <c16:uniqueId val="{00000009-09D7-4781-B74F-B920AA1433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22409</c:v>
                </c:pt>
                <c:pt idx="5">
                  <c:v>22696</c:v>
                </c:pt>
                <c:pt idx="8">
                  <c:v>22946</c:v>
                </c:pt>
                <c:pt idx="11">
                  <c:v>22700</c:v>
                </c:pt>
                <c:pt idx="14">
                  <c:v>22744</c:v>
                </c:pt>
              </c:numCache>
            </c:numRef>
          </c:val>
          <c:extLst>
            <c:ext xmlns:c16="http://schemas.microsoft.com/office/drawing/2014/chart" uri="{C3380CC4-5D6E-409C-BE32-E72D297353CC}">
              <c16:uniqueId val="{00000000-20CB-45EF-8241-3F4DA8D23F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CB-45EF-8241-3F4DA8D23F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73</c:v>
                </c:pt>
                <c:pt idx="3">
                  <c:v>63</c:v>
                </c:pt>
                <c:pt idx="6">
                  <c:v>60</c:v>
                </c:pt>
                <c:pt idx="9">
                  <c:v>61</c:v>
                </c:pt>
                <c:pt idx="12">
                  <c:v>62</c:v>
                </c:pt>
              </c:numCache>
            </c:numRef>
          </c:val>
          <c:extLst>
            <c:ext xmlns:c16="http://schemas.microsoft.com/office/drawing/2014/chart" uri="{C3380CC4-5D6E-409C-BE32-E72D297353CC}">
              <c16:uniqueId val="{00000002-20CB-45EF-8241-3F4DA8D23F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CB-45EF-8241-3F4DA8D23F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1298</c:v>
                </c:pt>
                <c:pt idx="3">
                  <c:v>1171</c:v>
                </c:pt>
                <c:pt idx="6">
                  <c:v>1363</c:v>
                </c:pt>
                <c:pt idx="9">
                  <c:v>3010</c:v>
                </c:pt>
                <c:pt idx="12">
                  <c:v>3058</c:v>
                </c:pt>
              </c:numCache>
            </c:numRef>
          </c:val>
          <c:extLst>
            <c:ext xmlns:c16="http://schemas.microsoft.com/office/drawing/2014/chart" uri="{C3380CC4-5D6E-409C-BE32-E72D297353CC}">
              <c16:uniqueId val="{00000004-20CB-45EF-8241-3F4DA8D23F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CB-45EF-8241-3F4DA8D23F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CB-45EF-8241-3F4DA8D23F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23539</c:v>
                </c:pt>
                <c:pt idx="3">
                  <c:v>24172</c:v>
                </c:pt>
                <c:pt idx="6">
                  <c:v>24922</c:v>
                </c:pt>
                <c:pt idx="9">
                  <c:v>23972</c:v>
                </c:pt>
                <c:pt idx="12">
                  <c:v>25557</c:v>
                </c:pt>
              </c:numCache>
            </c:numRef>
          </c:val>
          <c:extLst>
            <c:ext xmlns:c16="http://schemas.microsoft.com/office/drawing/2014/chart" uri="{C3380CC4-5D6E-409C-BE32-E72D297353CC}">
              <c16:uniqueId val="{00000007-20CB-45EF-8241-3F4DA8D23F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2501</c:v>
                </c:pt>
                <c:pt idx="2">
                  <c:v>#N/A</c:v>
                </c:pt>
                <c:pt idx="3">
                  <c:v>#N/A</c:v>
                </c:pt>
                <c:pt idx="4">
                  <c:v>2710</c:v>
                </c:pt>
                <c:pt idx="5">
                  <c:v>#N/A</c:v>
                </c:pt>
                <c:pt idx="6">
                  <c:v>#N/A</c:v>
                </c:pt>
                <c:pt idx="7">
                  <c:v>3399</c:v>
                </c:pt>
                <c:pt idx="8">
                  <c:v>#N/A</c:v>
                </c:pt>
                <c:pt idx="9">
                  <c:v>#N/A</c:v>
                </c:pt>
                <c:pt idx="10">
                  <c:v>4343</c:v>
                </c:pt>
                <c:pt idx="11">
                  <c:v>#N/A</c:v>
                </c:pt>
                <c:pt idx="12">
                  <c:v>#N/A</c:v>
                </c:pt>
                <c:pt idx="13">
                  <c:v>5933</c:v>
                </c:pt>
                <c:pt idx="14">
                  <c:v>#N/A</c:v>
                </c:pt>
              </c:numCache>
            </c:numRef>
          </c:val>
          <c:smooth val="0"/>
          <c:extLst>
            <c:ext xmlns:c16="http://schemas.microsoft.com/office/drawing/2014/chart" uri="{C3380CC4-5D6E-409C-BE32-E72D297353CC}">
              <c16:uniqueId val="{00000008-20CB-45EF-8241-3F4DA8D23F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198455</c:v>
                </c:pt>
                <c:pt idx="5">
                  <c:v>195134</c:v>
                </c:pt>
                <c:pt idx="8">
                  <c:v>194260</c:v>
                </c:pt>
                <c:pt idx="11">
                  <c:v>196531</c:v>
                </c:pt>
                <c:pt idx="14">
                  <c:v>193538</c:v>
                </c:pt>
              </c:numCache>
            </c:numRef>
          </c:val>
          <c:extLst>
            <c:ext xmlns:c16="http://schemas.microsoft.com/office/drawing/2014/chart" uri="{C3380CC4-5D6E-409C-BE32-E72D297353CC}">
              <c16:uniqueId val="{00000000-3E62-4135-BB63-601CD55A1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58993</c:v>
                </c:pt>
                <c:pt idx="5">
                  <c:v>55361</c:v>
                </c:pt>
                <c:pt idx="8">
                  <c:v>55612</c:v>
                </c:pt>
                <c:pt idx="11">
                  <c:v>55175</c:v>
                </c:pt>
                <c:pt idx="14">
                  <c:v>62217</c:v>
                </c:pt>
              </c:numCache>
            </c:numRef>
          </c:val>
          <c:extLst>
            <c:ext xmlns:c16="http://schemas.microsoft.com/office/drawing/2014/chart" uri="{C3380CC4-5D6E-409C-BE32-E72D297353CC}">
              <c16:uniqueId val="{00000001-3E62-4135-BB63-601CD55A1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51157</c:v>
                </c:pt>
                <c:pt idx="5">
                  <c:v>49711</c:v>
                </c:pt>
                <c:pt idx="8">
                  <c:v>46945</c:v>
                </c:pt>
                <c:pt idx="11">
                  <c:v>37050</c:v>
                </c:pt>
                <c:pt idx="14">
                  <c:v>48698</c:v>
                </c:pt>
              </c:numCache>
            </c:numRef>
          </c:val>
          <c:extLst>
            <c:ext xmlns:c16="http://schemas.microsoft.com/office/drawing/2014/chart" uri="{C3380CC4-5D6E-409C-BE32-E72D297353CC}">
              <c16:uniqueId val="{00000002-3E62-4135-BB63-601CD55A1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62-4135-BB63-601CD55A1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62-4135-BB63-601CD55A1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207</c:v>
                </c:pt>
                <c:pt idx="3">
                  <c:v>303</c:v>
                </c:pt>
                <c:pt idx="6">
                  <c:v>281</c:v>
                </c:pt>
                <c:pt idx="9">
                  <c:v>167</c:v>
                </c:pt>
                <c:pt idx="12">
                  <c:v>101</c:v>
                </c:pt>
              </c:numCache>
            </c:numRef>
          </c:val>
          <c:extLst>
            <c:ext xmlns:c16="http://schemas.microsoft.com/office/drawing/2014/chart" uri="{C3380CC4-5D6E-409C-BE32-E72D297353CC}">
              <c16:uniqueId val="{00000005-3E62-4135-BB63-601CD55A1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31932</c:v>
                </c:pt>
                <c:pt idx="3">
                  <c:v>31750</c:v>
                </c:pt>
                <c:pt idx="6">
                  <c:v>32354</c:v>
                </c:pt>
                <c:pt idx="9">
                  <c:v>31845</c:v>
                </c:pt>
                <c:pt idx="12">
                  <c:v>32137</c:v>
                </c:pt>
              </c:numCache>
            </c:numRef>
          </c:val>
          <c:extLst>
            <c:ext xmlns:c16="http://schemas.microsoft.com/office/drawing/2014/chart" uri="{C3380CC4-5D6E-409C-BE32-E72D297353CC}">
              <c16:uniqueId val="{00000006-3E62-4135-BB63-601CD55A1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E62-4135-BB63-601CD55A1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26223</c:v>
                </c:pt>
                <c:pt idx="3">
                  <c:v>24399</c:v>
                </c:pt>
                <c:pt idx="6">
                  <c:v>28391</c:v>
                </c:pt>
                <c:pt idx="9">
                  <c:v>40050</c:v>
                </c:pt>
                <c:pt idx="12">
                  <c:v>42774</c:v>
                </c:pt>
              </c:numCache>
            </c:numRef>
          </c:val>
          <c:extLst>
            <c:ext xmlns:c16="http://schemas.microsoft.com/office/drawing/2014/chart" uri="{C3380CC4-5D6E-409C-BE32-E72D297353CC}">
              <c16:uniqueId val="{00000008-3E62-4135-BB63-601CD55A1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524</c:v>
                </c:pt>
                <c:pt idx="3">
                  <c:v>413</c:v>
                </c:pt>
                <c:pt idx="6">
                  <c:v>357</c:v>
                </c:pt>
                <c:pt idx="9">
                  <c:v>301</c:v>
                </c:pt>
                <c:pt idx="12">
                  <c:v>245</c:v>
                </c:pt>
              </c:numCache>
            </c:numRef>
          </c:val>
          <c:extLst>
            <c:ext xmlns:c16="http://schemas.microsoft.com/office/drawing/2014/chart" uri="{C3380CC4-5D6E-409C-BE32-E72D297353CC}">
              <c16:uniqueId val="{00000009-3E62-4135-BB63-601CD55A1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273389</c:v>
                </c:pt>
                <c:pt idx="3">
                  <c:v>270579</c:v>
                </c:pt>
                <c:pt idx="6">
                  <c:v>269828</c:v>
                </c:pt>
                <c:pt idx="9">
                  <c:v>260131</c:v>
                </c:pt>
                <c:pt idx="12">
                  <c:v>260498</c:v>
                </c:pt>
              </c:numCache>
            </c:numRef>
          </c:val>
          <c:extLst>
            <c:ext xmlns:c16="http://schemas.microsoft.com/office/drawing/2014/chart" uri="{C3380CC4-5D6E-409C-BE32-E72D297353CC}">
              <c16:uniqueId val="{0000000A-3E62-4135-BB63-601CD55A14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23671</c:v>
                </c:pt>
                <c:pt idx="2">
                  <c:v>#N/A</c:v>
                </c:pt>
                <c:pt idx="3">
                  <c:v>#N/A</c:v>
                </c:pt>
                <c:pt idx="4">
                  <c:v>27238</c:v>
                </c:pt>
                <c:pt idx="5">
                  <c:v>#N/A</c:v>
                </c:pt>
                <c:pt idx="6">
                  <c:v>#N/A</c:v>
                </c:pt>
                <c:pt idx="7">
                  <c:v>34394</c:v>
                </c:pt>
                <c:pt idx="8">
                  <c:v>#N/A</c:v>
                </c:pt>
                <c:pt idx="9">
                  <c:v>#N/A</c:v>
                </c:pt>
                <c:pt idx="10">
                  <c:v>43738</c:v>
                </c:pt>
                <c:pt idx="11">
                  <c:v>#N/A</c:v>
                </c:pt>
                <c:pt idx="12">
                  <c:v>#N/A</c:v>
                </c:pt>
                <c:pt idx="13">
                  <c:v>31303</c:v>
                </c:pt>
                <c:pt idx="14">
                  <c:v>#N/A</c:v>
                </c:pt>
              </c:numCache>
            </c:numRef>
          </c:val>
          <c:smooth val="0"/>
          <c:extLst>
            <c:ext xmlns:c16="http://schemas.microsoft.com/office/drawing/2014/chart" uri="{C3380CC4-5D6E-409C-BE32-E72D297353CC}">
              <c16:uniqueId val="{0000000B-3E62-4135-BB63-601CD55A14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8725</c:v>
                </c:pt>
                <c:pt idx="1">
                  <c:v>10058</c:v>
                </c:pt>
                <c:pt idx="2">
                  <c:v>10708</c:v>
                </c:pt>
              </c:numCache>
            </c:numRef>
          </c:val>
          <c:extLst>
            <c:ext xmlns:c16="http://schemas.microsoft.com/office/drawing/2014/chart" uri="{C3380CC4-5D6E-409C-BE32-E72D297353CC}">
              <c16:uniqueId val="{00000000-99D3-4508-9CB8-AB474472F0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12815</c:v>
                </c:pt>
                <c:pt idx="1">
                  <c:v>9730</c:v>
                </c:pt>
                <c:pt idx="2">
                  <c:v>12145</c:v>
                </c:pt>
              </c:numCache>
            </c:numRef>
          </c:val>
          <c:extLst>
            <c:ext xmlns:c16="http://schemas.microsoft.com/office/drawing/2014/chart" uri="{C3380CC4-5D6E-409C-BE32-E72D297353CC}">
              <c16:uniqueId val="{00000001-99D3-4508-9CB8-AB474472F0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22899</c:v>
                </c:pt>
                <c:pt idx="1">
                  <c:v>21539</c:v>
                </c:pt>
                <c:pt idx="2">
                  <c:v>20827</c:v>
                </c:pt>
              </c:numCache>
            </c:numRef>
          </c:val>
          <c:extLst>
            <c:ext xmlns:c16="http://schemas.microsoft.com/office/drawing/2014/chart" uri="{C3380CC4-5D6E-409C-BE32-E72D297353CC}">
              <c16:uniqueId val="{00000002-99D3-4508-9CB8-AB474472F0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{E15ABF15-8C1C-4EF3-A372-59BDB16CEBB2}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1B-4185-8A4F-7ED389BE30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{E7E6C607-D926-4647-8543-89A9A06C4EDF}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1B-4185-8A4F-7ED389BE30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{3292A8EC-CC14-4F8A-B042-573737B6A61B}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1B-4185-8A4F-7ED389BE30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{5F396169-564F-4BD9-9D01-FEC893FDF53E}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1B-4185-8A4F-7ED389BE30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{F7FB8E40-9732-41CC-A46A-857DB13B4D4C}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1B-4185-8A4F-7ED389BE30B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{5D060A51-A101-4336-B118-03C2D9A98DC1}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1B-4185-8A4F-7ED389BE30B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{B4BBF907-4152-43F5-A75F-86EB81BB96C9}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1B-4185-8A4F-7ED389BE30B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{31A5A244-B432-44D5-86F8-48C7B867888E}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1B-4185-8A4F-7ED389BE30B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{4FB7B46A-89CC-48AB-8623-F301A11CCE23}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1B-4185-8A4F-7ED389BE30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58.6</c:v>
                </c:pt>
                <c:pt idx="16">
                  <c:v>59.6</c:v>
                </c:pt>
                <c:pt idx="24">
                  <c:v>60.7</c:v>
                </c:pt>
                <c:pt idx="32">
                  <c:v>60.6</c:v>
                </c:pt>
              </c:numCache>
            </c:numRef>
          </c:xVal>
          <c:yVal>
            <c:numRef>
              <c:f>公会計指標分析・財政指標組合せ分析表!$BP$51:$DC$51</c:f>
              <c:numCache>
                <c:formatCode>#,##0.0;"▲ "#,##0.0</c:formatCode>
                <c:ptCount val="40"/>
                <c:pt idx="0">
                  <c:v>21</c:v>
                </c:pt>
                <c:pt idx="8">
                  <c:v>23.9</c:v>
                </c:pt>
                <c:pt idx="16">
                  <c:v>30</c:v>
                </c:pt>
                <c:pt idx="24">
                  <c:v>37.299999999999997</c:v>
                </c:pt>
                <c:pt idx="32">
                  <c:v>25.6</c:v>
                </c:pt>
              </c:numCache>
            </c:numRef>
          </c:yVal>
          <c:smooth val="0"/>
          <c:extLst>
            <c:ext xmlns:c16="http://schemas.microsoft.com/office/drawing/2014/chart" uri="{C3380CC4-5D6E-409C-BE32-E72D297353CC}">
              <c16:uniqueId val="{00000009-2F1B-4185-8A4F-7ED389BE30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{D0F12984-508A-4614-B6D1-90490E80AD63}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1B-4185-8A4F-7ED389BE30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{059FDC0F-47D5-4D04-9710-8A789FF71F12}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1B-4185-8A4F-7ED389BE30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{1F472A5B-E5CB-4707-BE60-8B68834DEF04}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1B-4185-8A4F-7ED389BE30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{14FE392F-DFDC-4235-9213-9433146BAF84}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1B-4185-8A4F-7ED389BE30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{636D29FD-B6F7-490D-B664-E9DD426FE220}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1B-4185-8A4F-7ED389BE30B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{795AF797-55E0-4E11-A9CF-1F787A6AFF4D}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1B-4185-8A4F-7ED389BE30B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{C11C2587-1A14-46BF-B125-9D0D70C7E0CF}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1B-4185-8A4F-7ED389BE30B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{5A64AB46-71EC-4716-9F4D-88C7057B256F}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1B-4185-8A4F-7ED389BE30B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{7C1B9A75-8D59-4825-91F3-70ECDF484294}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1B-4185-8A4F-7ED389BE30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F1B-4185-8A4F-7ED389BE30BC}"/>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{0EA45B2F-A63E-4511-B0AF-5E139327A678}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30-4023-8AE4-282C07AA2E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{C83D4487-5447-487C-9C0D-D3F581A5017B}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30-4023-8AE4-282C07AA2E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{355DDD69-73E5-4FF8-A705-20742409BF03}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30-4023-8AE4-282C07AA2E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{F5B0176B-A7B0-4198-A483-C8CD0790CD4C}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30-4023-8AE4-282C07AA2E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{0BC20072-5CF7-4494-930C-CD75ACE6BB0D}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30-4023-8AE4-282C07AA2E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{4C10CD31-F02B-40D5-972B-FE2D01F52E7A}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30-4023-8AE4-282C07AA2E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{12C08C48-B5F9-494A-9E27-5A32F064FEF1}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30-4023-8AE4-282C07AA2E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{A323E436-3D28-4542-9672-CFC5DA07D52D}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30-4023-8AE4-282C07AA2E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{825F5CE7-CD5A-4098-926D-300A53F82D96}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30-4023-8AE4-282C07AA2E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2.2999999999999998</c:v>
                </c:pt>
                <c:pt idx="16">
                  <c:v>2.5</c:v>
                </c:pt>
                <c:pt idx="24">
                  <c:v>3</c:v>
                </c:pt>
                <c:pt idx="32">
                  <c:v>3.8</c:v>
                </c:pt>
              </c:numCache>
            </c:numRef>
          </c:xVal>
          <c:yVal>
            <c:numRef>
              <c:f>公会計指標分析・財政指標組合せ分析表!$BP$73:$DC$73</c:f>
              <c:numCache>
                <c:formatCode>#,##0.0;"▲ "#,##0.0</c:formatCode>
                <c:ptCount val="40"/>
                <c:pt idx="0">
                  <c:v>21</c:v>
                </c:pt>
                <c:pt idx="8">
                  <c:v>23.9</c:v>
                </c:pt>
                <c:pt idx="16">
                  <c:v>30</c:v>
                </c:pt>
                <c:pt idx="24">
                  <c:v>37.299999999999997</c:v>
                </c:pt>
                <c:pt idx="32">
                  <c:v>25.6</c:v>
                </c:pt>
              </c:numCache>
            </c:numRef>
          </c:yVal>
          <c:smooth val="0"/>
          <c:extLst>
            <c:ext xmlns:c16="http://schemas.microsoft.com/office/drawing/2014/chart" uri="{C3380CC4-5D6E-409C-BE32-E72D297353CC}">
              <c16:uniqueId val="{00000009-E530-4023-8AE4-282C07AA2E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{F20A5AB7-4B22-4F3E-9754-9F6147CF73AC}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30-4023-8AE4-282C07AA2E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{6B962DEE-6B92-4770-995D-CC2B22D7B653}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30-4023-8AE4-282C07AA2E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{A2087C95-CA3F-4FF5-A75B-09B070A3E21A}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30-4023-8AE4-282C07AA2E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{B7D54A90-4417-4934-8CBF-E9F7E53DA761}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30-4023-8AE4-282C07AA2E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{DF4EFD44-032C-4C66-AFF8-8CF2EB5984C3}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30-4023-8AE4-282C07AA2E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{AFB4823D-E703-43D3-83F1-7F16CAED8D76}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30-4023-8AE4-282C07AA2E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{7D4B6C52-4F63-49E9-875D-F8F3CB45E3CA}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30-4023-8AE4-282C07AA2E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{0DC3DCE5-248F-496A-9497-2D8F5DBA8AAA}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30-4023-8AE4-282C07AA2E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{B9F4AE49-1AA4-4F93-9AE9-4D99811E9FEB}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30-4023-8AE4-282C07AA2E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530-4023-8AE4-282C07AA2E60}"/>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元利償還金や公営企業債の元利償還金に対する繰入金が増加したことにより、前年度に続き、実質公債費比率の分子が増加しており、上昇傾向にある。</a:t>
          </a:r>
        </a:p>
        <a:p>
          <a:r>
            <a:rPr kumimoji="1" lang="ja-JP" altLang="en-US" sz="1400">
              <a:latin typeface="ＭＳ ゴシック" pitchFamily="49" charset="-128"/>
              <a:ea typeface="ＭＳ ゴシック" pitchFamily="49" charset="-128"/>
            </a:rPr>
            <a:t>　今後も、借入額を元金償還額の範囲内に抑制するなど、実質的な市債残高を減少させ、健全財政の維持に努める。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充当可能基金や、充当可能特定歳入の増等により、前年度より改善した。</a:t>
          </a:r>
        </a:p>
        <a:p>
          <a:r>
            <a:rPr kumimoji="1" lang="ja-JP" altLang="en-US" sz="1400">
              <a:latin typeface="ＭＳ ゴシック" pitchFamily="49" charset="-128"/>
              <a:ea typeface="ＭＳ ゴシック" pitchFamily="49" charset="-128"/>
            </a:rPr>
            <a:t>　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国の臨時財政対策債償還基金費や決算剰余金等を減債基金に約５４億円、財政調整基金に約６．５億円積み立てたことにより、基金全体としては約２３．５億円の増となった。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を取り巻く財政状況が今後一段と厳しくなることが予想されることから、財政調整基金、減債基金、建設事業基金の財政３基金の残高に配慮し、年度間の財源調整機能を果たせる額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・建設事業基金：大規模な市施設の整備事業又は公共用地取得事業に必要な資金に充てる。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・合併まちづくり基金：新市まちづくり計画に基づくソフト事業で、新市の一体感の醸成に資する事業又は旧市町村単位の地域振興事業に必要な資金に充てる。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・建設事業基金：清掃工場施設整備事業や、区画整理事業、交通安全施設整備事業等の財源として約２０億円を充当したことにより減少。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・合併まちづくり基金：基金の運用利子約６０万円を積み立てた一方で、観光農業公園管理運営事業やコミュニティビジョン推進事業等の財源として４億円を充当したことにより減少。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・建設事業基金：清掃工場や学校施設等の整備が予定されていることから、令和４年度は２０億円、５年度は３５億円を取り崩す予定。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・高齢者福祉施設管理基金：高齢者福祉施設の管理運営の充実を図るため、令和４年度及び５年度は１億円を取り崩す予定。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・文学振興基金：児童文学賞、文学振興施設の管理運営その他本市における文学振興を図るため、令和４年度は１億円、５年度は４億円を取り崩す予定。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・合併まちづくり基金：地域住民の連携強化と地域振興等を図るため、令和４年度及び５年度は４億円を取り崩す予定。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国の臨時経済対策費等約６．５億円を積み立て、財政調整基金は約１０７億円となった。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令和４年度は、国の臨時経済対策費等を含め１７．３億円、令和５年度は２５億円を取り崩す予定。</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今後は、本市を取り巻く財政状況が厳しくなることが予想されることから、基金残高に配慮し、年度間の財源調整機能を果たせる額として、１００億円を目安に確保に努める。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国の臨時財政対策債償還基金費や、決算剰余金等約５４億円を積み立て、市債償還のため約２９．８億円取り崩したことから、減債基金は約２４．２億円の増となった。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２９．６億円、５年度は５１．５億円を取り崩す予定。今後も社会基盤整備等に係る市債の活用が見込まれており、公債費の財源確保が必要なことから、基金残高に配慮し、年度間の財源調整機能を果たせ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投資的経費が過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去に取得した固定資産の減価償却費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上回っていることから、数値が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今後も、鹿児島市公共施設等総合管理計画等に基づき施設の長寿命化や施設総量の適正化等に取り組む。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142663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5409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142663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1810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103082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8212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67098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461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98442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臨時財政対策債発行可能額が増加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したことから、比率が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している。今後も、将来負担額の抑制と、充当可能財源等の増加を図るとともに、事業のしゅん別、見直し等により財政の健全化に努めていく。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77932</xdr:rowOff>
    </xdr:from>
    <xdr:to>
      <xdr:col>76</xdr:col>
      <xdr:colOff>73025</xdr:colOff>
      <xdr:row>31</xdr:row>
      <xdr:rowOff>8082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56359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9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34979</xdr:rowOff>
    </xdr:from>
    <xdr:to>
      <xdr:col>72</xdr:col>
      <xdr:colOff>123825</xdr:colOff>
      <xdr:row>32</xdr:row>
      <xdr:rowOff>136579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128732</xdr:rowOff>
    </xdr:from>
    <xdr:to>
      <xdr:col>76</xdr:col>
      <xdr:colOff>22225</xdr:colOff>
      <xdr:row>32</xdr:row>
      <xdr:rowOff>85779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43757"/>
          <a:ext cx="711200" cy="29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170497</xdr:rowOff>
    </xdr:from>
    <xdr:to>
      <xdr:col>68</xdr:col>
      <xdr:colOff>123825</xdr:colOff>
      <xdr:row>32</xdr:row>
      <xdr:rowOff>100647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49847</xdr:rowOff>
    </xdr:from>
    <xdr:to>
      <xdr:col>72</xdr:col>
      <xdr:colOff>73025</xdr:colOff>
      <xdr:row>32</xdr:row>
      <xdr:rowOff>85779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307772"/>
          <a:ext cx="7620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137958</xdr:rowOff>
    </xdr:from>
    <xdr:to>
      <xdr:col>64</xdr:col>
      <xdr:colOff>123825</xdr:colOff>
      <xdr:row>32</xdr:row>
      <xdr:rowOff>68108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2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17308</xdr:rowOff>
    </xdr:from>
    <xdr:to>
      <xdr:col>68</xdr:col>
      <xdr:colOff>73025</xdr:colOff>
      <xdr:row>32</xdr:row>
      <xdr:rowOff>49847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275233"/>
          <a:ext cx="762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131173</xdr:rowOff>
    </xdr:from>
    <xdr:to>
      <xdr:col>60</xdr:col>
      <xdr:colOff>123825</xdr:colOff>
      <xdr:row>32</xdr:row>
      <xdr:rowOff>61323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2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10523</xdr:rowOff>
    </xdr:from>
    <xdr:to>
      <xdr:col>64</xdr:col>
      <xdr:colOff>73025</xdr:colOff>
      <xdr:row>32</xdr:row>
      <xdr:rowOff>17308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268448"/>
          <a:ext cx="762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127706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8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91774</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34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59235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3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77850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9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148861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4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91694</xdr:rowOff>
    </xdr:from>
    <xdr:to>
      <xdr:col>20</xdr:col>
      <xdr:colOff>38100</xdr:colOff>
      <xdr:row>37</xdr:row>
      <xdr:rowOff>21844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142494</xdr:rowOff>
    </xdr:from>
    <xdr:to>
      <xdr:col>24</xdr:col>
      <xdr:colOff>63500</xdr:colOff>
      <xdr:row>37</xdr:row>
      <xdr:rowOff>5334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146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64262</xdr:rowOff>
    </xdr:from>
    <xdr:to>
      <xdr:col>15</xdr:col>
      <xdr:colOff>101600</xdr:colOff>
      <xdr:row>36</xdr:row>
      <xdr:rowOff>165862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115062</xdr:rowOff>
    </xdr:from>
    <xdr:to>
      <xdr:col>19</xdr:col>
      <xdr:colOff>177800</xdr:colOff>
      <xdr:row>36</xdr:row>
      <xdr:rowOff>142494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872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36</xdr:row>
      <xdr:rowOff>115062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26211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xdr:rowOff>
    </xdr:from>
    <xdr:to>
      <xdr:col>6</xdr:col>
      <xdr:colOff>38100</xdr:colOff>
      <xdr:row>36</xdr:row>
      <xdr:rowOff>101854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51054</xdr:rowOff>
    </xdr:from>
    <xdr:to>
      <xdr:col>10</xdr:col>
      <xdr:colOff>114300</xdr:colOff>
      <xdr:row>36</xdr:row>
      <xdr:rowOff>89916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2232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38371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102108</xdr:rowOff>
    </xdr:from>
    <xdr:to>
      <xdr:col>55</xdr:col>
      <xdr:colOff>50800</xdr:colOff>
      <xdr:row>42</xdr:row>
      <xdr:rowOff>32258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102260</xdr:rowOff>
    </xdr:from>
    <xdr:to>
      <xdr:col>50</xdr:col>
      <xdr:colOff>165100</xdr:colOff>
      <xdr:row>42</xdr:row>
      <xdr:rowOff>32410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152908</xdr:rowOff>
    </xdr:from>
    <xdr:to>
      <xdr:col>55</xdr:col>
      <xdr:colOff>0</xdr:colOff>
      <xdr:row>41</xdr:row>
      <xdr:rowOff>153060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8235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102565</xdr:rowOff>
    </xdr:from>
    <xdr:to>
      <xdr:col>46</xdr:col>
      <xdr:colOff>38100</xdr:colOff>
      <xdr:row>42</xdr:row>
      <xdr:rowOff>32715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153060</xdr:rowOff>
    </xdr:from>
    <xdr:to>
      <xdr:col>50</xdr:col>
      <xdr:colOff>114300</xdr:colOff>
      <xdr:row>41</xdr:row>
      <xdr:rowOff>153365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8251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103022</xdr:rowOff>
    </xdr:from>
    <xdr:to>
      <xdr:col>41</xdr:col>
      <xdr:colOff>101600</xdr:colOff>
      <xdr:row>42</xdr:row>
      <xdr:rowOff>33172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153365</xdr:rowOff>
    </xdr:from>
    <xdr:to>
      <xdr:col>45</xdr:col>
      <xdr:colOff>177800</xdr:colOff>
      <xdr:row>41</xdr:row>
      <xdr:rowOff>153822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8281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103225</xdr:rowOff>
    </xdr:from>
    <xdr:to>
      <xdr:col>36</xdr:col>
      <xdr:colOff>165100</xdr:colOff>
      <xdr:row>42</xdr:row>
      <xdr:rowOff>33375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153822</xdr:rowOff>
    </xdr:from>
    <xdr:to>
      <xdr:col>41</xdr:col>
      <xdr:colOff>50800</xdr:colOff>
      <xdr:row>41</xdr:row>
      <xdr:rowOff>154025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83272"/>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23537</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2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23842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22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24299</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22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24502</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2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60</xdr:row>
      <xdr:rowOff>115933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3751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88174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588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71846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44087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0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135547</xdr:rowOff>
    </xdr:from>
    <xdr:to>
      <xdr:col>55</xdr:col>
      <xdr:colOff>50800</xdr:colOff>
      <xdr:row>61</xdr:row>
      <xdr:rowOff>65697</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4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158424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27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136720</xdr:rowOff>
    </xdr:from>
    <xdr:to>
      <xdr:col>50</xdr:col>
      <xdr:colOff>165100</xdr:colOff>
      <xdr:row>61</xdr:row>
      <xdr:rowOff>66870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4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14897</xdr:rowOff>
    </xdr:from>
    <xdr:to>
      <xdr:col>55</xdr:col>
      <xdr:colOff>0</xdr:colOff>
      <xdr:row>61</xdr:row>
      <xdr:rowOff>16070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473347"/>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144245</xdr:rowOff>
    </xdr:from>
    <xdr:to>
      <xdr:col>46</xdr:col>
      <xdr:colOff>38100</xdr:colOff>
      <xdr:row>61</xdr:row>
      <xdr:rowOff>74395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4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16070</xdr:rowOff>
    </xdr:from>
    <xdr:to>
      <xdr:col>50</xdr:col>
      <xdr:colOff>114300</xdr:colOff>
      <xdr:row>61</xdr:row>
      <xdr:rowOff>23595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474520"/>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146276</xdr:rowOff>
    </xdr:from>
    <xdr:to>
      <xdr:col>41</xdr:col>
      <xdr:colOff>101600</xdr:colOff>
      <xdr:row>61</xdr:row>
      <xdr:rowOff>76426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23595</xdr:rowOff>
    </xdr:from>
    <xdr:to>
      <xdr:col>45</xdr:col>
      <xdr:colOff>177800</xdr:colOff>
      <xdr:row>61</xdr:row>
      <xdr:rowOff>25626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482045"/>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147301</xdr:rowOff>
    </xdr:from>
    <xdr:to>
      <xdr:col>36</xdr:col>
      <xdr:colOff>165100</xdr:colOff>
      <xdr:row>61</xdr:row>
      <xdr:rowOff>77451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25626</xdr:rowOff>
    </xdr:from>
    <xdr:to>
      <xdr:col>41</xdr:col>
      <xdr:colOff>50800</xdr:colOff>
      <xdr:row>61</xdr:row>
      <xdr:rowOff>26651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484076"/>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83397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1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90922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2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92953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20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93978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2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103232</xdr:rowOff>
    </xdr:from>
    <xdr:to>
      <xdr:col>24</xdr:col>
      <xdr:colOff>114300</xdr:colOff>
      <xdr:row>80</xdr:row>
      <xdr:rowOff>33382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126109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50981</xdr:rowOff>
    </xdr:from>
    <xdr:to>
      <xdr:col>20</xdr:col>
      <xdr:colOff>38100</xdr:colOff>
      <xdr:row>79</xdr:row>
      <xdr:rowOff>152581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101781</xdr:rowOff>
    </xdr:from>
    <xdr:to>
      <xdr:col>24</xdr:col>
      <xdr:colOff>63500</xdr:colOff>
      <xdr:row>79</xdr:row>
      <xdr:rowOff>154032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6463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157118</xdr:rowOff>
    </xdr:from>
    <xdr:to>
      <xdr:col>15</xdr:col>
      <xdr:colOff>101600</xdr:colOff>
      <xdr:row>79</xdr:row>
      <xdr:rowOff>87268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36468</xdr:rowOff>
    </xdr:from>
    <xdr:to>
      <xdr:col>19</xdr:col>
      <xdr:colOff>177800</xdr:colOff>
      <xdr:row>79</xdr:row>
      <xdr:rowOff>101781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5810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104866</xdr:rowOff>
    </xdr:from>
    <xdr:to>
      <xdr:col>10</xdr:col>
      <xdr:colOff>165100</xdr:colOff>
      <xdr:row>79</xdr:row>
      <xdr:rowOff>35016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155666</xdr:rowOff>
    </xdr:from>
    <xdr:to>
      <xdr:col>15</xdr:col>
      <xdr:colOff>50800</xdr:colOff>
      <xdr:row>79</xdr:row>
      <xdr:rowOff>36468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5287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62412</xdr:rowOff>
    </xdr:from>
    <xdr:to>
      <xdr:col>6</xdr:col>
      <xdr:colOff>38100</xdr:colOff>
      <xdr:row>78</xdr:row>
      <xdr:rowOff>164012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113212</xdr:rowOff>
    </xdr:from>
    <xdr:to>
      <xdr:col>10</xdr:col>
      <xdr:colOff>114300</xdr:colOff>
      <xdr:row>78</xdr:row>
      <xdr:rowOff>155666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4863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169108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103795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51543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9089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130556</xdr:rowOff>
    </xdr:from>
    <xdr:to>
      <xdr:col>55</xdr:col>
      <xdr:colOff>50800</xdr:colOff>
      <xdr:row>81</xdr:row>
      <xdr:rowOff>60706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3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153433</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138176</xdr:rowOff>
    </xdr:from>
    <xdr:to>
      <xdr:col>50</xdr:col>
      <xdr:colOff>165100</xdr:colOff>
      <xdr:row>81</xdr:row>
      <xdr:rowOff>68326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9906</xdr:rowOff>
    </xdr:from>
    <xdr:to>
      <xdr:col>55</xdr:col>
      <xdr:colOff>0</xdr:colOff>
      <xdr:row>81</xdr:row>
      <xdr:rowOff>17526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389735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132080</xdr:rowOff>
    </xdr:from>
    <xdr:to>
      <xdr:col>46</xdr:col>
      <xdr:colOff>38100</xdr:colOff>
      <xdr:row>81</xdr:row>
      <xdr:rowOff>62230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11430</xdr:rowOff>
    </xdr:from>
    <xdr:to>
      <xdr:col>50</xdr:col>
      <xdr:colOff>114300</xdr:colOff>
      <xdr:row>81</xdr:row>
      <xdr:rowOff>17526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750300" y="1389888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135128</xdr:rowOff>
    </xdr:from>
    <xdr:to>
      <xdr:col>41</xdr:col>
      <xdr:colOff>101600</xdr:colOff>
      <xdr:row>81</xdr:row>
      <xdr:rowOff>65278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38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11430</xdr:rowOff>
    </xdr:from>
    <xdr:to>
      <xdr:col>45</xdr:col>
      <xdr:colOff>177800</xdr:colOff>
      <xdr:row>81</xdr:row>
      <xdr:rowOff>14478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38988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133604</xdr:rowOff>
    </xdr:from>
    <xdr:to>
      <xdr:col>36</xdr:col>
      <xdr:colOff>165100</xdr:colOff>
      <xdr:row>81</xdr:row>
      <xdr:rowOff>63754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12954</xdr:rowOff>
    </xdr:from>
    <xdr:to>
      <xdr:col>41</xdr:col>
      <xdr:colOff>50800</xdr:colOff>
      <xdr:row>81</xdr:row>
      <xdr:rowOff>14478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39004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84853</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78757</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81805</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362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80281</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84455</xdr:rowOff>
    </xdr:from>
    <xdr:to>
      <xdr:col>20</xdr:col>
      <xdr:colOff>38100</xdr:colOff>
      <xdr:row>104</xdr:row>
      <xdr:rowOff>14605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135255</xdr:rowOff>
    </xdr:from>
    <xdr:to>
      <xdr:col>24</xdr:col>
      <xdr:colOff>63500</xdr:colOff>
      <xdr:row>103</xdr:row>
      <xdr:rowOff>167639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797300" y="177946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50164</xdr:rowOff>
    </xdr:from>
    <xdr:to>
      <xdr:col>15</xdr:col>
      <xdr:colOff>101600</xdr:colOff>
      <xdr:row>103</xdr:row>
      <xdr:rowOff>151764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100964</xdr:rowOff>
    </xdr:from>
    <xdr:to>
      <xdr:col>19</xdr:col>
      <xdr:colOff>177800</xdr:colOff>
      <xdr:row>103</xdr:row>
      <xdr:rowOff>135255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968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100964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19300" y="177260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7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103</xdr:row>
      <xdr:rowOff>66675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30300" y="17689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31132</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582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816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97807</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927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E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00000000-0008-0000-0E00-0000CF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00000000-0008-0000-0E00-0000D1010000}"/>
            </a:ext>
          </a:extLst>
        </xdr:cNvPr>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00000000-0008-0000-0E00-0000D3010000}"/>
            </a:ext>
          </a:extLst>
        </xdr:cNvPr>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97194</xdr:rowOff>
    </xdr:from>
    <xdr:to>
      <xdr:col>55</xdr:col>
      <xdr:colOff>50800</xdr:colOff>
      <xdr:row>109</xdr:row>
      <xdr:rowOff>27344</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0426700" y="186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12121</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E00-0000DF010000}"/>
            </a:ext>
          </a:extLst>
        </xdr:cNvPr>
        <xdr:cNvSpPr txBox="1"/>
      </xdr:nvSpPr>
      <xdr:spPr>
        <a:xfrm>
          <a:off x="10515600" y="185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97534</xdr:rowOff>
    </xdr:from>
    <xdr:to>
      <xdr:col>50</xdr:col>
      <xdr:colOff>165100</xdr:colOff>
      <xdr:row>109</xdr:row>
      <xdr:rowOff>27684</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9588500" y="186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147994</xdr:rowOff>
    </xdr:from>
    <xdr:to>
      <xdr:col>55</xdr:col>
      <xdr:colOff>0</xdr:colOff>
      <xdr:row>108</xdr:row>
      <xdr:rowOff>148334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9639300" y="18664594"/>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97755</xdr:rowOff>
    </xdr:from>
    <xdr:to>
      <xdr:col>46</xdr:col>
      <xdr:colOff>38100</xdr:colOff>
      <xdr:row>109</xdr:row>
      <xdr:rowOff>27905</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699500" y="186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148334</xdr:rowOff>
    </xdr:from>
    <xdr:to>
      <xdr:col>50</xdr:col>
      <xdr:colOff>114300</xdr:colOff>
      <xdr:row>108</xdr:row>
      <xdr:rowOff>148555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8750300" y="18664934"/>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98039</xdr:rowOff>
    </xdr:from>
    <xdr:to>
      <xdr:col>41</xdr:col>
      <xdr:colOff>101600</xdr:colOff>
      <xdr:row>109</xdr:row>
      <xdr:rowOff>28189</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810500" y="186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148555</xdr:rowOff>
    </xdr:from>
    <xdr:to>
      <xdr:col>45</xdr:col>
      <xdr:colOff>177800</xdr:colOff>
      <xdr:row>108</xdr:row>
      <xdr:rowOff>148839</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7861300" y="18665155"/>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98124</xdr:rowOff>
    </xdr:from>
    <xdr:to>
      <xdr:col>36</xdr:col>
      <xdr:colOff>165100</xdr:colOff>
      <xdr:row>109</xdr:row>
      <xdr:rowOff>28274</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6921500" y="186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148839</xdr:rowOff>
    </xdr:from>
    <xdr:to>
      <xdr:col>41</xdr:col>
      <xdr:colOff>50800</xdr:colOff>
      <xdr:row>108</xdr:row>
      <xdr:rowOff>148924</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6972300" y="18665439"/>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18811</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359411" y="187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19032</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83111" y="187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19316</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94111" y="187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19401</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705111" y="187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E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20828</xdr:rowOff>
    </xdr:from>
    <xdr:to>
      <xdr:col>85</xdr:col>
      <xdr:colOff>177800</xdr:colOff>
      <xdr:row>39</xdr:row>
      <xdr:rowOff>122428</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170705</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100838</xdr:rowOff>
    </xdr:from>
    <xdr:to>
      <xdr:col>81</xdr:col>
      <xdr:colOff>101600</xdr:colOff>
      <xdr:row>40</xdr:row>
      <xdr:rowOff>30988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71628</xdr:rowOff>
    </xdr:from>
    <xdr:to>
      <xdr:col>85</xdr:col>
      <xdr:colOff>127000</xdr:colOff>
      <xdr:row>39</xdr:row>
      <xdr:rowOff>151638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5481300" y="675817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98552</xdr:rowOff>
    </xdr:from>
    <xdr:to>
      <xdr:col>76</xdr:col>
      <xdr:colOff>165100</xdr:colOff>
      <xdr:row>40</xdr:row>
      <xdr:rowOff>28702</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149352</xdr:rowOff>
    </xdr:from>
    <xdr:to>
      <xdr:col>81</xdr:col>
      <xdr:colOff>50800</xdr:colOff>
      <xdr:row>39</xdr:row>
      <xdr:rowOff>151638</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592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39</xdr:row>
      <xdr:rowOff>149352</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68084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73406</xdr:rowOff>
    </xdr:from>
    <xdr:to>
      <xdr:col>67</xdr:col>
      <xdr:colOff>101600</xdr:colOff>
      <xdr:row>40</xdr:row>
      <xdr:rowOff>3556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124206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2814300" y="6808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22115</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5266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19829</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4389744"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166133</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611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118110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7117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118110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118110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545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118110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656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20638</xdr:rowOff>
    </xdr:from>
    <xdr:to>
      <xdr:col>81</xdr:col>
      <xdr:colOff>101600</xdr:colOff>
      <xdr:row>61</xdr:row>
      <xdr:rowOff>122238</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4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71438</xdr:rowOff>
    </xdr:from>
    <xdr:to>
      <xdr:col>85</xdr:col>
      <xdr:colOff>127000</xdr:colOff>
      <xdr:row>61</xdr:row>
      <xdr:rowOff>102870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052988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71438</xdr:rowOff>
    </xdr:from>
    <xdr:to>
      <xdr:col>81</xdr:col>
      <xdr:colOff>50800</xdr:colOff>
      <xdr:row>61</xdr:row>
      <xdr:rowOff>131445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4592300" y="1052988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131445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10572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814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113365</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57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158206</xdr:rowOff>
    </xdr:from>
    <xdr:to>
      <xdr:col>116</xdr:col>
      <xdr:colOff>114300</xdr:colOff>
      <xdr:row>60</xdr:row>
      <xdr:rowOff>88356</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136633</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150041</xdr:rowOff>
    </xdr:from>
    <xdr:to>
      <xdr:col>112</xdr:col>
      <xdr:colOff>38100</xdr:colOff>
      <xdr:row>60</xdr:row>
      <xdr:rowOff>80191</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29391</xdr:rowOff>
    </xdr:from>
    <xdr:to>
      <xdr:col>116</xdr:col>
      <xdr:colOff>63500</xdr:colOff>
      <xdr:row>60</xdr:row>
      <xdr:rowOff>37556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1323300" y="1031639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xdr:rowOff>
    </xdr:from>
    <xdr:to>
      <xdr:col>107</xdr:col>
      <xdr:colOff>101600</xdr:colOff>
      <xdr:row>60</xdr:row>
      <xdr:rowOff>103051</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29391</xdr:rowOff>
    </xdr:from>
    <xdr:to>
      <xdr:col>111</xdr:col>
      <xdr:colOff>177800</xdr:colOff>
      <xdr:row>60</xdr:row>
      <xdr:rowOff>52251</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0434300" y="1031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xdr:rowOff>
    </xdr:from>
    <xdr:to>
      <xdr:col>102</xdr:col>
      <xdr:colOff>165100</xdr:colOff>
      <xdr:row>60</xdr:row>
      <xdr:rowOff>114481</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52251</xdr:rowOff>
    </xdr:from>
    <xdr:to>
      <xdr:col>107</xdr:col>
      <xdr:colOff>50800</xdr:colOff>
      <xdr:row>60</xdr:row>
      <xdr:rowOff>63681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3392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63681</xdr:rowOff>
    </xdr:from>
    <xdr:to>
      <xdr:col>102</xdr:col>
      <xdr:colOff>114300</xdr:colOff>
      <xdr:row>60</xdr:row>
      <xdr:rowOff>80010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8656300" y="103506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71318</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94178</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105608</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121937</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E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5262</xdr:rowOff>
    </xdr:from>
    <xdr:to>
      <xdr:col>85</xdr:col>
      <xdr:colOff>177800</xdr:colOff>
      <xdr:row>85</xdr:row>
      <xdr:rowOff>106862</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6268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155139</xdr:rowOff>
    </xdr:from>
    <xdr:ext cx="405111" cy="259045"/>
    <xdr:sp macro="" textlink="">
      <xdr:nvSpPr>
        <xdr:cNvPr id="765" name="【児童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6357600"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126093</xdr:rowOff>
    </xdr:from>
    <xdr:to>
      <xdr:col>81</xdr:col>
      <xdr:colOff>101600</xdr:colOff>
      <xdr:row>85</xdr:row>
      <xdr:rowOff>56243</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5430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56062</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5481300" y="1457869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70576</xdr:rowOff>
    </xdr:from>
    <xdr:to>
      <xdr:col>76</xdr:col>
      <xdr:colOff>165100</xdr:colOff>
      <xdr:row>85</xdr:row>
      <xdr:rowOff>726</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541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121376</xdr:rowOff>
    </xdr:from>
    <xdr:to>
      <xdr:col>81</xdr:col>
      <xdr:colOff>50800</xdr:colOff>
      <xdr:row>85</xdr:row>
      <xdr:rowOff>5443</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592300" y="1452317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29755</xdr:rowOff>
    </xdr:from>
    <xdr:to>
      <xdr:col>72</xdr:col>
      <xdr:colOff>38100</xdr:colOff>
      <xdr:row>84</xdr:row>
      <xdr:rowOff>131355</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121376</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3703300" y="1448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80555</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814300" y="144170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47370</xdr:rowOff>
    </xdr:from>
    <xdr:ext cx="405111" cy="259045"/>
    <xdr:sp macro="" textlink="">
      <xdr:nvSpPr>
        <xdr:cNvPr id="778" name="n_1main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163303</xdr:rowOff>
    </xdr:from>
    <xdr:ext cx="405111" cy="259045"/>
    <xdr:sp macro="" textlink="">
      <xdr:nvSpPr>
        <xdr:cNvPr id="779" name="n_2main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E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E00-00002403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E00-000026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E00-000028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E00-00003403000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a:extLst>
            <a:ext uri="{FF2B5EF4-FFF2-40B4-BE49-F238E27FC236}">
              <a16:creationId xmlns:a16="http://schemas.microsoft.com/office/drawing/2014/main" id="{00000000-0008-0000-0E00-00003D030000}"/>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a:extLst>
            <a:ext uri="{FF2B5EF4-FFF2-40B4-BE49-F238E27FC236}">
              <a16:creationId xmlns:a16="http://schemas.microsoft.com/office/drawing/2014/main" id="{00000000-0008-0000-0E00-00003E03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a:extLst>
            <a:ext uri="{FF2B5EF4-FFF2-40B4-BE49-F238E27FC236}">
              <a16:creationId xmlns:a16="http://schemas.microsoft.com/office/drawing/2014/main" id="{00000000-0008-0000-0E00-00003F03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a:extLst>
            <a:ext uri="{FF2B5EF4-FFF2-40B4-BE49-F238E27FC236}">
              <a16:creationId xmlns:a16="http://schemas.microsoft.com/office/drawing/2014/main" id="{00000000-0008-0000-0E00-00004003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833" name="n_1mainValue【児童館】&#10;一人当たり面積">
          <a:extLst>
            <a:ext uri="{FF2B5EF4-FFF2-40B4-BE49-F238E27FC236}">
              <a16:creationId xmlns:a16="http://schemas.microsoft.com/office/drawing/2014/main" id="{00000000-0008-0000-0E00-00004103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834" name="n_2mainValue【児童館】&#10;一人当たり面積">
          <a:extLst>
            <a:ext uri="{FF2B5EF4-FFF2-40B4-BE49-F238E27FC236}">
              <a16:creationId xmlns:a16="http://schemas.microsoft.com/office/drawing/2014/main" id="{00000000-0008-0000-0E00-00004203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835" name="n_3mainValue【児童館】&#10;一人当たり面積">
          <a:extLst>
            <a:ext uri="{FF2B5EF4-FFF2-40B4-BE49-F238E27FC236}">
              <a16:creationId xmlns:a16="http://schemas.microsoft.com/office/drawing/2014/main" id="{00000000-0008-0000-0E00-00004303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36" name="n_4mainValue【児童館】&#10;一人当たり面積">
          <a:extLst>
            <a:ext uri="{FF2B5EF4-FFF2-40B4-BE49-F238E27FC236}">
              <a16:creationId xmlns:a16="http://schemas.microsoft.com/office/drawing/2014/main" id="{00000000-0008-0000-0E00-00004403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120032</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6357600"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19686</xdr:rowOff>
    </xdr:from>
    <xdr:to>
      <xdr:col>81</xdr:col>
      <xdr:colOff>101600</xdr:colOff>
      <xdr:row>105</xdr:row>
      <xdr:rowOff>121286</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5430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20955</xdr:rowOff>
    </xdr:from>
    <xdr:to>
      <xdr:col>85</xdr:col>
      <xdr:colOff>127000</xdr:colOff>
      <xdr:row>105</xdr:row>
      <xdr:rowOff>70486</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flipV="1">
          <a:off x="15481300" y="180232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141605</xdr:rowOff>
    </xdr:from>
    <xdr:to>
      <xdr:col>76</xdr:col>
      <xdr:colOff>165100</xdr:colOff>
      <xdr:row>105</xdr:row>
      <xdr:rowOff>71755</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4541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20955</xdr:rowOff>
    </xdr:from>
    <xdr:to>
      <xdr:col>81</xdr:col>
      <xdr:colOff>50800</xdr:colOff>
      <xdr:row>105</xdr:row>
      <xdr:rowOff>70486</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4592300" y="180232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105</xdr:row>
      <xdr:rowOff>20955</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3703300" y="1798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74930</xdr:rowOff>
    </xdr:from>
    <xdr:to>
      <xdr:col>67</xdr:col>
      <xdr:colOff>101600</xdr:colOff>
      <xdr:row>105</xdr:row>
      <xdr:rowOff>5080</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763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104</xdr:row>
      <xdr:rowOff>156211</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814300" y="17956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112413</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62882</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167657</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E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E00-000097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E00-000099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E00-00009B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E00-0000A7030000}"/>
            </a:ext>
          </a:extLst>
        </xdr:cNvPr>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11430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a:off x="21323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11430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a:off x="20434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11430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19545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19050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8656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a:extLst>
            <a:ext uri="{FF2B5EF4-FFF2-40B4-BE49-F238E27FC236}">
              <a16:creationId xmlns:a16="http://schemas.microsoft.com/office/drawing/2014/main" id="{00000000-0008-0000-0E00-0000B003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a:extLst>
            <a:ext uri="{FF2B5EF4-FFF2-40B4-BE49-F238E27FC236}">
              <a16:creationId xmlns:a16="http://schemas.microsoft.com/office/drawing/2014/main" id="{00000000-0008-0000-0E00-0000B103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a:extLst>
            <a:ext uri="{FF2B5EF4-FFF2-40B4-BE49-F238E27FC236}">
              <a16:creationId xmlns:a16="http://schemas.microsoft.com/office/drawing/2014/main" id="{00000000-0008-0000-0E00-0000B2030000}"/>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a:extLst>
            <a:ext uri="{FF2B5EF4-FFF2-40B4-BE49-F238E27FC236}">
              <a16:creationId xmlns:a16="http://schemas.microsoft.com/office/drawing/2014/main" id="{00000000-0008-0000-0E00-0000B3030000}"/>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948" name="n_1mainValue【公民館】&#10;一人当たり面積">
          <a:extLst>
            <a:ext uri="{FF2B5EF4-FFF2-40B4-BE49-F238E27FC236}">
              <a16:creationId xmlns:a16="http://schemas.microsoft.com/office/drawing/2014/main" id="{00000000-0008-0000-0E00-0000B4030000}"/>
            </a:ext>
          </a:extLst>
        </xdr:cNvPr>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949" name="n_2mainValue【公民館】&#10;一人当たり面積">
          <a:extLst>
            <a:ext uri="{FF2B5EF4-FFF2-40B4-BE49-F238E27FC236}">
              <a16:creationId xmlns:a16="http://schemas.microsoft.com/office/drawing/2014/main" id="{00000000-0008-0000-0E00-0000B5030000}"/>
            </a:ext>
          </a:extLst>
        </xdr:cNvPr>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950" name="n_3mainValue【公民館】&#10;一人当たり面積">
          <a:extLst>
            <a:ext uri="{FF2B5EF4-FFF2-40B4-BE49-F238E27FC236}">
              <a16:creationId xmlns:a16="http://schemas.microsoft.com/office/drawing/2014/main" id="{00000000-0008-0000-0E00-0000B6030000}"/>
            </a:ext>
          </a:extLst>
        </xdr:cNvPr>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51" name="n_4mainValue【公民館】&#10;一人当たり面積">
          <a:extLst>
            <a:ext uri="{FF2B5EF4-FFF2-40B4-BE49-F238E27FC236}">
              <a16:creationId xmlns:a16="http://schemas.microsoft.com/office/drawing/2014/main" id="{00000000-0008-0000-0E00-0000B7030000}"/>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E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のは、公営住宅と港湾・漁港である。公営住宅については平成２０年度から合併前の５町地域で地域活性化住宅の建設に取り組んでおり、また、子育て仕様住戸や子育て支援住宅の整備を平成２５年度から進めていることが考えられる。また、港湾・漁港については、耐用年数（５０年）の半分を経過していない比較的新しい施設が多いことなどが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15257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7300" y="6259830"/>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47625</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6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47625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43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51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89552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39</xdr:row>
      <xdr:rowOff>64770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659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1905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083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139065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048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xdr:rowOff>
    </xdr:from>
    <xdr:to>
      <xdr:col>10</xdr:col>
      <xdr:colOff>165100</xdr:colOff>
      <xdr:row>58</xdr:row>
      <xdr:rowOff>117475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66675</xdr:rowOff>
    </xdr:from>
    <xdr:to>
      <xdr:col>15</xdr:col>
      <xdr:colOff>50800</xdr:colOff>
      <xdr:row>58</xdr:row>
      <xdr:rowOff>104775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010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151130</xdr:rowOff>
    </xdr:from>
    <xdr:to>
      <xdr:col>6</xdr:col>
      <xdr:colOff>38100</xdr:colOff>
      <xdr:row>58</xdr:row>
      <xdr:rowOff>81280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30480</xdr:rowOff>
    </xdr:from>
    <xdr:to>
      <xdr:col>10</xdr:col>
      <xdr:colOff>114300</xdr:colOff>
      <xdr:row>58</xdr:row>
      <xdr:rowOff>66675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9974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134002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157243</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44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13716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6413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127508</xdr:rowOff>
    </xdr:from>
    <xdr:to>
      <xdr:col>46</xdr:col>
      <xdr:colOff>38100</xdr:colOff>
      <xdr:row>62</xdr:row>
      <xdr:rowOff>57658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xdr:rowOff>
    </xdr:from>
    <xdr:to>
      <xdr:col>50</xdr:col>
      <xdr:colOff>114300</xdr:colOff>
      <xdr:row>62</xdr:row>
      <xdr:rowOff>11430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636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125222</xdr:rowOff>
    </xdr:from>
    <xdr:to>
      <xdr:col>41</xdr:col>
      <xdr:colOff>101600</xdr:colOff>
      <xdr:row>62</xdr:row>
      <xdr:rowOff>55372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6858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63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127508</xdr:rowOff>
    </xdr:from>
    <xdr:to>
      <xdr:col>36</xdr:col>
      <xdr:colOff>165100</xdr:colOff>
      <xdr:row>62</xdr:row>
      <xdr:rowOff>57658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xdr:rowOff>
    </xdr:from>
    <xdr:to>
      <xdr:col>41</xdr:col>
      <xdr:colOff>50800</xdr:colOff>
      <xdr:row>62</xdr:row>
      <xdr:rowOff>6858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63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78757</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74185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71899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74185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51308</xdr:rowOff>
    </xdr:from>
    <xdr:to>
      <xdr:col>20</xdr:col>
      <xdr:colOff>38100</xdr:colOff>
      <xdr:row>79</xdr:row>
      <xdr:rowOff>152908</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140970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6466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xdr:rowOff>
    </xdr:from>
    <xdr:to>
      <xdr:col>15</xdr:col>
      <xdr:colOff>101600</xdr:colOff>
      <xdr:row>79</xdr:row>
      <xdr:rowOff>118618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102108</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6123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53594</xdr:rowOff>
    </xdr:from>
    <xdr:to>
      <xdr:col>10</xdr:col>
      <xdr:colOff>165100</xdr:colOff>
      <xdr:row>79</xdr:row>
      <xdr:rowOff>155194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67818</xdr:rowOff>
    </xdr:from>
    <xdr:to>
      <xdr:col>15</xdr:col>
      <xdr:colOff>50800</xdr:colOff>
      <xdr:row>79</xdr:row>
      <xdr:rowOff>104394</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2019300" y="13612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104394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62379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169435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135145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271</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108857</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51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58057</xdr:rowOff>
    </xdr:from>
    <xdr:to>
      <xdr:col>46</xdr:col>
      <xdr:colOff>38100</xdr:colOff>
      <xdr:row>84</xdr:row>
      <xdr:rowOff>159657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108857</xdr:rowOff>
    </xdr:from>
    <xdr:to>
      <xdr:col>50</xdr:col>
      <xdr:colOff>114300</xdr:colOff>
      <xdr:row>84</xdr:row>
      <xdr:rowOff>108857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51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108857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4344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32657</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150784</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31114</xdr:rowOff>
    </xdr:from>
    <xdr:to>
      <xdr:col>24</xdr:col>
      <xdr:colOff>114300</xdr:colOff>
      <xdr:row>106</xdr:row>
      <xdr:rowOff>132714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81914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2041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xdr:rowOff>
    </xdr:from>
    <xdr:to>
      <xdr:col>19</xdr:col>
      <xdr:colOff>177800</xdr:colOff>
      <xdr:row>106</xdr:row>
      <xdr:rowOff>30480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18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158114</xdr:rowOff>
    </xdr:from>
    <xdr:to>
      <xdr:col>15</xdr:col>
      <xdr:colOff>50800</xdr:colOff>
      <xdr:row>106</xdr:row>
      <xdr:rowOff>11430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160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92075</xdr:rowOff>
    </xdr:from>
    <xdr:to>
      <xdr:col>6</xdr:col>
      <xdr:colOff>38100</xdr:colOff>
      <xdr:row>106</xdr:row>
      <xdr:rowOff>22225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142875</xdr:rowOff>
    </xdr:from>
    <xdr:to>
      <xdr:col>10</xdr:col>
      <xdr:colOff>114300</xdr:colOff>
      <xdr:row>105</xdr:row>
      <xdr:rowOff>158114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1451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13352</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158132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59055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823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106</xdr:row>
      <xdr:rowOff>59055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23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59055</xdr:rowOff>
    </xdr:from>
    <xdr:to>
      <xdr:col>45</xdr:col>
      <xdr:colOff>177800</xdr:colOff>
      <xdr:row>106</xdr:row>
      <xdr:rowOff>64770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64770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100982</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100982</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153052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9525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3207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148590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294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36</xdr:row>
      <xdr:rowOff>121920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273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21590</xdr:rowOff>
    </xdr:from>
    <xdr:to>
      <xdr:col>67</xdr:col>
      <xdr:colOff>101600</xdr:colOff>
      <xdr:row>36</xdr:row>
      <xdr:rowOff>123190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72390</xdr:rowOff>
    </xdr:from>
    <xdr:to>
      <xdr:col>71</xdr:col>
      <xdr:colOff>177800</xdr:colOff>
      <xdr:row>36</xdr:row>
      <xdr:rowOff>100965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244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44467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139717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61640</xdr:rowOff>
    </xdr:from>
    <xdr:to>
      <xdr:col>116</xdr:col>
      <xdr:colOff>114300</xdr:colOff>
      <xdr:row>38</xdr:row>
      <xdr:rowOff>163240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84518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70815</xdr:rowOff>
    </xdr:from>
    <xdr:to>
      <xdr:col>112</xdr:col>
      <xdr:colOff>38100</xdr:colOff>
      <xdr:row>39</xdr:row>
      <xdr:rowOff>965</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5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112440</xdr:rowOff>
    </xdr:from>
    <xdr:to>
      <xdr:col>116</xdr:col>
      <xdr:colOff>63500</xdr:colOff>
      <xdr:row>38</xdr:row>
      <xdr:rowOff>121615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627540"/>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83624</xdr:rowOff>
    </xdr:from>
    <xdr:to>
      <xdr:col>107</xdr:col>
      <xdr:colOff>101600</xdr:colOff>
      <xdr:row>39</xdr:row>
      <xdr:rowOff>13774</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5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121615</xdr:rowOff>
    </xdr:from>
    <xdr:to>
      <xdr:col>111</xdr:col>
      <xdr:colOff>177800</xdr:colOff>
      <xdr:row>38</xdr:row>
      <xdr:rowOff>134424</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636715"/>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100434</xdr:rowOff>
    </xdr:from>
    <xdr:to>
      <xdr:col>102</xdr:col>
      <xdr:colOff>165100</xdr:colOff>
      <xdr:row>39</xdr:row>
      <xdr:rowOff>30584</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6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134424</xdr:rowOff>
    </xdr:from>
    <xdr:to>
      <xdr:col>107</xdr:col>
      <xdr:colOff>50800</xdr:colOff>
      <xdr:row>38</xdr:row>
      <xdr:rowOff>151234</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649524"/>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111316</xdr:rowOff>
    </xdr:from>
    <xdr:to>
      <xdr:col>98</xdr:col>
      <xdr:colOff>38100</xdr:colOff>
      <xdr:row>39</xdr:row>
      <xdr:rowOff>41466</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6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151234</xdr:rowOff>
    </xdr:from>
    <xdr:to>
      <xdr:col>102</xdr:col>
      <xdr:colOff>114300</xdr:colOff>
      <xdr:row>38</xdr:row>
      <xdr:rowOff>162116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666334"/>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17492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30301</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3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47111</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39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57993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4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93345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5098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156845</xdr:rowOff>
    </xdr:from>
    <xdr:to>
      <xdr:col>76</xdr:col>
      <xdr:colOff>165100</xdr:colOff>
      <xdr:row>61</xdr:row>
      <xdr:rowOff>86995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36195</xdr:rowOff>
    </xdr:from>
    <xdr:to>
      <xdr:col>81</xdr:col>
      <xdr:colOff>50800</xdr:colOff>
      <xdr:row>61</xdr:row>
      <xdr:rowOff>51435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494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36195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60</xdr:row>
      <xdr:rowOff>167640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2565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11447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96012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96012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96012</xdr:rowOff>
    </xdr:from>
    <xdr:to>
      <xdr:col>102</xdr:col>
      <xdr:colOff>114300</xdr:colOff>
      <xdr:row>62</xdr:row>
      <xdr:rowOff>96012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130175</xdr:rowOff>
    </xdr:from>
    <xdr:to>
      <xdr:col>81</xdr:col>
      <xdr:colOff>101600</xdr:colOff>
      <xdr:row>80</xdr:row>
      <xdr:rowOff>60325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xdr:rowOff>
    </xdr:from>
    <xdr:to>
      <xdr:col>85</xdr:col>
      <xdr:colOff>127000</xdr:colOff>
      <xdr:row>80</xdr:row>
      <xdr:rowOff>43814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7255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101600</xdr:rowOff>
    </xdr:from>
    <xdr:to>
      <xdr:col>76</xdr:col>
      <xdr:colOff>165100</xdr:colOff>
      <xdr:row>80</xdr:row>
      <xdr:rowOff>31750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152400</xdr:rowOff>
    </xdr:from>
    <xdr:to>
      <xdr:col>81</xdr:col>
      <xdr:colOff>50800</xdr:colOff>
      <xdr:row>80</xdr:row>
      <xdr:rowOff>9525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696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73025</xdr:rowOff>
    </xdr:from>
    <xdr:to>
      <xdr:col>72</xdr:col>
      <xdr:colOff>38100</xdr:colOff>
      <xdr:row>80</xdr:row>
      <xdr:rowOff>3175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123825</xdr:rowOff>
    </xdr:from>
    <xdr:to>
      <xdr:col>76</xdr:col>
      <xdr:colOff>114300</xdr:colOff>
      <xdr:row>79</xdr:row>
      <xdr:rowOff>152400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668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31114</xdr:rowOff>
    </xdr:from>
    <xdr:to>
      <xdr:col>67</xdr:col>
      <xdr:colOff>101600</xdr:colOff>
      <xdr:row>79</xdr:row>
      <xdr:rowOff>132714</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81914</xdr:rowOff>
    </xdr:from>
    <xdr:to>
      <xdr:col>71</xdr:col>
      <xdr:colOff>177800</xdr:colOff>
      <xdr:row>79</xdr:row>
      <xdr:rowOff>123825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626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76852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48277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19702</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149241</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57150</xdr:rowOff>
    </xdr:from>
    <xdr:to>
      <xdr:col>112</xdr:col>
      <xdr:colOff>38100</xdr:colOff>
      <xdr:row>83</xdr:row>
      <xdr:rowOff>158750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107950</xdr:rowOff>
    </xdr:from>
    <xdr:to>
      <xdr:col>116</xdr:col>
      <xdr:colOff>63500</xdr:colOff>
      <xdr:row>83</xdr:row>
      <xdr:rowOff>107950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33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57150</xdr:rowOff>
    </xdr:from>
    <xdr:to>
      <xdr:col>107</xdr:col>
      <xdr:colOff>101600</xdr:colOff>
      <xdr:row>83</xdr:row>
      <xdr:rowOff>158750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107950</xdr:rowOff>
    </xdr:from>
    <xdr:to>
      <xdr:col>111</xdr:col>
      <xdr:colOff>177800</xdr:colOff>
      <xdr:row>83</xdr:row>
      <xdr:rowOff>107950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107950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120650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432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100982</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104</xdr:row>
      <xdr:rowOff>1905</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7794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135255</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775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xdr:rowOff>
    </xdr:from>
    <xdr:to>
      <xdr:col>72</xdr:col>
      <xdr:colOff>38100</xdr:colOff>
      <xdr:row>103</xdr:row>
      <xdr:rowOff>109855</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59055</xdr:rowOff>
    </xdr:from>
    <xdr:to>
      <xdr:col>76</xdr:col>
      <xdr:colOff>114300</xdr:colOff>
      <xdr:row>103</xdr:row>
      <xdr:rowOff>97155</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771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158750</xdr:rowOff>
    </xdr:from>
    <xdr:to>
      <xdr:col>67</xdr:col>
      <xdr:colOff>101600</xdr:colOff>
      <xdr:row>103</xdr:row>
      <xdr:rowOff>88900</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38100</xdr:rowOff>
    </xdr:from>
    <xdr:to>
      <xdr:col>71</xdr:col>
      <xdr:colOff>177800</xdr:colOff>
      <xdr:row>103</xdr:row>
      <xdr:rowOff>59055</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2814300" y="17697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5732</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126382</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30480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1323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30480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0434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26670</xdr:rowOff>
    </xdr:from>
    <xdr:to>
      <xdr:col>107</xdr:col>
      <xdr:colOff>50800</xdr:colOff>
      <xdr:row>106</xdr:row>
      <xdr:rowOff>30480</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9545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38100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18656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のは、市民会館であり、低くなっているのは一般廃棄物処理施設、消防施設である。その理由として、市民会館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市税などの自主財源が乏しく地方交付税や国庫支出金への依存度が高い財政構造にあり、類似団体平均値より低くなっている。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今後も事務事業の抜本的な見直しと合理化を図るとともに、市税などの自主財源の確保に努める。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地方交付税や臨時財政対策債等の一般財源が増加した影響で、昨年度よりも比率が下がり改善したが、３年度決算に限る状況であるため、今後は例年同様、厳しい状況になると考えている。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64</xdr:row>
      <xdr:rowOff>111760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66306"/>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3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138430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6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類似団体と比較して、主に人件費が低いことなどから類似団体平均値よりも低くなっている。</a:t>
          </a:r>
        </a:p>
        <a:p>
          <a:r>
            <a:rPr kumimoji="1" lang="ja-JP" altLang="en-US" sz="1300">
              <a:latin typeface="ＭＳ Ｐゴシック" panose="020B0600070205080204" pitchFamily="50" charset="-128"/>
              <a:ea typeface="ＭＳ Ｐゴシック" panose="020B0600070205080204" pitchFamily="50" charset="-128"/>
            </a:rPr>
            <a:t>　今後も行政改革の推進により、基本的な行政コストの縮減に努める。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119187</xdr:rowOff>
    </xdr:from>
    <xdr:to>
      <xdr:col>23</xdr:col>
      <xdr:colOff>133350</xdr:colOff>
      <xdr:row>81</xdr:row>
      <xdr:rowOff>139415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6637"/>
          <a:ext cx="8382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163914</xdr:rowOff>
    </xdr:from>
    <xdr:to>
      <xdr:col>19</xdr:col>
      <xdr:colOff>133350</xdr:colOff>
      <xdr:row>81</xdr:row>
      <xdr:rowOff>119187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9914"/>
          <a:ext cx="889000" cy="1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85491</xdr:rowOff>
    </xdr:from>
    <xdr:to>
      <xdr:col>15</xdr:col>
      <xdr:colOff>82550</xdr:colOff>
      <xdr:row>80</xdr:row>
      <xdr:rowOff>163914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01491"/>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54284</xdr:rowOff>
    </xdr:from>
    <xdr:to>
      <xdr:col>11</xdr:col>
      <xdr:colOff>31750</xdr:colOff>
      <xdr:row>80</xdr:row>
      <xdr:rowOff>85491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70284"/>
          <a:ext cx="889000" cy="3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88615</xdr:rowOff>
    </xdr:from>
    <xdr:to>
      <xdr:col>23</xdr:col>
      <xdr:colOff>184150</xdr:colOff>
      <xdr:row>82</xdr:row>
      <xdr:rowOff>18765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105142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68387</xdr:rowOff>
    </xdr:from>
    <xdr:to>
      <xdr:col>19</xdr:col>
      <xdr:colOff>184150</xdr:colOff>
      <xdr:row>81</xdr:row>
      <xdr:rowOff>169987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113114</xdr:rowOff>
    </xdr:from>
    <xdr:to>
      <xdr:col>15</xdr:col>
      <xdr:colOff>133350</xdr:colOff>
      <xdr:row>81</xdr:row>
      <xdr:rowOff>43264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34691</xdr:rowOff>
    </xdr:from>
    <xdr:to>
      <xdr:col>11</xdr:col>
      <xdr:colOff>82550</xdr:colOff>
      <xdr:row>80</xdr:row>
      <xdr:rowOff>136291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146468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3484</xdr:rowOff>
    </xdr:from>
    <xdr:to>
      <xdr:col>7</xdr:col>
      <xdr:colOff>31750</xdr:colOff>
      <xdr:row>80</xdr:row>
      <xdr:rowOff>105084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115261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8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本市では人事院勧告に準じた給与改定を行っている。</a:t>
          </a:r>
        </a:p>
        <a:p>
          <a:r>
            <a:rPr kumimoji="1" lang="ja-JP" altLang="en-US" sz="1300">
              <a:latin typeface="ＭＳ Ｐゴシック" panose="020B0600070205080204" pitchFamily="50" charset="-128"/>
              <a:ea typeface="ＭＳ Ｐゴシック" panose="020B0600070205080204" pitchFamily="50" charset="-128"/>
            </a:rPr>
            <a:t>　高齢層の退職等の影響もあり、ラスパイレス指数は下降傾向にあったが、近年はほぼ横ばいで推移している。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152400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行政改革大綱及び推進計画に基づき、業務の効率化や業務量の変化等に応じた職員定数の見直しを毎年度行い、適正な定員管理を推進している。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今後も、引き続き、適正な定員管理の推進に努める。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75142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295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26881</xdr:rowOff>
    </xdr:from>
    <xdr:to>
      <xdr:col>77</xdr:col>
      <xdr:colOff>44450</xdr:colOff>
      <xdr:row>61</xdr:row>
      <xdr:rowOff>71120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853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26881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732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61</xdr:row>
      <xdr:rowOff>14817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4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87858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類似団体平均値より低く、将来負担の健全度は確保されていると考えている。</a:t>
          </a: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168275</xdr:rowOff>
    </xdr:from>
    <xdr:to>
      <xdr:col>81</xdr:col>
      <xdr:colOff>44450</xdr:colOff>
      <xdr:row>39</xdr:row>
      <xdr:rowOff>77258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6833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118004</xdr:rowOff>
    </xdr:from>
    <xdr:to>
      <xdr:col>77</xdr:col>
      <xdr:colOff>44450</xdr:colOff>
      <xdr:row>38</xdr:row>
      <xdr:rowOff>168275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3310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97896</xdr:rowOff>
    </xdr:from>
    <xdr:to>
      <xdr:col>72</xdr:col>
      <xdr:colOff>203200</xdr:colOff>
      <xdr:row>38</xdr:row>
      <xdr:rowOff>118004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6129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97896</xdr:rowOff>
    </xdr:from>
    <xdr:to>
      <xdr:col>68</xdr:col>
      <xdr:colOff>152400</xdr:colOff>
      <xdr:row>38</xdr:row>
      <xdr:rowOff>138113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12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42985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67204</xdr:rowOff>
    </xdr:from>
    <xdr:to>
      <xdr:col>73</xdr:col>
      <xdr:colOff>44450</xdr:colOff>
      <xdr:row>38</xdr:row>
      <xdr:rowOff>168804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47096</xdr:rowOff>
    </xdr:from>
    <xdr:to>
      <xdr:col>68</xdr:col>
      <xdr:colOff>203200</xdr:colOff>
      <xdr:row>38</xdr:row>
      <xdr:rowOff>148696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158873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3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87313</xdr:rowOff>
    </xdr:from>
    <xdr:to>
      <xdr:col>64</xdr:col>
      <xdr:colOff>152400</xdr:colOff>
      <xdr:row>39</xdr:row>
      <xdr:rowOff>17463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27640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標準財政規模や充当可能基金の増等により、前年に比べ減少している。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98933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76576"/>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40217</xdr:rowOff>
    </xdr:from>
    <xdr:to>
      <xdr:col>77</xdr:col>
      <xdr:colOff>44450</xdr:colOff>
      <xdr:row>15</xdr:row>
      <xdr:rowOff>98933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61196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162602</xdr:rowOff>
    </xdr:from>
    <xdr:to>
      <xdr:col>72</xdr:col>
      <xdr:colOff>203200</xdr:colOff>
      <xdr:row>15</xdr:row>
      <xdr:rowOff>40217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562902"/>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139277</xdr:rowOff>
    </xdr:from>
    <xdr:to>
      <xdr:col>68</xdr:col>
      <xdr:colOff>152400</xdr:colOff>
      <xdr:row>14</xdr:row>
      <xdr:rowOff>162602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3957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97553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9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48133</xdr:rowOff>
    </xdr:from>
    <xdr:to>
      <xdr:col>77</xdr:col>
      <xdr:colOff>95250</xdr:colOff>
      <xdr:row>15</xdr:row>
      <xdr:rowOff>149733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134510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111802</xdr:rowOff>
    </xdr:from>
    <xdr:to>
      <xdr:col>68</xdr:col>
      <xdr:colOff>203200</xdr:colOff>
      <xdr:row>15</xdr:row>
      <xdr:rowOff>41952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52129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88477</xdr:rowOff>
    </xdr:from>
    <xdr:to>
      <xdr:col>64</xdr:col>
      <xdr:colOff>152400</xdr:colOff>
      <xdr:row>15</xdr:row>
      <xdr:rowOff>18627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28804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66489</xdr:rowOff>
    </xdr:from>
    <xdr:ext cx="9099176" cy="437776"/>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73205" y="4436783"/>
          <a:ext cx="9099176" cy="437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人当たりの職員数が少ないことから、人件費も低い状況にある。</a:t>
          </a:r>
        </a:p>
        <a:p>
          <a:r>
            <a:rPr kumimoji="1" lang="ja-JP" altLang="en-US" sz="1300">
              <a:latin typeface="ＭＳ Ｐゴシック" panose="020B0600070205080204" pitchFamily="50" charset="-128"/>
              <a:ea typeface="ＭＳ Ｐゴシック" panose="020B0600070205080204" pitchFamily="50" charset="-128"/>
            </a:rPr>
            <a:t>　今後も、事務の効率化等を図るとともに、外部委託等により、適切な人件費の管理に努める。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今後も、過去の実績等によらず、改めて必要性や効率性等を十分に検討し、見直し・合理化に努める。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43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子育て支援や障害福祉に要する経費の増等により、類似団体の平均値より高くなっている。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今後も、市の単独事業については、改めて費用対効果等を検証して、見直しを行うなど、扶助費の抑制に努める。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312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152400</xdr:rowOff>
    </xdr:from>
    <xdr:to>
      <xdr:col>19</xdr:col>
      <xdr:colOff>187325</xdr:colOff>
      <xdr:row>61</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19050</xdr:rowOff>
    </xdr:from>
    <xdr:to>
      <xdr:col>15</xdr:col>
      <xdr:colOff>98425</xdr:colOff>
      <xdr:row>61</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139700</xdr:rowOff>
    </xdr:from>
    <xdr:to>
      <xdr:col>11</xdr:col>
      <xdr:colOff>9525</xdr:colOff>
      <xdr:row>61</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2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101600</xdr:rowOff>
    </xdr:from>
    <xdr:to>
      <xdr:col>20</xdr:col>
      <xdr:colOff>38100</xdr:colOff>
      <xdr:row>61</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6350</xdr:rowOff>
    </xdr:from>
    <xdr:to>
      <xdr:col>15</xdr:col>
      <xdr:colOff>149225</xdr:colOff>
      <xdr:row>61</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139700</xdr:rowOff>
    </xdr:from>
    <xdr:to>
      <xdr:col>11</xdr:col>
      <xdr:colOff>60325</xdr:colOff>
      <xdr:row>61</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88900</xdr:rowOff>
    </xdr:from>
    <xdr:to>
      <xdr:col>6</xdr:col>
      <xdr:colOff>171450</xdr:colOff>
      <xdr:row>61</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今後も、他会計への繰出金を抑制するなど、普通会計への負担を減らしていくよう努める。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82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「補助金見直しの指針」等に基づき、事業実績の精査や団体自立のための指導等の取組みを行ってきており、今後も、引き続き、同指針等に基づき積極的な見直しに努める。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33274</xdr:rowOff>
    </xdr:from>
    <xdr:to>
      <xdr:col>82</xdr:col>
      <xdr:colOff>107950</xdr:colOff>
      <xdr:row>33</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6911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168148</xdr:rowOff>
    </xdr:from>
    <xdr:to>
      <xdr:col>78</xdr:col>
      <xdr:colOff>69850</xdr:colOff>
      <xdr:row>33</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654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168148</xdr:rowOff>
    </xdr:from>
    <xdr:to>
      <xdr:col>73</xdr:col>
      <xdr:colOff>180975</xdr:colOff>
      <xdr:row>32</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54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168148</xdr:rowOff>
    </xdr:from>
    <xdr:to>
      <xdr:col>69</xdr:col>
      <xdr:colOff>92075</xdr:colOff>
      <xdr:row>33</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654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153924</xdr:rowOff>
    </xdr:from>
    <xdr:to>
      <xdr:col>82</xdr:col>
      <xdr:colOff>158750</xdr:colOff>
      <xdr:row>33</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62501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xdr:rowOff>
    </xdr:from>
    <xdr:to>
      <xdr:col>78</xdr:col>
      <xdr:colOff>120650</xdr:colOff>
      <xdr:row>33</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112539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117348</xdr:rowOff>
    </xdr:from>
    <xdr:to>
      <xdr:col>74</xdr:col>
      <xdr:colOff>31750</xdr:colOff>
      <xdr:row>33</xdr:row>
      <xdr:rowOff>47498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57675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117348</xdr:rowOff>
    </xdr:from>
    <xdr:to>
      <xdr:col>69</xdr:col>
      <xdr:colOff>142875</xdr:colOff>
      <xdr:row>33</xdr:row>
      <xdr:rowOff>47498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57675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135636</xdr:rowOff>
    </xdr:from>
    <xdr:to>
      <xdr:col>65</xdr:col>
      <xdr:colOff>53975</xdr:colOff>
      <xdr:row>33</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75963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臨時財政対策債を除く公債費については、借入額を元金償還額の範囲内に抑制している。</a:t>
          </a:r>
        </a:p>
        <a:p>
          <a:r>
            <a:rPr kumimoji="1" lang="ja-JP" altLang="en-US" sz="1300">
              <a:latin typeface="ＭＳ Ｐゴシック" panose="020B0600070205080204" pitchFamily="50" charset="-128"/>
              <a:ea typeface="ＭＳ Ｐゴシック" panose="020B0600070205080204" pitchFamily="50" charset="-128"/>
            </a:rPr>
            <a:t>　今後も、実質的な市債残高を減少させるため、プライマリーバランスの黒字化を目指し、健全財政の維持に努める。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5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今後も、人件費、扶助費のほか投資的経費について、各面からコスト縮減に努める。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08862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120142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32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136174</xdr:rowOff>
    </xdr:from>
    <xdr:to>
      <xdr:col>29</xdr:col>
      <xdr:colOff>127000</xdr:colOff>
      <xdr:row>17</xdr:row>
      <xdr:rowOff>159126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98449"/>
          <a:ext cx="647700" cy="2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136174</xdr:rowOff>
    </xdr:from>
    <xdr:to>
      <xdr:col>26</xdr:col>
      <xdr:colOff>50800</xdr:colOff>
      <xdr:row>18</xdr:row>
      <xdr:rowOff>49306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8449"/>
          <a:ext cx="6985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49306</xdr:rowOff>
    </xdr:from>
    <xdr:to>
      <xdr:col>22</xdr:col>
      <xdr:colOff>114300</xdr:colOff>
      <xdr:row>18</xdr:row>
      <xdr:rowOff>102342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3031"/>
          <a:ext cx="6985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102342</xdr:rowOff>
    </xdr:from>
    <xdr:to>
      <xdr:col>18</xdr:col>
      <xdr:colOff>177800</xdr:colOff>
      <xdr:row>18</xdr:row>
      <xdr:rowOff>116332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6067"/>
          <a:ext cx="6985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108326</xdr:rowOff>
    </xdr:from>
    <xdr:to>
      <xdr:col>29</xdr:col>
      <xdr:colOff>177800</xdr:colOff>
      <xdr:row>18</xdr:row>
      <xdr:rowOff>38476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80403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85374</xdr:rowOff>
    </xdr:from>
    <xdr:to>
      <xdr:col>26</xdr:col>
      <xdr:colOff>101600</xdr:colOff>
      <xdr:row>18</xdr:row>
      <xdr:rowOff>15524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169956</xdr:rowOff>
    </xdr:from>
    <xdr:to>
      <xdr:col>22</xdr:col>
      <xdr:colOff>165100</xdr:colOff>
      <xdr:row>18</xdr:row>
      <xdr:rowOff>100106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84883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51542</xdr:rowOff>
    </xdr:from>
    <xdr:to>
      <xdr:col>19</xdr:col>
      <xdr:colOff>38100</xdr:colOff>
      <xdr:row>18</xdr:row>
      <xdr:rowOff>153142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137919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65532</xdr:rowOff>
    </xdr:from>
    <xdr:to>
      <xdr:col>15</xdr:col>
      <xdr:colOff>101600</xdr:colOff>
      <xdr:row>18</xdr:row>
      <xdr:rowOff>167132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151909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188608</xdr:rowOff>
    </xdr:from>
    <xdr:to>
      <xdr:col>29</xdr:col>
      <xdr:colOff>127000</xdr:colOff>
      <xdr:row>35</xdr:row>
      <xdr:rowOff>290068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98958"/>
          <a:ext cx="647700" cy="10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290068</xdr:rowOff>
    </xdr:from>
    <xdr:to>
      <xdr:col>26</xdr:col>
      <xdr:colOff>50800</xdr:colOff>
      <xdr:row>36</xdr:row>
      <xdr:rowOff>7289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00418"/>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7289</xdr:rowOff>
    </xdr:from>
    <xdr:to>
      <xdr:col>22</xdr:col>
      <xdr:colOff>114300</xdr:colOff>
      <xdr:row>36</xdr:row>
      <xdr:rowOff>51448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60539"/>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51448</xdr:rowOff>
    </xdr:from>
    <xdr:to>
      <xdr:col>18</xdr:col>
      <xdr:colOff>177800</xdr:colOff>
      <xdr:row>36</xdr:row>
      <xdr:rowOff>64935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04698"/>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137808</xdr:rowOff>
    </xdr:from>
    <xdr:to>
      <xdr:col>29</xdr:col>
      <xdr:colOff>177800</xdr:colOff>
      <xdr:row>35</xdr:row>
      <xdr:rowOff>239408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4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109885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239268</xdr:rowOff>
    </xdr:from>
    <xdr:to>
      <xdr:col>26</xdr:col>
      <xdr:colOff>101600</xdr:colOff>
      <xdr:row>35</xdr:row>
      <xdr:rowOff>340868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325645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3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299389</xdr:rowOff>
    </xdr:from>
    <xdr:to>
      <xdr:col>22</xdr:col>
      <xdr:colOff>165100</xdr:colOff>
      <xdr:row>36</xdr:row>
      <xdr:rowOff>58089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42866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648</xdr:rowOff>
    </xdr:from>
    <xdr:to>
      <xdr:col>19</xdr:col>
      <xdr:colOff>38100</xdr:colOff>
      <xdr:row>36</xdr:row>
      <xdr:rowOff>102248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87025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14135</xdr:rowOff>
    </xdr:from>
    <xdr:to>
      <xdr:col>15</xdr:col>
      <xdr:colOff>101600</xdr:colOff>
      <xdr:row>36</xdr:row>
      <xdr:rowOff>115735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100512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5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40847</xdr:rowOff>
    </xdr:from>
    <xdr:to>
      <xdr:col>24</xdr:col>
      <xdr:colOff>63500</xdr:colOff>
      <xdr:row>36</xdr:row>
      <xdr:rowOff>58939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13047"/>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40847</xdr:rowOff>
    </xdr:from>
    <xdr:to>
      <xdr:col>19</xdr:col>
      <xdr:colOff>177800</xdr:colOff>
      <xdr:row>36</xdr:row>
      <xdr:rowOff>154036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3047"/>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154036</xdr:rowOff>
    </xdr:from>
    <xdr:to>
      <xdr:col>15</xdr:col>
      <xdr:colOff>50800</xdr:colOff>
      <xdr:row>36</xdr:row>
      <xdr:rowOff>169973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623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169973</xdr:rowOff>
    </xdr:from>
    <xdr:to>
      <xdr:col>10</xdr:col>
      <xdr:colOff>114300</xdr:colOff>
      <xdr:row>37</xdr:row>
      <xdr:rowOff>8680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4217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8139</xdr:rowOff>
    </xdr:from>
    <xdr:to>
      <xdr:col>24</xdr:col>
      <xdr:colOff>114300</xdr:colOff>
      <xdr:row>36</xdr:row>
      <xdr:rowOff>109739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158016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161497</xdr:rowOff>
    </xdr:from>
    <xdr:to>
      <xdr:col>20</xdr:col>
      <xdr:colOff>38100</xdr:colOff>
      <xdr:row>36</xdr:row>
      <xdr:rowOff>91647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82774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103236</xdr:rowOff>
    </xdr:from>
    <xdr:to>
      <xdr:col>15</xdr:col>
      <xdr:colOff>101600</xdr:colOff>
      <xdr:row>37</xdr:row>
      <xdr:rowOff>33386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24513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119173</xdr:rowOff>
    </xdr:from>
    <xdr:to>
      <xdr:col>10</xdr:col>
      <xdr:colOff>165100</xdr:colOff>
      <xdr:row>37</xdr:row>
      <xdr:rowOff>49323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129330</xdr:rowOff>
    </xdr:from>
    <xdr:to>
      <xdr:col>6</xdr:col>
      <xdr:colOff>38100</xdr:colOff>
      <xdr:row>37</xdr:row>
      <xdr:rowOff>59480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50607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48260</xdr:rowOff>
    </xdr:from>
    <xdr:to>
      <xdr:col>24</xdr:col>
      <xdr:colOff>63500</xdr:colOff>
      <xdr:row>57</xdr:row>
      <xdr:rowOff>112268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091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112268</xdr:rowOff>
    </xdr:from>
    <xdr:to>
      <xdr:col>19</xdr:col>
      <xdr:colOff>177800</xdr:colOff>
      <xdr:row>58</xdr:row>
      <xdr:rowOff>57110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4918"/>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57110</xdr:rowOff>
    </xdr:from>
    <xdr:to>
      <xdr:col>15</xdr:col>
      <xdr:colOff>50800</xdr:colOff>
      <xdr:row>58</xdr:row>
      <xdr:rowOff>156551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0121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156551</xdr:rowOff>
    </xdr:from>
    <xdr:to>
      <xdr:col>10</xdr:col>
      <xdr:colOff>114300</xdr:colOff>
      <xdr:row>59</xdr:row>
      <xdr:rowOff>7928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0065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168910</xdr:rowOff>
    </xdr:from>
    <xdr:to>
      <xdr:col>24</xdr:col>
      <xdr:colOff>114300</xdr:colOff>
      <xdr:row>57</xdr:row>
      <xdr:rowOff>99060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61468</xdr:rowOff>
    </xdr:from>
    <xdr:to>
      <xdr:col>20</xdr:col>
      <xdr:colOff>38100</xdr:colOff>
      <xdr:row>57</xdr:row>
      <xdr:rowOff>163068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6310</xdr:rowOff>
    </xdr:from>
    <xdr:to>
      <xdr:col>15</xdr:col>
      <xdr:colOff>101600</xdr:colOff>
      <xdr:row>58</xdr:row>
      <xdr:rowOff>107910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105751</xdr:rowOff>
    </xdr:from>
    <xdr:to>
      <xdr:col>10</xdr:col>
      <xdr:colOff>165100</xdr:colOff>
      <xdr:row>59</xdr:row>
      <xdr:rowOff>35901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27028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128578</xdr:rowOff>
    </xdr:from>
    <xdr:to>
      <xdr:col>6</xdr:col>
      <xdr:colOff>38100</xdr:colOff>
      <xdr:row>59</xdr:row>
      <xdr:rowOff>58728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49855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135494</xdr:rowOff>
    </xdr:from>
    <xdr:to>
      <xdr:col>24</xdr:col>
      <xdr:colOff>63500</xdr:colOff>
      <xdr:row>77</xdr:row>
      <xdr:rowOff>169601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37144"/>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135494</xdr:rowOff>
    </xdr:from>
    <xdr:to>
      <xdr:col>19</xdr:col>
      <xdr:colOff>177800</xdr:colOff>
      <xdr:row>77</xdr:row>
      <xdr:rowOff>136545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3714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123013</xdr:rowOff>
    </xdr:from>
    <xdr:to>
      <xdr:col>15</xdr:col>
      <xdr:colOff>50800</xdr:colOff>
      <xdr:row>77</xdr:row>
      <xdr:rowOff>136545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2466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123013</xdr:rowOff>
    </xdr:from>
    <xdr:to>
      <xdr:col>10</xdr:col>
      <xdr:colOff>114300</xdr:colOff>
      <xdr:row>77</xdr:row>
      <xdr:rowOff>146010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2466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118801</xdr:rowOff>
    </xdr:from>
    <xdr:to>
      <xdr:col>24</xdr:col>
      <xdr:colOff>114300</xdr:colOff>
      <xdr:row>78</xdr:row>
      <xdr:rowOff>48951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97228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84694</xdr:rowOff>
    </xdr:from>
    <xdr:to>
      <xdr:col>20</xdr:col>
      <xdr:colOff>38100</xdr:colOff>
      <xdr:row>78</xdr:row>
      <xdr:rowOff>14844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85745</xdr:rowOff>
    </xdr:from>
    <xdr:to>
      <xdr:col>15</xdr:col>
      <xdr:colOff>101600</xdr:colOff>
      <xdr:row>78</xdr:row>
      <xdr:rowOff>15895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8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72213</xdr:rowOff>
    </xdr:from>
    <xdr:to>
      <xdr:col>10</xdr:col>
      <xdr:colOff>165100</xdr:colOff>
      <xdr:row>78</xdr:row>
      <xdr:rowOff>2363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164940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95210</xdr:rowOff>
    </xdr:from>
    <xdr:to>
      <xdr:col>6</xdr:col>
      <xdr:colOff>38100</xdr:colOff>
      <xdr:row>78</xdr:row>
      <xdr:rowOff>25360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169075</xdr:rowOff>
    </xdr:from>
    <xdr:to>
      <xdr:col>24</xdr:col>
      <xdr:colOff>63500</xdr:colOff>
      <xdr:row>94</xdr:row>
      <xdr:rowOff>57989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71025"/>
          <a:ext cx="838200" cy="4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57989</xdr:rowOff>
    </xdr:from>
    <xdr:to>
      <xdr:col>19</xdr:col>
      <xdr:colOff>177800</xdr:colOff>
      <xdr:row>94</xdr:row>
      <xdr:rowOff>145695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74289"/>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145695</xdr:rowOff>
    </xdr:from>
    <xdr:to>
      <xdr:col>15</xdr:col>
      <xdr:colOff>50800</xdr:colOff>
      <xdr:row>95</xdr:row>
      <xdr:rowOff>65875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61995"/>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65875</xdr:rowOff>
    </xdr:from>
    <xdr:to>
      <xdr:col>10</xdr:col>
      <xdr:colOff>114300</xdr:colOff>
      <xdr:row>95</xdr:row>
      <xdr:rowOff>113754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53625"/>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118275</xdr:rowOff>
    </xdr:from>
    <xdr:to>
      <xdr:col>24</xdr:col>
      <xdr:colOff>114300</xdr:colOff>
      <xdr:row>92</xdr:row>
      <xdr:rowOff>48425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141152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7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7189</xdr:rowOff>
    </xdr:from>
    <xdr:to>
      <xdr:col>20</xdr:col>
      <xdr:colOff>38100</xdr:colOff>
      <xdr:row>94</xdr:row>
      <xdr:rowOff>108789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125316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9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94895</xdr:rowOff>
    </xdr:from>
    <xdr:to>
      <xdr:col>15</xdr:col>
      <xdr:colOff>101600</xdr:colOff>
      <xdr:row>95</xdr:row>
      <xdr:rowOff>25045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41572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15075</xdr:rowOff>
    </xdr:from>
    <xdr:to>
      <xdr:col>10</xdr:col>
      <xdr:colOff>165100</xdr:colOff>
      <xdr:row>95</xdr:row>
      <xdr:rowOff>116675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133202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7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62954</xdr:rowOff>
    </xdr:from>
    <xdr:to>
      <xdr:col>6</xdr:col>
      <xdr:colOff>38100</xdr:colOff>
      <xdr:row>95</xdr:row>
      <xdr:rowOff>164554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9631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2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77880</xdr:rowOff>
    </xdr:from>
    <xdr:to>
      <xdr:col>55</xdr:col>
      <xdr:colOff>0</xdr:colOff>
      <xdr:row>38</xdr:row>
      <xdr:rowOff>1625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92830"/>
          <a:ext cx="838200" cy="11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77880</xdr:rowOff>
    </xdr:from>
    <xdr:to>
      <xdr:col>50</xdr:col>
      <xdr:colOff>114300</xdr:colOff>
      <xdr:row>38</xdr:row>
      <xdr:rowOff>85554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92830"/>
          <a:ext cx="889000" cy="120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85554</xdr:rowOff>
    </xdr:from>
    <xdr:to>
      <xdr:col>45</xdr:col>
      <xdr:colOff>177800</xdr:colOff>
      <xdr:row>38</xdr:row>
      <xdr:rowOff>101099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065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91498</xdr:rowOff>
    </xdr:from>
    <xdr:to>
      <xdr:col>41</xdr:col>
      <xdr:colOff>50800</xdr:colOff>
      <xdr:row>38</xdr:row>
      <xdr:rowOff>101099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065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122275</xdr:rowOff>
    </xdr:from>
    <xdr:to>
      <xdr:col>55</xdr:col>
      <xdr:colOff>50800</xdr:colOff>
      <xdr:row>38</xdr:row>
      <xdr:rowOff>52425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37202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27080</xdr:rowOff>
    </xdr:from>
    <xdr:to>
      <xdr:col>50</xdr:col>
      <xdr:colOff>165100</xdr:colOff>
      <xdr:row>31</xdr:row>
      <xdr:rowOff>128680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119807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3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34754</xdr:rowOff>
    </xdr:from>
    <xdr:to>
      <xdr:col>46</xdr:col>
      <xdr:colOff>38100</xdr:colOff>
      <xdr:row>38</xdr:row>
      <xdr:rowOff>136354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127481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50299</xdr:rowOff>
    </xdr:from>
    <xdr:to>
      <xdr:col>41</xdr:col>
      <xdr:colOff>101600</xdr:colOff>
      <xdr:row>38</xdr:row>
      <xdr:rowOff>151899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143026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40698</xdr:rowOff>
    </xdr:from>
    <xdr:to>
      <xdr:col>36</xdr:col>
      <xdr:colOff>165100</xdr:colOff>
      <xdr:row>38</xdr:row>
      <xdr:rowOff>142298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133425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86913</xdr:rowOff>
    </xdr:from>
    <xdr:to>
      <xdr:col>55</xdr:col>
      <xdr:colOff>0</xdr:colOff>
      <xdr:row>54</xdr:row>
      <xdr:rowOff>77388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002313"/>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86913</xdr:rowOff>
    </xdr:from>
    <xdr:to>
      <xdr:col>50</xdr:col>
      <xdr:colOff>114300</xdr:colOff>
      <xdr:row>54</xdr:row>
      <xdr:rowOff>8751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002313"/>
          <a:ext cx="889000" cy="26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8751</xdr:rowOff>
    </xdr:from>
    <xdr:to>
      <xdr:col>45</xdr:col>
      <xdr:colOff>177800</xdr:colOff>
      <xdr:row>55</xdr:row>
      <xdr:rowOff>128060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267051"/>
          <a:ext cx="889000" cy="29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95142</xdr:rowOff>
    </xdr:from>
    <xdr:to>
      <xdr:col>41</xdr:col>
      <xdr:colOff>50800</xdr:colOff>
      <xdr:row>55</xdr:row>
      <xdr:rowOff>128060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2489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26588</xdr:rowOff>
    </xdr:from>
    <xdr:to>
      <xdr:col>55</xdr:col>
      <xdr:colOff>50800</xdr:colOff>
      <xdr:row>54</xdr:row>
      <xdr:rowOff>128188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2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49465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36113</xdr:rowOff>
    </xdr:from>
    <xdr:to>
      <xdr:col>50</xdr:col>
      <xdr:colOff>165100</xdr:colOff>
      <xdr:row>52</xdr:row>
      <xdr:rowOff>137713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154240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7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129401</xdr:rowOff>
    </xdr:from>
    <xdr:to>
      <xdr:col>46</xdr:col>
      <xdr:colOff>38100</xdr:colOff>
      <xdr:row>54</xdr:row>
      <xdr:rowOff>59551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76078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77260</xdr:rowOff>
    </xdr:from>
    <xdr:to>
      <xdr:col>41</xdr:col>
      <xdr:colOff>101600</xdr:colOff>
      <xdr:row>56</xdr:row>
      <xdr:rowOff>7410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44342</xdr:rowOff>
    </xdr:from>
    <xdr:to>
      <xdr:col>36</xdr:col>
      <xdr:colOff>165100</xdr:colOff>
      <xdr:row>55</xdr:row>
      <xdr:rowOff>145942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162469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62825</xdr:rowOff>
    </xdr:from>
    <xdr:to>
      <xdr:col>55</xdr:col>
      <xdr:colOff>0</xdr:colOff>
      <xdr:row>74</xdr:row>
      <xdr:rowOff>156421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578675"/>
          <a:ext cx="838200" cy="26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62825</xdr:rowOff>
    </xdr:from>
    <xdr:to>
      <xdr:col>50</xdr:col>
      <xdr:colOff>114300</xdr:colOff>
      <xdr:row>75</xdr:row>
      <xdr:rowOff>154330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578675"/>
          <a:ext cx="889000" cy="4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154330</xdr:rowOff>
    </xdr:from>
    <xdr:to>
      <xdr:col>45</xdr:col>
      <xdr:colOff>177800</xdr:colOff>
      <xdr:row>76</xdr:row>
      <xdr:rowOff>167980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13080"/>
          <a:ext cx="889000" cy="18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167980</xdr:rowOff>
    </xdr:from>
    <xdr:to>
      <xdr:col>41</xdr:col>
      <xdr:colOff>50800</xdr:colOff>
      <xdr:row>77</xdr:row>
      <xdr:rowOff>80003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98180"/>
          <a:ext cx="889000" cy="8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105621</xdr:rowOff>
    </xdr:from>
    <xdr:to>
      <xdr:col>55</xdr:col>
      <xdr:colOff>50800</xdr:colOff>
      <xdr:row>75</xdr:row>
      <xdr:rowOff>35771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7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128498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64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12025</xdr:rowOff>
    </xdr:from>
    <xdr:to>
      <xdr:col>50</xdr:col>
      <xdr:colOff>165100</xdr:colOff>
      <xdr:row>73</xdr:row>
      <xdr:rowOff>113625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130152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3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103530</xdr:rowOff>
    </xdr:from>
    <xdr:to>
      <xdr:col>46</xdr:col>
      <xdr:colOff>38100</xdr:colOff>
      <xdr:row>76</xdr:row>
      <xdr:rowOff>33680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50207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117180</xdr:rowOff>
    </xdr:from>
    <xdr:to>
      <xdr:col>41</xdr:col>
      <xdr:colOff>101600</xdr:colOff>
      <xdr:row>77</xdr:row>
      <xdr:rowOff>47330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63858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29203</xdr:rowOff>
    </xdr:from>
    <xdr:to>
      <xdr:col>36</xdr:col>
      <xdr:colOff>165100</xdr:colOff>
      <xdr:row>77</xdr:row>
      <xdr:rowOff>130803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121930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77369</xdr:rowOff>
    </xdr:from>
    <xdr:to>
      <xdr:col>55</xdr:col>
      <xdr:colOff>0</xdr:colOff>
      <xdr:row>96</xdr:row>
      <xdr:rowOff>70986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365119"/>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77369</xdr:rowOff>
    </xdr:from>
    <xdr:to>
      <xdr:col>50</xdr:col>
      <xdr:colOff>114300</xdr:colOff>
      <xdr:row>95</xdr:row>
      <xdr:rowOff>113697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365119"/>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113697</xdr:rowOff>
    </xdr:from>
    <xdr:to>
      <xdr:col>45</xdr:col>
      <xdr:colOff>177800</xdr:colOff>
      <xdr:row>95</xdr:row>
      <xdr:rowOff>140957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01447"/>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140957</xdr:rowOff>
    </xdr:from>
    <xdr:to>
      <xdr:col>41</xdr:col>
      <xdr:colOff>50800</xdr:colOff>
      <xdr:row>96</xdr:row>
      <xdr:rowOff>673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2870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20186</xdr:rowOff>
    </xdr:from>
    <xdr:to>
      <xdr:col>55</xdr:col>
      <xdr:colOff>50800</xdr:colOff>
      <xdr:row>96</xdr:row>
      <xdr:rowOff>121786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170063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26569</xdr:rowOff>
    </xdr:from>
    <xdr:to>
      <xdr:col>50</xdr:col>
      <xdr:colOff>165100</xdr:colOff>
      <xdr:row>95</xdr:row>
      <xdr:rowOff>128169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144696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62897</xdr:rowOff>
    </xdr:from>
    <xdr:to>
      <xdr:col>46</xdr:col>
      <xdr:colOff>38100</xdr:colOff>
      <xdr:row>95</xdr:row>
      <xdr:rowOff>164497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9574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90157</xdr:rowOff>
    </xdr:from>
    <xdr:to>
      <xdr:col>41</xdr:col>
      <xdr:colOff>101600</xdr:colOff>
      <xdr:row>96</xdr:row>
      <xdr:rowOff>20307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36834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121323</xdr:rowOff>
    </xdr:from>
    <xdr:to>
      <xdr:col>36</xdr:col>
      <xdr:colOff>165100</xdr:colOff>
      <xdr:row>96</xdr:row>
      <xdr:rowOff>51473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68000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22702</xdr:rowOff>
    </xdr:from>
    <xdr:to>
      <xdr:col>85</xdr:col>
      <xdr:colOff>127000</xdr:colOff>
      <xdr:row>38</xdr:row>
      <xdr:rowOff>52877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37802"/>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22702</xdr:rowOff>
    </xdr:from>
    <xdr:to>
      <xdr:col>81</xdr:col>
      <xdr:colOff>50800</xdr:colOff>
      <xdr:row>38</xdr:row>
      <xdr:rowOff>27000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3780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27000</xdr:rowOff>
    </xdr:from>
    <xdr:to>
      <xdr:col>76</xdr:col>
      <xdr:colOff>114300</xdr:colOff>
      <xdr:row>38</xdr:row>
      <xdr:rowOff>71165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42100"/>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71165</xdr:rowOff>
    </xdr:from>
    <xdr:to>
      <xdr:col>71</xdr:col>
      <xdr:colOff>177800</xdr:colOff>
      <xdr:row>38</xdr:row>
      <xdr:rowOff>86527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8626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2077</xdr:rowOff>
    </xdr:from>
    <xdr:to>
      <xdr:col>85</xdr:col>
      <xdr:colOff>177800</xdr:colOff>
      <xdr:row>38</xdr:row>
      <xdr:rowOff>103677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132905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30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143352</xdr:rowOff>
    </xdr:from>
    <xdr:to>
      <xdr:col>81</xdr:col>
      <xdr:colOff>101600</xdr:colOff>
      <xdr:row>38</xdr:row>
      <xdr:rowOff>73502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64629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57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147650</xdr:rowOff>
    </xdr:from>
    <xdr:to>
      <xdr:col>76</xdr:col>
      <xdr:colOff>165100</xdr:colOff>
      <xdr:row>38</xdr:row>
      <xdr:rowOff>77800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68927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20365</xdr:rowOff>
    </xdr:from>
    <xdr:to>
      <xdr:col>72</xdr:col>
      <xdr:colOff>38100</xdr:colOff>
      <xdr:row>38</xdr:row>
      <xdr:rowOff>121965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113092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2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35727</xdr:rowOff>
    </xdr:from>
    <xdr:to>
      <xdr:col>67</xdr:col>
      <xdr:colOff>101600</xdr:colOff>
      <xdr:row>38</xdr:row>
      <xdr:rowOff>137327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128454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66205</xdr:rowOff>
    </xdr:from>
    <xdr:to>
      <xdr:col>85</xdr:col>
      <xdr:colOff>127000</xdr:colOff>
      <xdr:row>74</xdr:row>
      <xdr:rowOff>143958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753505"/>
          <a:ext cx="8382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99752</xdr:rowOff>
    </xdr:from>
    <xdr:to>
      <xdr:col>81</xdr:col>
      <xdr:colOff>50800</xdr:colOff>
      <xdr:row>74</xdr:row>
      <xdr:rowOff>143958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787052"/>
          <a:ext cx="889000" cy="4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99752</xdr:rowOff>
    </xdr:from>
    <xdr:to>
      <xdr:col>76</xdr:col>
      <xdr:colOff>114300</xdr:colOff>
      <xdr:row>74</xdr:row>
      <xdr:rowOff>139557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787052"/>
          <a:ext cx="8890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139557</xdr:rowOff>
    </xdr:from>
    <xdr:to>
      <xdr:col>71</xdr:col>
      <xdr:colOff>177800</xdr:colOff>
      <xdr:row>75</xdr:row>
      <xdr:rowOff>397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826857"/>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15405</xdr:rowOff>
    </xdr:from>
    <xdr:to>
      <xdr:col>85</xdr:col>
      <xdr:colOff>177800</xdr:colOff>
      <xdr:row>74</xdr:row>
      <xdr:rowOff>117005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38282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93158</xdr:rowOff>
    </xdr:from>
    <xdr:to>
      <xdr:col>81</xdr:col>
      <xdr:colOff>101600</xdr:colOff>
      <xdr:row>75</xdr:row>
      <xdr:rowOff>23308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39835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5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48952</xdr:rowOff>
    </xdr:from>
    <xdr:to>
      <xdr:col>76</xdr:col>
      <xdr:colOff>165100</xdr:colOff>
      <xdr:row>74</xdr:row>
      <xdr:rowOff>150552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167079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88757</xdr:rowOff>
    </xdr:from>
    <xdr:to>
      <xdr:col>72</xdr:col>
      <xdr:colOff>38100</xdr:colOff>
      <xdr:row>75</xdr:row>
      <xdr:rowOff>18907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35434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121047</xdr:rowOff>
    </xdr:from>
    <xdr:to>
      <xdr:col>67</xdr:col>
      <xdr:colOff>101600</xdr:colOff>
      <xdr:row>75</xdr:row>
      <xdr:rowOff>51197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67724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8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4598</xdr:rowOff>
    </xdr:from>
    <xdr:to>
      <xdr:col>85</xdr:col>
      <xdr:colOff>127000</xdr:colOff>
      <xdr:row>98</xdr:row>
      <xdr:rowOff>24219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63798"/>
          <a:ext cx="838200" cy="3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25628</xdr:rowOff>
    </xdr:from>
    <xdr:to>
      <xdr:col>81</xdr:col>
      <xdr:colOff>50800</xdr:colOff>
      <xdr:row>98</xdr:row>
      <xdr:rowOff>24219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656278"/>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24409</xdr:rowOff>
    </xdr:from>
    <xdr:to>
      <xdr:col>76</xdr:col>
      <xdr:colOff>114300</xdr:colOff>
      <xdr:row>97</xdr:row>
      <xdr:rowOff>25628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5505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24409</xdr:rowOff>
    </xdr:from>
    <xdr:to>
      <xdr:col>71</xdr:col>
      <xdr:colOff>177800</xdr:colOff>
      <xdr:row>97</xdr:row>
      <xdr:rowOff>170332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55059"/>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125248</xdr:rowOff>
    </xdr:from>
    <xdr:to>
      <xdr:col>85</xdr:col>
      <xdr:colOff>177800</xdr:colOff>
      <xdr:row>96</xdr:row>
      <xdr:rowOff>55398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148125</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144869</xdr:rowOff>
    </xdr:from>
    <xdr:to>
      <xdr:col>81</xdr:col>
      <xdr:colOff>101600</xdr:colOff>
      <xdr:row>98</xdr:row>
      <xdr:rowOff>75019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66146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146278</xdr:rowOff>
    </xdr:from>
    <xdr:to>
      <xdr:col>76</xdr:col>
      <xdr:colOff>165100</xdr:colOff>
      <xdr:row>97</xdr:row>
      <xdr:rowOff>76428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92955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3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145059</xdr:rowOff>
    </xdr:from>
    <xdr:to>
      <xdr:col>72</xdr:col>
      <xdr:colOff>38100</xdr:colOff>
      <xdr:row>97</xdr:row>
      <xdr:rowOff>75209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91736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37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60016</xdr:rowOff>
    </xdr:from>
    <xdr:to>
      <xdr:col>116</xdr:col>
      <xdr:colOff>63500</xdr:colOff>
      <xdr:row>38</xdr:row>
      <xdr:rowOff>111778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575116"/>
          <a:ext cx="8382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111778</xdr:rowOff>
    </xdr:from>
    <xdr:to>
      <xdr:col>111</xdr:col>
      <xdr:colOff>177800</xdr:colOff>
      <xdr:row>38</xdr:row>
      <xdr:rowOff>163703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26878"/>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118800</xdr:rowOff>
    </xdr:from>
    <xdr:to>
      <xdr:col>107</xdr:col>
      <xdr:colOff>50800</xdr:colOff>
      <xdr:row>38</xdr:row>
      <xdr:rowOff>163703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33900"/>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118800</xdr:rowOff>
    </xdr:from>
    <xdr:to>
      <xdr:col>102</xdr:col>
      <xdr:colOff>114300</xdr:colOff>
      <xdr:row>38</xdr:row>
      <xdr:rowOff>162723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33900"/>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9216</xdr:rowOff>
    </xdr:from>
    <xdr:to>
      <xdr:col>116</xdr:col>
      <xdr:colOff>114300</xdr:colOff>
      <xdr:row>38</xdr:row>
      <xdr:rowOff>110816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159093</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60978</xdr:rowOff>
    </xdr:from>
    <xdr:to>
      <xdr:col>112</xdr:col>
      <xdr:colOff>38100</xdr:colOff>
      <xdr:row>38</xdr:row>
      <xdr:rowOff>162578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153705</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66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112903</xdr:rowOff>
    </xdr:from>
    <xdr:to>
      <xdr:col>107</xdr:col>
      <xdr:colOff>101600</xdr:colOff>
      <xdr:row>39</xdr:row>
      <xdr:rowOff>43053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34180</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68000</xdr:rowOff>
    </xdr:from>
    <xdr:to>
      <xdr:col>102</xdr:col>
      <xdr:colOff>165100</xdr:colOff>
      <xdr:row>38</xdr:row>
      <xdr:rowOff>169600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111923</xdr:rowOff>
    </xdr:from>
    <xdr:to>
      <xdr:col>98</xdr:col>
      <xdr:colOff>38100</xdr:colOff>
      <xdr:row>39</xdr:row>
      <xdr:rowOff>42073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33200</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1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11417</xdr:rowOff>
    </xdr:from>
    <xdr:to>
      <xdr:col>116</xdr:col>
      <xdr:colOff>63500</xdr:colOff>
      <xdr:row>59</xdr:row>
      <xdr:rowOff>43650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26967"/>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11417</xdr:rowOff>
    </xdr:from>
    <xdr:to>
      <xdr:col>111</xdr:col>
      <xdr:colOff>177800</xdr:colOff>
      <xdr:row>59</xdr:row>
      <xdr:rowOff>43040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12696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42869</xdr:rowOff>
    </xdr:from>
    <xdr:to>
      <xdr:col>107</xdr:col>
      <xdr:colOff>50800</xdr:colOff>
      <xdr:row>59</xdr:row>
      <xdr:rowOff>43040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841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42869</xdr:rowOff>
    </xdr:from>
    <xdr:to>
      <xdr:col>102</xdr:col>
      <xdr:colOff>114300</xdr:colOff>
      <xdr:row>59</xdr:row>
      <xdr:rowOff>42945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1584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164300</xdr:rowOff>
    </xdr:from>
    <xdr:to>
      <xdr:col>116</xdr:col>
      <xdr:colOff>114300</xdr:colOff>
      <xdr:row>59</xdr:row>
      <xdr:rowOff>94450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79227</xdr:rowOff>
    </xdr:from>
    <xdr:ext cx="313932"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132067</xdr:rowOff>
    </xdr:from>
    <xdr:to>
      <xdr:col>112</xdr:col>
      <xdr:colOff>38100</xdr:colOff>
      <xdr:row>59</xdr:row>
      <xdr:rowOff>62217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53344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163690</xdr:rowOff>
    </xdr:from>
    <xdr:to>
      <xdr:col>107</xdr:col>
      <xdr:colOff>101600</xdr:colOff>
      <xdr:row>59</xdr:row>
      <xdr:rowOff>93840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84967</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77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163519</xdr:rowOff>
    </xdr:from>
    <xdr:to>
      <xdr:col>102</xdr:col>
      <xdr:colOff>165100</xdr:colOff>
      <xdr:row>59</xdr:row>
      <xdr:rowOff>93669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84796</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88333" y="1020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163595</xdr:rowOff>
    </xdr:from>
    <xdr:to>
      <xdr:col>98</xdr:col>
      <xdr:colOff>38100</xdr:colOff>
      <xdr:row>59</xdr:row>
      <xdr:rowOff>93745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84872</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99333" y="10200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57671</xdr:rowOff>
    </xdr:from>
    <xdr:to>
      <xdr:col>116</xdr:col>
      <xdr:colOff>63500</xdr:colOff>
      <xdr:row>74</xdr:row>
      <xdr:rowOff>73901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744971"/>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73901</xdr:rowOff>
    </xdr:from>
    <xdr:to>
      <xdr:col>111</xdr:col>
      <xdr:colOff>177800</xdr:colOff>
      <xdr:row>74</xdr:row>
      <xdr:rowOff>126822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761201"/>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126822</xdr:rowOff>
    </xdr:from>
    <xdr:to>
      <xdr:col>107</xdr:col>
      <xdr:colOff>50800</xdr:colOff>
      <xdr:row>75</xdr:row>
      <xdr:rowOff>34696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1412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34696</xdr:rowOff>
    </xdr:from>
    <xdr:to>
      <xdr:col>102</xdr:col>
      <xdr:colOff>114300</xdr:colOff>
      <xdr:row>75</xdr:row>
      <xdr:rowOff>67843</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89344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6871</xdr:rowOff>
    </xdr:from>
    <xdr:to>
      <xdr:col>116</xdr:col>
      <xdr:colOff>114300</xdr:colOff>
      <xdr:row>74</xdr:row>
      <xdr:rowOff>108471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6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29748</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23101</xdr:rowOff>
    </xdr:from>
    <xdr:to>
      <xdr:col>112</xdr:col>
      <xdr:colOff>38100</xdr:colOff>
      <xdr:row>74</xdr:row>
      <xdr:rowOff>124701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141228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4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76022</xdr:rowOff>
    </xdr:from>
    <xdr:to>
      <xdr:col>107</xdr:col>
      <xdr:colOff>101600</xdr:colOff>
      <xdr:row>75</xdr:row>
      <xdr:rowOff>6172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22699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155346</xdr:rowOff>
    </xdr:from>
    <xdr:to>
      <xdr:col>102</xdr:col>
      <xdr:colOff>165100</xdr:colOff>
      <xdr:row>75</xdr:row>
      <xdr:rowOff>85496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102023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17043</xdr:rowOff>
    </xdr:from>
    <xdr:to>
      <xdr:col>98</xdr:col>
      <xdr:colOff>38100</xdr:colOff>
      <xdr:row>75</xdr:row>
      <xdr:rowOff>118643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135170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子育て支援や障害福祉に要する経費の増等により、類似団体と比較して扶助費が高くなっている。</a:t>
          </a:r>
        </a:p>
        <a:p>
          <a:r>
            <a:rPr kumimoji="1" lang="ja-JP" altLang="en-US" sz="1300">
              <a:latin typeface="ＭＳ Ｐゴシック" panose="020B0600070205080204" pitchFamily="50" charset="-128"/>
              <a:ea typeface="ＭＳ Ｐゴシック" panose="020B0600070205080204" pitchFamily="50" charset="-128"/>
            </a:rPr>
            <a:t>　また、主に清掃工場の整備等に要する経費の減により、普通建設事業費が下がっている。</a:t>
          </a:r>
        </a:p>
        <a:p>
          <a:r>
            <a:rPr kumimoji="1" lang="ja-JP" altLang="en-US" sz="1300">
              <a:latin typeface="ＭＳ Ｐゴシック" panose="020B0600070205080204" pitchFamily="50" charset="-128"/>
              <a:ea typeface="ＭＳ Ｐゴシック" panose="020B0600070205080204" pitchFamily="50" charset="-128"/>
            </a:rPr>
            <a:t>　一方、人件費や補助費は類似団体平均値より低くなっており、健全な財政に寄与しているものと考えられる。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今後も、事務の効率化を図るとともに、事業のしゅん別や見直しを行い、健全な財政運営に努めていく。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600,318
597,207
547.61
305,428,183
294,612,280
9,179,823
138,752,949
260,498,024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68072</xdr:rowOff>
    </xdr:from>
    <xdr:to>
      <xdr:col>24</xdr:col>
      <xdr:colOff>63500</xdr:colOff>
      <xdr:row>36</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027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36</xdr:row>
      <xdr:rowOff>68072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494"/>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107696</xdr:rowOff>
    </xdr:from>
    <xdr:to>
      <xdr:col>15</xdr:col>
      <xdr:colOff>50800</xdr:colOff>
      <xdr:row>35</xdr:row>
      <xdr:rowOff>110744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84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104648</xdr:rowOff>
    </xdr:from>
    <xdr:to>
      <xdr:col>10</xdr:col>
      <xdr:colOff>114300</xdr:colOff>
      <xdr:row>35</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53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45466</xdr:rowOff>
    </xdr:from>
    <xdr:to>
      <xdr:col>24</xdr:col>
      <xdr:colOff>114300</xdr:colOff>
      <xdr:row>36</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17272</xdr:rowOff>
    </xdr:from>
    <xdr:to>
      <xdr:col>20</xdr:col>
      <xdr:colOff>38100</xdr:colOff>
      <xdr:row>36</xdr:row>
      <xdr:rowOff>118872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109999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59944</xdr:rowOff>
    </xdr:from>
    <xdr:to>
      <xdr:col>15</xdr:col>
      <xdr:colOff>101600</xdr:colOff>
      <xdr:row>35</xdr:row>
      <xdr:rowOff>161544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152671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56896</xdr:rowOff>
    </xdr:from>
    <xdr:to>
      <xdr:col>10</xdr:col>
      <xdr:colOff>165100</xdr:colOff>
      <xdr:row>35</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53848</xdr:rowOff>
    </xdr:from>
    <xdr:to>
      <xdr:col>6</xdr:col>
      <xdr:colOff>38100</xdr:colOff>
      <xdr:row>35</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44254</xdr:rowOff>
    </xdr:from>
    <xdr:to>
      <xdr:col>24</xdr:col>
      <xdr:colOff>63500</xdr:colOff>
      <xdr:row>57</xdr:row>
      <xdr:rowOff>37973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88204"/>
          <a:ext cx="838200" cy="10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44254</xdr:rowOff>
    </xdr:from>
    <xdr:to>
      <xdr:col>19</xdr:col>
      <xdr:colOff>177800</xdr:colOff>
      <xdr:row>57</xdr:row>
      <xdr:rowOff>78544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88204"/>
          <a:ext cx="88900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78544</xdr:rowOff>
    </xdr:from>
    <xdr:to>
      <xdr:col>15</xdr:col>
      <xdr:colOff>50800</xdr:colOff>
      <xdr:row>57</xdr:row>
      <xdr:rowOff>94927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119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94927</xdr:rowOff>
    </xdr:from>
    <xdr:to>
      <xdr:col>10</xdr:col>
      <xdr:colOff>114300</xdr:colOff>
      <xdr:row>57</xdr:row>
      <xdr:rowOff>137915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7577"/>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158623</xdr:rowOff>
    </xdr:from>
    <xdr:to>
      <xdr:col>24</xdr:col>
      <xdr:colOff>114300</xdr:colOff>
      <xdr:row>57</xdr:row>
      <xdr:rowOff>88773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137050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164904</xdr:rowOff>
    </xdr:from>
    <xdr:to>
      <xdr:col>20</xdr:col>
      <xdr:colOff>38100</xdr:colOff>
      <xdr:row>51</xdr:row>
      <xdr:rowOff>95054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86181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27744</xdr:rowOff>
    </xdr:from>
    <xdr:to>
      <xdr:col>15</xdr:col>
      <xdr:colOff>101600</xdr:colOff>
      <xdr:row>57</xdr:row>
      <xdr:rowOff>129344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120471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44127</xdr:rowOff>
    </xdr:from>
    <xdr:to>
      <xdr:col>10</xdr:col>
      <xdr:colOff>165100</xdr:colOff>
      <xdr:row>57</xdr:row>
      <xdr:rowOff>145727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136854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87115</xdr:rowOff>
    </xdr:from>
    <xdr:to>
      <xdr:col>6</xdr:col>
      <xdr:colOff>38100</xdr:colOff>
      <xdr:row>58</xdr:row>
      <xdr:rowOff>17265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95276</xdr:rowOff>
    </xdr:from>
    <xdr:to>
      <xdr:col>24</xdr:col>
      <xdr:colOff>63500</xdr:colOff>
      <xdr:row>75</xdr:row>
      <xdr:rowOff>74571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611126"/>
          <a:ext cx="838200" cy="3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74571</xdr:rowOff>
    </xdr:from>
    <xdr:to>
      <xdr:col>19</xdr:col>
      <xdr:colOff>177800</xdr:colOff>
      <xdr:row>75</xdr:row>
      <xdr:rowOff>150575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33321"/>
          <a:ext cx="889000" cy="7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150575</xdr:rowOff>
    </xdr:from>
    <xdr:to>
      <xdr:col>15</xdr:col>
      <xdr:colOff>50800</xdr:colOff>
      <xdr:row>76</xdr:row>
      <xdr:rowOff>118985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09325"/>
          <a:ext cx="889000" cy="1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118985</xdr:rowOff>
    </xdr:from>
    <xdr:to>
      <xdr:col>10</xdr:col>
      <xdr:colOff>114300</xdr:colOff>
      <xdr:row>76</xdr:row>
      <xdr:rowOff>162713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49185"/>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44476</xdr:rowOff>
    </xdr:from>
    <xdr:to>
      <xdr:col>24</xdr:col>
      <xdr:colOff>114300</xdr:colOff>
      <xdr:row>73</xdr:row>
      <xdr:rowOff>146076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5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67353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4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23771</xdr:rowOff>
    </xdr:from>
    <xdr:to>
      <xdr:col>20</xdr:col>
      <xdr:colOff>38100</xdr:colOff>
      <xdr:row>75</xdr:row>
      <xdr:rowOff>125371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141898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5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99775</xdr:rowOff>
    </xdr:from>
    <xdr:to>
      <xdr:col>15</xdr:col>
      <xdr:colOff>101600</xdr:colOff>
      <xdr:row>76</xdr:row>
      <xdr:rowOff>29924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585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46452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3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68185</xdr:rowOff>
    </xdr:from>
    <xdr:to>
      <xdr:col>10</xdr:col>
      <xdr:colOff>165100</xdr:colOff>
      <xdr:row>76</xdr:row>
      <xdr:rowOff>169785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111913</xdr:rowOff>
    </xdr:from>
    <xdr:to>
      <xdr:col>6</xdr:col>
      <xdr:colOff>38100</xdr:colOff>
      <xdr:row>77</xdr:row>
      <xdr:rowOff>42063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58590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1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135562</xdr:rowOff>
    </xdr:from>
    <xdr:to>
      <xdr:col>24</xdr:col>
      <xdr:colOff>63500</xdr:colOff>
      <xdr:row>95</xdr:row>
      <xdr:rowOff>3728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51862"/>
          <a:ext cx="8382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3728</xdr:rowOff>
    </xdr:from>
    <xdr:to>
      <xdr:col>19</xdr:col>
      <xdr:colOff>177800</xdr:colOff>
      <xdr:row>97</xdr:row>
      <xdr:rowOff>28029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91478"/>
          <a:ext cx="889000" cy="3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28029</xdr:rowOff>
    </xdr:from>
    <xdr:to>
      <xdr:col>15</xdr:col>
      <xdr:colOff>50800</xdr:colOff>
      <xdr:row>97</xdr:row>
      <xdr:rowOff>90596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58679"/>
          <a:ext cx="889000" cy="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90596</xdr:rowOff>
    </xdr:from>
    <xdr:to>
      <xdr:col>10</xdr:col>
      <xdr:colOff>114300</xdr:colOff>
      <xdr:row>97</xdr:row>
      <xdr:rowOff>135426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1246"/>
          <a:ext cx="889000" cy="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84762</xdr:rowOff>
    </xdr:from>
    <xdr:to>
      <xdr:col>24</xdr:col>
      <xdr:colOff>114300</xdr:colOff>
      <xdr:row>95</xdr:row>
      <xdr:rowOff>14912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107639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124378</xdr:rowOff>
    </xdr:from>
    <xdr:to>
      <xdr:col>20</xdr:col>
      <xdr:colOff>38100</xdr:colOff>
      <xdr:row>95</xdr:row>
      <xdr:rowOff>54528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71055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148679</xdr:rowOff>
    </xdr:from>
    <xdr:to>
      <xdr:col>15</xdr:col>
      <xdr:colOff>101600</xdr:colOff>
      <xdr:row>97</xdr:row>
      <xdr:rowOff>78829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69956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39796</xdr:rowOff>
    </xdr:from>
    <xdr:to>
      <xdr:col>10</xdr:col>
      <xdr:colOff>165100</xdr:colOff>
      <xdr:row>97</xdr:row>
      <xdr:rowOff>141396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84626</xdr:rowOff>
    </xdr:from>
    <xdr:to>
      <xdr:col>6</xdr:col>
      <xdr:colOff>38100</xdr:colOff>
      <xdr:row>98</xdr:row>
      <xdr:rowOff>14776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5903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121869</xdr:rowOff>
    </xdr:from>
    <xdr:to>
      <xdr:col>55</xdr:col>
      <xdr:colOff>0</xdr:colOff>
      <xdr:row>33</xdr:row>
      <xdr:rowOff>32258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608269"/>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32258</xdr:rowOff>
    </xdr:from>
    <xdr:to>
      <xdr:col>50</xdr:col>
      <xdr:colOff>114300</xdr:colOff>
      <xdr:row>35</xdr:row>
      <xdr:rowOff>111811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690108"/>
          <a:ext cx="8890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111811</xdr:rowOff>
    </xdr:from>
    <xdr:to>
      <xdr:col>45</xdr:col>
      <xdr:colOff>177800</xdr:colOff>
      <xdr:row>35</xdr:row>
      <xdr:rowOff>142443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1256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142443</xdr:rowOff>
    </xdr:from>
    <xdr:to>
      <xdr:col>41</xdr:col>
      <xdr:colOff>50800</xdr:colOff>
      <xdr:row>36</xdr:row>
      <xdr:rowOff>58319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43193"/>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71069</xdr:rowOff>
    </xdr:from>
    <xdr:to>
      <xdr:col>55</xdr:col>
      <xdr:colOff>50800</xdr:colOff>
      <xdr:row>33</xdr:row>
      <xdr:rowOff>1219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5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93946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40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152908</xdr:rowOff>
    </xdr:from>
    <xdr:to>
      <xdr:col>50</xdr:col>
      <xdr:colOff>165100</xdr:colOff>
      <xdr:row>33</xdr:row>
      <xdr:rowOff>83058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99585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61011</xdr:rowOff>
    </xdr:from>
    <xdr:to>
      <xdr:col>46</xdr:col>
      <xdr:colOff>38100</xdr:colOff>
      <xdr:row>35</xdr:row>
      <xdr:rowOff>162611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7688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91643</xdr:rowOff>
    </xdr:from>
    <xdr:to>
      <xdr:col>41</xdr:col>
      <xdr:colOff>101600</xdr:colOff>
      <xdr:row>36</xdr:row>
      <xdr:rowOff>21793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38320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7519</xdr:rowOff>
    </xdr:from>
    <xdr:to>
      <xdr:col>36</xdr:col>
      <xdr:colOff>165100</xdr:colOff>
      <xdr:row>36</xdr:row>
      <xdr:rowOff>109119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125646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128670</xdr:rowOff>
    </xdr:from>
    <xdr:to>
      <xdr:col>55</xdr:col>
      <xdr:colOff>0</xdr:colOff>
      <xdr:row>56</xdr:row>
      <xdr:rowOff>144387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29870"/>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144387</xdr:rowOff>
    </xdr:from>
    <xdr:to>
      <xdr:col>50</xdr:col>
      <xdr:colOff>114300</xdr:colOff>
      <xdr:row>56</xdr:row>
      <xdr:rowOff>154616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45587"/>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154616</xdr:rowOff>
    </xdr:from>
    <xdr:to>
      <xdr:col>45</xdr:col>
      <xdr:colOff>177800</xdr:colOff>
      <xdr:row>57</xdr:row>
      <xdr:rowOff>1854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55816"/>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131185</xdr:rowOff>
    </xdr:from>
    <xdr:to>
      <xdr:col>41</xdr:col>
      <xdr:colOff>50800</xdr:colOff>
      <xdr:row>57</xdr:row>
      <xdr:rowOff>1854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32385"/>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77870</xdr:rowOff>
    </xdr:from>
    <xdr:to>
      <xdr:col>55</xdr:col>
      <xdr:colOff>50800</xdr:colOff>
      <xdr:row>57</xdr:row>
      <xdr:rowOff>8020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56297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93587</xdr:rowOff>
    </xdr:from>
    <xdr:to>
      <xdr:col>50</xdr:col>
      <xdr:colOff>165100</xdr:colOff>
      <xdr:row>57</xdr:row>
      <xdr:rowOff>23737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14864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103816</xdr:rowOff>
    </xdr:from>
    <xdr:to>
      <xdr:col>46</xdr:col>
      <xdr:colOff>38100</xdr:colOff>
      <xdr:row>57</xdr:row>
      <xdr:rowOff>33966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25093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122504</xdr:rowOff>
    </xdr:from>
    <xdr:to>
      <xdr:col>41</xdr:col>
      <xdr:colOff>101600</xdr:colOff>
      <xdr:row>57</xdr:row>
      <xdr:rowOff>52654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43781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80385</xdr:rowOff>
    </xdr:from>
    <xdr:to>
      <xdr:col>36</xdr:col>
      <xdr:colOff>165100</xdr:colOff>
      <xdr:row>57</xdr:row>
      <xdr:rowOff>10535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1662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96707</xdr:rowOff>
    </xdr:from>
    <xdr:to>
      <xdr:col>55</xdr:col>
      <xdr:colOff>0</xdr:colOff>
      <xdr:row>78</xdr:row>
      <xdr:rowOff>158592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9807"/>
          <a:ext cx="8382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96707</xdr:rowOff>
    </xdr:from>
    <xdr:to>
      <xdr:col>50</xdr:col>
      <xdr:colOff>114300</xdr:colOff>
      <xdr:row>79</xdr:row>
      <xdr:rowOff>13267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9807"/>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xdr:rowOff>
    </xdr:from>
    <xdr:to>
      <xdr:col>45</xdr:col>
      <xdr:colOff>177800</xdr:colOff>
      <xdr:row>79</xdr:row>
      <xdr:rowOff>13267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544641"/>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xdr:rowOff>
    </xdr:from>
    <xdr:to>
      <xdr:col>41</xdr:col>
      <xdr:colOff>50800</xdr:colOff>
      <xdr:row>79</xdr:row>
      <xdr:rowOff>10802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4464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107792</xdr:rowOff>
    </xdr:from>
    <xdr:to>
      <xdr:col>55</xdr:col>
      <xdr:colOff>50800</xdr:colOff>
      <xdr:row>79</xdr:row>
      <xdr:rowOff>37942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22719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9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45907</xdr:rowOff>
    </xdr:from>
    <xdr:to>
      <xdr:col>50</xdr:col>
      <xdr:colOff>165100</xdr:colOff>
      <xdr:row>78</xdr:row>
      <xdr:rowOff>147507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138634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133917</xdr:rowOff>
    </xdr:from>
    <xdr:to>
      <xdr:col>46</xdr:col>
      <xdr:colOff>38100</xdr:colOff>
      <xdr:row>79</xdr:row>
      <xdr:rowOff>64067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55194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120741</xdr:rowOff>
    </xdr:from>
    <xdr:to>
      <xdr:col>41</xdr:col>
      <xdr:colOff>101600</xdr:colOff>
      <xdr:row>79</xdr:row>
      <xdr:rowOff>50891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131452</xdr:rowOff>
    </xdr:from>
    <xdr:to>
      <xdr:col>36</xdr:col>
      <xdr:colOff>165100</xdr:colOff>
      <xdr:row>79</xdr:row>
      <xdr:rowOff>61602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52729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44641</xdr:rowOff>
    </xdr:from>
    <xdr:to>
      <xdr:col>55</xdr:col>
      <xdr:colOff>0</xdr:colOff>
      <xdr:row>96</xdr:row>
      <xdr:rowOff>12884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32391"/>
          <a:ext cx="838200" cy="1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44641</xdr:rowOff>
    </xdr:from>
    <xdr:to>
      <xdr:col>50</xdr:col>
      <xdr:colOff>114300</xdr:colOff>
      <xdr:row>96</xdr:row>
      <xdr:rowOff>11018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332391"/>
          <a:ext cx="889000" cy="1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11018</xdr:rowOff>
    </xdr:from>
    <xdr:to>
      <xdr:col>45</xdr:col>
      <xdr:colOff>177800</xdr:colOff>
      <xdr:row>97</xdr:row>
      <xdr:rowOff>4598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70218"/>
          <a:ext cx="889000" cy="16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104248</xdr:rowOff>
    </xdr:from>
    <xdr:to>
      <xdr:col>41</xdr:col>
      <xdr:colOff>50800</xdr:colOff>
      <xdr:row>97</xdr:row>
      <xdr:rowOff>4598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63448"/>
          <a:ext cx="8890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133534</xdr:rowOff>
    </xdr:from>
    <xdr:to>
      <xdr:col>55</xdr:col>
      <xdr:colOff>50800</xdr:colOff>
      <xdr:row>96</xdr:row>
      <xdr:rowOff>63684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156411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165291</xdr:rowOff>
    </xdr:from>
    <xdr:to>
      <xdr:col>50</xdr:col>
      <xdr:colOff>165100</xdr:colOff>
      <xdr:row>95</xdr:row>
      <xdr:rowOff>95441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111968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131668</xdr:rowOff>
    </xdr:from>
    <xdr:to>
      <xdr:col>46</xdr:col>
      <xdr:colOff>38100</xdr:colOff>
      <xdr:row>96</xdr:row>
      <xdr:rowOff>61818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78345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125248</xdr:rowOff>
    </xdr:from>
    <xdr:to>
      <xdr:col>41</xdr:col>
      <xdr:colOff>101600</xdr:colOff>
      <xdr:row>97</xdr:row>
      <xdr:rowOff>55398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46525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53448</xdr:rowOff>
    </xdr:from>
    <xdr:to>
      <xdr:col>36</xdr:col>
      <xdr:colOff>165100</xdr:colOff>
      <xdr:row>96</xdr:row>
      <xdr:rowOff>155048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146175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123535</xdr:rowOff>
    </xdr:from>
    <xdr:to>
      <xdr:col>85</xdr:col>
      <xdr:colOff>127000</xdr:colOff>
      <xdr:row>38</xdr:row>
      <xdr:rowOff>14949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718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123535</xdr:rowOff>
    </xdr:from>
    <xdr:to>
      <xdr:col>81</xdr:col>
      <xdr:colOff>50800</xdr:colOff>
      <xdr:row>38</xdr:row>
      <xdr:rowOff>25726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7185"/>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22624</xdr:rowOff>
    </xdr:from>
    <xdr:to>
      <xdr:col>76</xdr:col>
      <xdr:colOff>114300</xdr:colOff>
      <xdr:row>38</xdr:row>
      <xdr:rowOff>25726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3772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22624</xdr:rowOff>
    </xdr:from>
    <xdr:to>
      <xdr:col>71</xdr:col>
      <xdr:colOff>177800</xdr:colOff>
      <xdr:row>38</xdr:row>
      <xdr:rowOff>125331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7724"/>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135600</xdr:rowOff>
    </xdr:from>
    <xdr:to>
      <xdr:col>85</xdr:col>
      <xdr:colOff>177800</xdr:colOff>
      <xdr:row>38</xdr:row>
      <xdr:rowOff>65749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114027</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72735</xdr:rowOff>
    </xdr:from>
    <xdr:to>
      <xdr:col>81</xdr:col>
      <xdr:colOff>101600</xdr:colOff>
      <xdr:row>38</xdr:row>
      <xdr:rowOff>2885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165462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5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146377</xdr:rowOff>
    </xdr:from>
    <xdr:to>
      <xdr:col>76</xdr:col>
      <xdr:colOff>165100</xdr:colOff>
      <xdr:row>38</xdr:row>
      <xdr:rowOff>76527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67653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143274</xdr:rowOff>
    </xdr:from>
    <xdr:to>
      <xdr:col>72</xdr:col>
      <xdr:colOff>38100</xdr:colOff>
      <xdr:row>38</xdr:row>
      <xdr:rowOff>73424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64551</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5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74531</xdr:rowOff>
    </xdr:from>
    <xdr:to>
      <xdr:col>67</xdr:col>
      <xdr:colOff>101600</xdr:colOff>
      <xdr:row>39</xdr:row>
      <xdr:rowOff>4681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167258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68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116546</xdr:rowOff>
    </xdr:from>
    <xdr:to>
      <xdr:col>85</xdr:col>
      <xdr:colOff>127000</xdr:colOff>
      <xdr:row>57</xdr:row>
      <xdr:rowOff>141790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17746"/>
          <a:ext cx="838200" cy="1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116546</xdr:rowOff>
    </xdr:from>
    <xdr:to>
      <xdr:col>81</xdr:col>
      <xdr:colOff>50800</xdr:colOff>
      <xdr:row>57</xdr:row>
      <xdr:rowOff>30038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17746"/>
          <a:ext cx="8890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30038</xdr:rowOff>
    </xdr:from>
    <xdr:to>
      <xdr:col>76</xdr:col>
      <xdr:colOff>114300</xdr:colOff>
      <xdr:row>57</xdr:row>
      <xdr:rowOff>144925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02688"/>
          <a:ext cx="889000" cy="1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144925</xdr:rowOff>
    </xdr:from>
    <xdr:to>
      <xdr:col>71</xdr:col>
      <xdr:colOff>177800</xdr:colOff>
      <xdr:row>57</xdr:row>
      <xdr:rowOff>165009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17575"/>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90990</xdr:rowOff>
    </xdr:from>
    <xdr:to>
      <xdr:col>85</xdr:col>
      <xdr:colOff>177800</xdr:colOff>
      <xdr:row>58</xdr:row>
      <xdr:rowOff>21140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69417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65746</xdr:rowOff>
    </xdr:from>
    <xdr:to>
      <xdr:col>81</xdr:col>
      <xdr:colOff>101600</xdr:colOff>
      <xdr:row>56</xdr:row>
      <xdr:rowOff>167346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158473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150688</xdr:rowOff>
    </xdr:from>
    <xdr:to>
      <xdr:col>76</xdr:col>
      <xdr:colOff>165100</xdr:colOff>
      <xdr:row>57</xdr:row>
      <xdr:rowOff>80838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71965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94125</xdr:rowOff>
    </xdr:from>
    <xdr:to>
      <xdr:col>72</xdr:col>
      <xdr:colOff>38100</xdr:colOff>
      <xdr:row>58</xdr:row>
      <xdr:rowOff>24275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114209</xdr:rowOff>
    </xdr:from>
    <xdr:to>
      <xdr:col>67</xdr:col>
      <xdr:colOff>101600</xdr:colOff>
      <xdr:row>58</xdr:row>
      <xdr:rowOff>44359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35486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22702</xdr:rowOff>
    </xdr:from>
    <xdr:to>
      <xdr:col>85</xdr:col>
      <xdr:colOff>127000</xdr:colOff>
      <xdr:row>78</xdr:row>
      <xdr:rowOff>52877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95802"/>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22702</xdr:rowOff>
    </xdr:from>
    <xdr:to>
      <xdr:col>81</xdr:col>
      <xdr:colOff>50800</xdr:colOff>
      <xdr:row>78</xdr:row>
      <xdr:rowOff>27000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9580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27000</xdr:rowOff>
    </xdr:from>
    <xdr:to>
      <xdr:col>76</xdr:col>
      <xdr:colOff>114300</xdr:colOff>
      <xdr:row>78</xdr:row>
      <xdr:rowOff>71166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00100"/>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71166</xdr:rowOff>
    </xdr:from>
    <xdr:to>
      <xdr:col>71</xdr:col>
      <xdr:colOff>177800</xdr:colOff>
      <xdr:row>78</xdr:row>
      <xdr:rowOff>86528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426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2077</xdr:rowOff>
    </xdr:from>
    <xdr:to>
      <xdr:col>85</xdr:col>
      <xdr:colOff>177800</xdr:colOff>
      <xdr:row>78</xdr:row>
      <xdr:rowOff>103677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132904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6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143352</xdr:rowOff>
    </xdr:from>
    <xdr:to>
      <xdr:col>81</xdr:col>
      <xdr:colOff>101600</xdr:colOff>
      <xdr:row>78</xdr:row>
      <xdr:rowOff>73502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64629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147650</xdr:rowOff>
    </xdr:from>
    <xdr:to>
      <xdr:col>76</xdr:col>
      <xdr:colOff>165100</xdr:colOff>
      <xdr:row>78</xdr:row>
      <xdr:rowOff>77800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68927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20366</xdr:rowOff>
    </xdr:from>
    <xdr:to>
      <xdr:col>72</xdr:col>
      <xdr:colOff>38100</xdr:colOff>
      <xdr:row>78</xdr:row>
      <xdr:rowOff>121966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113093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35728</xdr:rowOff>
    </xdr:from>
    <xdr:to>
      <xdr:col>67</xdr:col>
      <xdr:colOff>101600</xdr:colOff>
      <xdr:row>78</xdr:row>
      <xdr:rowOff>137328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128455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66205</xdr:rowOff>
    </xdr:from>
    <xdr:to>
      <xdr:col>85</xdr:col>
      <xdr:colOff>127000</xdr:colOff>
      <xdr:row>94</xdr:row>
      <xdr:rowOff>143957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182505"/>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99752</xdr:rowOff>
    </xdr:from>
    <xdr:to>
      <xdr:col>81</xdr:col>
      <xdr:colOff>50800</xdr:colOff>
      <xdr:row>94</xdr:row>
      <xdr:rowOff>143957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216052"/>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99752</xdr:rowOff>
    </xdr:from>
    <xdr:to>
      <xdr:col>76</xdr:col>
      <xdr:colOff>114300</xdr:colOff>
      <xdr:row>94</xdr:row>
      <xdr:rowOff>139557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216052"/>
          <a:ext cx="8890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139557</xdr:rowOff>
    </xdr:from>
    <xdr:to>
      <xdr:col>71</xdr:col>
      <xdr:colOff>177800</xdr:colOff>
      <xdr:row>95</xdr:row>
      <xdr:rowOff>397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255857"/>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15405</xdr:rowOff>
    </xdr:from>
    <xdr:to>
      <xdr:col>85</xdr:col>
      <xdr:colOff>177800</xdr:colOff>
      <xdr:row>94</xdr:row>
      <xdr:rowOff>117005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38282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9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93157</xdr:rowOff>
    </xdr:from>
    <xdr:to>
      <xdr:col>81</xdr:col>
      <xdr:colOff>101600</xdr:colOff>
      <xdr:row>95</xdr:row>
      <xdr:rowOff>23307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39834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9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48952</xdr:rowOff>
    </xdr:from>
    <xdr:to>
      <xdr:col>76</xdr:col>
      <xdr:colOff>165100</xdr:colOff>
      <xdr:row>94</xdr:row>
      <xdr:rowOff>150552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167079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88757</xdr:rowOff>
    </xdr:from>
    <xdr:to>
      <xdr:col>72</xdr:col>
      <xdr:colOff>38100</xdr:colOff>
      <xdr:row>95</xdr:row>
      <xdr:rowOff>18907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35434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9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121047</xdr:rowOff>
    </xdr:from>
    <xdr:to>
      <xdr:col>67</xdr:col>
      <xdr:colOff>101600</xdr:colOff>
      <xdr:row>95</xdr:row>
      <xdr:rowOff>51197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67724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0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5207</xdr:rowOff>
    </xdr:from>
    <xdr:to>
      <xdr:col>116</xdr:col>
      <xdr:colOff>63500</xdr:colOff>
      <xdr:row>35</xdr:row>
      <xdr:rowOff>27686</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005957"/>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5207</xdr:rowOff>
    </xdr:from>
    <xdr:to>
      <xdr:col>111</xdr:col>
      <xdr:colOff>177800</xdr:colOff>
      <xdr:row>35</xdr:row>
      <xdr:rowOff>159893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005957"/>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159893</xdr:rowOff>
    </xdr:from>
    <xdr:to>
      <xdr:col>107</xdr:col>
      <xdr:colOff>50800</xdr:colOff>
      <xdr:row>36</xdr:row>
      <xdr:rowOff>16637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1606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16637</xdr:rowOff>
    </xdr:from>
    <xdr:to>
      <xdr:col>102</xdr:col>
      <xdr:colOff>114300</xdr:colOff>
      <xdr:row>36</xdr:row>
      <xdr:rowOff>70358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18883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148336</xdr:rowOff>
    </xdr:from>
    <xdr:to>
      <xdr:col>116</xdr:col>
      <xdr:colOff>114300</xdr:colOff>
      <xdr:row>35</xdr:row>
      <xdr:rowOff>78486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171213</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125857</xdr:rowOff>
    </xdr:from>
    <xdr:to>
      <xdr:col>112</xdr:col>
      <xdr:colOff>38100</xdr:colOff>
      <xdr:row>35</xdr:row>
      <xdr:rowOff>56007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72534</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109093</xdr:rowOff>
    </xdr:from>
    <xdr:to>
      <xdr:col>107</xdr:col>
      <xdr:colOff>101600</xdr:colOff>
      <xdr:row>36</xdr:row>
      <xdr:rowOff>39243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55770</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137287</xdr:rowOff>
    </xdr:from>
    <xdr:to>
      <xdr:col>102</xdr:col>
      <xdr:colOff>165100</xdr:colOff>
      <xdr:row>36</xdr:row>
      <xdr:rowOff>67437</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83964</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59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19558</xdr:rowOff>
    </xdr:from>
    <xdr:to>
      <xdr:col>98</xdr:col>
      <xdr:colOff>38100</xdr:colOff>
      <xdr:row>36</xdr:row>
      <xdr:rowOff>121158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137685</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59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子育て支援や障害福祉に要する経費の増等による扶助費の増により、民生費が類似団体の平均値より高くなっている。</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社会保障関係経費については今後も増加が見込まれるが、市単独事業については、改めて費用対効果等を検証して、見直しを行うなど、扶助費の抑制に努める。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標準財政規模に対する財政調整基金残高、実質収支額ともに健全な財政を維持していると考えている。</a:t>
          </a:r>
        </a:p>
        <a:p>
          <a:r>
            <a:rPr kumimoji="1" lang="ja-JP" altLang="en-US" sz="1400">
              <a:latin typeface="ＭＳ ゴシック" pitchFamily="49" charset="-128"/>
              <a:ea typeface="ＭＳ ゴシック" pitchFamily="49" charset="-128"/>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引き続き黒字にな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国民健康保険事業については赤字が発生しているが、コロナの影響が想定より少なく、国保税収が増となったこと等により、単年度の赤字幅が縮小している。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船舶事業については、コロナ禍による利用者の減により、運輸収入が大幅に減少していることから赤字が発生している。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その他の会計は黒字になっており、全体としては、健全な財政が維持できている。</a:t>
          </a:r>
        </a:p>
        <a:p>
          <a:r>
            <a:rPr kumimoji="1" lang="ja-JP" altLang="en-US" sz="1400">
              <a:latin typeface="ＭＳ ゴシック" pitchFamily="49" charset="-128"/>
              <a:ea typeface="ＭＳ ゴシック" pitchFamily="49" charset="-128"/>
            </a:rPr>
            <a:t>　今後も、各会計において独立採算制の原則のもと、財政健全化に向けた取組みを進めることで、市全体として健全な財政に努める。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305428183</v>
      </c>
      <c r="BO4" s="410"/>
      <c r="BP4" s="410"/>
      <c r="BQ4" s="410"/>
      <c r="BR4" s="410"/>
      <c r="BS4" s="410"/>
      <c r="BT4" s="410"/>
      <c r="BU4" s="411"/>
      <c r="BV4" s="409">
        <v>347835571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3.4</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294612280</v>
      </c>
      <c r="BO5" s="447"/>
      <c r="BP5" s="447"/>
      <c r="BQ5" s="447"/>
      <c r="BR5" s="447"/>
      <c r="BS5" s="447"/>
      <c r="BT5" s="447"/>
      <c r="BU5" s="448"/>
      <c r="BV5" s="446">
        <v>341958418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93.6</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10815903</v>
      </c>
      <c r="BO6" s="447"/>
      <c r="BP6" s="447"/>
      <c r="BQ6" s="447"/>
      <c r="BR6" s="447"/>
      <c r="BS6" s="447"/>
      <c r="BT6" s="447"/>
      <c r="BU6" s="448"/>
      <c r="BV6" s="446">
        <v>5877153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96.1</v>
      </c>
      <c r="CU6" s="484"/>
      <c r="CV6" s="484"/>
      <c r="CW6" s="484"/>
      <c r="CX6" s="484"/>
      <c r="CY6" s="484"/>
      <c r="CZ6" s="484"/>
      <c r="DA6" s="485"/>
      <c r="DB6" s="483">
        <v>101.1</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1636080</v>
      </c>
      <c r="BO7" s="447"/>
      <c r="BP7" s="447"/>
      <c r="BQ7" s="447"/>
      <c r="BR7" s="447"/>
      <c r="BS7" s="447"/>
      <c r="BT7" s="447"/>
      <c r="BU7" s="448"/>
      <c r="BV7" s="446">
        <v>1368148</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138752949</v>
      </c>
      <c r="CU7" s="447"/>
      <c r="CV7" s="447"/>
      <c r="CW7" s="447"/>
      <c r="CX7" s="447"/>
      <c r="CY7" s="447"/>
      <c r="CZ7" s="447"/>
      <c r="DA7" s="448"/>
      <c r="DB7" s="446">
        <v>133901840</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9179823</v>
      </c>
      <c r="BO8" s="447"/>
      <c r="BP8" s="447"/>
      <c r="BQ8" s="447"/>
      <c r="BR8" s="447"/>
      <c r="BS8" s="447"/>
      <c r="BT8" s="447"/>
      <c r="BU8" s="448"/>
      <c r="BV8" s="446">
        <v>4509005</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0.73</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593128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4670818</v>
      </c>
      <c r="BO9" s="447"/>
      <c r="BP9" s="447"/>
      <c r="BQ9" s="447"/>
      <c r="BR9" s="447"/>
      <c r="BS9" s="447"/>
      <c r="BT9" s="447"/>
      <c r="BU9" s="448"/>
      <c r="BV9" s="446">
        <v>92916</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14.3</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599814</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649998</v>
      </c>
      <c r="BO10" s="447"/>
      <c r="BP10" s="447"/>
      <c r="BQ10" s="447"/>
      <c r="BR10" s="447"/>
      <c r="BS10" s="447"/>
      <c r="BT10" s="447"/>
      <c r="BU10" s="448"/>
      <c r="BV10" s="446">
        <v>1333379</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c r="A12" s="178"/>
      <c r="B12" s="506" t="s">
        <v>128</v>
      </c>
      <c r="C12" s="507"/>
      <c r="D12" s="507"/>
      <c r="E12" s="507"/>
      <c r="F12" s="507"/>
      <c r="G12" s="507"/>
      <c r="H12" s="507"/>
      <c r="I12" s="507"/>
      <c r="J12" s="507"/>
      <c r="K12" s="508"/>
      <c r="L12" s="515" t="s">
        <v>129</v>
      </c>
      <c r="M12" s="516"/>
      <c r="N12" s="516"/>
      <c r="O12" s="516"/>
      <c r="P12" s="516"/>
      <c r="Q12" s="517"/>
      <c r="R12" s="518">
        <v>600318</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137</v>
      </c>
      <c r="N13" s="538"/>
      <c r="O13" s="538"/>
      <c r="P13" s="538"/>
      <c r="Q13" s="539"/>
      <c r="R13" s="530">
        <v>597207</v>
      </c>
      <c r="S13" s="531"/>
      <c r="T13" s="531"/>
      <c r="U13" s="531"/>
      <c r="V13" s="532"/>
      <c r="W13" s="462" t="s">
        <v>138</v>
      </c>
      <c r="X13" s="463"/>
      <c r="Y13" s="463"/>
      <c r="Z13" s="463"/>
      <c r="AA13" s="463"/>
      <c r="AB13" s="453"/>
      <c r="AC13" s="497">
        <v>3302</v>
      </c>
      <c r="AD13" s="498"/>
      <c r="AE13" s="498"/>
      <c r="AF13" s="498"/>
      <c r="AG13" s="540"/>
      <c r="AH13" s="497">
        <v>3598</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5320816</v>
      </c>
      <c r="BO13" s="447"/>
      <c r="BP13" s="447"/>
      <c r="BQ13" s="447"/>
      <c r="BR13" s="447"/>
      <c r="BS13" s="447"/>
      <c r="BT13" s="447"/>
      <c r="BU13" s="448"/>
      <c r="BV13" s="446">
        <v>1426295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3.8</v>
      </c>
      <c r="CU13" s="444"/>
      <c r="CV13" s="444"/>
      <c r="CW13" s="444"/>
      <c r="CX13" s="444"/>
      <c r="CY13" s="444"/>
      <c r="CZ13" s="444"/>
      <c r="DA13" s="445"/>
      <c r="DB13" s="443">
        <v>3</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143</v>
      </c>
      <c r="M14" s="528"/>
      <c r="N14" s="528"/>
      <c r="O14" s="528"/>
      <c r="P14" s="528"/>
      <c r="Q14" s="529"/>
      <c r="R14" s="530">
        <v>601546</v>
      </c>
      <c r="S14" s="531"/>
      <c r="T14" s="531"/>
      <c r="U14" s="531"/>
      <c r="V14" s="532"/>
      <c r="W14" s="436"/>
      <c r="X14" s="437"/>
      <c r="Y14" s="437"/>
      <c r="Z14" s="437"/>
      <c r="AA14" s="437"/>
      <c r="AB14" s="426"/>
      <c r="AC14" s="533">
        <v>1.3</v>
      </c>
      <c r="AD14" s="534"/>
      <c r="AE14" s="534"/>
      <c r="AF14" s="534"/>
      <c r="AG14" s="535"/>
      <c r="AH14" s="533">
        <v>1.4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25.6</v>
      </c>
      <c r="CU14" s="545"/>
      <c r="CV14" s="545"/>
      <c r="CW14" s="545"/>
      <c r="CX14" s="545"/>
      <c r="CY14" s="545"/>
      <c r="CZ14" s="545"/>
      <c r="DA14" s="546"/>
      <c r="DB14" s="544">
        <v>37.299999999999997</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137</v>
      </c>
      <c r="N15" s="538"/>
      <c r="O15" s="538"/>
      <c r="P15" s="538"/>
      <c r="Q15" s="539"/>
      <c r="R15" s="530">
        <v>598290</v>
      </c>
      <c r="S15" s="531"/>
      <c r="T15" s="531"/>
      <c r="U15" s="531"/>
      <c r="V15" s="532"/>
      <c r="W15" s="462" t="s">
        <v>145</v>
      </c>
      <c r="X15" s="463"/>
      <c r="Y15" s="463"/>
      <c r="Z15" s="463"/>
      <c r="AA15" s="463"/>
      <c r="AB15" s="453"/>
      <c r="AC15" s="497">
        <v>38986</v>
      </c>
      <c r="AD15" s="498"/>
      <c r="AE15" s="498"/>
      <c r="AF15" s="498"/>
      <c r="AG15" s="540"/>
      <c r="AH15" s="497">
        <v>40046</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74175349</v>
      </c>
      <c r="BO15" s="410"/>
      <c r="BP15" s="410"/>
      <c r="BQ15" s="410"/>
      <c r="BR15" s="410"/>
      <c r="BS15" s="410"/>
      <c r="BT15" s="410"/>
      <c r="BU15" s="411"/>
      <c r="BV15" s="409">
        <v>76213533</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14.8</v>
      </c>
      <c r="AD16" s="534"/>
      <c r="AE16" s="534"/>
      <c r="AF16" s="534"/>
      <c r="AG16" s="535"/>
      <c r="AH16" s="533">
        <v>15.4</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106856891</v>
      </c>
      <c r="BO16" s="447"/>
      <c r="BP16" s="447"/>
      <c r="BQ16" s="447"/>
      <c r="BR16" s="447"/>
      <c r="BS16" s="447"/>
      <c r="BT16" s="447"/>
      <c r="BU16" s="448"/>
      <c r="BV16" s="446">
        <v>104040044</v>
      </c>
      <c r="BW16" s="447"/>
      <c r="BX16" s="447"/>
      <c r="BY16" s="447"/>
      <c r="BZ16" s="447"/>
      <c r="CA16" s="447"/>
      <c r="CB16" s="447"/>
      <c r="CC16" s="448"/>
      <c r="CD16" s="191"/>
      <c r="CE16" s="560" t="s">
        <v>151</v>
      </c>
      <c r="CF16" s="560"/>
      <c r="CG16" s="560"/>
      <c r="CH16" s="560"/>
      <c r="CI16" s="560"/>
      <c r="CJ16" s="560"/>
      <c r="CK16" s="560"/>
      <c r="CL16" s="560"/>
      <c r="CM16" s="560"/>
      <c r="CN16" s="560"/>
      <c r="CO16" s="560"/>
      <c r="CP16" s="560"/>
      <c r="CQ16" s="560"/>
      <c r="CR16" s="560"/>
      <c r="CS16" s="561"/>
      <c r="CT16" s="443">
        <v>2</v>
      </c>
      <c r="CU16" s="444"/>
      <c r="CV16" s="444"/>
      <c r="CW16" s="444"/>
      <c r="CX16" s="444"/>
      <c r="CY16" s="444"/>
      <c r="CZ16" s="444"/>
      <c r="DA16" s="445"/>
      <c r="DB16" s="443" t="s">
        <v>136</v>
      </c>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152</v>
      </c>
      <c r="N17" s="558"/>
      <c r="O17" s="558"/>
      <c r="P17" s="558"/>
      <c r="Q17" s="559"/>
      <c r="R17" s="552" t="s">
        <v>149</v>
      </c>
      <c r="S17" s="553"/>
      <c r="T17" s="553"/>
      <c r="U17" s="553"/>
      <c r="V17" s="554"/>
      <c r="W17" s="462" t="s">
        <v>153</v>
      </c>
      <c r="X17" s="463"/>
      <c r="Y17" s="463"/>
      <c r="Z17" s="463"/>
      <c r="AA17" s="463"/>
      <c r="AB17" s="453"/>
      <c r="AC17" s="497">
        <v>221555</v>
      </c>
      <c r="AD17" s="498"/>
      <c r="AE17" s="498"/>
      <c r="AF17" s="498"/>
      <c r="AG17" s="540"/>
      <c r="AH17" s="497">
        <v>216355</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94345345</v>
      </c>
      <c r="BO17" s="447"/>
      <c r="BP17" s="447"/>
      <c r="BQ17" s="447"/>
      <c r="BR17" s="447"/>
      <c r="BS17" s="447"/>
      <c r="BT17" s="447"/>
      <c r="BU17" s="448"/>
      <c r="BV17" s="446">
        <v>97186558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155</v>
      </c>
      <c r="C18" s="489"/>
      <c r="D18" s="489"/>
      <c r="E18" s="569"/>
      <c r="F18" s="569"/>
      <c r="G18" s="569"/>
      <c r="H18" s="569"/>
      <c r="I18" s="569"/>
      <c r="J18" s="569"/>
      <c r="K18" s="569"/>
      <c r="L18" s="570">
        <v>547.61</v>
      </c>
      <c r="M18" s="570"/>
      <c r="N18" s="570"/>
      <c r="O18" s="570"/>
      <c r="P18" s="570"/>
      <c r="Q18" s="570"/>
      <c r="R18" s="571"/>
      <c r="S18" s="571"/>
      <c r="T18" s="571"/>
      <c r="U18" s="571"/>
      <c r="V18" s="572"/>
      <c r="W18" s="464"/>
      <c r="X18" s="465"/>
      <c r="Y18" s="465"/>
      <c r="Z18" s="465"/>
      <c r="AA18" s="465"/>
      <c r="AB18" s="456"/>
      <c r="AC18" s="573">
        <v>84</v>
      </c>
      <c r="AD18" s="574"/>
      <c r="AE18" s="574"/>
      <c r="AF18" s="574"/>
      <c r="AG18" s="575"/>
      <c r="AH18" s="573">
        <v>83.2</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128729995</v>
      </c>
      <c r="BO18" s="447"/>
      <c r="BP18" s="447"/>
      <c r="BQ18" s="447"/>
      <c r="BR18" s="447"/>
      <c r="BS18" s="447"/>
      <c r="BT18" s="447"/>
      <c r="BU18" s="448"/>
      <c r="BV18" s="446">
        <v>127028730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157</v>
      </c>
      <c r="C19" s="489"/>
      <c r="D19" s="489"/>
      <c r="E19" s="569"/>
      <c r="F19" s="569"/>
      <c r="G19" s="569"/>
      <c r="H19" s="569"/>
      <c r="I19" s="569"/>
      <c r="J19" s="569"/>
      <c r="K19" s="569"/>
      <c r="L19" s="577">
        <v>1083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175538132</v>
      </c>
      <c r="BO19" s="447"/>
      <c r="BP19" s="447"/>
      <c r="BQ19" s="447"/>
      <c r="BR19" s="447"/>
      <c r="BS19" s="447"/>
      <c r="BT19" s="447"/>
      <c r="BU19" s="448"/>
      <c r="BV19" s="446">
        <v>165999455</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159</v>
      </c>
      <c r="C20" s="489"/>
      <c r="D20" s="489"/>
      <c r="E20" s="569"/>
      <c r="F20" s="569"/>
      <c r="G20" s="569"/>
      <c r="H20" s="569"/>
      <c r="I20" s="569"/>
      <c r="J20" s="569"/>
      <c r="K20" s="569"/>
      <c r="L20" s="577">
        <v>279644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260498024</v>
      </c>
      <c r="BO22" s="410"/>
      <c r="BP22" s="410"/>
      <c r="BQ22" s="410"/>
      <c r="BR22" s="410"/>
      <c r="BS22" s="410"/>
      <c r="BT22" s="410"/>
      <c r="BU22" s="411"/>
      <c r="BV22" s="409">
        <v>260131252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184474219</v>
      </c>
      <c r="BO23" s="447"/>
      <c r="BP23" s="447"/>
      <c r="BQ23" s="447"/>
      <c r="BR23" s="447"/>
      <c r="BS23" s="447"/>
      <c r="BT23" s="447"/>
      <c r="BU23" s="448"/>
      <c r="BV23" s="446">
        <v>181122946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169</v>
      </c>
      <c r="F24" s="476"/>
      <c r="G24" s="476"/>
      <c r="H24" s="476"/>
      <c r="I24" s="476"/>
      <c r="J24" s="476"/>
      <c r="K24" s="477"/>
      <c r="L24" s="497">
        <v>1</v>
      </c>
      <c r="M24" s="498"/>
      <c r="N24" s="498"/>
      <c r="O24" s="498"/>
      <c r="P24" s="540"/>
      <c r="Q24" s="497">
        <v>5770</v>
      </c>
      <c r="R24" s="498"/>
      <c r="S24" s="498"/>
      <c r="T24" s="498"/>
      <c r="U24" s="498"/>
      <c r="V24" s="540"/>
      <c r="W24" s="592"/>
      <c r="X24" s="593"/>
      <c r="Y24" s="594"/>
      <c r="Z24" s="496" t="s">
        <v>170</v>
      </c>
      <c r="AA24" s="476"/>
      <c r="AB24" s="476"/>
      <c r="AC24" s="476"/>
      <c r="AD24" s="476"/>
      <c r="AE24" s="476"/>
      <c r="AF24" s="476"/>
      <c r="AG24" s="477"/>
      <c r="AH24" s="497">
        <v>3563</v>
      </c>
      <c r="AI24" s="498"/>
      <c r="AJ24" s="498"/>
      <c r="AK24" s="498"/>
      <c r="AL24" s="540"/>
      <c r="AM24" s="497">
        <v>11348155</v>
      </c>
      <c r="AN24" s="498"/>
      <c r="AO24" s="498"/>
      <c r="AP24" s="498"/>
      <c r="AQ24" s="498"/>
      <c r="AR24" s="540"/>
      <c r="AS24" s="497">
        <v>3185</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152978348</v>
      </c>
      <c r="BO24" s="447"/>
      <c r="BP24" s="447"/>
      <c r="BQ24" s="447"/>
      <c r="BR24" s="447"/>
      <c r="BS24" s="447"/>
      <c r="BT24" s="447"/>
      <c r="BU24" s="448"/>
      <c r="BV24" s="446">
        <v>155337083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172</v>
      </c>
      <c r="F25" s="476"/>
      <c r="G25" s="476"/>
      <c r="H25" s="476"/>
      <c r="I25" s="476"/>
      <c r="J25" s="476"/>
      <c r="K25" s="477"/>
      <c r="L25" s="497">
        <v>2</v>
      </c>
      <c r="M25" s="498"/>
      <c r="N25" s="498"/>
      <c r="O25" s="498"/>
      <c r="P25" s="540"/>
      <c r="Q25" s="497">
        <v>9310</v>
      </c>
      <c r="R25" s="498"/>
      <c r="S25" s="498"/>
      <c r="T25" s="498"/>
      <c r="U25" s="498"/>
      <c r="V25" s="540"/>
      <c r="W25" s="592"/>
      <c r="X25" s="593"/>
      <c r="Y25" s="594"/>
      <c r="Z25" s="496" t="s">
        <v>173</v>
      </c>
      <c r="AA25" s="476"/>
      <c r="AB25" s="476"/>
      <c r="AC25" s="476"/>
      <c r="AD25" s="476"/>
      <c r="AE25" s="476"/>
      <c r="AF25" s="476"/>
      <c r="AG25" s="477"/>
      <c r="AH25" s="497">
        <v>521</v>
      </c>
      <c r="AI25" s="498"/>
      <c r="AJ25" s="498"/>
      <c r="AK25" s="498"/>
      <c r="AL25" s="540"/>
      <c r="AM25" s="497">
        <v>1601554</v>
      </c>
      <c r="AN25" s="498"/>
      <c r="AO25" s="498"/>
      <c r="AP25" s="498"/>
      <c r="AQ25" s="498"/>
      <c r="AR25" s="540"/>
      <c r="AS25" s="497">
        <v>3074</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54541176</v>
      </c>
      <c r="BO25" s="410"/>
      <c r="BP25" s="410"/>
      <c r="BQ25" s="410"/>
      <c r="BR25" s="410"/>
      <c r="BS25" s="410"/>
      <c r="BT25" s="410"/>
      <c r="BU25" s="411"/>
      <c r="BV25" s="409">
        <v>63860201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175</v>
      </c>
      <c r="F26" s="476"/>
      <c r="G26" s="476"/>
      <c r="H26" s="476"/>
      <c r="I26" s="476"/>
      <c r="J26" s="476"/>
      <c r="K26" s="477"/>
      <c r="L26" s="497">
        <v>1</v>
      </c>
      <c r="M26" s="498"/>
      <c r="N26" s="498"/>
      <c r="O26" s="498"/>
      <c r="P26" s="540"/>
      <c r="Q26" s="497">
        <v>8130</v>
      </c>
      <c r="R26" s="498"/>
      <c r="S26" s="498"/>
      <c r="T26" s="498"/>
      <c r="U26" s="498"/>
      <c r="V26" s="540"/>
      <c r="W26" s="592"/>
      <c r="X26" s="593"/>
      <c r="Y26" s="594"/>
      <c r="Z26" s="496" t="s">
        <v>176</v>
      </c>
      <c r="AA26" s="598"/>
      <c r="AB26" s="598"/>
      <c r="AC26" s="598"/>
      <c r="AD26" s="598"/>
      <c r="AE26" s="598"/>
      <c r="AF26" s="598"/>
      <c r="AG26" s="599"/>
      <c r="AH26" s="497">
        <v>465</v>
      </c>
      <c r="AI26" s="498"/>
      <c r="AJ26" s="498"/>
      <c r="AK26" s="498"/>
      <c r="AL26" s="540"/>
      <c r="AM26" s="497">
        <v>1606575</v>
      </c>
      <c r="AN26" s="498"/>
      <c r="AO26" s="498"/>
      <c r="AP26" s="498"/>
      <c r="AQ26" s="498"/>
      <c r="AR26" s="540"/>
      <c r="AS26" s="497">
        <v>3455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178</v>
      </c>
      <c r="F27" s="476"/>
      <c r="G27" s="476"/>
      <c r="H27" s="476"/>
      <c r="I27" s="476"/>
      <c r="J27" s="476"/>
      <c r="K27" s="477"/>
      <c r="L27" s="497">
        <v>1</v>
      </c>
      <c r="M27" s="498"/>
      <c r="N27" s="498"/>
      <c r="O27" s="498"/>
      <c r="P27" s="540"/>
      <c r="Q27" s="497">
        <v>7900</v>
      </c>
      <c r="R27" s="498"/>
      <c r="S27" s="498"/>
      <c r="T27" s="498"/>
      <c r="U27" s="498"/>
      <c r="V27" s="540"/>
      <c r="W27" s="592"/>
      <c r="X27" s="593"/>
      <c r="Y27" s="594"/>
      <c r="Z27" s="496" t="s">
        <v>179</v>
      </c>
      <c r="AA27" s="476"/>
      <c r="AB27" s="476"/>
      <c r="AC27" s="476"/>
      <c r="AD27" s="476"/>
      <c r="AE27" s="476"/>
      <c r="AF27" s="476"/>
      <c r="AG27" s="477"/>
      <c r="AH27" s="497">
        <v>237</v>
      </c>
      <c r="AI27" s="498"/>
      <c r="AJ27" s="498"/>
      <c r="AK27" s="498"/>
      <c r="AL27" s="540"/>
      <c r="AM27" s="497">
        <v>948917</v>
      </c>
      <c r="AN27" s="498"/>
      <c r="AO27" s="498"/>
      <c r="AP27" s="498"/>
      <c r="AQ27" s="498"/>
      <c r="AR27" s="540"/>
      <c r="AS27" s="497">
        <v>4004</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1070000</v>
      </c>
      <c r="BO27" s="566"/>
      <c r="BP27" s="566"/>
      <c r="BQ27" s="566"/>
      <c r="BR27" s="566"/>
      <c r="BS27" s="566"/>
      <c r="BT27" s="566"/>
      <c r="BU27" s="567"/>
      <c r="BV27" s="565">
        <v>1070000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181</v>
      </c>
      <c r="F28" s="476"/>
      <c r="G28" s="476"/>
      <c r="H28" s="476"/>
      <c r="I28" s="476"/>
      <c r="J28" s="476"/>
      <c r="K28" s="477"/>
      <c r="L28" s="497">
        <v>1</v>
      </c>
      <c r="M28" s="498"/>
      <c r="N28" s="498"/>
      <c r="O28" s="498"/>
      <c r="P28" s="540"/>
      <c r="Q28" s="497">
        <v>7380</v>
      </c>
      <c r="R28" s="498"/>
      <c r="S28" s="498"/>
      <c r="T28" s="498"/>
      <c r="U28" s="498"/>
      <c r="V28" s="540"/>
      <c r="W28" s="592"/>
      <c r="X28" s="593"/>
      <c r="Y28" s="594"/>
      <c r="Z28" s="496" t="s">
        <v>182</v>
      </c>
      <c r="AA28" s="476"/>
      <c r="AB28" s="476"/>
      <c r="AC28" s="476"/>
      <c r="AD28" s="476"/>
      <c r="AE28" s="476"/>
      <c r="AF28" s="476"/>
      <c r="AG28" s="477"/>
      <c r="AH28" s="497">
        <v>13</v>
      </c>
      <c r="AI28" s="498"/>
      <c r="AJ28" s="498"/>
      <c r="AK28" s="498"/>
      <c r="AL28" s="540"/>
      <c r="AM28" s="497">
        <v>31096</v>
      </c>
      <c r="AN28" s="498"/>
      <c r="AO28" s="498"/>
      <c r="AP28" s="498"/>
      <c r="AQ28" s="498"/>
      <c r="AR28" s="540"/>
      <c r="AS28" s="497">
        <v>2392</v>
      </c>
      <c r="AT28" s="498"/>
      <c r="AU28" s="498"/>
      <c r="AV28" s="498"/>
      <c r="AW28" s="498"/>
      <c r="AX28" s="499"/>
      <c r="AY28" s="600" t="s">
        <v>183</v>
      </c>
      <c r="AZ28" s="601"/>
      <c r="BA28" s="601"/>
      <c r="BB28" s="602"/>
      <c r="BC28" s="406" t="s">
        <v>48</v>
      </c>
      <c r="BD28" s="407"/>
      <c r="BE28" s="407"/>
      <c r="BF28" s="407"/>
      <c r="BG28" s="407"/>
      <c r="BH28" s="407"/>
      <c r="BI28" s="407"/>
      <c r="BJ28" s="407"/>
      <c r="BK28" s="407"/>
      <c r="BL28" s="407"/>
      <c r="BM28" s="408"/>
      <c r="BN28" s="409">
        <v>10708296</v>
      </c>
      <c r="BO28" s="410"/>
      <c r="BP28" s="410"/>
      <c r="BQ28" s="410"/>
      <c r="BR28" s="410"/>
      <c r="BS28" s="410"/>
      <c r="BT28" s="410"/>
      <c r="BU28" s="411"/>
      <c r="BV28" s="409">
        <v>10058298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184</v>
      </c>
      <c r="F29" s="476"/>
      <c r="G29" s="476"/>
      <c r="H29" s="476"/>
      <c r="I29" s="476"/>
      <c r="J29" s="476"/>
      <c r="K29" s="477"/>
      <c r="L29" s="497">
        <v>43</v>
      </c>
      <c r="M29" s="498"/>
      <c r="N29" s="498"/>
      <c r="O29" s="498"/>
      <c r="P29" s="540"/>
      <c r="Q29" s="497">
        <v>6860</v>
      </c>
      <c r="R29" s="498"/>
      <c r="S29" s="498"/>
      <c r="T29" s="498"/>
      <c r="U29" s="498"/>
      <c r="V29" s="540"/>
      <c r="W29" s="595"/>
      <c r="X29" s="596"/>
      <c r="Y29" s="597"/>
      <c r="Z29" s="496" t="s">
        <v>185</v>
      </c>
      <c r="AA29" s="476"/>
      <c r="AB29" s="476"/>
      <c r="AC29" s="476"/>
      <c r="AD29" s="476"/>
      <c r="AE29" s="476"/>
      <c r="AF29" s="476"/>
      <c r="AG29" s="477"/>
      <c r="AH29" s="497">
        <v>3813</v>
      </c>
      <c r="AI29" s="498"/>
      <c r="AJ29" s="498"/>
      <c r="AK29" s="498"/>
      <c r="AL29" s="540"/>
      <c r="AM29" s="497">
        <v>12328168</v>
      </c>
      <c r="AN29" s="498"/>
      <c r="AO29" s="498"/>
      <c r="AP29" s="498"/>
      <c r="AQ29" s="498"/>
      <c r="AR29" s="540"/>
      <c r="AS29" s="497">
        <v>3233</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12144873</v>
      </c>
      <c r="BO29" s="447"/>
      <c r="BP29" s="447"/>
      <c r="BQ29" s="447"/>
      <c r="BR29" s="447"/>
      <c r="BS29" s="447"/>
      <c r="BT29" s="447"/>
      <c r="BU29" s="448"/>
      <c r="BV29" s="446">
        <v>9729983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99.5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20826970</v>
      </c>
      <c r="BO30" s="566"/>
      <c r="BP30" s="566"/>
      <c r="BQ30" s="566"/>
      <c r="BR30" s="566"/>
      <c r="BS30" s="566"/>
      <c r="BT30" s="566"/>
      <c r="BU30" s="567"/>
      <c r="BV30" s="565">
        <v>21539099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鹿児島市国民健康保険事業特別会計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IF('各会計、関係団体の財政状況及び健全化判断比率'!B31="","",'各会計、関係団体の財政状況及び健全化判断比率'!B31)</f>
        <v>鹿児島市病院事業特別会計</v>
      </c>
      <c r="AP34" s="637"/>
      <c r="AQ34" s="637"/>
      <c r="AR34" s="637"/>
      <c r="AS34" s="637"/>
      <c r="AT34" s="637"/>
      <c r="AU34" s="637"/>
      <c r="AV34" s="637"/>
      <c r="AW34" s="637"/>
      <c r="AX34" s="637"/>
      <c r="AY34" s="637"/>
      <c r="AZ34" s="637"/>
      <c r="BA34" s="637"/>
      <c r="BB34" s="637"/>
      <c r="BC34" s="637"/>
      <c r="BD34" s="178"/>
      <c r="BE34" s="636">
        <f>IF(BG34="","",MAX(C34:D43,U34:V43,AM34:AN43)+1)</f>
        <v>14</v>
      </c>
      <c r="BF34" s="636"/>
      <c r="BG34" s="637" t="str">
        <f>IF('各会計、関係団体の財政状況及び健全化判断比率'!B37="","",'各会計、関係団体の財政状況及び健全化判断比率'!B37)</f>
        <v>鹿児島市中央卸売市場特別会計</v>
      </c>
      <c r="BH34" s="637"/>
      <c r="BI34" s="637"/>
      <c r="BJ34" s="637"/>
      <c r="BK34" s="637"/>
      <c r="BL34" s="637"/>
      <c r="BM34" s="637"/>
      <c r="BN34" s="637"/>
      <c r="BO34" s="637"/>
      <c r="BP34" s="637"/>
      <c r="BQ34" s="637"/>
      <c r="BR34" s="637"/>
      <c r="BS34" s="637"/>
      <c r="BT34" s="637"/>
      <c r="BU34" s="637"/>
      <c r="BV34" s="178"/>
      <c r="BW34" s="636">
        <f>IF(BY34="","",MAX(C34:D43,U34:V43,AM34:AN43,BE34:BF43)+1)</f>
        <v>16</v>
      </c>
      <c r="BX34" s="636"/>
      <c r="BY34" s="637" t="str">
        <f>IF('各会計、関係団体の財政状況及び健全化判断比率'!B68="","",'各会計、関係団体の財政状況及び健全化判断比率'!B68)</f>
        <v>鹿児島県市町村総合事務組合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公益財団法人鹿児島市環境サービス財団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鹿児島市土地区画整理事業清算特別会計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鹿児島市介護保険特別会計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IF('各会計、関係団体の財政状況及び健全化判断比率'!B32="","",'各会計、関係団体の財政状況及び健全化判断比率'!B32)</f>
        <v>鹿児島市交通事業特別会計</v>
      </c>
      <c r="AP35" s="637"/>
      <c r="AQ35" s="637"/>
      <c r="AR35" s="637"/>
      <c r="AS35" s="637"/>
      <c r="AT35" s="637"/>
      <c r="AU35" s="637"/>
      <c r="AV35" s="637"/>
      <c r="AW35" s="637"/>
      <c r="AX35" s="637"/>
      <c r="AY35" s="637"/>
      <c r="AZ35" s="637"/>
      <c r="BA35" s="637"/>
      <c r="BB35" s="637"/>
      <c r="BC35" s="637"/>
      <c r="BD35" s="178"/>
      <c r="BE35" s="636">
        <f t="shared" ref="BE35:BE43" si="1">IF(BG35="","",BE34+1)</f>
        <v>15</v>
      </c>
      <c r="BF35" s="636"/>
      <c r="BG35" s="637" t="str">
        <f>IF('各会計、関係団体の財政状況及び健全化判断比率'!B38="","",'各会計、関係団体の財政状況及び健全化判断比率'!B38)</f>
        <v>鹿児島市桜島観光施設特別会計</v>
      </c>
      <c r="BH35" s="637"/>
      <c r="BI35" s="637"/>
      <c r="BJ35" s="637"/>
      <c r="BK35" s="637"/>
      <c r="BL35" s="637"/>
      <c r="BM35" s="637"/>
      <c r="BN35" s="637"/>
      <c r="BO35" s="637"/>
      <c r="BP35" s="637"/>
      <c r="BQ35" s="637"/>
      <c r="BR35" s="637"/>
      <c r="BS35" s="637"/>
      <c r="BT35" s="637"/>
      <c r="BU35" s="637"/>
      <c r="BV35" s="178"/>
      <c r="BW35" s="636">
        <f t="shared" ref="BW35:BW43" si="2">IF(BY35="","",BW34+1)</f>
        <v>17</v>
      </c>
      <c r="BX35" s="636"/>
      <c r="BY35" s="637" t="str">
        <f>IF('各会計、関係団体の財政状況及び健全化判断比率'!B69="","",'各会計、関係団体の財政状況及び健全化判断比率'!B69)</f>
        <v>鹿児島県後期高齢者医療広域連合(一般会計)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鹿児島まちづくり土地区画整理協会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鹿児島市地域下水道事業特別会計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鹿児島市後期高齢者医療特別会計</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IF('各会計、関係団体の財政状況及び健全化判断比率'!B33="","",'各会計、関係団体の財政状況及び健全化判断比率'!B33)</f>
        <v>鹿児島市水道事業特別会計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18</v>
      </c>
      <c r="BX36" s="636"/>
      <c r="BY36" s="637" t="str">
        <f>IF('各会計、関係団体の財政状況及び健全化判断比率'!B70="","",'各会計、関係団体の財政状況及び健全化判断比率'!B70)</f>
        <v>鹿児島県後期高齢者医療広域連合(特別会計)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鹿児島市中小企業勤労者福祉サービスセンター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f>IF(E37="","",C36+1)</f>
        <v>4</v>
      </c>
      <c r="D37" s="636"/>
      <c r="E37" s="637" t="str">
        <f>IF('各会計、関係団体の財政状況及び健全化判断比率'!B10="","",'各会計、関係団体の財政状況及び健全化判断比率'!B10)</f>
        <v>鹿児島市母子父子寡婦福祉資金貸付事業特別会計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11</v>
      </c>
      <c r="AN37" s="636"/>
      <c r="AO37" s="637" t="str">
        <f>IF('各会計、関係団体の財政状況及び健全化判断比率'!B34="","",'各会計、関係団体の財政状況及び健全化判断比率'!B34)</f>
        <v>鹿児島市工業用水道事業特別会計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f t="shared" si="3"/>
        <v>22</v>
      </c>
      <c r="CP37" s="636"/>
      <c r="CQ37" s="637" t="str">
        <f>IF('各会計、関係団体の財政状況及び健全化判断比率'!BS10="","",'各会計、関係団体の財政状況及び健全化判断比率'!BS10)</f>
        <v>かごしま教育文化振興財団</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f t="shared" si="0"/>
        <v>12</v>
      </c>
      <c r="AN38" s="636"/>
      <c r="AO38" s="637" t="str">
        <f>IF('各会計、関係団体の財政状況及び健全化判断比率'!B35="","",'各会計、関係団体の財政状況及び健全化判断比率'!B35)</f>
        <v>鹿児島市公共下水道事業特別会計</v>
      </c>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23</v>
      </c>
      <c r="CP38" s="636"/>
      <c r="CQ38" s="637" t="str">
        <f>IF('各会計、関係団体の財政状況及び健全化判断比率'!BS11="","",'各会計、関係団体の財政状況及び健全化判断比率'!BS11)</f>
        <v>鹿児島市水族館公社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f t="shared" si="0"/>
        <v>13</v>
      </c>
      <c r="AN39" s="636"/>
      <c r="AO39" s="637" t="str">
        <f>IF('各会計、関係団体の財政状況及び健全化判断比率'!B36="","",'各会計、関係団体の財政状況及び健全化判断比率'!B36)</f>
        <v>鹿児島市船舶事業特別会計</v>
      </c>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24</v>
      </c>
      <c r="CP39" s="636"/>
      <c r="CQ39" s="637" t="str">
        <f>IF('各会計、関係団体の財政状況及び健全化判断比率'!BS12="","",'各会計、関係団体の財政状況及び健全化判断比率'!BS12)</f>
        <v>鹿児島中央地下駐車場</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25</v>
      </c>
      <c r="CP40" s="636"/>
      <c r="CQ40" s="637" t="str">
        <f>IF('各会計、関係団体の財政状況及び健全化判断比率'!BS13="","",'各会計、関係団体の財政状況及び健全化判断比率'!BS13)</f>
        <v>西郷南洲顕彰会</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f t="shared" si="3"/>
        <v>26</v>
      </c>
      <c r="CP41" s="636"/>
      <c r="CQ41" s="637" t="str">
        <f>IF('各会計、関係団体の財政状況及び健全化判断比率'!BS14="","",'各会計、関係団体の財政状況及び健全化判断比率'!BS14)</f>
        <v>鹿児島観光コンベンション協会</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f t="shared" si="3"/>
        <v>27</v>
      </c>
      <c r="CP42" s="636"/>
      <c r="CQ42" s="637" t="str">
        <f>IF('各会計、関係団体の財政状況及び健全化判断比率'!BS15="","",'各会計、関係団体の財政状況及び健全化判断比率'!BS15)</f>
        <v>まちづくり鹿児島</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f t="shared" si="3"/>
        <v>28</v>
      </c>
      <c r="CP43" s="636"/>
      <c r="CQ43" s="637" t="str">
        <f>IF('各会計、関係団体の財政状況及び健全化判断比率'!BS16="","",'各会計、関係団体の財政状況及び健全化判断比率'!BS16)</f>
        <v>鹿児島市国際交流財団</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613</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5" t="s">
        <v>569</v>
      </c>
      <c r="D34" s="1215"/>
      <c r="E34" s="1216"/>
      <c r="F34" s="32" t="s">
        <v>570</v>
      </c>
      <c r="G34" s="33" t="s">
        <v>571</v>
      </c>
      <c r="H34" s="33" t="s">
        <v>572</v>
      </c>
      <c r="I34" s="33" t="s">
        <v>573</v>
      </c>
      <c r="J34" s="34" t="s">
        <v>574</v>
      </c>
      <c r="K34" s="22"/>
      <c r="L34" s="22"/>
      <c r="M34" s="22"/>
      <c r="N34" s="22"/>
      <c r="O34" s="22"/>
      <c r="P34" s="22"/>
    </row>
    <row r="35" spans="1:16" ht="39" customHeight="1">
      <c r="A35" s="22"/>
      <c r="B35" s="35"/>
      <c r="C35" s="1209" t="s">
        <v>575</v>
      </c>
      <c r="D35" s="1210"/>
      <c r="E35" s="1211"/>
      <c r="F35" s="36">
        <v>0.67</v>
      </c>
      <c r="G35" s="37">
        <v>0.5</v>
      </c>
      <c r="H35" s="37">
        <v>0.34</v>
      </c>
      <c r="I35" s="37">
        <v>0.04</v>
      </c>
      <c r="J35" s="38" t="s">
        <v>576</v>
      </c>
      <c r="K35" s="22"/>
      <c r="L35" s="22"/>
      <c r="M35" s="22"/>
      <c r="N35" s="22"/>
      <c r="O35" s="22"/>
      <c r="P35" s="22"/>
    </row>
    <row r="36" spans="1:16" ht="39" customHeight="1">
      <c r="A36" s="22"/>
      <c r="B36" s="35"/>
      <c r="C36" s="1209" t="s">
        <v>577</v>
      </c>
      <c r="D36" s="1210"/>
      <c r="E36" s="1211"/>
      <c r="F36" s="36">
        <v>7.93</v>
      </c>
      <c r="G36" s="37">
        <v>8.9600000000000009</v>
      </c>
      <c r="H36" s="37">
        <v>9.4600000000000009</v>
      </c>
      <c r="I36" s="37">
        <v>9.17</v>
      </c>
      <c r="J36" s="38">
        <v>9.6</v>
      </c>
      <c r="K36" s="22"/>
      <c r="L36" s="22"/>
      <c r="M36" s="22"/>
      <c r="N36" s="22"/>
      <c r="O36" s="22"/>
      <c r="P36" s="22"/>
    </row>
    <row r="37" spans="1:16" ht="39" customHeight="1">
      <c r="A37" s="22"/>
      <c r="B37" s="35"/>
      <c r="C37" s="1209" t="s">
        <v>578</v>
      </c>
      <c r="D37" s="1210"/>
      <c r="E37" s="1211"/>
      <c r="F37" s="36">
        <v>7.57</v>
      </c>
      <c r="G37" s="37">
        <v>7.53</v>
      </c>
      <c r="H37" s="37">
        <v>7.39</v>
      </c>
      <c r="I37" s="37">
        <v>6.76</v>
      </c>
      <c r="J37" s="38">
        <v>6.91</v>
      </c>
      <c r="K37" s="22"/>
      <c r="L37" s="22"/>
      <c r="M37" s="22"/>
      <c r="N37" s="22"/>
      <c r="O37" s="22"/>
      <c r="P37" s="22"/>
    </row>
    <row r="38" spans="1:16" ht="39" customHeight="1">
      <c r="A38" s="22"/>
      <c r="B38" s="35"/>
      <c r="C38" s="1209" t="s">
        <v>579</v>
      </c>
      <c r="D38" s="1210"/>
      <c r="E38" s="1211"/>
      <c r="F38" s="36">
        <v>4.2699999999999996</v>
      </c>
      <c r="G38" s="37">
        <v>4.4800000000000004</v>
      </c>
      <c r="H38" s="37">
        <v>3.32</v>
      </c>
      <c r="I38" s="37">
        <v>3.26</v>
      </c>
      <c r="J38" s="38">
        <v>6.45</v>
      </c>
      <c r="K38" s="22"/>
      <c r="L38" s="22"/>
      <c r="M38" s="22"/>
      <c r="N38" s="22"/>
      <c r="O38" s="22"/>
      <c r="P38" s="22"/>
    </row>
    <row r="39" spans="1:16" ht="39" customHeight="1">
      <c r="A39" s="22"/>
      <c r="B39" s="35"/>
      <c r="C39" s="1209" t="s">
        <v>580</v>
      </c>
      <c r="D39" s="1210"/>
      <c r="E39" s="1211"/>
      <c r="F39" s="36">
        <v>3.94</v>
      </c>
      <c r="G39" s="37">
        <v>4.08</v>
      </c>
      <c r="H39" s="37">
        <v>4.38</v>
      </c>
      <c r="I39" s="37">
        <v>4.58</v>
      </c>
      <c r="J39" s="38">
        <v>4.72</v>
      </c>
      <c r="K39" s="22"/>
      <c r="L39" s="22"/>
      <c r="M39" s="22"/>
      <c r="N39" s="22"/>
      <c r="O39" s="22"/>
      <c r="P39" s="22"/>
    </row>
    <row r="40" spans="1:16" ht="39" customHeight="1">
      <c r="A40" s="22"/>
      <c r="B40" s="35"/>
      <c r="C40" s="1209" t="s">
        <v>581</v>
      </c>
      <c r="D40" s="1210"/>
      <c r="E40" s="1211"/>
      <c r="F40" s="36">
        <v>1.0900000000000001</v>
      </c>
      <c r="G40" s="37">
        <v>1.07</v>
      </c>
      <c r="H40" s="37">
        <v>0.34</v>
      </c>
      <c r="I40" s="37">
        <v>0.59</v>
      </c>
      <c r="J40" s="38">
        <v>0.76</v>
      </c>
      <c r="K40" s="22"/>
      <c r="L40" s="22"/>
      <c r="M40" s="22"/>
      <c r="N40" s="22"/>
      <c r="O40" s="22"/>
      <c r="P40" s="22"/>
    </row>
    <row r="41" spans="1:16" ht="39" customHeight="1">
      <c r="A41" s="22"/>
      <c r="B41" s="35"/>
      <c r="C41" s="1209" t="s">
        <v>582</v>
      </c>
      <c r="D41" s="1210"/>
      <c r="E41" s="1211"/>
      <c r="F41" s="36">
        <v>0.22</v>
      </c>
      <c r="G41" s="37">
        <v>0.04</v>
      </c>
      <c r="H41" s="37">
        <v>0.01</v>
      </c>
      <c r="I41" s="37">
        <v>0.08</v>
      </c>
      <c r="J41" s="38">
        <v>0.15</v>
      </c>
      <c r="K41" s="22"/>
      <c r="L41" s="22"/>
      <c r="M41" s="22"/>
      <c r="N41" s="22"/>
      <c r="O41" s="22"/>
      <c r="P41" s="22"/>
    </row>
    <row r="42" spans="1:16" ht="39" customHeight="1">
      <c r="A42" s="22"/>
      <c r="B42" s="39"/>
      <c r="C42" s="1209" t="s">
        <v>583</v>
      </c>
      <c r="D42" s="1210"/>
      <c r="E42" s="1211"/>
      <c r="F42" s="36" t="s">
        <v>521</v>
      </c>
      <c r="G42" s="37" t="s">
        <v>521</v>
      </c>
      <c r="H42" s="37" t="s">
        <v>521</v>
      </c>
      <c r="I42" s="37" t="s">
        <v>521</v>
      </c>
      <c r="J42" s="38" t="s">
        <v>521</v>
      </c>
      <c r="K42" s="22"/>
      <c r="L42" s="22"/>
      <c r="M42" s="22"/>
      <c r="N42" s="22"/>
      <c r="O42" s="22"/>
      <c r="P42" s="22"/>
    </row>
    <row r="43" spans="1:16" ht="39" customHeight="1" thickBot="1">
      <c r="A43" s="22"/>
      <c r="B43" s="40"/>
      <c r="C43" s="1212" t="s">
        <v>584</v>
      </c>
      <c r="D43" s="1213"/>
      <c r="E43" s="1214"/>
      <c r="F43" s="41">
        <v>1.44</v>
      </c>
      <c r="G43" s="42">
        <v>0.95</v>
      </c>
      <c r="H43" s="42">
        <v>0.64</v>
      </c>
      <c r="I43" s="42">
        <v>0.44</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Ni0516UHlQCpl/NHhaYVAUyck7ne6PjPmMDKG0dZAvV2yPBm5P5cEy1QlXGme1xJ7y5SgM2MIhzOY4Zrt4AUw==" saltValue="s/dEbdb0l9Rs6hYjcGlk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7" t="s">
        <v>11</v>
      </c>
      <c r="C45" s="1218"/>
      <c r="D45" s="58"/>
      <c r="E45" s="1223" t="s">
        <v>12</v>
      </c>
      <c r="F45" s="1223"/>
      <c r="G45" s="1223"/>
      <c r="H45" s="1223"/>
      <c r="I45" s="1223"/>
      <c r="J45" s="1224"/>
      <c r="K45" s="59">
        <v>23539</v>
      </c>
      <c r="L45" s="60">
        <v>24172</v>
      </c>
      <c r="M45" s="60">
        <v>24922</v>
      </c>
      <c r="N45" s="60">
        <v>23972</v>
      </c>
      <c r="O45" s="61">
        <v>25557</v>
      </c>
      <c r="P45" s="48"/>
      <c r="Q45" s="48"/>
      <c r="R45" s="48"/>
      <c r="S45" s="48"/>
      <c r="T45" s="48"/>
      <c r="U45" s="48"/>
    </row>
    <row r="46" spans="1:21" ht="30.75" customHeight="1">
      <c r="A46" s="48"/>
      <c r="B46" s="1219"/>
      <c r="C46" s="1220"/>
      <c r="D46" s="62"/>
      <c r="E46" s="1225" t="s">
        <v>13</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c r="A47" s="48"/>
      <c r="B47" s="1219"/>
      <c r="C47" s="1220"/>
      <c r="D47" s="62"/>
      <c r="E47" s="1225" t="s">
        <v>14</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c r="A48" s="48"/>
      <c r="B48" s="1219"/>
      <c r="C48" s="1220"/>
      <c r="D48" s="62"/>
      <c r="E48" s="1225" t="s">
        <v>15</v>
      </c>
      <c r="F48" s="1225"/>
      <c r="G48" s="1225"/>
      <c r="H48" s="1225"/>
      <c r="I48" s="1225"/>
      <c r="J48" s="1226"/>
      <c r="K48" s="63">
        <v>1298</v>
      </c>
      <c r="L48" s="64">
        <v>1171</v>
      </c>
      <c r="M48" s="64">
        <v>1363</v>
      </c>
      <c r="N48" s="64">
        <v>3010</v>
      </c>
      <c r="O48" s="65">
        <v>3058</v>
      </c>
      <c r="P48" s="48"/>
      <c r="Q48" s="48"/>
      <c r="R48" s="48"/>
      <c r="S48" s="48"/>
      <c r="T48" s="48"/>
      <c r="U48" s="48"/>
    </row>
    <row r="49" spans="1:21" ht="30.75" customHeight="1">
      <c r="A49" s="48"/>
      <c r="B49" s="1219"/>
      <c r="C49" s="1220"/>
      <c r="D49" s="62"/>
      <c r="E49" s="1225" t="s">
        <v>16</v>
      </c>
      <c r="F49" s="1225"/>
      <c r="G49" s="1225"/>
      <c r="H49" s="1225"/>
      <c r="I49" s="1225"/>
      <c r="J49" s="1226"/>
      <c r="K49" s="63" t="s">
        <v>521</v>
      </c>
      <c r="L49" s="64" t="s">
        <v>521</v>
      </c>
      <c r="M49" s="64" t="s">
        <v>521</v>
      </c>
      <c r="N49" s="64" t="s">
        <v>521</v>
      </c>
      <c r="O49" s="65" t="s">
        <v>521</v>
      </c>
      <c r="P49" s="48"/>
      <c r="Q49" s="48"/>
      <c r="R49" s="48"/>
      <c r="S49" s="48"/>
      <c r="T49" s="48"/>
      <c r="U49" s="48"/>
    </row>
    <row r="50" spans="1:21" ht="30.75" customHeight="1">
      <c r="A50" s="48"/>
      <c r="B50" s="1219"/>
      <c r="C50" s="1220"/>
      <c r="D50" s="62"/>
      <c r="E50" s="1225" t="s">
        <v>17</v>
      </c>
      <c r="F50" s="1225"/>
      <c r="G50" s="1225"/>
      <c r="H50" s="1225"/>
      <c r="I50" s="1225"/>
      <c r="J50" s="1226"/>
      <c r="K50" s="63">
        <v>73</v>
      </c>
      <c r="L50" s="64">
        <v>63</v>
      </c>
      <c r="M50" s="64">
        <v>60</v>
      </c>
      <c r="N50" s="64">
        <v>61</v>
      </c>
      <c r="O50" s="65">
        <v>62</v>
      </c>
      <c r="P50" s="48"/>
      <c r="Q50" s="48"/>
      <c r="R50" s="48"/>
      <c r="S50" s="48"/>
      <c r="T50" s="48"/>
      <c r="U50" s="48"/>
    </row>
    <row r="51" spans="1:21" ht="30.75" customHeight="1">
      <c r="A51" s="48"/>
      <c r="B51" s="1221"/>
      <c r="C51" s="1222"/>
      <c r="D51" s="66"/>
      <c r="E51" s="1225" t="s">
        <v>18</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c r="A52" s="48"/>
      <c r="B52" s="1227" t="s">
        <v>19</v>
      </c>
      <c r="C52" s="1228"/>
      <c r="D52" s="66"/>
      <c r="E52" s="1225" t="s">
        <v>20</v>
      </c>
      <c r="F52" s="1225"/>
      <c r="G52" s="1225"/>
      <c r="H52" s="1225"/>
      <c r="I52" s="1225"/>
      <c r="J52" s="1226"/>
      <c r="K52" s="63">
        <v>22409</v>
      </c>
      <c r="L52" s="64">
        <v>22696</v>
      </c>
      <c r="M52" s="64">
        <v>22946</v>
      </c>
      <c r="N52" s="64">
        <v>22700</v>
      </c>
      <c r="O52" s="65">
        <v>22744</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2501</v>
      </c>
      <c r="L53" s="69">
        <v>2710</v>
      </c>
      <c r="M53" s="69">
        <v>3399</v>
      </c>
      <c r="N53" s="69">
        <v>4343</v>
      </c>
      <c r="O53" s="70">
        <v>5933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QjSjLP/mgRDd9PP5mehE8yzr4zNEENtZBwVl+kPikIxvDAHLfrDPH0HsK5hBtKEgyQGFvdy/hTn0w+XPlG8A==" saltValue="i0+w8zJL4xgWc2iT0Kb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3" t="s">
        <v>30</v>
      </c>
      <c r="C41" s="1244"/>
      <c r="D41" s="102"/>
      <c r="E41" s="1249" t="s">
        <v>31</v>
      </c>
      <c r="F41" s="1249"/>
      <c r="G41" s="1249"/>
      <c r="H41" s="1250"/>
      <c r="I41" s="351">
        <v>273389</v>
      </c>
      <c r="J41" s="352">
        <v>270579</v>
      </c>
      <c r="K41" s="352">
        <v>269828</v>
      </c>
      <c r="L41" s="352">
        <v>260131</v>
      </c>
      <c r="M41" s="353">
        <v>260498</v>
      </c>
    </row>
    <row r="42" spans="2:13" ht="27.75" customHeight="1">
      <c r="B42" s="1245"/>
      <c r="C42" s="1246"/>
      <c r="D42" s="103"/>
      <c r="E42" s="1251" t="s">
        <v>32</v>
      </c>
      <c r="F42" s="1251"/>
      <c r="G42" s="1251"/>
      <c r="H42" s="1252"/>
      <c r="I42" s="354">
        <v>524</v>
      </c>
      <c r="J42" s="355">
        <v>413</v>
      </c>
      <c r="K42" s="355">
        <v>357</v>
      </c>
      <c r="L42" s="355">
        <v>301</v>
      </c>
      <c r="M42" s="356">
        <v>245</v>
      </c>
    </row>
    <row r="43" spans="2:13" ht="27.75" customHeight="1">
      <c r="B43" s="1245"/>
      <c r="C43" s="1246"/>
      <c r="D43" s="103"/>
      <c r="E43" s="1251" t="s">
        <v>33</v>
      </c>
      <c r="F43" s="1251"/>
      <c r="G43" s="1251"/>
      <c r="H43" s="1252"/>
      <c r="I43" s="354">
        <v>26223</v>
      </c>
      <c r="J43" s="355">
        <v>24399</v>
      </c>
      <c r="K43" s="355">
        <v>28391</v>
      </c>
      <c r="L43" s="355">
        <v>40050</v>
      </c>
      <c r="M43" s="356">
        <v>42774</v>
      </c>
    </row>
    <row r="44" spans="2:13" ht="27.75" customHeight="1">
      <c r="B44" s="1245"/>
      <c r="C44" s="1246"/>
      <c r="D44" s="103"/>
      <c r="E44" s="1251" t="s">
        <v>34</v>
      </c>
      <c r="F44" s="1251"/>
      <c r="G44" s="1251"/>
      <c r="H44" s="1252"/>
      <c r="I44" s="354" t="s">
        <v>521</v>
      </c>
      <c r="J44" s="355" t="s">
        <v>521</v>
      </c>
      <c r="K44" s="355" t="s">
        <v>521</v>
      </c>
      <c r="L44" s="355" t="s">
        <v>521</v>
      </c>
      <c r="M44" s="356" t="s">
        <v>521</v>
      </c>
    </row>
    <row r="45" spans="2:13" ht="27.75" customHeight="1">
      <c r="B45" s="1245"/>
      <c r="C45" s="1246"/>
      <c r="D45" s="103"/>
      <c r="E45" s="1251" t="s">
        <v>35</v>
      </c>
      <c r="F45" s="1251"/>
      <c r="G45" s="1251"/>
      <c r="H45" s="1252"/>
      <c r="I45" s="354">
        <v>31932</v>
      </c>
      <c r="J45" s="355">
        <v>31750</v>
      </c>
      <c r="K45" s="355">
        <v>32354</v>
      </c>
      <c r="L45" s="355">
        <v>31845</v>
      </c>
      <c r="M45" s="356">
        <v>32137</v>
      </c>
    </row>
    <row r="46" spans="2:13" ht="27.75" customHeight="1">
      <c r="B46" s="1245"/>
      <c r="C46" s="1246"/>
      <c r="D46" s="104"/>
      <c r="E46" s="1251" t="s">
        <v>36</v>
      </c>
      <c r="F46" s="1251"/>
      <c r="G46" s="1251"/>
      <c r="H46" s="1252"/>
      <c r="I46" s="354">
        <v>207</v>
      </c>
      <c r="J46" s="355">
        <v>303</v>
      </c>
      <c r="K46" s="355">
        <v>281</v>
      </c>
      <c r="L46" s="355">
        <v>167</v>
      </c>
      <c r="M46" s="356">
        <v>101</v>
      </c>
    </row>
    <row r="47" spans="2:13" ht="27.75" customHeight="1">
      <c r="B47" s="1245"/>
      <c r="C47" s="1246"/>
      <c r="D47" s="105"/>
      <c r="E47" s="1253" t="s">
        <v>37</v>
      </c>
      <c r="F47" s="1254"/>
      <c r="G47" s="1254"/>
      <c r="H47" s="1255"/>
      <c r="I47" s="354" t="s">
        <v>521</v>
      </c>
      <c r="J47" s="355" t="s">
        <v>521</v>
      </c>
      <c r="K47" s="355" t="s">
        <v>521</v>
      </c>
      <c r="L47" s="355" t="s">
        <v>521</v>
      </c>
      <c r="M47" s="356" t="s">
        <v>521</v>
      </c>
    </row>
    <row r="48" spans="2:13" ht="27.75" customHeight="1">
      <c r="B48" s="1245"/>
      <c r="C48" s="1246"/>
      <c r="D48" s="103"/>
      <c r="E48" s="1251" t="s">
        <v>38</v>
      </c>
      <c r="F48" s="1251"/>
      <c r="G48" s="1251"/>
      <c r="H48" s="1252"/>
      <c r="I48" s="354" t="s">
        <v>521</v>
      </c>
      <c r="J48" s="355" t="s">
        <v>521</v>
      </c>
      <c r="K48" s="355" t="s">
        <v>521</v>
      </c>
      <c r="L48" s="355" t="s">
        <v>521</v>
      </c>
      <c r="M48" s="356" t="s">
        <v>521</v>
      </c>
    </row>
    <row r="49" spans="2:13" ht="27.75" customHeight="1">
      <c r="B49" s="1247"/>
      <c r="C49" s="1248"/>
      <c r="D49" s="103"/>
      <c r="E49" s="1251" t="s">
        <v>39</v>
      </c>
      <c r="F49" s="1251"/>
      <c r="G49" s="1251"/>
      <c r="H49" s="1252"/>
      <c r="I49" s="354" t="s">
        <v>521</v>
      </c>
      <c r="J49" s="355" t="s">
        <v>521</v>
      </c>
      <c r="K49" s="355" t="s">
        <v>521</v>
      </c>
      <c r="L49" s="355" t="s">
        <v>521</v>
      </c>
      <c r="M49" s="356" t="s">
        <v>521</v>
      </c>
    </row>
    <row r="50" spans="2:13" ht="27.75" customHeight="1">
      <c r="B50" s="1256" t="s">
        <v>40</v>
      </c>
      <c r="C50" s="1257"/>
      <c r="D50" s="106"/>
      <c r="E50" s="1251" t="s">
        <v>41</v>
      </c>
      <c r="F50" s="1251"/>
      <c r="G50" s="1251"/>
      <c r="H50" s="1252"/>
      <c r="I50" s="354">
        <v>51157</v>
      </c>
      <c r="J50" s="355">
        <v>49711</v>
      </c>
      <c r="K50" s="355">
        <v>46945</v>
      </c>
      <c r="L50" s="355">
        <v>37050</v>
      </c>
      <c r="M50" s="356">
        <v>48698</v>
      </c>
    </row>
    <row r="51" spans="2:13" ht="27.75" customHeight="1">
      <c r="B51" s="1245"/>
      <c r="C51" s="1246"/>
      <c r="D51" s="103"/>
      <c r="E51" s="1251" t="s">
        <v>42</v>
      </c>
      <c r="F51" s="1251"/>
      <c r="G51" s="1251"/>
      <c r="H51" s="1252"/>
      <c r="I51" s="354">
        <v>58993</v>
      </c>
      <c r="J51" s="355">
        <v>55361</v>
      </c>
      <c r="K51" s="355">
        <v>55612</v>
      </c>
      <c r="L51" s="355">
        <v>55175</v>
      </c>
      <c r="M51" s="356">
        <v>62217</v>
      </c>
    </row>
    <row r="52" spans="2:13" ht="27.75" customHeight="1">
      <c r="B52" s="1247"/>
      <c r="C52" s="1248"/>
      <c r="D52" s="103"/>
      <c r="E52" s="1251" t="s">
        <v>43</v>
      </c>
      <c r="F52" s="1251"/>
      <c r="G52" s="1251"/>
      <c r="H52" s="1252"/>
      <c r="I52" s="354">
        <v>198455</v>
      </c>
      <c r="J52" s="355">
        <v>195134</v>
      </c>
      <c r="K52" s="355">
        <v>194260</v>
      </c>
      <c r="L52" s="355">
        <v>196531</v>
      </c>
      <c r="M52" s="356">
        <v>193538</v>
      </c>
    </row>
    <row r="53" spans="2:13" ht="27.75" customHeight="1" thickBot="1">
      <c r="B53" s="1258" t="s">
        <v>44</v>
      </c>
      <c r="C53" s="1259"/>
      <c r="D53" s="107"/>
      <c r="E53" s="1260" t="s">
        <v>45</v>
      </c>
      <c r="F53" s="1260"/>
      <c r="G53" s="1260"/>
      <c r="H53" s="1261"/>
      <c r="I53" s="357">
        <v>23671</v>
      </c>
      <c r="J53" s="358">
        <v>27238</v>
      </c>
      <c r="K53" s="358">
        <v>34394</v>
      </c>
      <c r="L53" s="358">
        <v>43738</v>
      </c>
      <c r="M53" s="359">
        <v>31303</v>
      </c>
    </row>
    <row r="54" spans="2:13" ht="27.75" customHeight="1">
      <c r="B54" s="108" t="s">
        <v>46</v>
      </c>
      <c r="C54" s="109"/>
      <c r="D54" s="109"/>
      <c r="E54" s="110"/>
      <c r="F54" s="110"/>
      <c r="G54" s="110"/>
      <c r="H54" s="110"/>
      <c r="I54" s="111"/>
      <c r="J54" s="111"/>
      <c r="K54" s="111"/>
      <c r="L54" s="111"/>
      <c r="M54" s="111"/>
    </row>
    <row r="55" spans="2:13"/>
  </sheetData>
  <sheetProtection algorithmName="SHA-512" hashValue="HOGok/A8gAZKCpY+7eLrQX7zGC7nIKH67YpWH/l35i6lGYo1sHXDl7b/uV5Ag0sOboAWlJVL4ogRAn8KJgdAwg==" saltValue="rWL+PUVPtr+qfUncKps9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70" t="s">
        <v>48</v>
      </c>
      <c r="D55" s="1270"/>
      <c r="E55" s="1271"/>
      <c r="F55" s="119">
        <v>8725</v>
      </c>
      <c r="G55" s="119">
        <v>10058</v>
      </c>
      <c r="H55" s="120">
        <v>10708</v>
      </c>
    </row>
    <row r="56" spans="2:8" ht="52.5" customHeight="1">
      <c r="B56" s="121"/>
      <c r="C56" s="1272" t="s">
        <v>49</v>
      </c>
      <c r="D56" s="1272"/>
      <c r="E56" s="1273"/>
      <c r="F56" s="122">
        <v>12815</v>
      </c>
      <c r="G56" s="122">
        <v>9730</v>
      </c>
      <c r="H56" s="123">
        <v>12145</v>
      </c>
    </row>
    <row r="57" spans="2:8" ht="53.25" customHeight="1">
      <c r="B57" s="121"/>
      <c r="C57" s="1274" t="s">
        <v>50</v>
      </c>
      <c r="D57" s="1274"/>
      <c r="E57" s="1275"/>
      <c r="F57" s="124">
        <v>22899</v>
      </c>
      <c r="G57" s="124">
        <v>21539</v>
      </c>
      <c r="H57" s="125">
        <v>20827</v>
      </c>
    </row>
    <row r="58" spans="2:8" ht="45.75" customHeight="1">
      <c r="B58" s="126"/>
      <c r="C58" s="1262" t="s">
        <v>591</v>
      </c>
      <c r="D58" s="1263"/>
      <c r="E58" s="1264"/>
      <c r="F58" s="127">
        <v>8879</v>
      </c>
      <c r="G58" s="127">
        <v>8152</v>
      </c>
      <c r="H58" s="128">
        <v>8739</v>
      </c>
    </row>
    <row r="59" spans="2:8" ht="45.75" customHeight="1">
      <c r="B59" s="126"/>
      <c r="C59" s="1262" t="s">
        <v>592</v>
      </c>
      <c r="D59" s="1263"/>
      <c r="E59" s="1264"/>
      <c r="F59" s="127">
        <v>5625</v>
      </c>
      <c r="G59" s="127">
        <v>5525</v>
      </c>
      <c r="H59" s="128">
        <v>5125</v>
      </c>
    </row>
    <row r="60" spans="2:8" ht="45.75" customHeight="1">
      <c r="B60" s="126"/>
      <c r="C60" s="1262" t="s">
        <v>593</v>
      </c>
      <c r="D60" s="1263"/>
      <c r="E60" s="1264"/>
      <c r="F60" s="127">
        <v>4076</v>
      </c>
      <c r="G60" s="127">
        <v>3940</v>
      </c>
      <c r="H60" s="128">
        <v>3640</v>
      </c>
    </row>
    <row r="61" spans="2:8" ht="45.75" customHeight="1">
      <c r="B61" s="126"/>
      <c r="C61" s="1262" t="s">
        <v>594</v>
      </c>
      <c r="D61" s="1263"/>
      <c r="E61" s="1264"/>
      <c r="F61" s="127">
        <v>2431</v>
      </c>
      <c r="G61" s="127">
        <v>2034</v>
      </c>
      <c r="H61" s="128">
        <v>1534</v>
      </c>
    </row>
    <row r="62" spans="2:8" ht="45.75" customHeight="1" thickBot="1">
      <c r="B62" s="129"/>
      <c r="C62" s="1265" t="s">
        <v>595</v>
      </c>
      <c r="D62" s="1266"/>
      <c r="E62" s="1267"/>
      <c r="F62" s="130">
        <v>694</v>
      </c>
      <c r="G62" s="130">
        <v>723</v>
      </c>
      <c r="H62" s="131">
        <v>673</v>
      </c>
    </row>
    <row r="63" spans="2:8" ht="52.5" customHeight="1" thickBot="1">
      <c r="B63" s="132"/>
      <c r="C63" s="1268" t="s">
        <v>51</v>
      </c>
      <c r="D63" s="1268"/>
      <c r="E63" s="1269"/>
      <c r="F63" s="133">
        <v>44439</v>
      </c>
      <c r="G63" s="133">
        <v>41327</v>
      </c>
      <c r="H63" s="134">
        <v>43680</v>
      </c>
    </row>
    <row r="64" spans="2:8"/>
  </sheetData>
  <sheetProtection algorithmName="SHA-512" hashValue="PnhQ+p/Ax6UGuPwdxrsKfabirUbeT4CoQIUmN74YNgNvjtRoWZX9Uiu5EcZltKHAvm3Mj6JTaTnpgjt3v+k/zw==" saltValue="c1awyQIiztwsodOhpoXY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3"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616</v>
      </c>
    </row>
    <row r="50" spans="1:109">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c r="B51" s="375"/>
      <c r="G51" s="1293"/>
      <c r="H51" s="1293"/>
      <c r="I51" s="1294"/>
      <c r="J51" s="1294"/>
      <c r="K51" s="1292"/>
      <c r="L51" s="1292"/>
      <c r="M51" s="1292"/>
      <c r="N51" s="1292"/>
      <c r="AM51" s="384"/>
      <c r="AN51" s="1282" t="s">
        <v>617</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v>21</v>
      </c>
      <c r="BQ51" s="1281"/>
      <c r="BR51" s="1281"/>
      <c r="BS51" s="1281"/>
      <c r="BT51" s="1281"/>
      <c r="BU51" s="1281"/>
      <c r="BV51" s="1281"/>
      <c r="BW51" s="1281"/>
      <c r="BX51" s="1281">
        <v>23.9</v>
      </c>
      <c r="BY51" s="1281"/>
      <c r="BZ51" s="1281"/>
      <c r="CA51" s="1281"/>
      <c r="CB51" s="1281"/>
      <c r="CC51" s="1281"/>
      <c r="CD51" s="1281"/>
      <c r="CE51" s="1281"/>
      <c r="CF51" s="1281">
        <v>30</v>
      </c>
      <c r="CG51" s="1281"/>
      <c r="CH51" s="1281"/>
      <c r="CI51" s="1281"/>
      <c r="CJ51" s="1281"/>
      <c r="CK51" s="1281"/>
      <c r="CL51" s="1281"/>
      <c r="CM51" s="1281"/>
      <c r="CN51" s="1281">
        <v>37.299999999999997</v>
      </c>
      <c r="CO51" s="1281"/>
      <c r="CP51" s="1281"/>
      <c r="CQ51" s="1281"/>
      <c r="CR51" s="1281"/>
      <c r="CS51" s="1281"/>
      <c r="CT51" s="1281"/>
      <c r="CU51" s="1281"/>
      <c r="CV51" s="1281">
        <v>25.6</v>
      </c>
      <c r="CW51" s="1281"/>
      <c r="CX51" s="1281"/>
      <c r="CY51" s="1281"/>
      <c r="CZ51" s="1281"/>
      <c r="DA51" s="1281"/>
      <c r="DB51" s="1281"/>
      <c r="DC51" s="1281"/>
    </row>
    <row r="52" spans="1:109">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619</v>
      </c>
      <c r="BC53" s="1282"/>
      <c r="BD53" s="1282"/>
      <c r="BE53" s="1282"/>
      <c r="BF53" s="1282"/>
      <c r="BG53" s="1282"/>
      <c r="BH53" s="1282"/>
      <c r="BI53" s="1282"/>
      <c r="BJ53" s="1282"/>
      <c r="BK53" s="1282"/>
      <c r="BL53" s="1282"/>
      <c r="BM53" s="1282"/>
      <c r="BN53" s="1282"/>
      <c r="BO53" s="1282"/>
      <c r="BP53" s="1281">
        <v>57.6</v>
      </c>
      <c r="BQ53" s="1281"/>
      <c r="BR53" s="1281"/>
      <c r="BS53" s="1281"/>
      <c r="BT53" s="1281"/>
      <c r="BU53" s="1281"/>
      <c r="BV53" s="1281"/>
      <c r="BW53" s="1281"/>
      <c r="BX53" s="1281">
        <v>58.6</v>
      </c>
      <c r="BY53" s="1281"/>
      <c r="BZ53" s="1281"/>
      <c r="CA53" s="1281"/>
      <c r="CB53" s="1281"/>
      <c r="CC53" s="1281"/>
      <c r="CD53" s="1281"/>
      <c r="CE53" s="1281"/>
      <c r="CF53" s="1281">
        <v>59.6</v>
      </c>
      <c r="CG53" s="1281"/>
      <c r="CH53" s="1281"/>
      <c r="CI53" s="1281"/>
      <c r="CJ53" s="1281"/>
      <c r="CK53" s="1281"/>
      <c r="CL53" s="1281"/>
      <c r="CM53" s="1281"/>
      <c r="CN53" s="1281">
        <v>60.7</v>
      </c>
      <c r="CO53" s="1281"/>
      <c r="CP53" s="1281"/>
      <c r="CQ53" s="1281"/>
      <c r="CR53" s="1281"/>
      <c r="CS53" s="1281"/>
      <c r="CT53" s="1281"/>
      <c r="CU53" s="1281"/>
      <c r="CV53" s="1281">
        <v>60.6</v>
      </c>
      <c r="CW53" s="1281"/>
      <c r="CX53" s="1281"/>
      <c r="CY53" s="1281"/>
      <c r="CZ53" s="1281"/>
      <c r="DA53" s="1281"/>
      <c r="DB53" s="1281"/>
      <c r="DC53" s="1281"/>
    </row>
    <row r="54" spans="1:109">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3"/>
      <c r="B55" s="375"/>
      <c r="G55" s="1276"/>
      <c r="H55" s="1276"/>
      <c r="I55" s="1276"/>
      <c r="J55" s="1276"/>
      <c r="K55" s="1292"/>
      <c r="L55" s="1292"/>
      <c r="M55" s="1292"/>
      <c r="N55" s="1292"/>
      <c r="AN55" s="1280" t="s">
        <v>620</v>
      </c>
      <c r="AO55" s="1280"/>
      <c r="AP55" s="1280"/>
      <c r="AQ55" s="1280"/>
      <c r="AR55" s="1280"/>
      <c r="AS55" s="1280"/>
      <c r="AT55" s="1280"/>
      <c r="AU55" s="1280"/>
      <c r="AV55" s="1280"/>
      <c r="AW55" s="1280"/>
      <c r="AX55" s="1280"/>
      <c r="AY55" s="1280"/>
      <c r="AZ55" s="1280"/>
      <c r="BA55" s="1280"/>
      <c r="BB55" s="1282" t="s">
        <v>618</v>
      </c>
      <c r="BC55" s="1282"/>
      <c r="BD55" s="1282"/>
      <c r="BE55" s="1282"/>
      <c r="BF55" s="1282"/>
      <c r="BG55" s="1282"/>
      <c r="BH55" s="1282"/>
      <c r="BI55" s="1282"/>
      <c r="BJ55" s="1282"/>
      <c r="BK55" s="1282"/>
      <c r="BL55" s="1282"/>
      <c r="BM55" s="1282"/>
      <c r="BN55" s="1282"/>
      <c r="BO55" s="1282"/>
      <c r="BP55" s="1281">
        <v>37.6</v>
      </c>
      <c r="BQ55" s="1281"/>
      <c r="BR55" s="1281"/>
      <c r="BS55" s="1281"/>
      <c r="BT55" s="1281"/>
      <c r="BU55" s="1281"/>
      <c r="BV55" s="1281"/>
      <c r="BW55" s="1281"/>
      <c r="BX55" s="1281">
        <v>34</v>
      </c>
      <c r="BY55" s="1281"/>
      <c r="BZ55" s="1281"/>
      <c r="CA55" s="1281"/>
      <c r="CB55" s="1281"/>
      <c r="CC55" s="1281"/>
      <c r="CD55" s="1281"/>
      <c r="CE55" s="1281"/>
      <c r="CF55" s="1281">
        <v>33.9</v>
      </c>
      <c r="CG55" s="1281"/>
      <c r="CH55" s="1281"/>
      <c r="CI55" s="1281"/>
      <c r="CJ55" s="1281"/>
      <c r="CK55" s="1281"/>
      <c r="CL55" s="1281"/>
      <c r="CM55" s="1281"/>
      <c r="CN55" s="1281">
        <v>31.5</v>
      </c>
      <c r="CO55" s="1281"/>
      <c r="CP55" s="1281"/>
      <c r="CQ55" s="1281"/>
      <c r="CR55" s="1281"/>
      <c r="CS55" s="1281"/>
      <c r="CT55" s="1281"/>
      <c r="CU55" s="1281"/>
      <c r="CV55" s="1281">
        <v>23.4</v>
      </c>
      <c r="CW55" s="1281"/>
      <c r="CX55" s="1281"/>
      <c r="CY55" s="1281"/>
      <c r="CZ55" s="1281"/>
      <c r="DA55" s="1281"/>
      <c r="DB55" s="1281"/>
      <c r="DC55" s="1281"/>
    </row>
    <row r="56" spans="1:109">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619</v>
      </c>
      <c r="BC57" s="1282"/>
      <c r="BD57" s="1282"/>
      <c r="BE57" s="1282"/>
      <c r="BF57" s="1282"/>
      <c r="BG57" s="1282"/>
      <c r="BH57" s="1282"/>
      <c r="BI57" s="1282"/>
      <c r="BJ57" s="1282"/>
      <c r="BK57" s="1282"/>
      <c r="BL57" s="1282"/>
      <c r="BM57" s="1282"/>
      <c r="BN57" s="1282"/>
      <c r="BO57" s="1282"/>
      <c r="BP57" s="1281">
        <v>60</v>
      </c>
      <c r="BQ57" s="1281"/>
      <c r="BR57" s="1281"/>
      <c r="BS57" s="1281"/>
      <c r="BT57" s="1281"/>
      <c r="BU57" s="1281"/>
      <c r="BV57" s="1281"/>
      <c r="BW57" s="1281"/>
      <c r="BX57" s="1281">
        <v>61.1</v>
      </c>
      <c r="BY57" s="1281"/>
      <c r="BZ57" s="1281"/>
      <c r="CA57" s="1281"/>
      <c r="CB57" s="1281"/>
      <c r="CC57" s="1281"/>
      <c r="CD57" s="1281"/>
      <c r="CE57" s="1281"/>
      <c r="CF57" s="1281">
        <v>61.9</v>
      </c>
      <c r="CG57" s="1281"/>
      <c r="CH57" s="1281"/>
      <c r="CI57" s="1281"/>
      <c r="CJ57" s="1281"/>
      <c r="CK57" s="1281"/>
      <c r="CL57" s="1281"/>
      <c r="CM57" s="1281"/>
      <c r="CN57" s="1281">
        <v>62.7</v>
      </c>
      <c r="CO57" s="1281"/>
      <c r="CP57" s="1281"/>
      <c r="CQ57" s="1281"/>
      <c r="CR57" s="1281"/>
      <c r="CS57" s="1281"/>
      <c r="CT57" s="1281"/>
      <c r="CU57" s="1281"/>
      <c r="CV57" s="1281">
        <v>63.9</v>
      </c>
      <c r="CW57" s="1281"/>
      <c r="CX57" s="1281"/>
      <c r="CY57" s="1281"/>
      <c r="CZ57" s="1281"/>
      <c r="DA57" s="1281"/>
      <c r="DB57" s="1281"/>
      <c r="DC57" s="1281"/>
      <c r="DD57" s="388"/>
      <c r="DE57" s="387"/>
    </row>
    <row r="58" spans="1:109" s="383" customFormat="1">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621</v>
      </c>
    </row>
    <row r="64" spans="1:109">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616</v>
      </c>
    </row>
    <row r="72" spans="2:107">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c r="B73" s="375"/>
      <c r="G73" s="1293"/>
      <c r="H73" s="1293"/>
      <c r="I73" s="1293"/>
      <c r="J73" s="1293"/>
      <c r="K73" s="1296"/>
      <c r="L73" s="1296"/>
      <c r="M73" s="1296"/>
      <c r="N73" s="1296"/>
      <c r="AM73" s="384"/>
      <c r="AN73" s="1282" t="s">
        <v>617</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v>21</v>
      </c>
      <c r="BQ73" s="1281"/>
      <c r="BR73" s="1281"/>
      <c r="BS73" s="1281"/>
      <c r="BT73" s="1281"/>
      <c r="BU73" s="1281"/>
      <c r="BV73" s="1281"/>
      <c r="BW73" s="1281"/>
      <c r="BX73" s="1281">
        <v>23.9</v>
      </c>
      <c r="BY73" s="1281"/>
      <c r="BZ73" s="1281"/>
      <c r="CA73" s="1281"/>
      <c r="CB73" s="1281"/>
      <c r="CC73" s="1281"/>
      <c r="CD73" s="1281"/>
      <c r="CE73" s="1281"/>
      <c r="CF73" s="1281">
        <v>30</v>
      </c>
      <c r="CG73" s="1281"/>
      <c r="CH73" s="1281"/>
      <c r="CI73" s="1281"/>
      <c r="CJ73" s="1281"/>
      <c r="CK73" s="1281"/>
      <c r="CL73" s="1281"/>
      <c r="CM73" s="1281"/>
      <c r="CN73" s="1281">
        <v>37.299999999999997</v>
      </c>
      <c r="CO73" s="1281"/>
      <c r="CP73" s="1281"/>
      <c r="CQ73" s="1281"/>
      <c r="CR73" s="1281"/>
      <c r="CS73" s="1281"/>
      <c r="CT73" s="1281"/>
      <c r="CU73" s="1281"/>
      <c r="CV73" s="1281">
        <v>25.6</v>
      </c>
      <c r="CW73" s="1281"/>
      <c r="CX73" s="1281"/>
      <c r="CY73" s="1281"/>
      <c r="CZ73" s="1281"/>
      <c r="DA73" s="1281"/>
      <c r="DB73" s="1281"/>
      <c r="DC73" s="1281"/>
    </row>
    <row r="74" spans="2:107">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622</v>
      </c>
      <c r="BC75" s="1282"/>
      <c r="BD75" s="1282"/>
      <c r="BE75" s="1282"/>
      <c r="BF75" s="1282"/>
      <c r="BG75" s="1282"/>
      <c r="BH75" s="1282"/>
      <c r="BI75" s="1282"/>
      <c r="BJ75" s="1282"/>
      <c r="BK75" s="1282"/>
      <c r="BL75" s="1282"/>
      <c r="BM75" s="1282"/>
      <c r="BN75" s="1282"/>
      <c r="BO75" s="1282"/>
      <c r="BP75" s="1281">
        <v>2.7</v>
      </c>
      <c r="BQ75" s="1281"/>
      <c r="BR75" s="1281"/>
      <c r="BS75" s="1281"/>
      <c r="BT75" s="1281"/>
      <c r="BU75" s="1281"/>
      <c r="BV75" s="1281"/>
      <c r="BW75" s="1281"/>
      <c r="BX75" s="1281">
        <v>2.2999999999999998</v>
      </c>
      <c r="BY75" s="1281"/>
      <c r="BZ75" s="1281"/>
      <c r="CA75" s="1281"/>
      <c r="CB75" s="1281"/>
      <c r="CC75" s="1281"/>
      <c r="CD75" s="1281"/>
      <c r="CE75" s="1281"/>
      <c r="CF75" s="1281">
        <v>2.5</v>
      </c>
      <c r="CG75" s="1281"/>
      <c r="CH75" s="1281"/>
      <c r="CI75" s="1281"/>
      <c r="CJ75" s="1281"/>
      <c r="CK75" s="1281"/>
      <c r="CL75" s="1281"/>
      <c r="CM75" s="1281"/>
      <c r="CN75" s="1281">
        <v>3</v>
      </c>
      <c r="CO75" s="1281"/>
      <c r="CP75" s="1281"/>
      <c r="CQ75" s="1281"/>
      <c r="CR75" s="1281"/>
      <c r="CS75" s="1281"/>
      <c r="CT75" s="1281"/>
      <c r="CU75" s="1281"/>
      <c r="CV75" s="1281">
        <v>3.8</v>
      </c>
      <c r="CW75" s="1281"/>
      <c r="CX75" s="1281"/>
      <c r="CY75" s="1281"/>
      <c r="CZ75" s="1281"/>
      <c r="DA75" s="1281"/>
      <c r="DB75" s="1281"/>
      <c r="DC75" s="1281"/>
    </row>
    <row r="76" spans="2:107">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5"/>
      <c r="G77" s="1276"/>
      <c r="H77" s="1276"/>
      <c r="I77" s="1276"/>
      <c r="J77" s="1276"/>
      <c r="K77" s="1296"/>
      <c r="L77" s="1296"/>
      <c r="M77" s="1296"/>
      <c r="N77" s="1296"/>
      <c r="AN77" s="1280" t="s">
        <v>620</v>
      </c>
      <c r="AO77" s="1280"/>
      <c r="AP77" s="1280"/>
      <c r="AQ77" s="1280"/>
      <c r="AR77" s="1280"/>
      <c r="AS77" s="1280"/>
      <c r="AT77" s="1280"/>
      <c r="AU77" s="1280"/>
      <c r="AV77" s="1280"/>
      <c r="AW77" s="1280"/>
      <c r="AX77" s="1280"/>
      <c r="AY77" s="1280"/>
      <c r="AZ77" s="1280"/>
      <c r="BA77" s="1280"/>
      <c r="BB77" s="1282" t="s">
        <v>618</v>
      </c>
      <c r="BC77" s="1282"/>
      <c r="BD77" s="1282"/>
      <c r="BE77" s="1282"/>
      <c r="BF77" s="1282"/>
      <c r="BG77" s="1282"/>
      <c r="BH77" s="1282"/>
      <c r="BI77" s="1282"/>
      <c r="BJ77" s="1282"/>
      <c r="BK77" s="1282"/>
      <c r="BL77" s="1282"/>
      <c r="BM77" s="1282"/>
      <c r="BN77" s="1282"/>
      <c r="BO77" s="1282"/>
      <c r="BP77" s="1281">
        <v>37.6</v>
      </c>
      <c r="BQ77" s="1281"/>
      <c r="BR77" s="1281"/>
      <c r="BS77" s="1281"/>
      <c r="BT77" s="1281"/>
      <c r="BU77" s="1281"/>
      <c r="BV77" s="1281"/>
      <c r="BW77" s="1281"/>
      <c r="BX77" s="1281">
        <v>34</v>
      </c>
      <c r="BY77" s="1281"/>
      <c r="BZ77" s="1281"/>
      <c r="CA77" s="1281"/>
      <c r="CB77" s="1281"/>
      <c r="CC77" s="1281"/>
      <c r="CD77" s="1281"/>
      <c r="CE77" s="1281"/>
      <c r="CF77" s="1281">
        <v>33.9</v>
      </c>
      <c r="CG77" s="1281"/>
      <c r="CH77" s="1281"/>
      <c r="CI77" s="1281"/>
      <c r="CJ77" s="1281"/>
      <c r="CK77" s="1281"/>
      <c r="CL77" s="1281"/>
      <c r="CM77" s="1281"/>
      <c r="CN77" s="1281">
        <v>31.5</v>
      </c>
      <c r="CO77" s="1281"/>
      <c r="CP77" s="1281"/>
      <c r="CQ77" s="1281"/>
      <c r="CR77" s="1281"/>
      <c r="CS77" s="1281"/>
      <c r="CT77" s="1281"/>
      <c r="CU77" s="1281"/>
      <c r="CV77" s="1281">
        <v>23.4</v>
      </c>
      <c r="CW77" s="1281"/>
      <c r="CX77" s="1281"/>
      <c r="CY77" s="1281"/>
      <c r="CZ77" s="1281"/>
      <c r="DA77" s="1281"/>
      <c r="DB77" s="1281"/>
      <c r="DC77" s="1281"/>
    </row>
    <row r="78" spans="2:107">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622</v>
      </c>
      <c r="BC79" s="1282"/>
      <c r="BD79" s="1282"/>
      <c r="BE79" s="1282"/>
      <c r="BF79" s="1282"/>
      <c r="BG79" s="1282"/>
      <c r="BH79" s="1282"/>
      <c r="BI79" s="1282"/>
      <c r="BJ79" s="1282"/>
      <c r="BK79" s="1282"/>
      <c r="BL79" s="1282"/>
      <c r="BM79" s="1282"/>
      <c r="BN79" s="1282"/>
      <c r="BO79" s="1282"/>
      <c r="BP79" s="1281">
        <v>6.1</v>
      </c>
      <c r="BQ79" s="1281"/>
      <c r="BR79" s="1281"/>
      <c r="BS79" s="1281"/>
      <c r="BT79" s="1281"/>
      <c r="BU79" s="1281"/>
      <c r="BV79" s="1281"/>
      <c r="BW79" s="1281"/>
      <c r="BX79" s="1281">
        <v>5.9</v>
      </c>
      <c r="BY79" s="1281"/>
      <c r="BZ79" s="1281"/>
      <c r="CA79" s="1281"/>
      <c r="CB79" s="1281"/>
      <c r="CC79" s="1281"/>
      <c r="CD79" s="1281"/>
      <c r="CE79" s="1281"/>
      <c r="CF79" s="1281">
        <v>5.7</v>
      </c>
      <c r="CG79" s="1281"/>
      <c r="CH79" s="1281"/>
      <c r="CI79" s="1281"/>
      <c r="CJ79" s="1281"/>
      <c r="CK79" s="1281"/>
      <c r="CL79" s="1281"/>
      <c r="CM79" s="1281"/>
      <c r="CN79" s="1281">
        <v>5.4</v>
      </c>
      <c r="CO79" s="1281"/>
      <c r="CP79" s="1281"/>
      <c r="CQ79" s="1281"/>
      <c r="CR79" s="1281"/>
      <c r="CS79" s="1281"/>
      <c r="CT79" s="1281"/>
      <c r="CU79" s="1281"/>
      <c r="CV79" s="1281">
        <v>5.2</v>
      </c>
      <c r="CW79" s="1281"/>
      <c r="CX79" s="1281"/>
      <c r="CY79" s="1281"/>
      <c r="CZ79" s="1281"/>
      <c r="DA79" s="1281"/>
      <c r="DB79" s="1281"/>
      <c r="DC79" s="1281"/>
    </row>
    <row r="80" spans="2:107">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uC9rMI5V8MXsshy6yT1EXOBKmXDjp+voKjzXAaTX87afqiU93pZbibWRWekMlURbgRn8aoQ3ivIUccInxgFyvA==" saltValue="BTlCuiPQiHN2qQkl0sZ+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Fa2JMesNWh2B08J6FcPVImrC3I1PTaN4xgG4aoqhq2h64o+T40rKUArE6WVE/k5qxe2ReXfwwerCkfQQWGJ2uA==" saltValue="CQbRWo6AKIxQ9e5uFTfpb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b247TGe6hSEEYjIUem0H6/7Xker2aQs/Yetkns6cZmYljh2bcfKaLJ2Rw8jnpqUVjInaZU9L2/0RWs4DW/a7AQ==" saltValue="gTuFAaq/N9yzlf5xUabUL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53339</v>
      </c>
      <c r="E3" s="153"/>
      <c r="F3" s="154">
        <v>48088</v>
      </c>
      <c r="G3" s="155"/>
      <c r="H3" s="156"/>
    </row>
    <row r="4" spans="1:8">
      <c r="A4" s="157"/>
      <c r="B4" s="158"/>
      <c r="C4" s="159"/>
      <c r="D4" s="160">
        <v>33657</v>
      </c>
      <c r="E4" s="161"/>
      <c r="F4" s="162">
        <v>25183</v>
      </c>
      <c r="G4" s="163"/>
      <c r="H4" s="164"/>
    </row>
    <row r="5" spans="1:8">
      <c r="A5" s="145" t="s">
        <v>554</v>
      </c>
      <c r="B5" s="150"/>
      <c r="C5" s="151"/>
      <c r="D5" s="152">
        <v>51611</v>
      </c>
      <c r="E5" s="153"/>
      <c r="F5" s="154">
        <v>46457</v>
      </c>
      <c r="G5" s="155"/>
      <c r="H5" s="156"/>
    </row>
    <row r="6" spans="1:8">
      <c r="A6" s="157"/>
      <c r="B6" s="158"/>
      <c r="C6" s="159"/>
      <c r="D6" s="160">
        <v>31387</v>
      </c>
      <c r="E6" s="161"/>
      <c r="F6" s="162">
        <v>24020</v>
      </c>
      <c r="G6" s="163"/>
      <c r="H6" s="164"/>
    </row>
    <row r="7" spans="1:8">
      <c r="A7" s="145" t="s">
        <v>555</v>
      </c>
      <c r="B7" s="150"/>
      <c r="C7" s="151"/>
      <c r="D7" s="152">
        <v>66874</v>
      </c>
      <c r="E7" s="153"/>
      <c r="F7" s="154">
        <v>51849</v>
      </c>
      <c r="G7" s="155"/>
      <c r="H7" s="156"/>
    </row>
    <row r="8" spans="1:8">
      <c r="A8" s="157"/>
      <c r="B8" s="158"/>
      <c r="C8" s="159"/>
      <c r="D8" s="160">
        <v>34556</v>
      </c>
      <c r="E8" s="161"/>
      <c r="F8" s="162">
        <v>26326</v>
      </c>
      <c r="G8" s="163"/>
      <c r="H8" s="164"/>
    </row>
    <row r="9" spans="1:8">
      <c r="A9" s="145" t="s">
        <v>556</v>
      </c>
      <c r="B9" s="150"/>
      <c r="C9" s="151"/>
      <c r="D9" s="152">
        <v>80771</v>
      </c>
      <c r="E9" s="153"/>
      <c r="F9" s="154">
        <v>52191</v>
      </c>
      <c r="G9" s="155"/>
      <c r="H9" s="156"/>
    </row>
    <row r="10" spans="1:8">
      <c r="A10" s="157"/>
      <c r="B10" s="158"/>
      <c r="C10" s="159"/>
      <c r="D10" s="160">
        <v>29886</v>
      </c>
      <c r="E10" s="161"/>
      <c r="F10" s="162">
        <v>26807</v>
      </c>
      <c r="G10" s="163"/>
      <c r="H10" s="164"/>
    </row>
    <row r="11" spans="1:8">
      <c r="A11" s="145" t="s">
        <v>557</v>
      </c>
      <c r="B11" s="150"/>
      <c r="C11" s="151"/>
      <c r="D11" s="152">
        <v>63271</v>
      </c>
      <c r="E11" s="153"/>
      <c r="F11" s="154">
        <v>48105</v>
      </c>
      <c r="G11" s="155"/>
      <c r="H11" s="156"/>
    </row>
    <row r="12" spans="1:8">
      <c r="A12" s="157"/>
      <c r="B12" s="158"/>
      <c r="C12" s="165"/>
      <c r="D12" s="160">
        <v>23545</v>
      </c>
      <c r="E12" s="161"/>
      <c r="F12" s="162">
        <v>24072</v>
      </c>
      <c r="G12" s="163"/>
      <c r="H12" s="164"/>
    </row>
    <row r="13" spans="1:8">
      <c r="A13" s="145"/>
      <c r="B13" s="150"/>
      <c r="C13" s="166"/>
      <c r="D13" s="167">
        <v>63173</v>
      </c>
      <c r="E13" s="168"/>
      <c r="F13" s="169">
        <v>49338</v>
      </c>
      <c r="G13" s="170"/>
      <c r="H13" s="156"/>
    </row>
    <row r="14" spans="1:8">
      <c r="A14" s="157"/>
      <c r="B14" s="158"/>
      <c r="C14" s="159"/>
      <c r="D14" s="160">
        <v>30606</v>
      </c>
      <c r="E14" s="161"/>
      <c r="F14" s="162">
        <v>25282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4.51</v>
      </c>
      <c r="C19" s="171">
        <f>ROUND(VALUE(SUBSTITUTE(実質収支比率等に係る経年分析!G$48,"▲","-")),2)</f>
        <v>4.54</v>
      </c>
      <c r="D19" s="171">
        <f>ROUND(VALUE(SUBSTITUTE(実質収支比率等に係る経年分析!H$48,"▲","-")),2)</f>
        <v>3.35</v>
      </c>
      <c r="E19" s="171">
        <f>ROUND(VALUE(SUBSTITUTE(実質収支比率等に係る経年分析!I$48,"▲","-")),2)</f>
        <v>3.37</v>
      </c>
      <c r="F19" s="171">
        <f>ROUND(VALUE(SUBSTITUTE(実質収支比率等に係る経年分析!J$48,"▲","-")),2)</f>
        <v>6.62</v>
      </c>
    </row>
    <row r="20" spans="1:11">
      <c r="A20" s="171" t="s">
        <v>55</v>
      </c>
      <c r="B20" s="171">
        <f>ROUND(VALUE(SUBSTITUTE(実質収支比率等に係る経年分析!F$47,"▲","-")),2)</f>
        <v>9.39</v>
      </c>
      <c r="C20" s="171">
        <f>ROUND(VALUE(SUBSTITUTE(実質収支比率等に係る経年分析!G$47,"▲","-")),2)</f>
        <v>8.17</v>
      </c>
      <c r="D20" s="171">
        <f>ROUND(VALUE(SUBSTITUTE(実質収支比率等に係る経年分析!H$47,"▲","-")),2)</f>
        <v>6.62</v>
      </c>
      <c r="E20" s="171">
        <f>ROUND(VALUE(SUBSTITUTE(実質収支比率等に係る経年分析!I$47,"▲","-")),2)</f>
        <v>7.51</v>
      </c>
      <c r="F20" s="171">
        <f>ROUND(VALUE(SUBSTITUTE(実質収支比率等に係る経年分析!J$47,"▲","-")),2)</f>
        <v>7.72</v>
      </c>
    </row>
    <row r="21" spans="1:11">
      <c r="A21" s="171" t="s">
        <v>56</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-1.07</v>
      </c>
      <c r="D21" s="171">
        <f>IF(ISNUMBER(VALUE(SUBSTITUTE(実質収支比率等に係る経年分析!H$49,"▲","-"))),ROUND(VALUE(SUBSTITUTE(実質収支比率等に係る経年分析!H$49,"▲","-")),2),NA())</f>
        <v>-2.68</v>
      </c>
      <c r="E21" s="171">
        <f>IF(ISNUMBER(VALUE(SUBSTITUTE(実質収支比率等に係る経年分析!I$49,"▲","-"))),ROUND(VALUE(SUBSTITUTE(実質収支比率等に係る経年分析!I$49,"▲","-")),2),NA())</f>
        <v>1.07</v>
      </c>
      <c r="F21" s="171">
        <f>IF(ISNUMBER(VALUE(SUBSTITUTE(実質収支比率等に係る経年分析!J$49,"▲","-"))),ROUND(VALUE(SUBSTITUTE(実質収支比率等に係る経年分析!J$49,"▲","-")),2),NA())</f>
        <v>3.83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1.44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0.17</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鹿児島市母子父子寡婦福祉資金貸付事業特別会計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c r="A30" s="172" t="str">
        <f>IF(連結実質赤字比率に係る赤字・黒字の構成分析!C$40="",NA(),連結実質赤字比率に係る赤字・黒字の構成分析!C$40)</f>
        <v>鹿児島市介護保険特別会計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1.0900000000000001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1.07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0.76</v>
      </c>
    </row>
    <row r="31" spans="1:11">
      <c r="A31" s="172" t="str">
        <f>IF(連結実質赤字比率に係る赤字・黒字の構成分析!C$39="",NA(),連結実質赤字比率に係る赤字・黒字の構成分析!C$39)</f>
        <v>鹿児島市公共下水道事業特別会計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3.94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4.08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4.38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4.58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4.72</v>
      </c>
    </row>
    <row r="32" spans="1:11">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4.2699999999999996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4.4800000000000004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6.45</v>
      </c>
    </row>
    <row r="33" spans="1:16">
      <c r="A33" s="172" t="str">
        <f>IF(連結実質赤字比率に係る赤字・黒字の構成分析!C$37="",NA(),連結実質赤字比率に係る赤字・黒字の構成分析!C$37)</f>
        <v>鹿児島市水道事業特別会計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6.91</v>
      </c>
    </row>
    <row r="34" spans="1:16">
      <c r="A34" s="172" t="str">
        <f>IF(連結実質赤字比率に係る赤字・黒字の構成分析!C$36="",NA(),連結実質赤字比率に係る赤字・黒字の構成分析!C$36)</f>
        <v>鹿児島市病院事業特別会計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8.9600000000000009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9.4600000000000009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9.6</v>
      </c>
    </row>
    <row r="35" spans="1:16">
      <c r="A35" s="172" t="str">
        <f>IF(連結実質赤字比率に係る赤字・黒字の構成分析!C$35="",NA(),連結実質赤字比率に係る赤字・黒字の構成分析!C$35)</f>
        <v>鹿児島市船舶事業特別会計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0.04</v>
      </c>
      <c r="J35" s="172">
        <f>IF(ROUND(VALUE(SUBSTITUTE(連結実質赤字比率に係る赤字・黒字の構成分析!J$35,"▲", "-")), 2) &lt; 0, ABS(ROUND(VALUE(SUBSTITUTE(連結実質赤字比率に係る赤字・黒字の構成分析!J$35,"▲", "-")), 2)), NA())</f>
        <v>0.02</v>
      </c>
      <c r="K35" s="172" t="e">
        <f>IF(ROUND(VALUE(SUBSTITUTE(連結実質赤字比率に係る赤字・黒字の構成分析!J$35,"▲", "-")), 2) &gt;= 0, ABS(ROUND(VALUE(SUBSTITUTE(連結実質赤字比率に係る赤字・黒字の構成分析!J$35,"▲", "-")), 2)), NA())</f>
        <v>#N/A</v>
      </c>
    </row>
    <row r="36" spans="1:16">
      <c r="A36" s="172" t="str">
        <f>IF(連結実質赤字比率に係る赤字・黒字の構成分析!C$34="",NA(),連結実質赤字比率に係る赤字・黒字の構成分析!C$34)</f>
        <v>鹿児島市国民健康保険事業特別会計</v>
      </c>
      <c r="B36" s="172">
        <f>IF(ROUND(VALUE(SUBSTITUTE(連結実質赤字比率に係る赤字・黒字の構成分析!F$34,"▲", "-")), 2) &lt; 0, ABS(ROUND(VALUE(SUBSTITUTE(連結実質赤字比率に係る赤字・黒字の構成分析!F$34,"▲", "-")), 2)), NA())</f>
        <v>2.89</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2.37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2.4</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2.85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2.04</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22409</v>
      </c>
      <c r="E42" s="173"/>
      <c r="F42" s="173"/>
      <c r="G42" s="173">
        <f>'実質公債費比率（分子）の構造'!L$52</f>
        <v>22696</v>
      </c>
      <c r="H42" s="173"/>
      <c r="I42" s="173"/>
      <c r="J42" s="173">
        <f>'実質公債費比率（分子）の構造'!M$52</f>
        <v>22946</v>
      </c>
      <c r="K42" s="173"/>
      <c r="L42" s="173"/>
      <c r="M42" s="173">
        <f>'実質公債費比率（分子）の構造'!N$52</f>
        <v>22700</v>
      </c>
      <c r="N42" s="173"/>
      <c r="O42" s="173"/>
      <c r="P42" s="173">
        <f>'実質公債費比率（分子）の構造'!O$52</f>
        <v>22744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73</v>
      </c>
      <c r="C44" s="173"/>
      <c r="D44" s="173"/>
      <c r="E44" s="173">
        <f>'実質公債費比率（分子）の構造'!L$50</f>
        <v>63</v>
      </c>
      <c r="F44" s="173"/>
      <c r="G44" s="173"/>
      <c r="H44" s="173">
        <f>'実質公債費比率（分子）の構造'!M$50</f>
        <v>60</v>
      </c>
      <c r="I44" s="173"/>
      <c r="J44" s="173"/>
      <c r="K44" s="173">
        <f>'実質公債費比率（分子）の構造'!N$50</f>
        <v>61</v>
      </c>
      <c r="L44" s="173"/>
      <c r="M44" s="173"/>
      <c r="N44" s="173">
        <f>'実質公債費比率（分子）の構造'!O$50</f>
        <v>62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1298</v>
      </c>
      <c r="C46" s="173"/>
      <c r="D46" s="173"/>
      <c r="E46" s="173">
        <f>'実質公債費比率（分子）の構造'!L$48</f>
        <v>1171</v>
      </c>
      <c r="F46" s="173"/>
      <c r="G46" s="173"/>
      <c r="H46" s="173">
        <f>'実質公債費比率（分子）の構造'!M$48</f>
        <v>1363</v>
      </c>
      <c r="I46" s="173"/>
      <c r="J46" s="173"/>
      <c r="K46" s="173">
        <f>'実質公債費比率（分子）の構造'!N$48</f>
        <v>3010</v>
      </c>
      <c r="L46" s="173"/>
      <c r="M46" s="173"/>
      <c r="N46" s="173">
        <f>'実質公債費比率（分子）の構造'!O$48</f>
        <v>3058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23539</v>
      </c>
      <c r="C49" s="173"/>
      <c r="D49" s="173"/>
      <c r="E49" s="173">
        <f>'実質公債費比率（分子）の構造'!L$45</f>
        <v>24172</v>
      </c>
      <c r="F49" s="173"/>
      <c r="G49" s="173"/>
      <c r="H49" s="173">
        <f>'実質公債費比率（分子）の構造'!M$45</f>
        <v>24922</v>
      </c>
      <c r="I49" s="173"/>
      <c r="J49" s="173"/>
      <c r="K49" s="173">
        <f>'実質公債費比率（分子）の構造'!N$45</f>
        <v>23972</v>
      </c>
      <c r="L49" s="173"/>
      <c r="M49" s="173"/>
      <c r="N49" s="173">
        <f>'実質公債費比率（分子）の構造'!O$45</f>
        <v>25557</v>
      </c>
      <c r="O49" s="173"/>
      <c r="P49" s="173"/>
    </row>
    <row r="50" spans="1:16">
      <c r="A50" s="173" t="s">
        <v>71</v>
      </c>
      <c r="B50" s="173" t="e">
        <f>NA()</f>
        <v>#N/A</v>
      </c>
      <c r="C50" s="173">
        <f>IF(ISNUMBER('実質公債費比率（分子）の構造'!K$53),'実質公債費比率（分子）の構造'!K$53,NA())</f>
        <v>2501</v>
      </c>
      <c r="D50" s="173" t="e">
        <f>NA()</f>
        <v>#N/A</v>
      </c>
      <c r="E50" s="173" t="e">
        <f>NA()</f>
        <v>#N/A</v>
      </c>
      <c r="F50" s="173">
        <f>IF(ISNUMBER('実質公債費比率（分子）の構造'!L$53),'実質公債費比率（分子）の構造'!L$53,NA())</f>
        <v>2710</v>
      </c>
      <c r="G50" s="173" t="e">
        <f>NA()</f>
        <v>#N/A</v>
      </c>
      <c r="H50" s="173" t="e">
        <f>NA()</f>
        <v>#N/A</v>
      </c>
      <c r="I50" s="173">
        <f>IF(ISNUMBER('実質公債費比率（分子）の構造'!M$53),'実質公債費比率（分子）の構造'!M$53,NA())</f>
        <v>3399</v>
      </c>
      <c r="J50" s="173" t="e">
        <f>NA()</f>
        <v>#N/A</v>
      </c>
      <c r="K50" s="173" t="e">
        <f>NA()</f>
        <v>#N/A</v>
      </c>
      <c r="L50" s="173">
        <f>IF(ISNUMBER('実質公債費比率（分子）の構造'!N$53),'実質公債費比率（分子）の構造'!N$53,NA())</f>
        <v>4343</v>
      </c>
      <c r="M50" s="173" t="e">
        <f>NA()</f>
        <v>#N/A</v>
      </c>
      <c r="N50" s="173" t="e">
        <f>NA()</f>
        <v>#N/A</v>
      </c>
      <c r="O50" s="173">
        <f>IF(ISNUMBER('実質公債費比率（分子）の構造'!O$53),'実質公債費比率（分子）の構造'!O$53,NA())</f>
        <v>5933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198455</v>
      </c>
      <c r="E56" s="172"/>
      <c r="F56" s="172"/>
      <c r="G56" s="172">
        <f>'将来負担比率（分子）の構造'!J$52</f>
        <v>195134</v>
      </c>
      <c r="H56" s="172"/>
      <c r="I56" s="172"/>
      <c r="J56" s="172">
        <f>'将来負担比率（分子）の構造'!K$52</f>
        <v>194260</v>
      </c>
      <c r="K56" s="172"/>
      <c r="L56" s="172"/>
      <c r="M56" s="172">
        <f>'将来負担比率（分子）の構造'!L$52</f>
        <v>196531</v>
      </c>
      <c r="N56" s="172"/>
      <c r="O56" s="172"/>
      <c r="P56" s="172">
        <f>'将来負担比率（分子）の構造'!M$52</f>
        <v>193538</v>
      </c>
    </row>
    <row r="57" spans="1:16">
      <c r="A57" s="172" t="s">
        <v>42</v>
      </c>
      <c r="B57" s="172"/>
      <c r="C57" s="172"/>
      <c r="D57" s="172">
        <f>'将来負担比率（分子）の構造'!I$51</f>
        <v>58993</v>
      </c>
      <c r="E57" s="172"/>
      <c r="F57" s="172"/>
      <c r="G57" s="172">
        <f>'将来負担比率（分子）の構造'!J$51</f>
        <v>55361</v>
      </c>
      <c r="H57" s="172"/>
      <c r="I57" s="172"/>
      <c r="J57" s="172">
        <f>'将来負担比率（分子）の構造'!K$51</f>
        <v>55612</v>
      </c>
      <c r="K57" s="172"/>
      <c r="L57" s="172"/>
      <c r="M57" s="172">
        <f>'将来負担比率（分子）の構造'!L$51</f>
        <v>55175</v>
      </c>
      <c r="N57" s="172"/>
      <c r="O57" s="172"/>
      <c r="P57" s="172">
        <f>'将来負担比率（分子）の構造'!M$51</f>
        <v>62217</v>
      </c>
    </row>
    <row r="58" spans="1:16">
      <c r="A58" s="172" t="s">
        <v>41</v>
      </c>
      <c r="B58" s="172"/>
      <c r="C58" s="172"/>
      <c r="D58" s="172">
        <f>'将来負担比率（分子）の構造'!I$50</f>
        <v>51157</v>
      </c>
      <c r="E58" s="172"/>
      <c r="F58" s="172"/>
      <c r="G58" s="172">
        <f>'将来負担比率（分子）の構造'!J$50</f>
        <v>49711</v>
      </c>
      <c r="H58" s="172"/>
      <c r="I58" s="172"/>
      <c r="J58" s="172">
        <f>'将来負担比率（分子）の構造'!K$50</f>
        <v>46945</v>
      </c>
      <c r="K58" s="172"/>
      <c r="L58" s="172"/>
      <c r="M58" s="172">
        <f>'将来負担比率（分子）の構造'!L$50</f>
        <v>37050</v>
      </c>
      <c r="N58" s="172"/>
      <c r="O58" s="172"/>
      <c r="P58" s="172">
        <f>'将来負担比率（分子）の構造'!M$50</f>
        <v>48698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207</v>
      </c>
      <c r="C61" s="172"/>
      <c r="D61" s="172"/>
      <c r="E61" s="172">
        <f>'将来負担比率（分子）の構造'!J$46</f>
        <v>303</v>
      </c>
      <c r="F61" s="172"/>
      <c r="G61" s="172"/>
      <c r="H61" s="172">
        <f>'将来負担比率（分子）の構造'!K$46</f>
        <v>281</v>
      </c>
      <c r="I61" s="172"/>
      <c r="J61" s="172"/>
      <c r="K61" s="172">
        <f>'将来負担比率（分子）の構造'!L$46</f>
        <v>167</v>
      </c>
      <c r="L61" s="172"/>
      <c r="M61" s="172"/>
      <c r="N61" s="172">
        <f>'将来負担比率（分子）の構造'!M$46</f>
        <v>101</v>
      </c>
      <c r="O61" s="172"/>
      <c r="P61" s="172"/>
    </row>
    <row r="62" spans="1:16">
      <c r="A62" s="172" t="s">
        <v>35</v>
      </c>
      <c r="B62" s="172">
        <f>'将来負担比率（分子）の構造'!I$45</f>
        <v>31932</v>
      </c>
      <c r="C62" s="172"/>
      <c r="D62" s="172"/>
      <c r="E62" s="172">
        <f>'将来負担比率（分子）の構造'!J$45</f>
        <v>31750</v>
      </c>
      <c r="F62" s="172"/>
      <c r="G62" s="172"/>
      <c r="H62" s="172">
        <f>'将来負担比率（分子）の構造'!K$45</f>
        <v>32354</v>
      </c>
      <c r="I62" s="172"/>
      <c r="J62" s="172"/>
      <c r="K62" s="172">
        <f>'将来負担比率（分子）の構造'!L$45</f>
        <v>31845</v>
      </c>
      <c r="L62" s="172"/>
      <c r="M62" s="172"/>
      <c r="N62" s="172">
        <f>'将来負担比率（分子）の構造'!M$45</f>
        <v>32137</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26223</v>
      </c>
      <c r="C64" s="172"/>
      <c r="D64" s="172"/>
      <c r="E64" s="172">
        <f>'将来負担比率（分子）の構造'!J$43</f>
        <v>24399</v>
      </c>
      <c r="F64" s="172"/>
      <c r="G64" s="172"/>
      <c r="H64" s="172">
        <f>'将来負担比率（分子）の構造'!K$43</f>
        <v>28391</v>
      </c>
      <c r="I64" s="172"/>
      <c r="J64" s="172"/>
      <c r="K64" s="172">
        <f>'将来負担比率（分子）の構造'!L$43</f>
        <v>40050</v>
      </c>
      <c r="L64" s="172"/>
      <c r="M64" s="172"/>
      <c r="N64" s="172">
        <f>'将来負担比率（分子）の構造'!M$43</f>
        <v>42774</v>
      </c>
      <c r="O64" s="172"/>
      <c r="P64" s="172"/>
    </row>
    <row r="65" spans="1:16">
      <c r="A65" s="172" t="s">
        <v>32</v>
      </c>
      <c r="B65" s="172">
        <f>'将来負担比率（分子）の構造'!I$42</f>
        <v>524</v>
      </c>
      <c r="C65" s="172"/>
      <c r="D65" s="172"/>
      <c r="E65" s="172">
        <f>'将来負担比率（分子）の構造'!J$42</f>
        <v>413</v>
      </c>
      <c r="F65" s="172"/>
      <c r="G65" s="172"/>
      <c r="H65" s="172">
        <f>'将来負担比率（分子）の構造'!K$42</f>
        <v>357</v>
      </c>
      <c r="I65" s="172"/>
      <c r="J65" s="172"/>
      <c r="K65" s="172">
        <f>'将来負担比率（分子）の構造'!L$42</f>
        <v>301</v>
      </c>
      <c r="L65" s="172"/>
      <c r="M65" s="172"/>
      <c r="N65" s="172">
        <f>'将来負担比率（分子）の構造'!M$42</f>
        <v>245</v>
      </c>
      <c r="O65" s="172"/>
      <c r="P65" s="172"/>
    </row>
    <row r="66" spans="1:16">
      <c r="A66" s="172" t="s">
        <v>31</v>
      </c>
      <c r="B66" s="172">
        <f>'将来負担比率（分子）の構造'!I$41</f>
        <v>273389</v>
      </c>
      <c r="C66" s="172"/>
      <c r="D66" s="172"/>
      <c r="E66" s="172">
        <f>'将来負担比率（分子）の構造'!J$41</f>
        <v>270579</v>
      </c>
      <c r="F66" s="172"/>
      <c r="G66" s="172"/>
      <c r="H66" s="172">
        <f>'将来負担比率（分子）の構造'!K$41</f>
        <v>269828</v>
      </c>
      <c r="I66" s="172"/>
      <c r="J66" s="172"/>
      <c r="K66" s="172">
        <f>'将来負担比率（分子）の構造'!L$41</f>
        <v>260131</v>
      </c>
      <c r="L66" s="172"/>
      <c r="M66" s="172"/>
      <c r="N66" s="172">
        <f>'将来負担比率（分子）の構造'!M$41</f>
        <v>260498</v>
      </c>
      <c r="O66" s="172"/>
      <c r="P66" s="172"/>
    </row>
    <row r="67" spans="1:16">
      <c r="A67" s="172" t="s">
        <v>75</v>
      </c>
      <c r="B67" s="172" t="e">
        <f>NA()</f>
        <v>#N/A</v>
      </c>
      <c r="C67" s="172">
        <f>IF(ISNUMBER('将来負担比率（分子）の構造'!I$53), IF('将来負担比率（分子）の構造'!I$53 &lt; 0, 0, '将来負担比率（分子）の構造'!I$53), NA())</f>
        <v>23671</v>
      </c>
      <c r="D67" s="172" t="e">
        <f>NA()</f>
        <v>#N/A</v>
      </c>
      <c r="E67" s="172" t="e">
        <f>NA()</f>
        <v>#N/A</v>
      </c>
      <c r="F67" s="172">
        <f>IF(ISNUMBER('将来負担比率（分子）の構造'!J$53), IF('将来負担比率（分子）の構造'!J$53 &lt; 0, 0, '将来負担比率（分子）の構造'!J$53), NA())</f>
        <v>27238</v>
      </c>
      <c r="G67" s="172" t="e">
        <f>NA()</f>
        <v>#N/A</v>
      </c>
      <c r="H67" s="172" t="e">
        <f>NA()</f>
        <v>#N/A</v>
      </c>
      <c r="I67" s="172">
        <f>IF(ISNUMBER('将来負担比率（分子）の構造'!K$53), IF('将来負担比率（分子）の構造'!K$53 &lt; 0, 0, '将来負担比率（分子）の構造'!K$53), NA())</f>
        <v>34394</v>
      </c>
      <c r="J67" s="172" t="e">
        <f>NA()</f>
        <v>#N/A</v>
      </c>
      <c r="K67" s="172" t="e">
        <f>NA()</f>
        <v>#N/A</v>
      </c>
      <c r="L67" s="172">
        <f>IF(ISNUMBER('将来負担比率（分子）の構造'!L$53), IF('将来負担比率（分子）の構造'!L$53 &lt; 0, 0, '将来負担比率（分子）の構造'!L$53), NA())</f>
        <v>43738</v>
      </c>
      <c r="M67" s="172" t="e">
        <f>NA()</f>
        <v>#N/A</v>
      </c>
      <c r="N67" s="172" t="e">
        <f>NA()</f>
        <v>#N/A</v>
      </c>
      <c r="O67" s="172">
        <f>IF(ISNUMBER('将来負担比率（分子）の構造'!M$53), IF('将来負担比率（分子）の構造'!M$53 &lt; 0, 0, '将来負担比率（分子）の構造'!M$53), NA())</f>
        <v>31303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8725</v>
      </c>
      <c r="C72" s="176">
        <f>基金残高に係る経年分析!G55</f>
        <v>10058</v>
      </c>
      <c r="D72" s="176">
        <f>基金残高に係る経年分析!H55</f>
        <v>10708</v>
      </c>
    </row>
    <row r="73" spans="1:16">
      <c r="A73" s="175" t="s">
        <v>78</v>
      </c>
      <c r="B73" s="176">
        <f>基金残高に係る経年分析!F56</f>
        <v>12815</v>
      </c>
      <c r="C73" s="176">
        <f>基金残高に係る経年分析!G56</f>
        <v>9730</v>
      </c>
      <c r="D73" s="176">
        <f>基金残高に係る経年分析!H56</f>
        <v>12145</v>
      </c>
    </row>
    <row r="74" spans="1:16">
      <c r="A74" s="175" t="s">
        <v>79</v>
      </c>
      <c r="B74" s="176">
        <f>基金残高に係る経年分析!F57</f>
        <v>22899</v>
      </c>
      <c r="C74" s="176">
        <f>基金残高に係る経年分析!G57</f>
        <v>21539</v>
      </c>
      <c r="D74" s="176">
        <f>基金残高に係る経年分析!H57</f>
        <v>20827</v>
      </c>
    </row>
  </sheetData>
  <sheetProtection algorithmName="SHA-512" hashValue="XlDsXBsUBBqJfnmBcWNVj8U3En8OH0jl3sPxXJTCXdjaFdgbdJbq4u9KNKlAa+kHpanvATB1AoD9kULVlXuheg==" saltValue="r1NtV6dFKEkAmHKHa/1t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17" t="s">
        <v>212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7" t="s">
        <v>213</v>
      </c>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9"/>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17" t="s">
        <v>1</v>
      </c>
      <c r="C4" s="718"/>
      <c r="D4" s="718"/>
      <c r="E4" s="718"/>
      <c r="F4" s="718"/>
      <c r="G4" s="718"/>
      <c r="H4" s="718"/>
      <c r="I4" s="718"/>
      <c r="J4" s="718"/>
      <c r="K4" s="718"/>
      <c r="L4" s="718"/>
      <c r="M4" s="718"/>
      <c r="N4" s="718"/>
      <c r="O4" s="718"/>
      <c r="P4" s="718"/>
      <c r="Q4" s="719"/>
      <c r="R4" s="717" t="s">
        <v>215</v>
      </c>
      <c r="S4" s="718"/>
      <c r="T4" s="718"/>
      <c r="U4" s="718"/>
      <c r="V4" s="718"/>
      <c r="W4" s="718"/>
      <c r="X4" s="718"/>
      <c r="Y4" s="719"/>
      <c r="Z4" s="717" t="s">
        <v>216</v>
      </c>
      <c r="AA4" s="718"/>
      <c r="AB4" s="718"/>
      <c r="AC4" s="719"/>
      <c r="AD4" s="717" t="s">
        <v>217</v>
      </c>
      <c r="AE4" s="718"/>
      <c r="AF4" s="718"/>
      <c r="AG4" s="718"/>
      <c r="AH4" s="718"/>
      <c r="AI4" s="718"/>
      <c r="AJ4" s="718"/>
      <c r="AK4" s="719"/>
      <c r="AL4" s="717" t="s">
        <v>216</v>
      </c>
      <c r="AM4" s="718"/>
      <c r="AN4" s="718"/>
      <c r="AO4" s="719"/>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222</v>
      </c>
      <c r="C5" s="731"/>
      <c r="D5" s="731"/>
      <c r="E5" s="731"/>
      <c r="F5" s="731"/>
      <c r="G5" s="731"/>
      <c r="H5" s="731"/>
      <c r="I5" s="731"/>
      <c r="J5" s="731"/>
      <c r="K5" s="731"/>
      <c r="L5" s="731"/>
      <c r="M5" s="731"/>
      <c r="N5" s="731"/>
      <c r="O5" s="731"/>
      <c r="P5" s="731"/>
      <c r="Q5" s="732"/>
      <c r="R5" s="720">
        <v>88084159</v>
      </c>
      <c r="S5" s="721"/>
      <c r="T5" s="721"/>
      <c r="U5" s="721"/>
      <c r="V5" s="721"/>
      <c r="W5" s="721"/>
      <c r="X5" s="721"/>
      <c r="Y5" s="764"/>
      <c r="Z5" s="779">
        <v>28.8</v>
      </c>
      <c r="AA5" s="779"/>
      <c r="AB5" s="779"/>
      <c r="AC5" s="779"/>
      <c r="AD5" s="780">
        <v>80935310</v>
      </c>
      <c r="AE5" s="780"/>
      <c r="AF5" s="780"/>
      <c r="AG5" s="780"/>
      <c r="AH5" s="780"/>
      <c r="AI5" s="780"/>
      <c r="AJ5" s="780"/>
      <c r="AK5" s="780"/>
      <c r="AL5" s="760">
        <v>60.4</v>
      </c>
      <c r="AM5" s="735"/>
      <c r="AN5" s="735"/>
      <c r="AO5" s="761"/>
      <c r="AP5" s="730" t="s">
        <v>223</v>
      </c>
      <c r="AQ5" s="731"/>
      <c r="AR5" s="731"/>
      <c r="AS5" s="731"/>
      <c r="AT5" s="731"/>
      <c r="AU5" s="731"/>
      <c r="AV5" s="731"/>
      <c r="AW5" s="731"/>
      <c r="AX5" s="731"/>
      <c r="AY5" s="731"/>
      <c r="AZ5" s="731"/>
      <c r="BA5" s="731"/>
      <c r="BB5" s="731"/>
      <c r="BC5" s="731"/>
      <c r="BD5" s="731"/>
      <c r="BE5" s="731"/>
      <c r="BF5" s="732"/>
      <c r="BG5" s="664">
        <v>78892319</v>
      </c>
      <c r="BH5" s="674"/>
      <c r="BI5" s="674"/>
      <c r="BJ5" s="674"/>
      <c r="BK5" s="674"/>
      <c r="BL5" s="674"/>
      <c r="BM5" s="674"/>
      <c r="BN5" s="675"/>
      <c r="BO5" s="678">
        <v>89.6</v>
      </c>
      <c r="BP5" s="678"/>
      <c r="BQ5" s="678"/>
      <c r="BR5" s="678"/>
      <c r="BS5" s="679">
        <v>1243173</v>
      </c>
      <c r="BT5" s="679"/>
      <c r="BU5" s="679"/>
      <c r="BV5" s="679"/>
      <c r="BW5" s="679"/>
      <c r="BX5" s="679"/>
      <c r="BY5" s="679"/>
      <c r="BZ5" s="679"/>
      <c r="CA5" s="679"/>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c r="B6" s="645" t="s">
        <v>227</v>
      </c>
      <c r="C6" s="646"/>
      <c r="D6" s="646"/>
      <c r="E6" s="646"/>
      <c r="F6" s="646"/>
      <c r="G6" s="646"/>
      <c r="H6" s="646"/>
      <c r="I6" s="646"/>
      <c r="J6" s="646"/>
      <c r="K6" s="646"/>
      <c r="L6" s="646"/>
      <c r="M6" s="646"/>
      <c r="N6" s="646"/>
      <c r="O6" s="646"/>
      <c r="P6" s="646"/>
      <c r="Q6" s="647"/>
      <c r="R6" s="664">
        <v>1834376</v>
      </c>
      <c r="S6" s="674"/>
      <c r="T6" s="674"/>
      <c r="U6" s="674"/>
      <c r="V6" s="674"/>
      <c r="W6" s="674"/>
      <c r="X6" s="674"/>
      <c r="Y6" s="675"/>
      <c r="Z6" s="678">
        <v>0.6</v>
      </c>
      <c r="AA6" s="678"/>
      <c r="AB6" s="678"/>
      <c r="AC6" s="678"/>
      <c r="AD6" s="679">
        <v>1834376</v>
      </c>
      <c r="AE6" s="679"/>
      <c r="AF6" s="679"/>
      <c r="AG6" s="679"/>
      <c r="AH6" s="679"/>
      <c r="AI6" s="679"/>
      <c r="AJ6" s="679"/>
      <c r="AK6" s="679"/>
      <c r="AL6" s="667">
        <v>1.4</v>
      </c>
      <c r="AM6" s="676"/>
      <c r="AN6" s="676"/>
      <c r="AO6" s="680"/>
      <c r="AP6" s="645" t="s">
        <v>228</v>
      </c>
      <c r="AQ6" s="646"/>
      <c r="AR6" s="646"/>
      <c r="AS6" s="646"/>
      <c r="AT6" s="646"/>
      <c r="AU6" s="646"/>
      <c r="AV6" s="646"/>
      <c r="AW6" s="646"/>
      <c r="AX6" s="646"/>
      <c r="AY6" s="646"/>
      <c r="AZ6" s="646"/>
      <c r="BA6" s="646"/>
      <c r="BB6" s="646"/>
      <c r="BC6" s="646"/>
      <c r="BD6" s="646"/>
      <c r="BE6" s="646"/>
      <c r="BF6" s="647"/>
      <c r="BG6" s="664">
        <v>78892319</v>
      </c>
      <c r="BH6" s="674"/>
      <c r="BI6" s="674"/>
      <c r="BJ6" s="674"/>
      <c r="BK6" s="674"/>
      <c r="BL6" s="674"/>
      <c r="BM6" s="674"/>
      <c r="BN6" s="675"/>
      <c r="BO6" s="678">
        <v>89.6</v>
      </c>
      <c r="BP6" s="678"/>
      <c r="BQ6" s="678"/>
      <c r="BR6" s="678"/>
      <c r="BS6" s="679">
        <v>1243173</v>
      </c>
      <c r="BT6" s="679"/>
      <c r="BU6" s="679"/>
      <c r="BV6" s="679"/>
      <c r="BW6" s="679"/>
      <c r="BX6" s="679"/>
      <c r="BY6" s="679"/>
      <c r="BZ6" s="679"/>
      <c r="CA6" s="679"/>
      <c r="CB6" s="750"/>
      <c r="CD6" s="723" t="s">
        <v>229</v>
      </c>
      <c r="CE6" s="724"/>
      <c r="CF6" s="724"/>
      <c r="CG6" s="724"/>
      <c r="CH6" s="724"/>
      <c r="CI6" s="724"/>
      <c r="CJ6" s="724"/>
      <c r="CK6" s="724"/>
      <c r="CL6" s="724"/>
      <c r="CM6" s="724"/>
      <c r="CN6" s="724"/>
      <c r="CO6" s="724"/>
      <c r="CP6" s="724"/>
      <c r="CQ6" s="725"/>
      <c r="CR6" s="664">
        <v>964930</v>
      </c>
      <c r="CS6" s="674"/>
      <c r="CT6" s="674"/>
      <c r="CU6" s="674"/>
      <c r="CV6" s="674"/>
      <c r="CW6" s="674"/>
      <c r="CX6" s="674"/>
      <c r="CY6" s="675"/>
      <c r="CZ6" s="760">
        <v>0.3</v>
      </c>
      <c r="DA6" s="735"/>
      <c r="DB6" s="735"/>
      <c r="DC6" s="765"/>
      <c r="DD6" s="670" t="s">
        <v>127</v>
      </c>
      <c r="DE6" s="674"/>
      <c r="DF6" s="674"/>
      <c r="DG6" s="674"/>
      <c r="DH6" s="674"/>
      <c r="DI6" s="674"/>
      <c r="DJ6" s="674"/>
      <c r="DK6" s="674"/>
      <c r="DL6" s="674"/>
      <c r="DM6" s="674"/>
      <c r="DN6" s="674"/>
      <c r="DO6" s="674"/>
      <c r="DP6" s="675"/>
      <c r="DQ6" s="670">
        <v>961924</v>
      </c>
      <c r="DR6" s="674"/>
      <c r="DS6" s="674"/>
      <c r="DT6" s="674"/>
      <c r="DU6" s="674"/>
      <c r="DV6" s="674"/>
      <c r="DW6" s="674"/>
      <c r="DX6" s="674"/>
      <c r="DY6" s="674"/>
      <c r="DZ6" s="674"/>
      <c r="EA6" s="674"/>
      <c r="EB6" s="674"/>
      <c r="EC6" s="691"/>
    </row>
    <row r="7" spans="2:143" ht="11.25" customHeight="1">
      <c r="B7" s="645" t="s">
        <v>230</v>
      </c>
      <c r="C7" s="646"/>
      <c r="D7" s="646"/>
      <c r="E7" s="646"/>
      <c r="F7" s="646"/>
      <c r="G7" s="646"/>
      <c r="H7" s="646"/>
      <c r="I7" s="646"/>
      <c r="J7" s="646"/>
      <c r="K7" s="646"/>
      <c r="L7" s="646"/>
      <c r="M7" s="646"/>
      <c r="N7" s="646"/>
      <c r="O7" s="646"/>
      <c r="P7" s="646"/>
      <c r="Q7" s="647"/>
      <c r="R7" s="664">
        <v>47871</v>
      </c>
      <c r="S7" s="674"/>
      <c r="T7" s="674"/>
      <c r="U7" s="674"/>
      <c r="V7" s="674"/>
      <c r="W7" s="674"/>
      <c r="X7" s="674"/>
      <c r="Y7" s="675"/>
      <c r="Z7" s="678">
        <v>0</v>
      </c>
      <c r="AA7" s="678"/>
      <c r="AB7" s="678"/>
      <c r="AC7" s="678"/>
      <c r="AD7" s="679">
        <v>47871</v>
      </c>
      <c r="AE7" s="679"/>
      <c r="AF7" s="679"/>
      <c r="AG7" s="679"/>
      <c r="AH7" s="679"/>
      <c r="AI7" s="679"/>
      <c r="AJ7" s="679"/>
      <c r="AK7" s="679"/>
      <c r="AL7" s="667">
        <v>0</v>
      </c>
      <c r="AM7" s="676"/>
      <c r="AN7" s="676"/>
      <c r="AO7" s="680"/>
      <c r="AP7" s="645" t="s">
        <v>231</v>
      </c>
      <c r="AQ7" s="646"/>
      <c r="AR7" s="646"/>
      <c r="AS7" s="646"/>
      <c r="AT7" s="646"/>
      <c r="AU7" s="646"/>
      <c r="AV7" s="646"/>
      <c r="AW7" s="646"/>
      <c r="AX7" s="646"/>
      <c r="AY7" s="646"/>
      <c r="AZ7" s="646"/>
      <c r="BA7" s="646"/>
      <c r="BB7" s="646"/>
      <c r="BC7" s="646"/>
      <c r="BD7" s="646"/>
      <c r="BE7" s="646"/>
      <c r="BF7" s="647"/>
      <c r="BG7" s="664">
        <v>35984309</v>
      </c>
      <c r="BH7" s="674"/>
      <c r="BI7" s="674"/>
      <c r="BJ7" s="674"/>
      <c r="BK7" s="674"/>
      <c r="BL7" s="674"/>
      <c r="BM7" s="674"/>
      <c r="BN7" s="675"/>
      <c r="BO7" s="678">
        <v>40.9</v>
      </c>
      <c r="BP7" s="678"/>
      <c r="BQ7" s="678"/>
      <c r="BR7" s="678"/>
      <c r="BS7" s="679">
        <v>1243173</v>
      </c>
      <c r="BT7" s="679"/>
      <c r="BU7" s="679"/>
      <c r="BV7" s="679"/>
      <c r="BW7" s="679"/>
      <c r="BX7" s="679"/>
      <c r="BY7" s="679"/>
      <c r="BZ7" s="679"/>
      <c r="CA7" s="679"/>
      <c r="CB7" s="750"/>
      <c r="CD7" s="692" t="s">
        <v>232</v>
      </c>
      <c r="CE7" s="689"/>
      <c r="CF7" s="689"/>
      <c r="CG7" s="689"/>
      <c r="CH7" s="689"/>
      <c r="CI7" s="689"/>
      <c r="CJ7" s="689"/>
      <c r="CK7" s="689"/>
      <c r="CL7" s="689"/>
      <c r="CM7" s="689"/>
      <c r="CN7" s="689"/>
      <c r="CO7" s="689"/>
      <c r="CP7" s="689"/>
      <c r="CQ7" s="690"/>
      <c r="CR7" s="664">
        <v>22269074</v>
      </c>
      <c r="CS7" s="674"/>
      <c r="CT7" s="674"/>
      <c r="CU7" s="674"/>
      <c r="CV7" s="674"/>
      <c r="CW7" s="674"/>
      <c r="CX7" s="674"/>
      <c r="CY7" s="675"/>
      <c r="CZ7" s="678">
        <v>7.6</v>
      </c>
      <c r="DA7" s="678"/>
      <c r="DB7" s="678"/>
      <c r="DC7" s="678"/>
      <c r="DD7" s="670">
        <v>140590</v>
      </c>
      <c r="DE7" s="674"/>
      <c r="DF7" s="674"/>
      <c r="DG7" s="674"/>
      <c r="DH7" s="674"/>
      <c r="DI7" s="674"/>
      <c r="DJ7" s="674"/>
      <c r="DK7" s="674"/>
      <c r="DL7" s="674"/>
      <c r="DM7" s="674"/>
      <c r="DN7" s="674"/>
      <c r="DO7" s="674"/>
      <c r="DP7" s="675"/>
      <c r="DQ7" s="670">
        <v>20292184</v>
      </c>
      <c r="DR7" s="674"/>
      <c r="DS7" s="674"/>
      <c r="DT7" s="674"/>
      <c r="DU7" s="674"/>
      <c r="DV7" s="674"/>
      <c r="DW7" s="674"/>
      <c r="DX7" s="674"/>
      <c r="DY7" s="674"/>
      <c r="DZ7" s="674"/>
      <c r="EA7" s="674"/>
      <c r="EB7" s="674"/>
      <c r="EC7" s="691"/>
    </row>
    <row r="8" spans="2:143" ht="11.25" customHeight="1">
      <c r="B8" s="645" t="s">
        <v>233</v>
      </c>
      <c r="C8" s="646"/>
      <c r="D8" s="646"/>
      <c r="E8" s="646"/>
      <c r="F8" s="646"/>
      <c r="G8" s="646"/>
      <c r="H8" s="646"/>
      <c r="I8" s="646"/>
      <c r="J8" s="646"/>
      <c r="K8" s="646"/>
      <c r="L8" s="646"/>
      <c r="M8" s="646"/>
      <c r="N8" s="646"/>
      <c r="O8" s="646"/>
      <c r="P8" s="646"/>
      <c r="Q8" s="647"/>
      <c r="R8" s="664">
        <v>199178</v>
      </c>
      <c r="S8" s="674"/>
      <c r="T8" s="674"/>
      <c r="U8" s="674"/>
      <c r="V8" s="674"/>
      <c r="W8" s="674"/>
      <c r="X8" s="674"/>
      <c r="Y8" s="675"/>
      <c r="Z8" s="678">
        <v>0.1</v>
      </c>
      <c r="AA8" s="678"/>
      <c r="AB8" s="678"/>
      <c r="AC8" s="678"/>
      <c r="AD8" s="679">
        <v>199178</v>
      </c>
      <c r="AE8" s="679"/>
      <c r="AF8" s="679"/>
      <c r="AG8" s="679"/>
      <c r="AH8" s="679"/>
      <c r="AI8" s="679"/>
      <c r="AJ8" s="679"/>
      <c r="AK8" s="679"/>
      <c r="AL8" s="667">
        <v>0.1</v>
      </c>
      <c r="AM8" s="676"/>
      <c r="AN8" s="676"/>
      <c r="AO8" s="680"/>
      <c r="AP8" s="645" t="s">
        <v>234</v>
      </c>
      <c r="AQ8" s="646"/>
      <c r="AR8" s="646"/>
      <c r="AS8" s="646"/>
      <c r="AT8" s="646"/>
      <c r="AU8" s="646"/>
      <c r="AV8" s="646"/>
      <c r="AW8" s="646"/>
      <c r="AX8" s="646"/>
      <c r="AY8" s="646"/>
      <c r="AZ8" s="646"/>
      <c r="BA8" s="646"/>
      <c r="BB8" s="646"/>
      <c r="BC8" s="646"/>
      <c r="BD8" s="646"/>
      <c r="BE8" s="646"/>
      <c r="BF8" s="647"/>
      <c r="BG8" s="664">
        <v>1000148</v>
      </c>
      <c r="BH8" s="674"/>
      <c r="BI8" s="674"/>
      <c r="BJ8" s="674"/>
      <c r="BK8" s="674"/>
      <c r="BL8" s="674"/>
      <c r="BM8" s="674"/>
      <c r="BN8" s="675"/>
      <c r="BO8" s="678">
        <v>1.1000000000000001</v>
      </c>
      <c r="BP8" s="678"/>
      <c r="BQ8" s="678"/>
      <c r="BR8" s="678"/>
      <c r="BS8" s="679" t="s">
        <v>127</v>
      </c>
      <c r="BT8" s="679"/>
      <c r="BU8" s="679"/>
      <c r="BV8" s="679"/>
      <c r="BW8" s="679"/>
      <c r="BX8" s="679"/>
      <c r="BY8" s="679"/>
      <c r="BZ8" s="679"/>
      <c r="CA8" s="679"/>
      <c r="CB8" s="750"/>
      <c r="CD8" s="692" t="s">
        <v>235</v>
      </c>
      <c r="CE8" s="689"/>
      <c r="CF8" s="689"/>
      <c r="CG8" s="689"/>
      <c r="CH8" s="689"/>
      <c r="CI8" s="689"/>
      <c r="CJ8" s="689"/>
      <c r="CK8" s="689"/>
      <c r="CL8" s="689"/>
      <c r="CM8" s="689"/>
      <c r="CN8" s="689"/>
      <c r="CO8" s="689"/>
      <c r="CP8" s="689"/>
      <c r="CQ8" s="690"/>
      <c r="CR8" s="664">
        <v>146976333</v>
      </c>
      <c r="CS8" s="674"/>
      <c r="CT8" s="674"/>
      <c r="CU8" s="674"/>
      <c r="CV8" s="674"/>
      <c r="CW8" s="674"/>
      <c r="CX8" s="674"/>
      <c r="CY8" s="675"/>
      <c r="CZ8" s="678">
        <v>49.9</v>
      </c>
      <c r="DA8" s="678"/>
      <c r="DB8" s="678"/>
      <c r="DC8" s="678"/>
      <c r="DD8" s="670">
        <v>631740</v>
      </c>
      <c r="DE8" s="674"/>
      <c r="DF8" s="674"/>
      <c r="DG8" s="674"/>
      <c r="DH8" s="674"/>
      <c r="DI8" s="674"/>
      <c r="DJ8" s="674"/>
      <c r="DK8" s="674"/>
      <c r="DL8" s="674"/>
      <c r="DM8" s="674"/>
      <c r="DN8" s="674"/>
      <c r="DO8" s="674"/>
      <c r="DP8" s="675"/>
      <c r="DQ8" s="670">
        <v>56422240</v>
      </c>
      <c r="DR8" s="674"/>
      <c r="DS8" s="674"/>
      <c r="DT8" s="674"/>
      <c r="DU8" s="674"/>
      <c r="DV8" s="674"/>
      <c r="DW8" s="674"/>
      <c r="DX8" s="674"/>
      <c r="DY8" s="674"/>
      <c r="DZ8" s="674"/>
      <c r="EA8" s="674"/>
      <c r="EB8" s="674"/>
      <c r="EC8" s="691"/>
    </row>
    <row r="9" spans="2:143" ht="11.25" customHeight="1">
      <c r="B9" s="645" t="s">
        <v>236</v>
      </c>
      <c r="C9" s="646"/>
      <c r="D9" s="646"/>
      <c r="E9" s="646"/>
      <c r="F9" s="646"/>
      <c r="G9" s="646"/>
      <c r="H9" s="646"/>
      <c r="I9" s="646"/>
      <c r="J9" s="646"/>
      <c r="K9" s="646"/>
      <c r="L9" s="646"/>
      <c r="M9" s="646"/>
      <c r="N9" s="646"/>
      <c r="O9" s="646"/>
      <c r="P9" s="646"/>
      <c r="Q9" s="647"/>
      <c r="R9" s="664">
        <v>276338</v>
      </c>
      <c r="S9" s="674"/>
      <c r="T9" s="674"/>
      <c r="U9" s="674"/>
      <c r="V9" s="674"/>
      <c r="W9" s="674"/>
      <c r="X9" s="674"/>
      <c r="Y9" s="675"/>
      <c r="Z9" s="678">
        <v>0.1</v>
      </c>
      <c r="AA9" s="678"/>
      <c r="AB9" s="678"/>
      <c r="AC9" s="678"/>
      <c r="AD9" s="679">
        <v>276338</v>
      </c>
      <c r="AE9" s="679"/>
      <c r="AF9" s="679"/>
      <c r="AG9" s="679"/>
      <c r="AH9" s="679"/>
      <c r="AI9" s="679"/>
      <c r="AJ9" s="679"/>
      <c r="AK9" s="679"/>
      <c r="AL9" s="667">
        <v>0.2</v>
      </c>
      <c r="AM9" s="676"/>
      <c r="AN9" s="676"/>
      <c r="AO9" s="680"/>
      <c r="AP9" s="645" t="s">
        <v>237</v>
      </c>
      <c r="AQ9" s="646"/>
      <c r="AR9" s="646"/>
      <c r="AS9" s="646"/>
      <c r="AT9" s="646"/>
      <c r="AU9" s="646"/>
      <c r="AV9" s="646"/>
      <c r="AW9" s="646"/>
      <c r="AX9" s="646"/>
      <c r="AY9" s="646"/>
      <c r="AZ9" s="646"/>
      <c r="BA9" s="646"/>
      <c r="BB9" s="646"/>
      <c r="BC9" s="646"/>
      <c r="BD9" s="646"/>
      <c r="BE9" s="646"/>
      <c r="BF9" s="647"/>
      <c r="BG9" s="664">
        <v>28885231</v>
      </c>
      <c r="BH9" s="674"/>
      <c r="BI9" s="674"/>
      <c r="BJ9" s="674"/>
      <c r="BK9" s="674"/>
      <c r="BL9" s="674"/>
      <c r="BM9" s="674"/>
      <c r="BN9" s="675"/>
      <c r="BO9" s="678">
        <v>32.799999999999997</v>
      </c>
      <c r="BP9" s="678"/>
      <c r="BQ9" s="678"/>
      <c r="BR9" s="678"/>
      <c r="BS9" s="679" t="s">
        <v>127</v>
      </c>
      <c r="BT9" s="679"/>
      <c r="BU9" s="679"/>
      <c r="BV9" s="679"/>
      <c r="BW9" s="679"/>
      <c r="BX9" s="679"/>
      <c r="BY9" s="679"/>
      <c r="BZ9" s="679"/>
      <c r="CA9" s="679"/>
      <c r="CB9" s="750"/>
      <c r="CD9" s="692" t="s">
        <v>238</v>
      </c>
      <c r="CE9" s="689"/>
      <c r="CF9" s="689"/>
      <c r="CG9" s="689"/>
      <c r="CH9" s="689"/>
      <c r="CI9" s="689"/>
      <c r="CJ9" s="689"/>
      <c r="CK9" s="689"/>
      <c r="CL9" s="689"/>
      <c r="CM9" s="689"/>
      <c r="CN9" s="689"/>
      <c r="CO9" s="689"/>
      <c r="CP9" s="689"/>
      <c r="CQ9" s="690"/>
      <c r="CR9" s="664">
        <v>30124791</v>
      </c>
      <c r="CS9" s="674"/>
      <c r="CT9" s="674"/>
      <c r="CU9" s="674"/>
      <c r="CV9" s="674"/>
      <c r="CW9" s="674"/>
      <c r="CX9" s="674"/>
      <c r="CY9" s="675"/>
      <c r="CZ9" s="678">
        <v>10.199999999999999</v>
      </c>
      <c r="DA9" s="678"/>
      <c r="DB9" s="678"/>
      <c r="DC9" s="678"/>
      <c r="DD9" s="670">
        <v>9230819</v>
      </c>
      <c r="DE9" s="674"/>
      <c r="DF9" s="674"/>
      <c r="DG9" s="674"/>
      <c r="DH9" s="674"/>
      <c r="DI9" s="674"/>
      <c r="DJ9" s="674"/>
      <c r="DK9" s="674"/>
      <c r="DL9" s="674"/>
      <c r="DM9" s="674"/>
      <c r="DN9" s="674"/>
      <c r="DO9" s="674"/>
      <c r="DP9" s="675"/>
      <c r="DQ9" s="670">
        <v>15784082</v>
      </c>
      <c r="DR9" s="674"/>
      <c r="DS9" s="674"/>
      <c r="DT9" s="674"/>
      <c r="DU9" s="674"/>
      <c r="DV9" s="674"/>
      <c r="DW9" s="674"/>
      <c r="DX9" s="674"/>
      <c r="DY9" s="674"/>
      <c r="DZ9" s="674"/>
      <c r="EA9" s="674"/>
      <c r="EB9" s="674"/>
      <c r="EC9" s="691"/>
    </row>
    <row r="10" spans="2:143" ht="11.25" customHeight="1">
      <c r="B10" s="645" t="s">
        <v>239</v>
      </c>
      <c r="C10" s="646"/>
      <c r="D10" s="646"/>
      <c r="E10" s="646"/>
      <c r="F10" s="646"/>
      <c r="G10" s="646"/>
      <c r="H10" s="646"/>
      <c r="I10" s="646"/>
      <c r="J10" s="646"/>
      <c r="K10" s="646"/>
      <c r="L10" s="646"/>
      <c r="M10" s="646"/>
      <c r="N10" s="646"/>
      <c r="O10" s="646"/>
      <c r="P10" s="646"/>
      <c r="Q10" s="647"/>
      <c r="R10" s="664" t="s">
        <v>127</v>
      </c>
      <c r="S10" s="674"/>
      <c r="T10" s="674"/>
      <c r="U10" s="674"/>
      <c r="V10" s="674"/>
      <c r="W10" s="674"/>
      <c r="X10" s="674"/>
      <c r="Y10" s="675"/>
      <c r="Z10" s="678" t="s">
        <v>127</v>
      </c>
      <c r="AA10" s="678"/>
      <c r="AB10" s="678"/>
      <c r="AC10" s="678"/>
      <c r="AD10" s="679" t="s">
        <v>127</v>
      </c>
      <c r="AE10" s="679"/>
      <c r="AF10" s="679"/>
      <c r="AG10" s="679"/>
      <c r="AH10" s="679"/>
      <c r="AI10" s="679"/>
      <c r="AJ10" s="679"/>
      <c r="AK10" s="679"/>
      <c r="AL10" s="667" t="s">
        <v>127</v>
      </c>
      <c r="AM10" s="676"/>
      <c r="AN10" s="676"/>
      <c r="AO10" s="680"/>
      <c r="AP10" s="645" t="s">
        <v>240</v>
      </c>
      <c r="AQ10" s="646"/>
      <c r="AR10" s="646"/>
      <c r="AS10" s="646"/>
      <c r="AT10" s="646"/>
      <c r="AU10" s="646"/>
      <c r="AV10" s="646"/>
      <c r="AW10" s="646"/>
      <c r="AX10" s="646"/>
      <c r="AY10" s="646"/>
      <c r="AZ10" s="646"/>
      <c r="BA10" s="646"/>
      <c r="BB10" s="646"/>
      <c r="BC10" s="646"/>
      <c r="BD10" s="646"/>
      <c r="BE10" s="646"/>
      <c r="BF10" s="647"/>
      <c r="BG10" s="664">
        <v>1708193</v>
      </c>
      <c r="BH10" s="674"/>
      <c r="BI10" s="674"/>
      <c r="BJ10" s="674"/>
      <c r="BK10" s="674"/>
      <c r="BL10" s="674"/>
      <c r="BM10" s="674"/>
      <c r="BN10" s="675"/>
      <c r="BO10" s="678">
        <v>1.9</v>
      </c>
      <c r="BP10" s="678"/>
      <c r="BQ10" s="678"/>
      <c r="BR10" s="678"/>
      <c r="BS10" s="679" t="s">
        <v>127</v>
      </c>
      <c r="BT10" s="679"/>
      <c r="BU10" s="679"/>
      <c r="BV10" s="679"/>
      <c r="BW10" s="679"/>
      <c r="BX10" s="679"/>
      <c r="BY10" s="679"/>
      <c r="BZ10" s="679"/>
      <c r="CA10" s="679"/>
      <c r="CB10" s="750"/>
      <c r="CD10" s="692" t="s">
        <v>241</v>
      </c>
      <c r="CE10" s="689"/>
      <c r="CF10" s="689"/>
      <c r="CG10" s="689"/>
      <c r="CH10" s="689"/>
      <c r="CI10" s="689"/>
      <c r="CJ10" s="689"/>
      <c r="CK10" s="689"/>
      <c r="CL10" s="689"/>
      <c r="CM10" s="689"/>
      <c r="CN10" s="689"/>
      <c r="CO10" s="689"/>
      <c r="CP10" s="689"/>
      <c r="CQ10" s="690"/>
      <c r="CR10" s="664">
        <v>1374043</v>
      </c>
      <c r="CS10" s="674"/>
      <c r="CT10" s="674"/>
      <c r="CU10" s="674"/>
      <c r="CV10" s="674"/>
      <c r="CW10" s="674"/>
      <c r="CX10" s="674"/>
      <c r="CY10" s="675"/>
      <c r="CZ10" s="678">
        <v>0.5</v>
      </c>
      <c r="DA10" s="678"/>
      <c r="DB10" s="678"/>
      <c r="DC10" s="678"/>
      <c r="DD10" s="670">
        <v>4775</v>
      </c>
      <c r="DE10" s="674"/>
      <c r="DF10" s="674"/>
      <c r="DG10" s="674"/>
      <c r="DH10" s="674"/>
      <c r="DI10" s="674"/>
      <c r="DJ10" s="674"/>
      <c r="DK10" s="674"/>
      <c r="DL10" s="674"/>
      <c r="DM10" s="674"/>
      <c r="DN10" s="674"/>
      <c r="DO10" s="674"/>
      <c r="DP10" s="675"/>
      <c r="DQ10" s="670">
        <v>1354485</v>
      </c>
      <c r="DR10" s="674"/>
      <c r="DS10" s="674"/>
      <c r="DT10" s="674"/>
      <c r="DU10" s="674"/>
      <c r="DV10" s="674"/>
      <c r="DW10" s="674"/>
      <c r="DX10" s="674"/>
      <c r="DY10" s="674"/>
      <c r="DZ10" s="674"/>
      <c r="EA10" s="674"/>
      <c r="EB10" s="674"/>
      <c r="EC10" s="691"/>
    </row>
    <row r="11" spans="2:143" ht="11.25" customHeight="1">
      <c r="B11" s="645" t="s">
        <v>242</v>
      </c>
      <c r="C11" s="646"/>
      <c r="D11" s="646"/>
      <c r="E11" s="646"/>
      <c r="F11" s="646"/>
      <c r="G11" s="646"/>
      <c r="H11" s="646"/>
      <c r="I11" s="646"/>
      <c r="J11" s="646"/>
      <c r="K11" s="646"/>
      <c r="L11" s="646"/>
      <c r="M11" s="646"/>
      <c r="N11" s="646"/>
      <c r="O11" s="646"/>
      <c r="P11" s="646"/>
      <c r="Q11" s="647"/>
      <c r="R11" s="664">
        <v>14394586</v>
      </c>
      <c r="S11" s="674"/>
      <c r="T11" s="674"/>
      <c r="U11" s="674"/>
      <c r="V11" s="674"/>
      <c r="W11" s="674"/>
      <c r="X11" s="674"/>
      <c r="Y11" s="675"/>
      <c r="Z11" s="667">
        <v>4.7</v>
      </c>
      <c r="AA11" s="676"/>
      <c r="AB11" s="676"/>
      <c r="AC11" s="677"/>
      <c r="AD11" s="670">
        <v>14394586</v>
      </c>
      <c r="AE11" s="674"/>
      <c r="AF11" s="674"/>
      <c r="AG11" s="674"/>
      <c r="AH11" s="674"/>
      <c r="AI11" s="674"/>
      <c r="AJ11" s="674"/>
      <c r="AK11" s="675"/>
      <c r="AL11" s="667">
        <v>10.7</v>
      </c>
      <c r="AM11" s="676"/>
      <c r="AN11" s="676"/>
      <c r="AO11" s="680"/>
      <c r="AP11" s="645" t="s">
        <v>243</v>
      </c>
      <c r="AQ11" s="646"/>
      <c r="AR11" s="646"/>
      <c r="AS11" s="646"/>
      <c r="AT11" s="646"/>
      <c r="AU11" s="646"/>
      <c r="AV11" s="646"/>
      <c r="AW11" s="646"/>
      <c r="AX11" s="646"/>
      <c r="AY11" s="646"/>
      <c r="AZ11" s="646"/>
      <c r="BA11" s="646"/>
      <c r="BB11" s="646"/>
      <c r="BC11" s="646"/>
      <c r="BD11" s="646"/>
      <c r="BE11" s="646"/>
      <c r="BF11" s="647"/>
      <c r="BG11" s="664">
        <v>4390737</v>
      </c>
      <c r="BH11" s="674"/>
      <c r="BI11" s="674"/>
      <c r="BJ11" s="674"/>
      <c r="BK11" s="674"/>
      <c r="BL11" s="674"/>
      <c r="BM11" s="674"/>
      <c r="BN11" s="675"/>
      <c r="BO11" s="678">
        <v>5</v>
      </c>
      <c r="BP11" s="678"/>
      <c r="BQ11" s="678"/>
      <c r="BR11" s="678"/>
      <c r="BS11" s="679">
        <v>1243173</v>
      </c>
      <c r="BT11" s="679"/>
      <c r="BU11" s="679"/>
      <c r="BV11" s="679"/>
      <c r="BW11" s="679"/>
      <c r="BX11" s="679"/>
      <c r="BY11" s="679"/>
      <c r="BZ11" s="679"/>
      <c r="CA11" s="679"/>
      <c r="CB11" s="750"/>
      <c r="CD11" s="692" t="s">
        <v>244</v>
      </c>
      <c r="CE11" s="689"/>
      <c r="CF11" s="689"/>
      <c r="CG11" s="689"/>
      <c r="CH11" s="689"/>
      <c r="CI11" s="689"/>
      <c r="CJ11" s="689"/>
      <c r="CK11" s="689"/>
      <c r="CL11" s="689"/>
      <c r="CM11" s="689"/>
      <c r="CN11" s="689"/>
      <c r="CO11" s="689"/>
      <c r="CP11" s="689"/>
      <c r="CQ11" s="690"/>
      <c r="CR11" s="664">
        <v>2516983</v>
      </c>
      <c r="CS11" s="674"/>
      <c r="CT11" s="674"/>
      <c r="CU11" s="674"/>
      <c r="CV11" s="674"/>
      <c r="CW11" s="674"/>
      <c r="CX11" s="674"/>
      <c r="CY11" s="675"/>
      <c r="CZ11" s="678">
        <v>0.9</v>
      </c>
      <c r="DA11" s="678"/>
      <c r="DB11" s="678"/>
      <c r="DC11" s="678"/>
      <c r="DD11" s="670">
        <v>1103170</v>
      </c>
      <c r="DE11" s="674"/>
      <c r="DF11" s="674"/>
      <c r="DG11" s="674"/>
      <c r="DH11" s="674"/>
      <c r="DI11" s="674"/>
      <c r="DJ11" s="674"/>
      <c r="DK11" s="674"/>
      <c r="DL11" s="674"/>
      <c r="DM11" s="674"/>
      <c r="DN11" s="674"/>
      <c r="DO11" s="674"/>
      <c r="DP11" s="675"/>
      <c r="DQ11" s="670">
        <v>1762325</v>
      </c>
      <c r="DR11" s="674"/>
      <c r="DS11" s="674"/>
      <c r="DT11" s="674"/>
      <c r="DU11" s="674"/>
      <c r="DV11" s="674"/>
      <c r="DW11" s="674"/>
      <c r="DX11" s="674"/>
      <c r="DY11" s="674"/>
      <c r="DZ11" s="674"/>
      <c r="EA11" s="674"/>
      <c r="EB11" s="674"/>
      <c r="EC11" s="691"/>
    </row>
    <row r="12" spans="2:143" ht="11.25" customHeight="1">
      <c r="B12" s="645" t="s">
        <v>245</v>
      </c>
      <c r="C12" s="646"/>
      <c r="D12" s="646"/>
      <c r="E12" s="646"/>
      <c r="F12" s="646"/>
      <c r="G12" s="646"/>
      <c r="H12" s="646"/>
      <c r="I12" s="646"/>
      <c r="J12" s="646"/>
      <c r="K12" s="646"/>
      <c r="L12" s="646"/>
      <c r="M12" s="646"/>
      <c r="N12" s="646"/>
      <c r="O12" s="646"/>
      <c r="P12" s="646"/>
      <c r="Q12" s="647"/>
      <c r="R12" s="664">
        <v>58316</v>
      </c>
      <c r="S12" s="674"/>
      <c r="T12" s="674"/>
      <c r="U12" s="674"/>
      <c r="V12" s="674"/>
      <c r="W12" s="674"/>
      <c r="X12" s="674"/>
      <c r="Y12" s="675"/>
      <c r="Z12" s="678">
        <v>0</v>
      </c>
      <c r="AA12" s="678"/>
      <c r="AB12" s="678"/>
      <c r="AC12" s="678"/>
      <c r="AD12" s="679">
        <v>58316</v>
      </c>
      <c r="AE12" s="679"/>
      <c r="AF12" s="679"/>
      <c r="AG12" s="679"/>
      <c r="AH12" s="679"/>
      <c r="AI12" s="679"/>
      <c r="AJ12" s="679"/>
      <c r="AK12" s="679"/>
      <c r="AL12" s="667">
        <v>0</v>
      </c>
      <c r="AM12" s="676"/>
      <c r="AN12" s="676"/>
      <c r="AO12" s="680"/>
      <c r="AP12" s="645" t="s">
        <v>246</v>
      </c>
      <c r="AQ12" s="646"/>
      <c r="AR12" s="646"/>
      <c r="AS12" s="646"/>
      <c r="AT12" s="646"/>
      <c r="AU12" s="646"/>
      <c r="AV12" s="646"/>
      <c r="AW12" s="646"/>
      <c r="AX12" s="646"/>
      <c r="AY12" s="646"/>
      <c r="AZ12" s="646"/>
      <c r="BA12" s="646"/>
      <c r="BB12" s="646"/>
      <c r="BC12" s="646"/>
      <c r="BD12" s="646"/>
      <c r="BE12" s="646"/>
      <c r="BF12" s="647"/>
      <c r="BG12" s="664">
        <v>37377181</v>
      </c>
      <c r="BH12" s="674"/>
      <c r="BI12" s="674"/>
      <c r="BJ12" s="674"/>
      <c r="BK12" s="674"/>
      <c r="BL12" s="674"/>
      <c r="BM12" s="674"/>
      <c r="BN12" s="675"/>
      <c r="BO12" s="678">
        <v>42.4</v>
      </c>
      <c r="BP12" s="678"/>
      <c r="BQ12" s="678"/>
      <c r="BR12" s="678"/>
      <c r="BS12" s="679" t="s">
        <v>127</v>
      </c>
      <c r="BT12" s="679"/>
      <c r="BU12" s="679"/>
      <c r="BV12" s="679"/>
      <c r="BW12" s="679"/>
      <c r="BX12" s="679"/>
      <c r="BY12" s="679"/>
      <c r="BZ12" s="679"/>
      <c r="CA12" s="679"/>
      <c r="CB12" s="750"/>
      <c r="CD12" s="692" t="s">
        <v>247</v>
      </c>
      <c r="CE12" s="689"/>
      <c r="CF12" s="689"/>
      <c r="CG12" s="689"/>
      <c r="CH12" s="689"/>
      <c r="CI12" s="689"/>
      <c r="CJ12" s="689"/>
      <c r="CK12" s="689"/>
      <c r="CL12" s="689"/>
      <c r="CM12" s="689"/>
      <c r="CN12" s="689"/>
      <c r="CO12" s="689"/>
      <c r="CP12" s="689"/>
      <c r="CQ12" s="690"/>
      <c r="CR12" s="664">
        <v>4108062</v>
      </c>
      <c r="CS12" s="674"/>
      <c r="CT12" s="674"/>
      <c r="CU12" s="674"/>
      <c r="CV12" s="674"/>
      <c r="CW12" s="674"/>
      <c r="CX12" s="674"/>
      <c r="CY12" s="675"/>
      <c r="CZ12" s="678">
        <v>1.4</v>
      </c>
      <c r="DA12" s="678"/>
      <c r="DB12" s="678"/>
      <c r="DC12" s="678"/>
      <c r="DD12" s="670">
        <v>115325</v>
      </c>
      <c r="DE12" s="674"/>
      <c r="DF12" s="674"/>
      <c r="DG12" s="674"/>
      <c r="DH12" s="674"/>
      <c r="DI12" s="674"/>
      <c r="DJ12" s="674"/>
      <c r="DK12" s="674"/>
      <c r="DL12" s="674"/>
      <c r="DM12" s="674"/>
      <c r="DN12" s="674"/>
      <c r="DO12" s="674"/>
      <c r="DP12" s="675"/>
      <c r="DQ12" s="670">
        <v>3945916</v>
      </c>
      <c r="DR12" s="674"/>
      <c r="DS12" s="674"/>
      <c r="DT12" s="674"/>
      <c r="DU12" s="674"/>
      <c r="DV12" s="674"/>
      <c r="DW12" s="674"/>
      <c r="DX12" s="674"/>
      <c r="DY12" s="674"/>
      <c r="DZ12" s="674"/>
      <c r="EA12" s="674"/>
      <c r="EB12" s="674"/>
      <c r="EC12" s="691"/>
    </row>
    <row r="13" spans="2:143" ht="11.25" customHeight="1">
      <c r="B13" s="645" t="s">
        <v>248</v>
      </c>
      <c r="C13" s="646"/>
      <c r="D13" s="646"/>
      <c r="E13" s="646"/>
      <c r="F13" s="646"/>
      <c r="G13" s="646"/>
      <c r="H13" s="646"/>
      <c r="I13" s="646"/>
      <c r="J13" s="646"/>
      <c r="K13" s="646"/>
      <c r="L13" s="646"/>
      <c r="M13" s="646"/>
      <c r="N13" s="646"/>
      <c r="O13" s="646"/>
      <c r="P13" s="646"/>
      <c r="Q13" s="647"/>
      <c r="R13" s="664" t="s">
        <v>127</v>
      </c>
      <c r="S13" s="674"/>
      <c r="T13" s="674"/>
      <c r="U13" s="674"/>
      <c r="V13" s="674"/>
      <c r="W13" s="674"/>
      <c r="X13" s="674"/>
      <c r="Y13" s="675"/>
      <c r="Z13" s="678" t="s">
        <v>127</v>
      </c>
      <c r="AA13" s="678"/>
      <c r="AB13" s="678"/>
      <c r="AC13" s="678"/>
      <c r="AD13" s="679" t="s">
        <v>127</v>
      </c>
      <c r="AE13" s="679"/>
      <c r="AF13" s="679"/>
      <c r="AG13" s="679"/>
      <c r="AH13" s="679"/>
      <c r="AI13" s="679"/>
      <c r="AJ13" s="679"/>
      <c r="AK13" s="679"/>
      <c r="AL13" s="667" t="s">
        <v>127</v>
      </c>
      <c r="AM13" s="676"/>
      <c r="AN13" s="676"/>
      <c r="AO13" s="680"/>
      <c r="AP13" s="645" t="s">
        <v>249</v>
      </c>
      <c r="AQ13" s="646"/>
      <c r="AR13" s="646"/>
      <c r="AS13" s="646"/>
      <c r="AT13" s="646"/>
      <c r="AU13" s="646"/>
      <c r="AV13" s="646"/>
      <c r="AW13" s="646"/>
      <c r="AX13" s="646"/>
      <c r="AY13" s="646"/>
      <c r="AZ13" s="646"/>
      <c r="BA13" s="646"/>
      <c r="BB13" s="646"/>
      <c r="BC13" s="646"/>
      <c r="BD13" s="646"/>
      <c r="BE13" s="646"/>
      <c r="BF13" s="647"/>
      <c r="BG13" s="664">
        <v>36922399</v>
      </c>
      <c r="BH13" s="674"/>
      <c r="BI13" s="674"/>
      <c r="BJ13" s="674"/>
      <c r="BK13" s="674"/>
      <c r="BL13" s="674"/>
      <c r="BM13" s="674"/>
      <c r="BN13" s="675"/>
      <c r="BO13" s="678">
        <v>41.9</v>
      </c>
      <c r="BP13" s="678"/>
      <c r="BQ13" s="678"/>
      <c r="BR13" s="678"/>
      <c r="BS13" s="679" t="s">
        <v>127</v>
      </c>
      <c r="BT13" s="679"/>
      <c r="BU13" s="679"/>
      <c r="BV13" s="679"/>
      <c r="BW13" s="679"/>
      <c r="BX13" s="679"/>
      <c r="BY13" s="679"/>
      <c r="BZ13" s="679"/>
      <c r="CA13" s="679"/>
      <c r="CB13" s="750"/>
      <c r="CD13" s="692" t="s">
        <v>250</v>
      </c>
      <c r="CE13" s="689"/>
      <c r="CF13" s="689"/>
      <c r="CG13" s="689"/>
      <c r="CH13" s="689"/>
      <c r="CI13" s="689"/>
      <c r="CJ13" s="689"/>
      <c r="CK13" s="689"/>
      <c r="CL13" s="689"/>
      <c r="CM13" s="689"/>
      <c r="CN13" s="689"/>
      <c r="CO13" s="689"/>
      <c r="CP13" s="689"/>
      <c r="CQ13" s="690"/>
      <c r="CR13" s="664">
        <v>29209542</v>
      </c>
      <c r="CS13" s="674"/>
      <c r="CT13" s="674"/>
      <c r="CU13" s="674"/>
      <c r="CV13" s="674"/>
      <c r="CW13" s="674"/>
      <c r="CX13" s="674"/>
      <c r="CY13" s="675"/>
      <c r="CZ13" s="678">
        <v>9.9</v>
      </c>
      <c r="DA13" s="678"/>
      <c r="DB13" s="678"/>
      <c r="DC13" s="678"/>
      <c r="DD13" s="670">
        <v>20352558</v>
      </c>
      <c r="DE13" s="674"/>
      <c r="DF13" s="674"/>
      <c r="DG13" s="674"/>
      <c r="DH13" s="674"/>
      <c r="DI13" s="674"/>
      <c r="DJ13" s="674"/>
      <c r="DK13" s="674"/>
      <c r="DL13" s="674"/>
      <c r="DM13" s="674"/>
      <c r="DN13" s="674"/>
      <c r="DO13" s="674"/>
      <c r="DP13" s="675"/>
      <c r="DQ13" s="670">
        <v>12903993</v>
      </c>
      <c r="DR13" s="674"/>
      <c r="DS13" s="674"/>
      <c r="DT13" s="674"/>
      <c r="DU13" s="674"/>
      <c r="DV13" s="674"/>
      <c r="DW13" s="674"/>
      <c r="DX13" s="674"/>
      <c r="DY13" s="674"/>
      <c r="DZ13" s="674"/>
      <c r="EA13" s="674"/>
      <c r="EB13" s="674"/>
      <c r="EC13" s="691"/>
    </row>
    <row r="14" spans="2:143" ht="11.25" customHeight="1">
      <c r="B14" s="645" t="s">
        <v>251</v>
      </c>
      <c r="C14" s="646"/>
      <c r="D14" s="646"/>
      <c r="E14" s="646"/>
      <c r="F14" s="646"/>
      <c r="G14" s="646"/>
      <c r="H14" s="646"/>
      <c r="I14" s="646"/>
      <c r="J14" s="646"/>
      <c r="K14" s="646"/>
      <c r="L14" s="646"/>
      <c r="M14" s="646"/>
      <c r="N14" s="646"/>
      <c r="O14" s="646"/>
      <c r="P14" s="646"/>
      <c r="Q14" s="647"/>
      <c r="R14" s="664" t="s">
        <v>127</v>
      </c>
      <c r="S14" s="674"/>
      <c r="T14" s="674"/>
      <c r="U14" s="674"/>
      <c r="V14" s="674"/>
      <c r="W14" s="674"/>
      <c r="X14" s="674"/>
      <c r="Y14" s="675"/>
      <c r="Z14" s="678" t="s">
        <v>127</v>
      </c>
      <c r="AA14" s="678"/>
      <c r="AB14" s="678"/>
      <c r="AC14" s="678"/>
      <c r="AD14" s="679" t="s">
        <v>127</v>
      </c>
      <c r="AE14" s="679"/>
      <c r="AF14" s="679"/>
      <c r="AG14" s="679"/>
      <c r="AH14" s="679"/>
      <c r="AI14" s="679"/>
      <c r="AJ14" s="679"/>
      <c r="AK14" s="679"/>
      <c r="AL14" s="667" t="s">
        <v>127</v>
      </c>
      <c r="AM14" s="676"/>
      <c r="AN14" s="676"/>
      <c r="AO14" s="680"/>
      <c r="AP14" s="645" t="s">
        <v>252</v>
      </c>
      <c r="AQ14" s="646"/>
      <c r="AR14" s="646"/>
      <c r="AS14" s="646"/>
      <c r="AT14" s="646"/>
      <c r="AU14" s="646"/>
      <c r="AV14" s="646"/>
      <c r="AW14" s="646"/>
      <c r="AX14" s="646"/>
      <c r="AY14" s="646"/>
      <c r="AZ14" s="646"/>
      <c r="BA14" s="646"/>
      <c r="BB14" s="646"/>
      <c r="BC14" s="646"/>
      <c r="BD14" s="646"/>
      <c r="BE14" s="646"/>
      <c r="BF14" s="647"/>
      <c r="BG14" s="664">
        <v>1693167</v>
      </c>
      <c r="BH14" s="674"/>
      <c r="BI14" s="674"/>
      <c r="BJ14" s="674"/>
      <c r="BK14" s="674"/>
      <c r="BL14" s="674"/>
      <c r="BM14" s="674"/>
      <c r="BN14" s="675"/>
      <c r="BO14" s="678">
        <v>1.9</v>
      </c>
      <c r="BP14" s="678"/>
      <c r="BQ14" s="678"/>
      <c r="BR14" s="678"/>
      <c r="BS14" s="679" t="s">
        <v>127</v>
      </c>
      <c r="BT14" s="679"/>
      <c r="BU14" s="679"/>
      <c r="BV14" s="679"/>
      <c r="BW14" s="679"/>
      <c r="BX14" s="679"/>
      <c r="BY14" s="679"/>
      <c r="BZ14" s="679"/>
      <c r="CA14" s="679"/>
      <c r="CB14" s="750"/>
      <c r="CD14" s="692" t="s">
        <v>253</v>
      </c>
      <c r="CE14" s="689"/>
      <c r="CF14" s="689"/>
      <c r="CG14" s="689"/>
      <c r="CH14" s="689"/>
      <c r="CI14" s="689"/>
      <c r="CJ14" s="689"/>
      <c r="CK14" s="689"/>
      <c r="CL14" s="689"/>
      <c r="CM14" s="689"/>
      <c r="CN14" s="689"/>
      <c r="CO14" s="689"/>
      <c r="CP14" s="689"/>
      <c r="CQ14" s="690"/>
      <c r="CR14" s="664">
        <v>5741357</v>
      </c>
      <c r="CS14" s="674"/>
      <c r="CT14" s="674"/>
      <c r="CU14" s="674"/>
      <c r="CV14" s="674"/>
      <c r="CW14" s="674"/>
      <c r="CX14" s="674"/>
      <c r="CY14" s="675"/>
      <c r="CZ14" s="678">
        <v>1.9</v>
      </c>
      <c r="DA14" s="678"/>
      <c r="DB14" s="678"/>
      <c r="DC14" s="678"/>
      <c r="DD14" s="670">
        <v>404724</v>
      </c>
      <c r="DE14" s="674"/>
      <c r="DF14" s="674"/>
      <c r="DG14" s="674"/>
      <c r="DH14" s="674"/>
      <c r="DI14" s="674"/>
      <c r="DJ14" s="674"/>
      <c r="DK14" s="674"/>
      <c r="DL14" s="674"/>
      <c r="DM14" s="674"/>
      <c r="DN14" s="674"/>
      <c r="DO14" s="674"/>
      <c r="DP14" s="675"/>
      <c r="DQ14" s="670">
        <v>5468304</v>
      </c>
      <c r="DR14" s="674"/>
      <c r="DS14" s="674"/>
      <c r="DT14" s="674"/>
      <c r="DU14" s="674"/>
      <c r="DV14" s="674"/>
      <c r="DW14" s="674"/>
      <c r="DX14" s="674"/>
      <c r="DY14" s="674"/>
      <c r="DZ14" s="674"/>
      <c r="EA14" s="674"/>
      <c r="EB14" s="674"/>
      <c r="EC14" s="691"/>
    </row>
    <row r="15" spans="2:143" ht="11.25" customHeight="1">
      <c r="B15" s="645" t="s">
        <v>254</v>
      </c>
      <c r="C15" s="646"/>
      <c r="D15" s="646"/>
      <c r="E15" s="646"/>
      <c r="F15" s="646"/>
      <c r="G15" s="646"/>
      <c r="H15" s="646"/>
      <c r="I15" s="646"/>
      <c r="J15" s="646"/>
      <c r="K15" s="646"/>
      <c r="L15" s="646"/>
      <c r="M15" s="646"/>
      <c r="N15" s="646"/>
      <c r="O15" s="646"/>
      <c r="P15" s="646"/>
      <c r="Q15" s="647"/>
      <c r="R15" s="664" t="s">
        <v>127</v>
      </c>
      <c r="S15" s="674"/>
      <c r="T15" s="674"/>
      <c r="U15" s="674"/>
      <c r="V15" s="674"/>
      <c r="W15" s="674"/>
      <c r="X15" s="674"/>
      <c r="Y15" s="675"/>
      <c r="Z15" s="678" t="s">
        <v>127</v>
      </c>
      <c r="AA15" s="678"/>
      <c r="AB15" s="678"/>
      <c r="AC15" s="678"/>
      <c r="AD15" s="679" t="s">
        <v>127</v>
      </c>
      <c r="AE15" s="679"/>
      <c r="AF15" s="679"/>
      <c r="AG15" s="679"/>
      <c r="AH15" s="679"/>
      <c r="AI15" s="679"/>
      <c r="AJ15" s="679"/>
      <c r="AK15" s="679"/>
      <c r="AL15" s="667" t="s">
        <v>127</v>
      </c>
      <c r="AM15" s="676"/>
      <c r="AN15" s="676"/>
      <c r="AO15" s="680"/>
      <c r="AP15" s="645" t="s">
        <v>255</v>
      </c>
      <c r="AQ15" s="646"/>
      <c r="AR15" s="646"/>
      <c r="AS15" s="646"/>
      <c r="AT15" s="646"/>
      <c r="AU15" s="646"/>
      <c r="AV15" s="646"/>
      <c r="AW15" s="646"/>
      <c r="AX15" s="646"/>
      <c r="AY15" s="646"/>
      <c r="AZ15" s="646"/>
      <c r="BA15" s="646"/>
      <c r="BB15" s="646"/>
      <c r="BC15" s="646"/>
      <c r="BD15" s="646"/>
      <c r="BE15" s="646"/>
      <c r="BF15" s="647"/>
      <c r="BG15" s="664">
        <v>3837662</v>
      </c>
      <c r="BH15" s="674"/>
      <c r="BI15" s="674"/>
      <c r="BJ15" s="674"/>
      <c r="BK15" s="674"/>
      <c r="BL15" s="674"/>
      <c r="BM15" s="674"/>
      <c r="BN15" s="675"/>
      <c r="BO15" s="678">
        <v>4.4000000000000004</v>
      </c>
      <c r="BP15" s="678"/>
      <c r="BQ15" s="678"/>
      <c r="BR15" s="678"/>
      <c r="BS15" s="679" t="s">
        <v>127</v>
      </c>
      <c r="BT15" s="679"/>
      <c r="BU15" s="679"/>
      <c r="BV15" s="679"/>
      <c r="BW15" s="679"/>
      <c r="BX15" s="679"/>
      <c r="BY15" s="679"/>
      <c r="BZ15" s="679"/>
      <c r="CA15" s="679"/>
      <c r="CB15" s="750"/>
      <c r="CD15" s="692" t="s">
        <v>256</v>
      </c>
      <c r="CE15" s="689"/>
      <c r="CF15" s="689"/>
      <c r="CG15" s="689"/>
      <c r="CH15" s="689"/>
      <c r="CI15" s="689"/>
      <c r="CJ15" s="689"/>
      <c r="CK15" s="689"/>
      <c r="CL15" s="689"/>
      <c r="CM15" s="689"/>
      <c r="CN15" s="689"/>
      <c r="CO15" s="689"/>
      <c r="CP15" s="689"/>
      <c r="CQ15" s="690"/>
      <c r="CR15" s="664">
        <v>23523781</v>
      </c>
      <c r="CS15" s="674"/>
      <c r="CT15" s="674"/>
      <c r="CU15" s="674"/>
      <c r="CV15" s="674"/>
      <c r="CW15" s="674"/>
      <c r="CX15" s="674"/>
      <c r="CY15" s="675"/>
      <c r="CZ15" s="678">
        <v>8</v>
      </c>
      <c r="DA15" s="678"/>
      <c r="DB15" s="678"/>
      <c r="DC15" s="678"/>
      <c r="DD15" s="670">
        <v>5998954</v>
      </c>
      <c r="DE15" s="674"/>
      <c r="DF15" s="674"/>
      <c r="DG15" s="674"/>
      <c r="DH15" s="674"/>
      <c r="DI15" s="674"/>
      <c r="DJ15" s="674"/>
      <c r="DK15" s="674"/>
      <c r="DL15" s="674"/>
      <c r="DM15" s="674"/>
      <c r="DN15" s="674"/>
      <c r="DO15" s="674"/>
      <c r="DP15" s="675"/>
      <c r="DQ15" s="670">
        <v>18832339</v>
      </c>
      <c r="DR15" s="674"/>
      <c r="DS15" s="674"/>
      <c r="DT15" s="674"/>
      <c r="DU15" s="674"/>
      <c r="DV15" s="674"/>
      <c r="DW15" s="674"/>
      <c r="DX15" s="674"/>
      <c r="DY15" s="674"/>
      <c r="DZ15" s="674"/>
      <c r="EA15" s="674"/>
      <c r="EB15" s="674"/>
      <c r="EC15" s="691"/>
    </row>
    <row r="16" spans="2:143" ht="11.25" customHeight="1">
      <c r="B16" s="645" t="s">
        <v>257</v>
      </c>
      <c r="C16" s="646"/>
      <c r="D16" s="646"/>
      <c r="E16" s="646"/>
      <c r="F16" s="646"/>
      <c r="G16" s="646"/>
      <c r="H16" s="646"/>
      <c r="I16" s="646"/>
      <c r="J16" s="646"/>
      <c r="K16" s="646"/>
      <c r="L16" s="646"/>
      <c r="M16" s="646"/>
      <c r="N16" s="646"/>
      <c r="O16" s="646"/>
      <c r="P16" s="646"/>
      <c r="Q16" s="647"/>
      <c r="R16" s="664">
        <v>81929</v>
      </c>
      <c r="S16" s="674"/>
      <c r="T16" s="674"/>
      <c r="U16" s="674"/>
      <c r="V16" s="674"/>
      <c r="W16" s="674"/>
      <c r="X16" s="674"/>
      <c r="Y16" s="675"/>
      <c r="Z16" s="678">
        <v>0</v>
      </c>
      <c r="AA16" s="678"/>
      <c r="AB16" s="678"/>
      <c r="AC16" s="678"/>
      <c r="AD16" s="679">
        <v>81929</v>
      </c>
      <c r="AE16" s="679"/>
      <c r="AF16" s="679"/>
      <c r="AG16" s="679"/>
      <c r="AH16" s="679"/>
      <c r="AI16" s="679"/>
      <c r="AJ16" s="679"/>
      <c r="AK16" s="679"/>
      <c r="AL16" s="667">
        <v>0.1</v>
      </c>
      <c r="AM16" s="676"/>
      <c r="AN16" s="676"/>
      <c r="AO16" s="680"/>
      <c r="AP16" s="645" t="s">
        <v>258</v>
      </c>
      <c r="AQ16" s="646"/>
      <c r="AR16" s="646"/>
      <c r="AS16" s="646"/>
      <c r="AT16" s="646"/>
      <c r="AU16" s="646"/>
      <c r="AV16" s="646"/>
      <c r="AW16" s="646"/>
      <c r="AX16" s="646"/>
      <c r="AY16" s="646"/>
      <c r="AZ16" s="646"/>
      <c r="BA16" s="646"/>
      <c r="BB16" s="646"/>
      <c r="BC16" s="646"/>
      <c r="BD16" s="646"/>
      <c r="BE16" s="646"/>
      <c r="BF16" s="647"/>
      <c r="BG16" s="664" t="s">
        <v>127</v>
      </c>
      <c r="BH16" s="674"/>
      <c r="BI16" s="674"/>
      <c r="BJ16" s="674"/>
      <c r="BK16" s="674"/>
      <c r="BL16" s="674"/>
      <c r="BM16" s="674"/>
      <c r="BN16" s="675"/>
      <c r="BO16" s="678" t="s">
        <v>127</v>
      </c>
      <c r="BP16" s="678"/>
      <c r="BQ16" s="678"/>
      <c r="BR16" s="678"/>
      <c r="BS16" s="679" t="s">
        <v>127</v>
      </c>
      <c r="BT16" s="679"/>
      <c r="BU16" s="679"/>
      <c r="BV16" s="679"/>
      <c r="BW16" s="679"/>
      <c r="BX16" s="679"/>
      <c r="BY16" s="679"/>
      <c r="BZ16" s="679"/>
      <c r="CA16" s="679"/>
      <c r="CB16" s="750"/>
      <c r="CD16" s="692" t="s">
        <v>259</v>
      </c>
      <c r="CE16" s="689"/>
      <c r="CF16" s="689"/>
      <c r="CG16" s="689"/>
      <c r="CH16" s="689"/>
      <c r="CI16" s="689"/>
      <c r="CJ16" s="689"/>
      <c r="CK16" s="689"/>
      <c r="CL16" s="689"/>
      <c r="CM16" s="689"/>
      <c r="CN16" s="689"/>
      <c r="CO16" s="689"/>
      <c r="CP16" s="689"/>
      <c r="CQ16" s="690"/>
      <c r="CR16" s="664">
        <v>1139763</v>
      </c>
      <c r="CS16" s="674"/>
      <c r="CT16" s="674"/>
      <c r="CU16" s="674"/>
      <c r="CV16" s="674"/>
      <c r="CW16" s="674"/>
      <c r="CX16" s="674"/>
      <c r="CY16" s="675"/>
      <c r="CZ16" s="678">
        <v>0.4</v>
      </c>
      <c r="DA16" s="678"/>
      <c r="DB16" s="678"/>
      <c r="DC16" s="678"/>
      <c r="DD16" s="670" t="s">
        <v>127</v>
      </c>
      <c r="DE16" s="674"/>
      <c r="DF16" s="674"/>
      <c r="DG16" s="674"/>
      <c r="DH16" s="674"/>
      <c r="DI16" s="674"/>
      <c r="DJ16" s="674"/>
      <c r="DK16" s="674"/>
      <c r="DL16" s="674"/>
      <c r="DM16" s="674"/>
      <c r="DN16" s="674"/>
      <c r="DO16" s="674"/>
      <c r="DP16" s="675"/>
      <c r="DQ16" s="670">
        <v>577944</v>
      </c>
      <c r="DR16" s="674"/>
      <c r="DS16" s="674"/>
      <c r="DT16" s="674"/>
      <c r="DU16" s="674"/>
      <c r="DV16" s="674"/>
      <c r="DW16" s="674"/>
      <c r="DX16" s="674"/>
      <c r="DY16" s="674"/>
      <c r="DZ16" s="674"/>
      <c r="EA16" s="674"/>
      <c r="EB16" s="674"/>
      <c r="EC16" s="691"/>
    </row>
    <row r="17" spans="2:133" ht="11.25" customHeight="1">
      <c r="B17" s="645" t="s">
        <v>260</v>
      </c>
      <c r="C17" s="646"/>
      <c r="D17" s="646"/>
      <c r="E17" s="646"/>
      <c r="F17" s="646"/>
      <c r="G17" s="646"/>
      <c r="H17" s="646"/>
      <c r="I17" s="646"/>
      <c r="J17" s="646"/>
      <c r="K17" s="646"/>
      <c r="L17" s="646"/>
      <c r="M17" s="646"/>
      <c r="N17" s="646"/>
      <c r="O17" s="646"/>
      <c r="P17" s="646"/>
      <c r="Q17" s="647"/>
      <c r="R17" s="664">
        <v>1214434</v>
      </c>
      <c r="S17" s="674"/>
      <c r="T17" s="674"/>
      <c r="U17" s="674"/>
      <c r="V17" s="674"/>
      <c r="W17" s="674"/>
      <c r="X17" s="674"/>
      <c r="Y17" s="675"/>
      <c r="Z17" s="678">
        <v>0.4</v>
      </c>
      <c r="AA17" s="678"/>
      <c r="AB17" s="678"/>
      <c r="AC17" s="678"/>
      <c r="AD17" s="679">
        <v>1214434</v>
      </c>
      <c r="AE17" s="679"/>
      <c r="AF17" s="679"/>
      <c r="AG17" s="679"/>
      <c r="AH17" s="679"/>
      <c r="AI17" s="679"/>
      <c r="AJ17" s="679"/>
      <c r="AK17" s="679"/>
      <c r="AL17" s="667">
        <v>0.9</v>
      </c>
      <c r="AM17" s="676"/>
      <c r="AN17" s="676"/>
      <c r="AO17" s="680"/>
      <c r="AP17" s="645" t="s">
        <v>261</v>
      </c>
      <c r="AQ17" s="646"/>
      <c r="AR17" s="646"/>
      <c r="AS17" s="646"/>
      <c r="AT17" s="646"/>
      <c r="AU17" s="646"/>
      <c r="AV17" s="646"/>
      <c r="AW17" s="646"/>
      <c r="AX17" s="646"/>
      <c r="AY17" s="646"/>
      <c r="AZ17" s="646"/>
      <c r="BA17" s="646"/>
      <c r="BB17" s="646"/>
      <c r="BC17" s="646"/>
      <c r="BD17" s="646"/>
      <c r="BE17" s="646"/>
      <c r="BF17" s="647"/>
      <c r="BG17" s="664" t="s">
        <v>127</v>
      </c>
      <c r="BH17" s="674"/>
      <c r="BI17" s="674"/>
      <c r="BJ17" s="674"/>
      <c r="BK17" s="674"/>
      <c r="BL17" s="674"/>
      <c r="BM17" s="674"/>
      <c r="BN17" s="675"/>
      <c r="BO17" s="678" t="s">
        <v>127</v>
      </c>
      <c r="BP17" s="678"/>
      <c r="BQ17" s="678"/>
      <c r="BR17" s="678"/>
      <c r="BS17" s="679" t="s">
        <v>127</v>
      </c>
      <c r="BT17" s="679"/>
      <c r="BU17" s="679"/>
      <c r="BV17" s="679"/>
      <c r="BW17" s="679"/>
      <c r="BX17" s="679"/>
      <c r="BY17" s="679"/>
      <c r="BZ17" s="679"/>
      <c r="CA17" s="679"/>
      <c r="CB17" s="750"/>
      <c r="CD17" s="692" t="s">
        <v>262</v>
      </c>
      <c r="CE17" s="689"/>
      <c r="CF17" s="689"/>
      <c r="CG17" s="689"/>
      <c r="CH17" s="689"/>
      <c r="CI17" s="689"/>
      <c r="CJ17" s="689"/>
      <c r="CK17" s="689"/>
      <c r="CL17" s="689"/>
      <c r="CM17" s="689"/>
      <c r="CN17" s="689"/>
      <c r="CO17" s="689"/>
      <c r="CP17" s="689"/>
      <c r="CQ17" s="690"/>
      <c r="CR17" s="664">
        <v>25556641</v>
      </c>
      <c r="CS17" s="674"/>
      <c r="CT17" s="674"/>
      <c r="CU17" s="674"/>
      <c r="CV17" s="674"/>
      <c r="CW17" s="674"/>
      <c r="CX17" s="674"/>
      <c r="CY17" s="675"/>
      <c r="CZ17" s="678">
        <v>8.6999999999999993</v>
      </c>
      <c r="DA17" s="678"/>
      <c r="DB17" s="678"/>
      <c r="DC17" s="678"/>
      <c r="DD17" s="670" t="s">
        <v>127</v>
      </c>
      <c r="DE17" s="674"/>
      <c r="DF17" s="674"/>
      <c r="DG17" s="674"/>
      <c r="DH17" s="674"/>
      <c r="DI17" s="674"/>
      <c r="DJ17" s="674"/>
      <c r="DK17" s="674"/>
      <c r="DL17" s="674"/>
      <c r="DM17" s="674"/>
      <c r="DN17" s="674"/>
      <c r="DO17" s="674"/>
      <c r="DP17" s="675"/>
      <c r="DQ17" s="670">
        <v>25309607</v>
      </c>
      <c r="DR17" s="674"/>
      <c r="DS17" s="674"/>
      <c r="DT17" s="674"/>
      <c r="DU17" s="674"/>
      <c r="DV17" s="674"/>
      <c r="DW17" s="674"/>
      <c r="DX17" s="674"/>
      <c r="DY17" s="674"/>
      <c r="DZ17" s="674"/>
      <c r="EA17" s="674"/>
      <c r="EB17" s="674"/>
      <c r="EC17" s="691"/>
    </row>
    <row r="18" spans="2:133" ht="11.25" customHeight="1">
      <c r="B18" s="645" t="s">
        <v>263</v>
      </c>
      <c r="C18" s="646"/>
      <c r="D18" s="646"/>
      <c r="E18" s="646"/>
      <c r="F18" s="646"/>
      <c r="G18" s="646"/>
      <c r="H18" s="646"/>
      <c r="I18" s="646"/>
      <c r="J18" s="646"/>
      <c r="K18" s="646"/>
      <c r="L18" s="646"/>
      <c r="M18" s="646"/>
      <c r="N18" s="646"/>
      <c r="O18" s="646"/>
      <c r="P18" s="646"/>
      <c r="Q18" s="647"/>
      <c r="R18" s="664">
        <v>1803157</v>
      </c>
      <c r="S18" s="674"/>
      <c r="T18" s="674"/>
      <c r="U18" s="674"/>
      <c r="V18" s="674"/>
      <c r="W18" s="674"/>
      <c r="X18" s="674"/>
      <c r="Y18" s="675"/>
      <c r="Z18" s="678">
        <v>0.6</v>
      </c>
      <c r="AA18" s="678"/>
      <c r="AB18" s="678"/>
      <c r="AC18" s="678"/>
      <c r="AD18" s="679">
        <v>1651836</v>
      </c>
      <c r="AE18" s="679"/>
      <c r="AF18" s="679"/>
      <c r="AG18" s="679"/>
      <c r="AH18" s="679"/>
      <c r="AI18" s="679"/>
      <c r="AJ18" s="679"/>
      <c r="AK18" s="679"/>
      <c r="AL18" s="667">
        <v>1.2000000476837158</v>
      </c>
      <c r="AM18" s="676"/>
      <c r="AN18" s="676"/>
      <c r="AO18" s="680"/>
      <c r="AP18" s="645" t="s">
        <v>264</v>
      </c>
      <c r="AQ18" s="646"/>
      <c r="AR18" s="646"/>
      <c r="AS18" s="646"/>
      <c r="AT18" s="646"/>
      <c r="AU18" s="646"/>
      <c r="AV18" s="646"/>
      <c r="AW18" s="646"/>
      <c r="AX18" s="646"/>
      <c r="AY18" s="646"/>
      <c r="AZ18" s="646"/>
      <c r="BA18" s="646"/>
      <c r="BB18" s="646"/>
      <c r="BC18" s="646"/>
      <c r="BD18" s="646"/>
      <c r="BE18" s="646"/>
      <c r="BF18" s="647"/>
      <c r="BG18" s="664" t="s">
        <v>127</v>
      </c>
      <c r="BH18" s="674"/>
      <c r="BI18" s="674"/>
      <c r="BJ18" s="674"/>
      <c r="BK18" s="674"/>
      <c r="BL18" s="674"/>
      <c r="BM18" s="674"/>
      <c r="BN18" s="675"/>
      <c r="BO18" s="678" t="s">
        <v>127</v>
      </c>
      <c r="BP18" s="678"/>
      <c r="BQ18" s="678"/>
      <c r="BR18" s="678"/>
      <c r="BS18" s="679" t="s">
        <v>127</v>
      </c>
      <c r="BT18" s="679"/>
      <c r="BU18" s="679"/>
      <c r="BV18" s="679"/>
      <c r="BW18" s="679"/>
      <c r="BX18" s="679"/>
      <c r="BY18" s="679"/>
      <c r="BZ18" s="679"/>
      <c r="CA18" s="679"/>
      <c r="CB18" s="750"/>
      <c r="CD18" s="692" t="s">
        <v>265</v>
      </c>
      <c r="CE18" s="689"/>
      <c r="CF18" s="689"/>
      <c r="CG18" s="689"/>
      <c r="CH18" s="689"/>
      <c r="CI18" s="689"/>
      <c r="CJ18" s="689"/>
      <c r="CK18" s="689"/>
      <c r="CL18" s="689"/>
      <c r="CM18" s="689"/>
      <c r="CN18" s="689"/>
      <c r="CO18" s="689"/>
      <c r="CP18" s="689"/>
      <c r="CQ18" s="690"/>
      <c r="CR18" s="664">
        <v>1106980</v>
      </c>
      <c r="CS18" s="674"/>
      <c r="CT18" s="674"/>
      <c r="CU18" s="674"/>
      <c r="CV18" s="674"/>
      <c r="CW18" s="674"/>
      <c r="CX18" s="674"/>
      <c r="CY18" s="675"/>
      <c r="CZ18" s="678">
        <v>0.4</v>
      </c>
      <c r="DA18" s="678"/>
      <c r="DB18" s="678"/>
      <c r="DC18" s="678"/>
      <c r="DD18" s="670" t="s">
        <v>127</v>
      </c>
      <c r="DE18" s="674"/>
      <c r="DF18" s="674"/>
      <c r="DG18" s="674"/>
      <c r="DH18" s="674"/>
      <c r="DI18" s="674"/>
      <c r="DJ18" s="674"/>
      <c r="DK18" s="674"/>
      <c r="DL18" s="674"/>
      <c r="DM18" s="674"/>
      <c r="DN18" s="674"/>
      <c r="DO18" s="674"/>
      <c r="DP18" s="675"/>
      <c r="DQ18" s="670">
        <v>1106980</v>
      </c>
      <c r="DR18" s="674"/>
      <c r="DS18" s="674"/>
      <c r="DT18" s="674"/>
      <c r="DU18" s="674"/>
      <c r="DV18" s="674"/>
      <c r="DW18" s="674"/>
      <c r="DX18" s="674"/>
      <c r="DY18" s="674"/>
      <c r="DZ18" s="674"/>
      <c r="EA18" s="674"/>
      <c r="EB18" s="674"/>
      <c r="EC18" s="691"/>
    </row>
    <row r="19" spans="2:133" ht="11.25" customHeight="1">
      <c r="B19" s="645" t="s">
        <v>266</v>
      </c>
      <c r="C19" s="646"/>
      <c r="D19" s="646"/>
      <c r="E19" s="646"/>
      <c r="F19" s="646"/>
      <c r="G19" s="646"/>
      <c r="H19" s="646"/>
      <c r="I19" s="646"/>
      <c r="J19" s="646"/>
      <c r="K19" s="646"/>
      <c r="L19" s="646"/>
      <c r="M19" s="646"/>
      <c r="N19" s="646"/>
      <c r="O19" s="646"/>
      <c r="P19" s="646"/>
      <c r="Q19" s="647"/>
      <c r="R19" s="664">
        <v>656032</v>
      </c>
      <c r="S19" s="674"/>
      <c r="T19" s="674"/>
      <c r="U19" s="674"/>
      <c r="V19" s="674"/>
      <c r="W19" s="674"/>
      <c r="X19" s="674"/>
      <c r="Y19" s="675"/>
      <c r="Z19" s="678">
        <v>0.2</v>
      </c>
      <c r="AA19" s="678"/>
      <c r="AB19" s="678"/>
      <c r="AC19" s="678"/>
      <c r="AD19" s="679">
        <v>656032</v>
      </c>
      <c r="AE19" s="679"/>
      <c r="AF19" s="679"/>
      <c r="AG19" s="679"/>
      <c r="AH19" s="679"/>
      <c r="AI19" s="679"/>
      <c r="AJ19" s="679"/>
      <c r="AK19" s="679"/>
      <c r="AL19" s="667">
        <v>0.5</v>
      </c>
      <c r="AM19" s="676"/>
      <c r="AN19" s="676"/>
      <c r="AO19" s="680"/>
      <c r="AP19" s="645" t="s">
        <v>267</v>
      </c>
      <c r="AQ19" s="646"/>
      <c r="AR19" s="646"/>
      <c r="AS19" s="646"/>
      <c r="AT19" s="646"/>
      <c r="AU19" s="646"/>
      <c r="AV19" s="646"/>
      <c r="AW19" s="646"/>
      <c r="AX19" s="646"/>
      <c r="AY19" s="646"/>
      <c r="AZ19" s="646"/>
      <c r="BA19" s="646"/>
      <c r="BB19" s="646"/>
      <c r="BC19" s="646"/>
      <c r="BD19" s="646"/>
      <c r="BE19" s="646"/>
      <c r="BF19" s="647"/>
      <c r="BG19" s="664">
        <v>9191840</v>
      </c>
      <c r="BH19" s="674"/>
      <c r="BI19" s="674"/>
      <c r="BJ19" s="674"/>
      <c r="BK19" s="674"/>
      <c r="BL19" s="674"/>
      <c r="BM19" s="674"/>
      <c r="BN19" s="675"/>
      <c r="BO19" s="678">
        <v>10.4</v>
      </c>
      <c r="BP19" s="678"/>
      <c r="BQ19" s="678"/>
      <c r="BR19" s="678"/>
      <c r="BS19" s="679" t="s">
        <v>127</v>
      </c>
      <c r="BT19" s="679"/>
      <c r="BU19" s="679"/>
      <c r="BV19" s="679"/>
      <c r="BW19" s="679"/>
      <c r="BX19" s="679"/>
      <c r="BY19" s="679"/>
      <c r="BZ19" s="679"/>
      <c r="CA19" s="679"/>
      <c r="CB19" s="750"/>
      <c r="CD19" s="692" t="s">
        <v>268</v>
      </c>
      <c r="CE19" s="689"/>
      <c r="CF19" s="689"/>
      <c r="CG19" s="689"/>
      <c r="CH19" s="689"/>
      <c r="CI19" s="689"/>
      <c r="CJ19" s="689"/>
      <c r="CK19" s="689"/>
      <c r="CL19" s="689"/>
      <c r="CM19" s="689"/>
      <c r="CN19" s="689"/>
      <c r="CO19" s="689"/>
      <c r="CP19" s="689"/>
      <c r="CQ19" s="690"/>
      <c r="CR19" s="664" t="s">
        <v>127</v>
      </c>
      <c r="CS19" s="674"/>
      <c r="CT19" s="674"/>
      <c r="CU19" s="674"/>
      <c r="CV19" s="674"/>
      <c r="CW19" s="674"/>
      <c r="CX19" s="674"/>
      <c r="CY19" s="675"/>
      <c r="CZ19" s="678" t="s">
        <v>127</v>
      </c>
      <c r="DA19" s="678"/>
      <c r="DB19" s="678"/>
      <c r="DC19" s="678"/>
      <c r="DD19" s="670" t="s">
        <v>127</v>
      </c>
      <c r="DE19" s="674"/>
      <c r="DF19" s="674"/>
      <c r="DG19" s="674"/>
      <c r="DH19" s="674"/>
      <c r="DI19" s="674"/>
      <c r="DJ19" s="674"/>
      <c r="DK19" s="674"/>
      <c r="DL19" s="674"/>
      <c r="DM19" s="674"/>
      <c r="DN19" s="674"/>
      <c r="DO19" s="674"/>
      <c r="DP19" s="675"/>
      <c r="DQ19" s="670" t="s">
        <v>127</v>
      </c>
      <c r="DR19" s="674"/>
      <c r="DS19" s="674"/>
      <c r="DT19" s="674"/>
      <c r="DU19" s="674"/>
      <c r="DV19" s="674"/>
      <c r="DW19" s="674"/>
      <c r="DX19" s="674"/>
      <c r="DY19" s="674"/>
      <c r="DZ19" s="674"/>
      <c r="EA19" s="674"/>
      <c r="EB19" s="674"/>
      <c r="EC19" s="691"/>
    </row>
    <row r="20" spans="2:133" ht="11.25" customHeight="1">
      <c r="B20" s="645" t="s">
        <v>269</v>
      </c>
      <c r="C20" s="646"/>
      <c r="D20" s="646"/>
      <c r="E20" s="646"/>
      <c r="F20" s="646"/>
      <c r="G20" s="646"/>
      <c r="H20" s="646"/>
      <c r="I20" s="646"/>
      <c r="J20" s="646"/>
      <c r="K20" s="646"/>
      <c r="L20" s="646"/>
      <c r="M20" s="646"/>
      <c r="N20" s="646"/>
      <c r="O20" s="646"/>
      <c r="P20" s="646"/>
      <c r="Q20" s="647"/>
      <c r="R20" s="664">
        <v>22970</v>
      </c>
      <c r="S20" s="674"/>
      <c r="T20" s="674"/>
      <c r="U20" s="674"/>
      <c r="V20" s="674"/>
      <c r="W20" s="674"/>
      <c r="X20" s="674"/>
      <c r="Y20" s="675"/>
      <c r="Z20" s="678">
        <v>0</v>
      </c>
      <c r="AA20" s="678"/>
      <c r="AB20" s="678"/>
      <c r="AC20" s="678"/>
      <c r="AD20" s="679">
        <v>22970</v>
      </c>
      <c r="AE20" s="679"/>
      <c r="AF20" s="679"/>
      <c r="AG20" s="679"/>
      <c r="AH20" s="679"/>
      <c r="AI20" s="679"/>
      <c r="AJ20" s="679"/>
      <c r="AK20" s="679"/>
      <c r="AL20" s="667">
        <v>0</v>
      </c>
      <c r="AM20" s="676"/>
      <c r="AN20" s="676"/>
      <c r="AO20" s="680"/>
      <c r="AP20" s="645" t="s">
        <v>270</v>
      </c>
      <c r="AQ20" s="646"/>
      <c r="AR20" s="646"/>
      <c r="AS20" s="646"/>
      <c r="AT20" s="646"/>
      <c r="AU20" s="646"/>
      <c r="AV20" s="646"/>
      <c r="AW20" s="646"/>
      <c r="AX20" s="646"/>
      <c r="AY20" s="646"/>
      <c r="AZ20" s="646"/>
      <c r="BA20" s="646"/>
      <c r="BB20" s="646"/>
      <c r="BC20" s="646"/>
      <c r="BD20" s="646"/>
      <c r="BE20" s="646"/>
      <c r="BF20" s="647"/>
      <c r="BG20" s="664">
        <v>9191840</v>
      </c>
      <c r="BH20" s="674"/>
      <c r="BI20" s="674"/>
      <c r="BJ20" s="674"/>
      <c r="BK20" s="674"/>
      <c r="BL20" s="674"/>
      <c r="BM20" s="674"/>
      <c r="BN20" s="675"/>
      <c r="BO20" s="678">
        <v>10.4</v>
      </c>
      <c r="BP20" s="678"/>
      <c r="BQ20" s="678"/>
      <c r="BR20" s="678"/>
      <c r="BS20" s="679" t="s">
        <v>127</v>
      </c>
      <c r="BT20" s="679"/>
      <c r="BU20" s="679"/>
      <c r="BV20" s="679"/>
      <c r="BW20" s="679"/>
      <c r="BX20" s="679"/>
      <c r="BY20" s="679"/>
      <c r="BZ20" s="679"/>
      <c r="CA20" s="679"/>
      <c r="CB20" s="750"/>
      <c r="CD20" s="692" t="s">
        <v>271</v>
      </c>
      <c r="CE20" s="689"/>
      <c r="CF20" s="689"/>
      <c r="CG20" s="689"/>
      <c r="CH20" s="689"/>
      <c r="CI20" s="689"/>
      <c r="CJ20" s="689"/>
      <c r="CK20" s="689"/>
      <c r="CL20" s="689"/>
      <c r="CM20" s="689"/>
      <c r="CN20" s="689"/>
      <c r="CO20" s="689"/>
      <c r="CP20" s="689"/>
      <c r="CQ20" s="690"/>
      <c r="CR20" s="664">
        <v>294612280</v>
      </c>
      <c r="CS20" s="674"/>
      <c r="CT20" s="674"/>
      <c r="CU20" s="674"/>
      <c r="CV20" s="674"/>
      <c r="CW20" s="674"/>
      <c r="CX20" s="674"/>
      <c r="CY20" s="675"/>
      <c r="CZ20" s="678">
        <v>100</v>
      </c>
      <c r="DA20" s="678"/>
      <c r="DB20" s="678"/>
      <c r="DC20" s="678"/>
      <c r="DD20" s="670">
        <v>37982655</v>
      </c>
      <c r="DE20" s="674"/>
      <c r="DF20" s="674"/>
      <c r="DG20" s="674"/>
      <c r="DH20" s="674"/>
      <c r="DI20" s="674"/>
      <c r="DJ20" s="674"/>
      <c r="DK20" s="674"/>
      <c r="DL20" s="674"/>
      <c r="DM20" s="674"/>
      <c r="DN20" s="674"/>
      <c r="DO20" s="674"/>
      <c r="DP20" s="675"/>
      <c r="DQ20" s="670">
        <v>164722323</v>
      </c>
      <c r="DR20" s="674"/>
      <c r="DS20" s="674"/>
      <c r="DT20" s="674"/>
      <c r="DU20" s="674"/>
      <c r="DV20" s="674"/>
      <c r="DW20" s="674"/>
      <c r="DX20" s="674"/>
      <c r="DY20" s="674"/>
      <c r="DZ20" s="674"/>
      <c r="EA20" s="674"/>
      <c r="EB20" s="674"/>
      <c r="EC20" s="691"/>
    </row>
    <row r="21" spans="2:133" ht="11.25" customHeight="1">
      <c r="B21" s="645" t="s">
        <v>272</v>
      </c>
      <c r="C21" s="646"/>
      <c r="D21" s="646"/>
      <c r="E21" s="646"/>
      <c r="F21" s="646"/>
      <c r="G21" s="646"/>
      <c r="H21" s="646"/>
      <c r="I21" s="646"/>
      <c r="J21" s="646"/>
      <c r="K21" s="646"/>
      <c r="L21" s="646"/>
      <c r="M21" s="646"/>
      <c r="N21" s="646"/>
      <c r="O21" s="646"/>
      <c r="P21" s="646"/>
      <c r="Q21" s="647"/>
      <c r="R21" s="664">
        <v>18628</v>
      </c>
      <c r="S21" s="674"/>
      <c r="T21" s="674"/>
      <c r="U21" s="674"/>
      <c r="V21" s="674"/>
      <c r="W21" s="674"/>
      <c r="X21" s="674"/>
      <c r="Y21" s="675"/>
      <c r="Z21" s="678">
        <v>0</v>
      </c>
      <c r="AA21" s="678"/>
      <c r="AB21" s="678"/>
      <c r="AC21" s="678"/>
      <c r="AD21" s="679">
        <v>18628</v>
      </c>
      <c r="AE21" s="679"/>
      <c r="AF21" s="679"/>
      <c r="AG21" s="679"/>
      <c r="AH21" s="679"/>
      <c r="AI21" s="679"/>
      <c r="AJ21" s="679"/>
      <c r="AK21" s="679"/>
      <c r="AL21" s="667">
        <v>0</v>
      </c>
      <c r="AM21" s="676"/>
      <c r="AN21" s="676"/>
      <c r="AO21" s="680"/>
      <c r="AP21" s="757" t="s">
        <v>273</v>
      </c>
      <c r="AQ21" s="762"/>
      <c r="AR21" s="762"/>
      <c r="AS21" s="762"/>
      <c r="AT21" s="762"/>
      <c r="AU21" s="762"/>
      <c r="AV21" s="762"/>
      <c r="AW21" s="762"/>
      <c r="AX21" s="762"/>
      <c r="AY21" s="762"/>
      <c r="AZ21" s="762"/>
      <c r="BA21" s="762"/>
      <c r="BB21" s="762"/>
      <c r="BC21" s="762"/>
      <c r="BD21" s="762"/>
      <c r="BE21" s="762"/>
      <c r="BF21" s="759"/>
      <c r="BG21" s="664">
        <v>42025</v>
      </c>
      <c r="BH21" s="674"/>
      <c r="BI21" s="674"/>
      <c r="BJ21" s="674"/>
      <c r="BK21" s="674"/>
      <c r="BL21" s="674"/>
      <c r="BM21" s="674"/>
      <c r="BN21" s="675"/>
      <c r="BO21" s="678">
        <v>0</v>
      </c>
      <c r="BP21" s="678"/>
      <c r="BQ21" s="678"/>
      <c r="BR21" s="678"/>
      <c r="BS21" s="679" t="s">
        <v>127</v>
      </c>
      <c r="BT21" s="679"/>
      <c r="BU21" s="679"/>
      <c r="BV21" s="679"/>
      <c r="BW21" s="679"/>
      <c r="BX21" s="679"/>
      <c r="BY21" s="679"/>
      <c r="BZ21" s="679"/>
      <c r="CA21" s="679"/>
      <c r="CB21" s="750"/>
      <c r="CD21" s="775"/>
      <c r="CE21" s="683"/>
      <c r="CF21" s="683"/>
      <c r="CG21" s="683"/>
      <c r="CH21" s="683"/>
      <c r="CI21" s="683"/>
      <c r="CJ21" s="683"/>
      <c r="CK21" s="683"/>
      <c r="CL21" s="683"/>
      <c r="CM21" s="683"/>
      <c r="CN21" s="683"/>
      <c r="CO21" s="683"/>
      <c r="CP21" s="683"/>
      <c r="CQ21" s="684"/>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c r="B22" s="726" t="s">
        <v>274</v>
      </c>
      <c r="C22" s="727"/>
      <c r="D22" s="727"/>
      <c r="E22" s="727"/>
      <c r="F22" s="727"/>
      <c r="G22" s="727"/>
      <c r="H22" s="727"/>
      <c r="I22" s="727"/>
      <c r="J22" s="727"/>
      <c r="K22" s="727"/>
      <c r="L22" s="727"/>
      <c r="M22" s="727"/>
      <c r="N22" s="727"/>
      <c r="O22" s="727"/>
      <c r="P22" s="727"/>
      <c r="Q22" s="728"/>
      <c r="R22" s="664">
        <v>1105527</v>
      </c>
      <c r="S22" s="674"/>
      <c r="T22" s="674"/>
      <c r="U22" s="674"/>
      <c r="V22" s="674"/>
      <c r="W22" s="674"/>
      <c r="X22" s="674"/>
      <c r="Y22" s="675"/>
      <c r="Z22" s="678">
        <v>0.4</v>
      </c>
      <c r="AA22" s="678"/>
      <c r="AB22" s="678"/>
      <c r="AC22" s="678"/>
      <c r="AD22" s="679">
        <v>954206</v>
      </c>
      <c r="AE22" s="679"/>
      <c r="AF22" s="679"/>
      <c r="AG22" s="679"/>
      <c r="AH22" s="679"/>
      <c r="AI22" s="679"/>
      <c r="AJ22" s="679"/>
      <c r="AK22" s="679"/>
      <c r="AL22" s="667">
        <v>0.69999998807907104</v>
      </c>
      <c r="AM22" s="676"/>
      <c r="AN22" s="676"/>
      <c r="AO22" s="680"/>
      <c r="AP22" s="757" t="s">
        <v>275</v>
      </c>
      <c r="AQ22" s="762"/>
      <c r="AR22" s="762"/>
      <c r="AS22" s="762"/>
      <c r="AT22" s="762"/>
      <c r="AU22" s="762"/>
      <c r="AV22" s="762"/>
      <c r="AW22" s="762"/>
      <c r="AX22" s="762"/>
      <c r="AY22" s="762"/>
      <c r="AZ22" s="762"/>
      <c r="BA22" s="762"/>
      <c r="BB22" s="762"/>
      <c r="BC22" s="762"/>
      <c r="BD22" s="762"/>
      <c r="BE22" s="762"/>
      <c r="BF22" s="759"/>
      <c r="BG22" s="664">
        <v>2000966</v>
      </c>
      <c r="BH22" s="674"/>
      <c r="BI22" s="674"/>
      <c r="BJ22" s="674"/>
      <c r="BK22" s="674"/>
      <c r="BL22" s="674"/>
      <c r="BM22" s="674"/>
      <c r="BN22" s="675"/>
      <c r="BO22" s="678">
        <v>2.2999999999999998</v>
      </c>
      <c r="BP22" s="678"/>
      <c r="BQ22" s="678"/>
      <c r="BR22" s="678"/>
      <c r="BS22" s="679" t="s">
        <v>127</v>
      </c>
      <c r="BT22" s="679"/>
      <c r="BU22" s="679"/>
      <c r="BV22" s="679"/>
      <c r="BW22" s="679"/>
      <c r="BX22" s="679"/>
      <c r="BY22" s="679"/>
      <c r="BZ22" s="679"/>
      <c r="CA22" s="679"/>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45" t="s">
        <v>277</v>
      </c>
      <c r="C23" s="646"/>
      <c r="D23" s="646"/>
      <c r="E23" s="646"/>
      <c r="F23" s="646"/>
      <c r="G23" s="646"/>
      <c r="H23" s="646"/>
      <c r="I23" s="646"/>
      <c r="J23" s="646"/>
      <c r="K23" s="646"/>
      <c r="L23" s="646"/>
      <c r="M23" s="646"/>
      <c r="N23" s="646"/>
      <c r="O23" s="646"/>
      <c r="P23" s="646"/>
      <c r="Q23" s="647"/>
      <c r="R23" s="664">
        <v>34856597</v>
      </c>
      <c r="S23" s="674"/>
      <c r="T23" s="674"/>
      <c r="U23" s="674"/>
      <c r="V23" s="674"/>
      <c r="W23" s="674"/>
      <c r="X23" s="674"/>
      <c r="Y23" s="675"/>
      <c r="Z23" s="678">
        <v>11.4</v>
      </c>
      <c r="AA23" s="678"/>
      <c r="AB23" s="678"/>
      <c r="AC23" s="678"/>
      <c r="AD23" s="679">
        <v>32708901</v>
      </c>
      <c r="AE23" s="679"/>
      <c r="AF23" s="679"/>
      <c r="AG23" s="679"/>
      <c r="AH23" s="679"/>
      <c r="AI23" s="679"/>
      <c r="AJ23" s="679"/>
      <c r="AK23" s="679"/>
      <c r="AL23" s="667">
        <v>24.4</v>
      </c>
      <c r="AM23" s="676"/>
      <c r="AN23" s="676"/>
      <c r="AO23" s="680"/>
      <c r="AP23" s="757" t="s">
        <v>278</v>
      </c>
      <c r="AQ23" s="762"/>
      <c r="AR23" s="762"/>
      <c r="AS23" s="762"/>
      <c r="AT23" s="762"/>
      <c r="AU23" s="762"/>
      <c r="AV23" s="762"/>
      <c r="AW23" s="762"/>
      <c r="AX23" s="762"/>
      <c r="AY23" s="762"/>
      <c r="AZ23" s="762"/>
      <c r="BA23" s="762"/>
      <c r="BB23" s="762"/>
      <c r="BC23" s="762"/>
      <c r="BD23" s="762"/>
      <c r="BE23" s="762"/>
      <c r="BF23" s="759"/>
      <c r="BG23" s="664">
        <v>7148849</v>
      </c>
      <c r="BH23" s="674"/>
      <c r="BI23" s="674"/>
      <c r="BJ23" s="674"/>
      <c r="BK23" s="674"/>
      <c r="BL23" s="674"/>
      <c r="BM23" s="674"/>
      <c r="BN23" s="675"/>
      <c r="BO23" s="678">
        <v>8.1</v>
      </c>
      <c r="BP23" s="678"/>
      <c r="BQ23" s="678"/>
      <c r="BR23" s="678"/>
      <c r="BS23" s="679" t="s">
        <v>127</v>
      </c>
      <c r="BT23" s="679"/>
      <c r="BU23" s="679"/>
      <c r="BV23" s="679"/>
      <c r="BW23" s="679"/>
      <c r="BX23" s="679"/>
      <c r="BY23" s="679"/>
      <c r="BZ23" s="679"/>
      <c r="CA23" s="679"/>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69" t="s">
        <v>282</v>
      </c>
      <c r="DM23" s="770"/>
      <c r="DN23" s="770"/>
      <c r="DO23" s="770"/>
      <c r="DP23" s="770"/>
      <c r="DQ23" s="770"/>
      <c r="DR23" s="770"/>
      <c r="DS23" s="770"/>
      <c r="DT23" s="770"/>
      <c r="DU23" s="770"/>
      <c r="DV23" s="771"/>
      <c r="DW23" s="766" t="s">
        <v>283</v>
      </c>
      <c r="DX23" s="767"/>
      <c r="DY23" s="767"/>
      <c r="DZ23" s="767"/>
      <c r="EA23" s="767"/>
      <c r="EB23" s="767"/>
      <c r="EC23" s="768"/>
    </row>
    <row r="24" spans="2:133" ht="11.25" customHeight="1">
      <c r="B24" s="645" t="s">
        <v>284</v>
      </c>
      <c r="C24" s="646"/>
      <c r="D24" s="646"/>
      <c r="E24" s="646"/>
      <c r="F24" s="646"/>
      <c r="G24" s="646"/>
      <c r="H24" s="646"/>
      <c r="I24" s="646"/>
      <c r="J24" s="646"/>
      <c r="K24" s="646"/>
      <c r="L24" s="646"/>
      <c r="M24" s="646"/>
      <c r="N24" s="646"/>
      <c r="O24" s="646"/>
      <c r="P24" s="646"/>
      <c r="Q24" s="647"/>
      <c r="R24" s="664">
        <v>32708901</v>
      </c>
      <c r="S24" s="674"/>
      <c r="T24" s="674"/>
      <c r="U24" s="674"/>
      <c r="V24" s="674"/>
      <c r="W24" s="674"/>
      <c r="X24" s="674"/>
      <c r="Y24" s="675"/>
      <c r="Z24" s="678">
        <v>10.7</v>
      </c>
      <c r="AA24" s="678"/>
      <c r="AB24" s="678"/>
      <c r="AC24" s="678"/>
      <c r="AD24" s="679">
        <v>32708901</v>
      </c>
      <c r="AE24" s="679"/>
      <c r="AF24" s="679"/>
      <c r="AG24" s="679"/>
      <c r="AH24" s="679"/>
      <c r="AI24" s="679"/>
      <c r="AJ24" s="679"/>
      <c r="AK24" s="679"/>
      <c r="AL24" s="667">
        <v>24.4</v>
      </c>
      <c r="AM24" s="676"/>
      <c r="AN24" s="676"/>
      <c r="AO24" s="680"/>
      <c r="AP24" s="757" t="s">
        <v>285</v>
      </c>
      <c r="AQ24" s="762"/>
      <c r="AR24" s="762"/>
      <c r="AS24" s="762"/>
      <c r="AT24" s="762"/>
      <c r="AU24" s="762"/>
      <c r="AV24" s="762"/>
      <c r="AW24" s="762"/>
      <c r="AX24" s="762"/>
      <c r="AY24" s="762"/>
      <c r="AZ24" s="762"/>
      <c r="BA24" s="762"/>
      <c r="BB24" s="762"/>
      <c r="BC24" s="762"/>
      <c r="BD24" s="762"/>
      <c r="BE24" s="762"/>
      <c r="BF24" s="759"/>
      <c r="BG24" s="664" t="s">
        <v>127</v>
      </c>
      <c r="BH24" s="674"/>
      <c r="BI24" s="674"/>
      <c r="BJ24" s="674"/>
      <c r="BK24" s="674"/>
      <c r="BL24" s="674"/>
      <c r="BM24" s="674"/>
      <c r="BN24" s="675"/>
      <c r="BO24" s="678" t="s">
        <v>127</v>
      </c>
      <c r="BP24" s="678"/>
      <c r="BQ24" s="678"/>
      <c r="BR24" s="678"/>
      <c r="BS24" s="679" t="s">
        <v>127</v>
      </c>
      <c r="BT24" s="679"/>
      <c r="BU24" s="679"/>
      <c r="BV24" s="679"/>
      <c r="BW24" s="679"/>
      <c r="BX24" s="679"/>
      <c r="BY24" s="679"/>
      <c r="BZ24" s="679"/>
      <c r="CA24" s="679"/>
      <c r="CB24" s="750"/>
      <c r="CD24" s="723" t="s">
        <v>286</v>
      </c>
      <c r="CE24" s="724"/>
      <c r="CF24" s="724"/>
      <c r="CG24" s="724"/>
      <c r="CH24" s="724"/>
      <c r="CI24" s="724"/>
      <c r="CJ24" s="724"/>
      <c r="CK24" s="724"/>
      <c r="CL24" s="724"/>
      <c r="CM24" s="724"/>
      <c r="CN24" s="724"/>
      <c r="CO24" s="724"/>
      <c r="CP24" s="724"/>
      <c r="CQ24" s="725"/>
      <c r="CR24" s="720">
        <v>172730542</v>
      </c>
      <c r="CS24" s="721"/>
      <c r="CT24" s="721"/>
      <c r="CU24" s="721"/>
      <c r="CV24" s="721"/>
      <c r="CW24" s="721"/>
      <c r="CX24" s="721"/>
      <c r="CY24" s="764"/>
      <c r="CZ24" s="760">
        <v>58.6</v>
      </c>
      <c r="DA24" s="735"/>
      <c r="DB24" s="735"/>
      <c r="DC24" s="765"/>
      <c r="DD24" s="763">
        <v>85707832</v>
      </c>
      <c r="DE24" s="721"/>
      <c r="DF24" s="721"/>
      <c r="DG24" s="721"/>
      <c r="DH24" s="721"/>
      <c r="DI24" s="721"/>
      <c r="DJ24" s="721"/>
      <c r="DK24" s="764"/>
      <c r="DL24" s="763">
        <v>83866723</v>
      </c>
      <c r="DM24" s="721"/>
      <c r="DN24" s="721"/>
      <c r="DO24" s="721"/>
      <c r="DP24" s="721"/>
      <c r="DQ24" s="721"/>
      <c r="DR24" s="721"/>
      <c r="DS24" s="721"/>
      <c r="DT24" s="721"/>
      <c r="DU24" s="721"/>
      <c r="DV24" s="764"/>
      <c r="DW24" s="760">
        <v>57.6</v>
      </c>
      <c r="DX24" s="735"/>
      <c r="DY24" s="735"/>
      <c r="DZ24" s="735"/>
      <c r="EA24" s="735"/>
      <c r="EB24" s="735"/>
      <c r="EC24" s="761"/>
    </row>
    <row r="25" spans="2:133" ht="11.25" customHeight="1">
      <c r="B25" s="645" t="s">
        <v>287</v>
      </c>
      <c r="C25" s="646"/>
      <c r="D25" s="646"/>
      <c r="E25" s="646"/>
      <c r="F25" s="646"/>
      <c r="G25" s="646"/>
      <c r="H25" s="646"/>
      <c r="I25" s="646"/>
      <c r="J25" s="646"/>
      <c r="K25" s="646"/>
      <c r="L25" s="646"/>
      <c r="M25" s="646"/>
      <c r="N25" s="646"/>
      <c r="O25" s="646"/>
      <c r="P25" s="646"/>
      <c r="Q25" s="647"/>
      <c r="R25" s="664">
        <v>2147696</v>
      </c>
      <c r="S25" s="674"/>
      <c r="T25" s="674"/>
      <c r="U25" s="674"/>
      <c r="V25" s="674"/>
      <c r="W25" s="674"/>
      <c r="X25" s="674"/>
      <c r="Y25" s="675"/>
      <c r="Z25" s="678">
        <v>0.7</v>
      </c>
      <c r="AA25" s="678"/>
      <c r="AB25" s="678"/>
      <c r="AC25" s="678"/>
      <c r="AD25" s="679" t="s">
        <v>127</v>
      </c>
      <c r="AE25" s="679"/>
      <c r="AF25" s="679"/>
      <c r="AG25" s="679"/>
      <c r="AH25" s="679"/>
      <c r="AI25" s="679"/>
      <c r="AJ25" s="679"/>
      <c r="AK25" s="679"/>
      <c r="AL25" s="667" t="s">
        <v>127</v>
      </c>
      <c r="AM25" s="676"/>
      <c r="AN25" s="676"/>
      <c r="AO25" s="680"/>
      <c r="AP25" s="757" t="s">
        <v>288</v>
      </c>
      <c r="AQ25" s="762"/>
      <c r="AR25" s="762"/>
      <c r="AS25" s="762"/>
      <c r="AT25" s="762"/>
      <c r="AU25" s="762"/>
      <c r="AV25" s="762"/>
      <c r="AW25" s="762"/>
      <c r="AX25" s="762"/>
      <c r="AY25" s="762"/>
      <c r="AZ25" s="762"/>
      <c r="BA25" s="762"/>
      <c r="BB25" s="762"/>
      <c r="BC25" s="762"/>
      <c r="BD25" s="762"/>
      <c r="BE25" s="762"/>
      <c r="BF25" s="759"/>
      <c r="BG25" s="664" t="s">
        <v>127</v>
      </c>
      <c r="BH25" s="674"/>
      <c r="BI25" s="674"/>
      <c r="BJ25" s="674"/>
      <c r="BK25" s="674"/>
      <c r="BL25" s="674"/>
      <c r="BM25" s="674"/>
      <c r="BN25" s="675"/>
      <c r="BO25" s="678" t="s">
        <v>127</v>
      </c>
      <c r="BP25" s="678"/>
      <c r="BQ25" s="678"/>
      <c r="BR25" s="678"/>
      <c r="BS25" s="679" t="s">
        <v>127</v>
      </c>
      <c r="BT25" s="679"/>
      <c r="BU25" s="679"/>
      <c r="BV25" s="679"/>
      <c r="BW25" s="679"/>
      <c r="BX25" s="679"/>
      <c r="BY25" s="679"/>
      <c r="BZ25" s="679"/>
      <c r="CA25" s="679"/>
      <c r="CB25" s="750"/>
      <c r="CD25" s="692" t="s">
        <v>289</v>
      </c>
      <c r="CE25" s="689"/>
      <c r="CF25" s="689"/>
      <c r="CG25" s="689"/>
      <c r="CH25" s="689"/>
      <c r="CI25" s="689"/>
      <c r="CJ25" s="689"/>
      <c r="CK25" s="689"/>
      <c r="CL25" s="689"/>
      <c r="CM25" s="689"/>
      <c r="CN25" s="689"/>
      <c r="CO25" s="689"/>
      <c r="CP25" s="689"/>
      <c r="CQ25" s="690"/>
      <c r="CR25" s="664">
        <v>34201962</v>
      </c>
      <c r="CS25" s="665"/>
      <c r="CT25" s="665"/>
      <c r="CU25" s="665"/>
      <c r="CV25" s="665"/>
      <c r="CW25" s="665"/>
      <c r="CX25" s="665"/>
      <c r="CY25" s="666"/>
      <c r="CZ25" s="667">
        <v>11.6</v>
      </c>
      <c r="DA25" s="668"/>
      <c r="DB25" s="668"/>
      <c r="DC25" s="669"/>
      <c r="DD25" s="670">
        <v>31819484</v>
      </c>
      <c r="DE25" s="665"/>
      <c r="DF25" s="665"/>
      <c r="DG25" s="665"/>
      <c r="DH25" s="665"/>
      <c r="DI25" s="665"/>
      <c r="DJ25" s="665"/>
      <c r="DK25" s="666"/>
      <c r="DL25" s="670">
        <v>31330922</v>
      </c>
      <c r="DM25" s="665"/>
      <c r="DN25" s="665"/>
      <c r="DO25" s="665"/>
      <c r="DP25" s="665"/>
      <c r="DQ25" s="665"/>
      <c r="DR25" s="665"/>
      <c r="DS25" s="665"/>
      <c r="DT25" s="665"/>
      <c r="DU25" s="665"/>
      <c r="DV25" s="666"/>
      <c r="DW25" s="667">
        <v>21.5</v>
      </c>
      <c r="DX25" s="668"/>
      <c r="DY25" s="668"/>
      <c r="DZ25" s="668"/>
      <c r="EA25" s="668"/>
      <c r="EB25" s="668"/>
      <c r="EC25" s="705"/>
    </row>
    <row r="26" spans="2:133" ht="11.25" customHeight="1">
      <c r="B26" s="645" t="s">
        <v>290</v>
      </c>
      <c r="C26" s="646"/>
      <c r="D26" s="646"/>
      <c r="E26" s="646"/>
      <c r="F26" s="646"/>
      <c r="G26" s="646"/>
      <c r="H26" s="646"/>
      <c r="I26" s="646"/>
      <c r="J26" s="646"/>
      <c r="K26" s="646"/>
      <c r="L26" s="646"/>
      <c r="M26" s="646"/>
      <c r="N26" s="646"/>
      <c r="O26" s="646"/>
      <c r="P26" s="646"/>
      <c r="Q26" s="647"/>
      <c r="R26" s="664" t="s">
        <v>127</v>
      </c>
      <c r="S26" s="674"/>
      <c r="T26" s="674"/>
      <c r="U26" s="674"/>
      <c r="V26" s="674"/>
      <c r="W26" s="674"/>
      <c r="X26" s="674"/>
      <c r="Y26" s="675"/>
      <c r="Z26" s="678" t="s">
        <v>127</v>
      </c>
      <c r="AA26" s="678"/>
      <c r="AB26" s="678"/>
      <c r="AC26" s="678"/>
      <c r="AD26" s="679" t="s">
        <v>127</v>
      </c>
      <c r="AE26" s="679"/>
      <c r="AF26" s="679"/>
      <c r="AG26" s="679"/>
      <c r="AH26" s="679"/>
      <c r="AI26" s="679"/>
      <c r="AJ26" s="679"/>
      <c r="AK26" s="679"/>
      <c r="AL26" s="667" t="s">
        <v>127</v>
      </c>
      <c r="AM26" s="676"/>
      <c r="AN26" s="676"/>
      <c r="AO26" s="680"/>
      <c r="AP26" s="757" t="s">
        <v>291</v>
      </c>
      <c r="AQ26" s="758"/>
      <c r="AR26" s="758"/>
      <c r="AS26" s="758"/>
      <c r="AT26" s="758"/>
      <c r="AU26" s="758"/>
      <c r="AV26" s="758"/>
      <c r="AW26" s="758"/>
      <c r="AX26" s="758"/>
      <c r="AY26" s="758"/>
      <c r="AZ26" s="758"/>
      <c r="BA26" s="758"/>
      <c r="BB26" s="758"/>
      <c r="BC26" s="758"/>
      <c r="BD26" s="758"/>
      <c r="BE26" s="758"/>
      <c r="BF26" s="759"/>
      <c r="BG26" s="664" t="s">
        <v>127</v>
      </c>
      <c r="BH26" s="674"/>
      <c r="BI26" s="674"/>
      <c r="BJ26" s="674"/>
      <c r="BK26" s="674"/>
      <c r="BL26" s="674"/>
      <c r="BM26" s="674"/>
      <c r="BN26" s="675"/>
      <c r="BO26" s="678" t="s">
        <v>127</v>
      </c>
      <c r="BP26" s="678"/>
      <c r="BQ26" s="678"/>
      <c r="BR26" s="678"/>
      <c r="BS26" s="679" t="s">
        <v>127</v>
      </c>
      <c r="BT26" s="679"/>
      <c r="BU26" s="679"/>
      <c r="BV26" s="679"/>
      <c r="BW26" s="679"/>
      <c r="BX26" s="679"/>
      <c r="BY26" s="679"/>
      <c r="BZ26" s="679"/>
      <c r="CA26" s="679"/>
      <c r="CB26" s="750"/>
      <c r="CD26" s="692" t="s">
        <v>292</v>
      </c>
      <c r="CE26" s="689"/>
      <c r="CF26" s="689"/>
      <c r="CG26" s="689"/>
      <c r="CH26" s="689"/>
      <c r="CI26" s="689"/>
      <c r="CJ26" s="689"/>
      <c r="CK26" s="689"/>
      <c r="CL26" s="689"/>
      <c r="CM26" s="689"/>
      <c r="CN26" s="689"/>
      <c r="CO26" s="689"/>
      <c r="CP26" s="689"/>
      <c r="CQ26" s="690"/>
      <c r="CR26" s="664">
        <v>22415396</v>
      </c>
      <c r="CS26" s="674"/>
      <c r="CT26" s="674"/>
      <c r="CU26" s="674"/>
      <c r="CV26" s="674"/>
      <c r="CW26" s="674"/>
      <c r="CX26" s="674"/>
      <c r="CY26" s="675"/>
      <c r="CZ26" s="667">
        <v>7.6</v>
      </c>
      <c r="DA26" s="668"/>
      <c r="DB26" s="668"/>
      <c r="DC26" s="669"/>
      <c r="DD26" s="670">
        <v>20545465</v>
      </c>
      <c r="DE26" s="674"/>
      <c r="DF26" s="674"/>
      <c r="DG26" s="674"/>
      <c r="DH26" s="674"/>
      <c r="DI26" s="674"/>
      <c r="DJ26" s="674"/>
      <c r="DK26" s="675"/>
      <c r="DL26" s="670" t="s">
        <v>127</v>
      </c>
      <c r="DM26" s="674"/>
      <c r="DN26" s="674"/>
      <c r="DO26" s="674"/>
      <c r="DP26" s="674"/>
      <c r="DQ26" s="674"/>
      <c r="DR26" s="674"/>
      <c r="DS26" s="674"/>
      <c r="DT26" s="674"/>
      <c r="DU26" s="674"/>
      <c r="DV26" s="675"/>
      <c r="DW26" s="667" t="s">
        <v>127</v>
      </c>
      <c r="DX26" s="668"/>
      <c r="DY26" s="668"/>
      <c r="DZ26" s="668"/>
      <c r="EA26" s="668"/>
      <c r="EB26" s="668"/>
      <c r="EC26" s="705"/>
    </row>
    <row r="27" spans="2:133" ht="11.25" customHeight="1">
      <c r="B27" s="645" t="s">
        <v>293</v>
      </c>
      <c r="C27" s="646"/>
      <c r="D27" s="646"/>
      <c r="E27" s="646"/>
      <c r="F27" s="646"/>
      <c r="G27" s="646"/>
      <c r="H27" s="646"/>
      <c r="I27" s="646"/>
      <c r="J27" s="646"/>
      <c r="K27" s="646"/>
      <c r="L27" s="646"/>
      <c r="M27" s="646"/>
      <c r="N27" s="646"/>
      <c r="O27" s="646"/>
      <c r="P27" s="646"/>
      <c r="Q27" s="647"/>
      <c r="R27" s="664">
        <v>142850941</v>
      </c>
      <c r="S27" s="674"/>
      <c r="T27" s="674"/>
      <c r="U27" s="674"/>
      <c r="V27" s="674"/>
      <c r="W27" s="674"/>
      <c r="X27" s="674"/>
      <c r="Y27" s="675"/>
      <c r="Z27" s="678">
        <v>46.8</v>
      </c>
      <c r="AA27" s="678"/>
      <c r="AB27" s="678"/>
      <c r="AC27" s="678"/>
      <c r="AD27" s="679">
        <v>133403075</v>
      </c>
      <c r="AE27" s="679"/>
      <c r="AF27" s="679"/>
      <c r="AG27" s="679"/>
      <c r="AH27" s="679"/>
      <c r="AI27" s="679"/>
      <c r="AJ27" s="679"/>
      <c r="AK27" s="679"/>
      <c r="AL27" s="667">
        <v>99.599998474121094</v>
      </c>
      <c r="AM27" s="676"/>
      <c r="AN27" s="676"/>
      <c r="AO27" s="680"/>
      <c r="AP27" s="645" t="s">
        <v>294</v>
      </c>
      <c r="AQ27" s="646"/>
      <c r="AR27" s="646"/>
      <c r="AS27" s="646"/>
      <c r="AT27" s="646"/>
      <c r="AU27" s="646"/>
      <c r="AV27" s="646"/>
      <c r="AW27" s="646"/>
      <c r="AX27" s="646"/>
      <c r="AY27" s="646"/>
      <c r="AZ27" s="646"/>
      <c r="BA27" s="646"/>
      <c r="BB27" s="646"/>
      <c r="BC27" s="646"/>
      <c r="BD27" s="646"/>
      <c r="BE27" s="646"/>
      <c r="BF27" s="647"/>
      <c r="BG27" s="664">
        <v>88084159</v>
      </c>
      <c r="BH27" s="674"/>
      <c r="BI27" s="674"/>
      <c r="BJ27" s="674"/>
      <c r="BK27" s="674"/>
      <c r="BL27" s="674"/>
      <c r="BM27" s="674"/>
      <c r="BN27" s="675"/>
      <c r="BO27" s="678">
        <v>100</v>
      </c>
      <c r="BP27" s="678"/>
      <c r="BQ27" s="678"/>
      <c r="BR27" s="678"/>
      <c r="BS27" s="679">
        <v>1243173</v>
      </c>
      <c r="BT27" s="679"/>
      <c r="BU27" s="679"/>
      <c r="BV27" s="679"/>
      <c r="BW27" s="679"/>
      <c r="BX27" s="679"/>
      <c r="BY27" s="679"/>
      <c r="BZ27" s="679"/>
      <c r="CA27" s="679"/>
      <c r="CB27" s="750"/>
      <c r="CD27" s="692" t="s">
        <v>295</v>
      </c>
      <c r="CE27" s="689"/>
      <c r="CF27" s="689"/>
      <c r="CG27" s="689"/>
      <c r="CH27" s="689"/>
      <c r="CI27" s="689"/>
      <c r="CJ27" s="689"/>
      <c r="CK27" s="689"/>
      <c r="CL27" s="689"/>
      <c r="CM27" s="689"/>
      <c r="CN27" s="689"/>
      <c r="CO27" s="689"/>
      <c r="CP27" s="689"/>
      <c r="CQ27" s="690"/>
      <c r="CR27" s="664">
        <v>112971939</v>
      </c>
      <c r="CS27" s="665"/>
      <c r="CT27" s="665"/>
      <c r="CU27" s="665"/>
      <c r="CV27" s="665"/>
      <c r="CW27" s="665"/>
      <c r="CX27" s="665"/>
      <c r="CY27" s="666"/>
      <c r="CZ27" s="667">
        <v>38.299999999999997</v>
      </c>
      <c r="DA27" s="668"/>
      <c r="DB27" s="668"/>
      <c r="DC27" s="669"/>
      <c r="DD27" s="670">
        <v>28578741</v>
      </c>
      <c r="DE27" s="665"/>
      <c r="DF27" s="665"/>
      <c r="DG27" s="665"/>
      <c r="DH27" s="665"/>
      <c r="DI27" s="665"/>
      <c r="DJ27" s="665"/>
      <c r="DK27" s="666"/>
      <c r="DL27" s="670">
        <v>27226194</v>
      </c>
      <c r="DM27" s="665"/>
      <c r="DN27" s="665"/>
      <c r="DO27" s="665"/>
      <c r="DP27" s="665"/>
      <c r="DQ27" s="665"/>
      <c r="DR27" s="665"/>
      <c r="DS27" s="665"/>
      <c r="DT27" s="665"/>
      <c r="DU27" s="665"/>
      <c r="DV27" s="666"/>
      <c r="DW27" s="667">
        <v>18.7</v>
      </c>
      <c r="DX27" s="668"/>
      <c r="DY27" s="668"/>
      <c r="DZ27" s="668"/>
      <c r="EA27" s="668"/>
      <c r="EB27" s="668"/>
      <c r="EC27" s="705"/>
    </row>
    <row r="28" spans="2:133" ht="11.25" customHeight="1">
      <c r="B28" s="645" t="s">
        <v>296</v>
      </c>
      <c r="C28" s="646"/>
      <c r="D28" s="646"/>
      <c r="E28" s="646"/>
      <c r="F28" s="646"/>
      <c r="G28" s="646"/>
      <c r="H28" s="646"/>
      <c r="I28" s="646"/>
      <c r="J28" s="646"/>
      <c r="K28" s="646"/>
      <c r="L28" s="646"/>
      <c r="M28" s="646"/>
      <c r="N28" s="646"/>
      <c r="O28" s="646"/>
      <c r="P28" s="646"/>
      <c r="Q28" s="647"/>
      <c r="R28" s="664">
        <v>105277</v>
      </c>
      <c r="S28" s="674"/>
      <c r="T28" s="674"/>
      <c r="U28" s="674"/>
      <c r="V28" s="674"/>
      <c r="W28" s="674"/>
      <c r="X28" s="674"/>
      <c r="Y28" s="675"/>
      <c r="Z28" s="678">
        <v>0</v>
      </c>
      <c r="AA28" s="678"/>
      <c r="AB28" s="678"/>
      <c r="AC28" s="678"/>
      <c r="AD28" s="679">
        <v>105277</v>
      </c>
      <c r="AE28" s="679"/>
      <c r="AF28" s="679"/>
      <c r="AG28" s="679"/>
      <c r="AH28" s="679"/>
      <c r="AI28" s="679"/>
      <c r="AJ28" s="679"/>
      <c r="AK28" s="679"/>
      <c r="AL28" s="667">
        <v>0.1</v>
      </c>
      <c r="AM28" s="676"/>
      <c r="AN28" s="676"/>
      <c r="AO28" s="680"/>
      <c r="AP28" s="645"/>
      <c r="AQ28" s="646"/>
      <c r="AR28" s="646"/>
      <c r="AS28" s="646"/>
      <c r="AT28" s="646"/>
      <c r="AU28" s="646"/>
      <c r="AV28" s="646"/>
      <c r="AW28" s="646"/>
      <c r="AX28" s="646"/>
      <c r="AY28" s="646"/>
      <c r="AZ28" s="646"/>
      <c r="BA28" s="646"/>
      <c r="BB28" s="646"/>
      <c r="BC28" s="646"/>
      <c r="BD28" s="646"/>
      <c r="BE28" s="646"/>
      <c r="BF28" s="647"/>
      <c r="BG28" s="664"/>
      <c r="BH28" s="674"/>
      <c r="BI28" s="674"/>
      <c r="BJ28" s="674"/>
      <c r="BK28" s="674"/>
      <c r="BL28" s="674"/>
      <c r="BM28" s="674"/>
      <c r="BN28" s="675"/>
      <c r="BO28" s="678"/>
      <c r="BP28" s="678"/>
      <c r="BQ28" s="678"/>
      <c r="BR28" s="678"/>
      <c r="BS28" s="670"/>
      <c r="BT28" s="674"/>
      <c r="BU28" s="674"/>
      <c r="BV28" s="674"/>
      <c r="BW28" s="674"/>
      <c r="BX28" s="674"/>
      <c r="BY28" s="674"/>
      <c r="BZ28" s="674"/>
      <c r="CA28" s="674"/>
      <c r="CB28" s="691"/>
      <c r="CD28" s="692" t="s">
        <v>297</v>
      </c>
      <c r="CE28" s="689"/>
      <c r="CF28" s="689"/>
      <c r="CG28" s="689"/>
      <c r="CH28" s="689"/>
      <c r="CI28" s="689"/>
      <c r="CJ28" s="689"/>
      <c r="CK28" s="689"/>
      <c r="CL28" s="689"/>
      <c r="CM28" s="689"/>
      <c r="CN28" s="689"/>
      <c r="CO28" s="689"/>
      <c r="CP28" s="689"/>
      <c r="CQ28" s="690"/>
      <c r="CR28" s="664">
        <v>25556641</v>
      </c>
      <c r="CS28" s="674"/>
      <c r="CT28" s="674"/>
      <c r="CU28" s="674"/>
      <c r="CV28" s="674"/>
      <c r="CW28" s="674"/>
      <c r="CX28" s="674"/>
      <c r="CY28" s="675"/>
      <c r="CZ28" s="667">
        <v>8.6999999999999993</v>
      </c>
      <c r="DA28" s="668"/>
      <c r="DB28" s="668"/>
      <c r="DC28" s="669"/>
      <c r="DD28" s="670">
        <v>25309607</v>
      </c>
      <c r="DE28" s="674"/>
      <c r="DF28" s="674"/>
      <c r="DG28" s="674"/>
      <c r="DH28" s="674"/>
      <c r="DI28" s="674"/>
      <c r="DJ28" s="674"/>
      <c r="DK28" s="675"/>
      <c r="DL28" s="670">
        <v>25309607</v>
      </c>
      <c r="DM28" s="674"/>
      <c r="DN28" s="674"/>
      <c r="DO28" s="674"/>
      <c r="DP28" s="674"/>
      <c r="DQ28" s="674"/>
      <c r="DR28" s="674"/>
      <c r="DS28" s="674"/>
      <c r="DT28" s="674"/>
      <c r="DU28" s="674"/>
      <c r="DV28" s="675"/>
      <c r="DW28" s="667">
        <v>17.399999999999999</v>
      </c>
      <c r="DX28" s="668"/>
      <c r="DY28" s="668"/>
      <c r="DZ28" s="668"/>
      <c r="EA28" s="668"/>
      <c r="EB28" s="668"/>
      <c r="EC28" s="705"/>
    </row>
    <row r="29" spans="2:133" ht="11.25" customHeight="1">
      <c r="B29" s="645" t="s">
        <v>298</v>
      </c>
      <c r="C29" s="646"/>
      <c r="D29" s="646"/>
      <c r="E29" s="646"/>
      <c r="F29" s="646"/>
      <c r="G29" s="646"/>
      <c r="H29" s="646"/>
      <c r="I29" s="646"/>
      <c r="J29" s="646"/>
      <c r="K29" s="646"/>
      <c r="L29" s="646"/>
      <c r="M29" s="646"/>
      <c r="N29" s="646"/>
      <c r="O29" s="646"/>
      <c r="P29" s="646"/>
      <c r="Q29" s="647"/>
      <c r="R29" s="664">
        <v>1145931</v>
      </c>
      <c r="S29" s="674"/>
      <c r="T29" s="674"/>
      <c r="U29" s="674"/>
      <c r="V29" s="674"/>
      <c r="W29" s="674"/>
      <c r="X29" s="674"/>
      <c r="Y29" s="675"/>
      <c r="Z29" s="678">
        <v>0.4</v>
      </c>
      <c r="AA29" s="678"/>
      <c r="AB29" s="678"/>
      <c r="AC29" s="678"/>
      <c r="AD29" s="679" t="s">
        <v>127</v>
      </c>
      <c r="AE29" s="679"/>
      <c r="AF29" s="679"/>
      <c r="AG29" s="679"/>
      <c r="AH29" s="679"/>
      <c r="AI29" s="679"/>
      <c r="AJ29" s="679"/>
      <c r="AK29" s="679"/>
      <c r="AL29" s="667" t="s">
        <v>127</v>
      </c>
      <c r="AM29" s="676"/>
      <c r="AN29" s="676"/>
      <c r="AO29" s="680"/>
      <c r="AP29" s="648"/>
      <c r="AQ29" s="649"/>
      <c r="AR29" s="649"/>
      <c r="AS29" s="649"/>
      <c r="AT29" s="649"/>
      <c r="AU29" s="649"/>
      <c r="AV29" s="649"/>
      <c r="AW29" s="649"/>
      <c r="AX29" s="649"/>
      <c r="AY29" s="649"/>
      <c r="AZ29" s="649"/>
      <c r="BA29" s="649"/>
      <c r="BB29" s="649"/>
      <c r="BC29" s="649"/>
      <c r="BD29" s="649"/>
      <c r="BE29" s="649"/>
      <c r="BF29" s="650"/>
      <c r="BG29" s="664"/>
      <c r="BH29" s="674"/>
      <c r="BI29" s="674"/>
      <c r="BJ29" s="674"/>
      <c r="BK29" s="674"/>
      <c r="BL29" s="674"/>
      <c r="BM29" s="674"/>
      <c r="BN29" s="675"/>
      <c r="BO29" s="678"/>
      <c r="BP29" s="678"/>
      <c r="BQ29" s="678"/>
      <c r="BR29" s="678"/>
      <c r="BS29" s="679"/>
      <c r="BT29" s="679"/>
      <c r="BU29" s="679"/>
      <c r="BV29" s="679"/>
      <c r="BW29" s="679"/>
      <c r="BX29" s="679"/>
      <c r="BY29" s="679"/>
      <c r="BZ29" s="679"/>
      <c r="CA29" s="679"/>
      <c r="CB29" s="750"/>
      <c r="CD29" s="751" t="s">
        <v>299</v>
      </c>
      <c r="CE29" s="752"/>
      <c r="CF29" s="692" t="s">
        <v>70</v>
      </c>
      <c r="CG29" s="689"/>
      <c r="CH29" s="689"/>
      <c r="CI29" s="689"/>
      <c r="CJ29" s="689"/>
      <c r="CK29" s="689"/>
      <c r="CL29" s="689"/>
      <c r="CM29" s="689"/>
      <c r="CN29" s="689"/>
      <c r="CO29" s="689"/>
      <c r="CP29" s="689"/>
      <c r="CQ29" s="690"/>
      <c r="CR29" s="664">
        <v>25556641</v>
      </c>
      <c r="CS29" s="665"/>
      <c r="CT29" s="665"/>
      <c r="CU29" s="665"/>
      <c r="CV29" s="665"/>
      <c r="CW29" s="665"/>
      <c r="CX29" s="665"/>
      <c r="CY29" s="666"/>
      <c r="CZ29" s="667">
        <v>8.6999999999999993</v>
      </c>
      <c r="DA29" s="668"/>
      <c r="DB29" s="668"/>
      <c r="DC29" s="669"/>
      <c r="DD29" s="670">
        <v>25309607</v>
      </c>
      <c r="DE29" s="665"/>
      <c r="DF29" s="665"/>
      <c r="DG29" s="665"/>
      <c r="DH29" s="665"/>
      <c r="DI29" s="665"/>
      <c r="DJ29" s="665"/>
      <c r="DK29" s="666"/>
      <c r="DL29" s="670">
        <v>25309607</v>
      </c>
      <c r="DM29" s="665"/>
      <c r="DN29" s="665"/>
      <c r="DO29" s="665"/>
      <c r="DP29" s="665"/>
      <c r="DQ29" s="665"/>
      <c r="DR29" s="665"/>
      <c r="DS29" s="665"/>
      <c r="DT29" s="665"/>
      <c r="DU29" s="665"/>
      <c r="DV29" s="666"/>
      <c r="DW29" s="667">
        <v>17.399999999999999</v>
      </c>
      <c r="DX29" s="668"/>
      <c r="DY29" s="668"/>
      <c r="DZ29" s="668"/>
      <c r="EA29" s="668"/>
      <c r="EB29" s="668"/>
      <c r="EC29" s="705"/>
    </row>
    <row r="30" spans="2:133" ht="11.25" customHeight="1">
      <c r="B30" s="645" t="s">
        <v>300</v>
      </c>
      <c r="C30" s="646"/>
      <c r="D30" s="646"/>
      <c r="E30" s="646"/>
      <c r="F30" s="646"/>
      <c r="G30" s="646"/>
      <c r="H30" s="646"/>
      <c r="I30" s="646"/>
      <c r="J30" s="646"/>
      <c r="K30" s="646"/>
      <c r="L30" s="646"/>
      <c r="M30" s="646"/>
      <c r="N30" s="646"/>
      <c r="O30" s="646"/>
      <c r="P30" s="646"/>
      <c r="Q30" s="647"/>
      <c r="R30" s="664">
        <v>4216724</v>
      </c>
      <c r="S30" s="674"/>
      <c r="T30" s="674"/>
      <c r="U30" s="674"/>
      <c r="V30" s="674"/>
      <c r="W30" s="674"/>
      <c r="X30" s="674"/>
      <c r="Y30" s="675"/>
      <c r="Z30" s="678">
        <v>1.4</v>
      </c>
      <c r="AA30" s="678"/>
      <c r="AB30" s="678"/>
      <c r="AC30" s="678"/>
      <c r="AD30" s="679">
        <v>268240</v>
      </c>
      <c r="AE30" s="679"/>
      <c r="AF30" s="679"/>
      <c r="AG30" s="679"/>
      <c r="AH30" s="679"/>
      <c r="AI30" s="679"/>
      <c r="AJ30" s="679"/>
      <c r="AK30" s="679"/>
      <c r="AL30" s="667">
        <v>0.2</v>
      </c>
      <c r="AM30" s="676"/>
      <c r="AN30" s="676"/>
      <c r="AO30" s="680"/>
      <c r="AP30" s="717" t="s">
        <v>218</v>
      </c>
      <c r="AQ30" s="718"/>
      <c r="AR30" s="718"/>
      <c r="AS30" s="718"/>
      <c r="AT30" s="718"/>
      <c r="AU30" s="718"/>
      <c r="AV30" s="718"/>
      <c r="AW30" s="718"/>
      <c r="AX30" s="718"/>
      <c r="AY30" s="718"/>
      <c r="AZ30" s="718"/>
      <c r="BA30" s="718"/>
      <c r="BB30" s="718"/>
      <c r="BC30" s="718"/>
      <c r="BD30" s="718"/>
      <c r="BE30" s="718"/>
      <c r="BF30" s="719"/>
      <c r="BG30" s="717" t="s">
        <v>301</v>
      </c>
      <c r="BH30" s="748"/>
      <c r="BI30" s="748"/>
      <c r="BJ30" s="748"/>
      <c r="BK30" s="748"/>
      <c r="BL30" s="748"/>
      <c r="BM30" s="748"/>
      <c r="BN30" s="748"/>
      <c r="BO30" s="748"/>
      <c r="BP30" s="748"/>
      <c r="BQ30" s="749"/>
      <c r="BR30" s="717" t="s">
        <v>302</v>
      </c>
      <c r="BS30" s="748"/>
      <c r="BT30" s="748"/>
      <c r="BU30" s="748"/>
      <c r="BV30" s="748"/>
      <c r="BW30" s="748"/>
      <c r="BX30" s="748"/>
      <c r="BY30" s="748"/>
      <c r="BZ30" s="748"/>
      <c r="CA30" s="748"/>
      <c r="CB30" s="749"/>
      <c r="CD30" s="753"/>
      <c r="CE30" s="754"/>
      <c r="CF30" s="692" t="s">
        <v>303</v>
      </c>
      <c r="CG30" s="689"/>
      <c r="CH30" s="689"/>
      <c r="CI30" s="689"/>
      <c r="CJ30" s="689"/>
      <c r="CK30" s="689"/>
      <c r="CL30" s="689"/>
      <c r="CM30" s="689"/>
      <c r="CN30" s="689"/>
      <c r="CO30" s="689"/>
      <c r="CP30" s="689"/>
      <c r="CQ30" s="690"/>
      <c r="CR30" s="664">
        <v>24476528</v>
      </c>
      <c r="CS30" s="674"/>
      <c r="CT30" s="674"/>
      <c r="CU30" s="674"/>
      <c r="CV30" s="674"/>
      <c r="CW30" s="674"/>
      <c r="CX30" s="674"/>
      <c r="CY30" s="675"/>
      <c r="CZ30" s="667">
        <v>8.3000000000000007</v>
      </c>
      <c r="DA30" s="668"/>
      <c r="DB30" s="668"/>
      <c r="DC30" s="669"/>
      <c r="DD30" s="670">
        <v>24234492</v>
      </c>
      <c r="DE30" s="674"/>
      <c r="DF30" s="674"/>
      <c r="DG30" s="674"/>
      <c r="DH30" s="674"/>
      <c r="DI30" s="674"/>
      <c r="DJ30" s="674"/>
      <c r="DK30" s="675"/>
      <c r="DL30" s="670">
        <v>24234492</v>
      </c>
      <c r="DM30" s="674"/>
      <c r="DN30" s="674"/>
      <c r="DO30" s="674"/>
      <c r="DP30" s="674"/>
      <c r="DQ30" s="674"/>
      <c r="DR30" s="674"/>
      <c r="DS30" s="674"/>
      <c r="DT30" s="674"/>
      <c r="DU30" s="674"/>
      <c r="DV30" s="675"/>
      <c r="DW30" s="667">
        <v>16.600000000000001</v>
      </c>
      <c r="DX30" s="668"/>
      <c r="DY30" s="668"/>
      <c r="DZ30" s="668"/>
      <c r="EA30" s="668"/>
      <c r="EB30" s="668"/>
      <c r="EC30" s="705"/>
    </row>
    <row r="31" spans="2:133" ht="11.25" customHeight="1">
      <c r="B31" s="645" t="s">
        <v>304</v>
      </c>
      <c r="C31" s="646"/>
      <c r="D31" s="646"/>
      <c r="E31" s="646"/>
      <c r="F31" s="646"/>
      <c r="G31" s="646"/>
      <c r="H31" s="646"/>
      <c r="I31" s="646"/>
      <c r="J31" s="646"/>
      <c r="K31" s="646"/>
      <c r="L31" s="646"/>
      <c r="M31" s="646"/>
      <c r="N31" s="646"/>
      <c r="O31" s="646"/>
      <c r="P31" s="646"/>
      <c r="Q31" s="647"/>
      <c r="R31" s="664">
        <v>1044541</v>
      </c>
      <c r="S31" s="674"/>
      <c r="T31" s="674"/>
      <c r="U31" s="674"/>
      <c r="V31" s="674"/>
      <c r="W31" s="674"/>
      <c r="X31" s="674"/>
      <c r="Y31" s="675"/>
      <c r="Z31" s="678">
        <v>0.3</v>
      </c>
      <c r="AA31" s="678"/>
      <c r="AB31" s="678"/>
      <c r="AC31" s="678"/>
      <c r="AD31" s="679">
        <v>47</v>
      </c>
      <c r="AE31" s="679"/>
      <c r="AF31" s="679"/>
      <c r="AG31" s="679"/>
      <c r="AH31" s="679"/>
      <c r="AI31" s="679"/>
      <c r="AJ31" s="679"/>
      <c r="AK31" s="679"/>
      <c r="AL31" s="667">
        <v>0</v>
      </c>
      <c r="AM31" s="676"/>
      <c r="AN31" s="676"/>
      <c r="AO31" s="680"/>
      <c r="AP31" s="737" t="s">
        <v>305</v>
      </c>
      <c r="AQ31" s="738"/>
      <c r="AR31" s="738"/>
      <c r="AS31" s="738"/>
      <c r="AT31" s="743" t="s">
        <v>306</v>
      </c>
      <c r="AU31" s="360"/>
      <c r="AV31" s="360"/>
      <c r="AW31" s="360"/>
      <c r="AX31" s="730" t="s">
        <v>185</v>
      </c>
      <c r="AY31" s="731"/>
      <c r="AZ31" s="731"/>
      <c r="BA31" s="731"/>
      <c r="BB31" s="731"/>
      <c r="BC31" s="731"/>
      <c r="BD31" s="731"/>
      <c r="BE31" s="731"/>
      <c r="BF31" s="732"/>
      <c r="BG31" s="733">
        <v>99.3</v>
      </c>
      <c r="BH31" s="734"/>
      <c r="BI31" s="734"/>
      <c r="BJ31" s="734"/>
      <c r="BK31" s="734"/>
      <c r="BL31" s="734"/>
      <c r="BM31" s="735">
        <v>97.7</v>
      </c>
      <c r="BN31" s="734"/>
      <c r="BO31" s="734"/>
      <c r="BP31" s="734"/>
      <c r="BQ31" s="736"/>
      <c r="BR31" s="733">
        <v>98.5</v>
      </c>
      <c r="BS31" s="734"/>
      <c r="BT31" s="734"/>
      <c r="BU31" s="734"/>
      <c r="BV31" s="734"/>
      <c r="BW31" s="734"/>
      <c r="BX31" s="735">
        <v>96.7</v>
      </c>
      <c r="BY31" s="734"/>
      <c r="BZ31" s="734"/>
      <c r="CA31" s="734"/>
      <c r="CB31" s="736"/>
      <c r="CD31" s="753"/>
      <c r="CE31" s="754"/>
      <c r="CF31" s="692" t="s">
        <v>307</v>
      </c>
      <c r="CG31" s="689"/>
      <c r="CH31" s="689"/>
      <c r="CI31" s="689"/>
      <c r="CJ31" s="689"/>
      <c r="CK31" s="689"/>
      <c r="CL31" s="689"/>
      <c r="CM31" s="689"/>
      <c r="CN31" s="689"/>
      <c r="CO31" s="689"/>
      <c r="CP31" s="689"/>
      <c r="CQ31" s="690"/>
      <c r="CR31" s="664">
        <v>1080113</v>
      </c>
      <c r="CS31" s="665"/>
      <c r="CT31" s="665"/>
      <c r="CU31" s="665"/>
      <c r="CV31" s="665"/>
      <c r="CW31" s="665"/>
      <c r="CX31" s="665"/>
      <c r="CY31" s="666"/>
      <c r="CZ31" s="667">
        <v>0.4</v>
      </c>
      <c r="DA31" s="668"/>
      <c r="DB31" s="668"/>
      <c r="DC31" s="669"/>
      <c r="DD31" s="670">
        <v>1075115</v>
      </c>
      <c r="DE31" s="665"/>
      <c r="DF31" s="665"/>
      <c r="DG31" s="665"/>
      <c r="DH31" s="665"/>
      <c r="DI31" s="665"/>
      <c r="DJ31" s="665"/>
      <c r="DK31" s="666"/>
      <c r="DL31" s="670">
        <v>1075115</v>
      </c>
      <c r="DM31" s="665"/>
      <c r="DN31" s="665"/>
      <c r="DO31" s="665"/>
      <c r="DP31" s="665"/>
      <c r="DQ31" s="665"/>
      <c r="DR31" s="665"/>
      <c r="DS31" s="665"/>
      <c r="DT31" s="665"/>
      <c r="DU31" s="665"/>
      <c r="DV31" s="666"/>
      <c r="DW31" s="667">
        <v>0.7</v>
      </c>
      <c r="DX31" s="668"/>
      <c r="DY31" s="668"/>
      <c r="DZ31" s="668"/>
      <c r="EA31" s="668"/>
      <c r="EB31" s="668"/>
      <c r="EC31" s="705"/>
    </row>
    <row r="32" spans="2:133" ht="11.25" customHeight="1">
      <c r="B32" s="645" t="s">
        <v>308</v>
      </c>
      <c r="C32" s="646"/>
      <c r="D32" s="646"/>
      <c r="E32" s="646"/>
      <c r="F32" s="646"/>
      <c r="G32" s="646"/>
      <c r="H32" s="646"/>
      <c r="I32" s="646"/>
      <c r="J32" s="646"/>
      <c r="K32" s="646"/>
      <c r="L32" s="646"/>
      <c r="M32" s="646"/>
      <c r="N32" s="646"/>
      <c r="O32" s="646"/>
      <c r="P32" s="646"/>
      <c r="Q32" s="647"/>
      <c r="R32" s="664">
        <v>92742681</v>
      </c>
      <c r="S32" s="674"/>
      <c r="T32" s="674"/>
      <c r="U32" s="674"/>
      <c r="V32" s="674"/>
      <c r="W32" s="674"/>
      <c r="X32" s="674"/>
      <c r="Y32" s="675"/>
      <c r="Z32" s="678">
        <v>30.4</v>
      </c>
      <c r="AA32" s="678"/>
      <c r="AB32" s="678"/>
      <c r="AC32" s="678"/>
      <c r="AD32" s="679" t="s">
        <v>127</v>
      </c>
      <c r="AE32" s="679"/>
      <c r="AF32" s="679"/>
      <c r="AG32" s="679"/>
      <c r="AH32" s="679"/>
      <c r="AI32" s="679"/>
      <c r="AJ32" s="679"/>
      <c r="AK32" s="679"/>
      <c r="AL32" s="667" t="s">
        <v>127</v>
      </c>
      <c r="AM32" s="676"/>
      <c r="AN32" s="676"/>
      <c r="AO32" s="680"/>
      <c r="AP32" s="739"/>
      <c r="AQ32" s="740"/>
      <c r="AR32" s="740"/>
      <c r="AS32" s="740"/>
      <c r="AT32" s="744"/>
      <c r="AU32" s="361" t="s">
        <v>309</v>
      </c>
      <c r="AV32" s="361"/>
      <c r="AW32" s="361"/>
      <c r="AX32" s="645" t="s">
        <v>310</v>
      </c>
      <c r="AY32" s="646"/>
      <c r="AZ32" s="646"/>
      <c r="BA32" s="646"/>
      <c r="BB32" s="646"/>
      <c r="BC32" s="646"/>
      <c r="BD32" s="646"/>
      <c r="BE32" s="646"/>
      <c r="BF32" s="647"/>
      <c r="BG32" s="746">
        <v>99.4</v>
      </c>
      <c r="BH32" s="665"/>
      <c r="BI32" s="665"/>
      <c r="BJ32" s="665"/>
      <c r="BK32" s="665"/>
      <c r="BL32" s="665"/>
      <c r="BM32" s="676">
        <v>97.9</v>
      </c>
      <c r="BN32" s="747"/>
      <c r="BO32" s="747"/>
      <c r="BP32" s="747"/>
      <c r="BQ32" s="688"/>
      <c r="BR32" s="746">
        <v>99.2</v>
      </c>
      <c r="BS32" s="665"/>
      <c r="BT32" s="665"/>
      <c r="BU32" s="665"/>
      <c r="BV32" s="665"/>
      <c r="BW32" s="665"/>
      <c r="BX32" s="676">
        <v>97.7</v>
      </c>
      <c r="BY32" s="747"/>
      <c r="BZ32" s="747"/>
      <c r="CA32" s="747"/>
      <c r="CB32" s="688"/>
      <c r="CD32" s="755"/>
      <c r="CE32" s="756"/>
      <c r="CF32" s="692" t="s">
        <v>311</v>
      </c>
      <c r="CG32" s="689"/>
      <c r="CH32" s="689"/>
      <c r="CI32" s="689"/>
      <c r="CJ32" s="689"/>
      <c r="CK32" s="689"/>
      <c r="CL32" s="689"/>
      <c r="CM32" s="689"/>
      <c r="CN32" s="689"/>
      <c r="CO32" s="689"/>
      <c r="CP32" s="689"/>
      <c r="CQ32" s="690"/>
      <c r="CR32" s="664" t="s">
        <v>127</v>
      </c>
      <c r="CS32" s="674"/>
      <c r="CT32" s="674"/>
      <c r="CU32" s="674"/>
      <c r="CV32" s="674"/>
      <c r="CW32" s="674"/>
      <c r="CX32" s="674"/>
      <c r="CY32" s="675"/>
      <c r="CZ32" s="667" t="s">
        <v>127</v>
      </c>
      <c r="DA32" s="668"/>
      <c r="DB32" s="668"/>
      <c r="DC32" s="669"/>
      <c r="DD32" s="670" t="s">
        <v>127</v>
      </c>
      <c r="DE32" s="674"/>
      <c r="DF32" s="674"/>
      <c r="DG32" s="674"/>
      <c r="DH32" s="674"/>
      <c r="DI32" s="674"/>
      <c r="DJ32" s="674"/>
      <c r="DK32" s="675"/>
      <c r="DL32" s="670" t="s">
        <v>127</v>
      </c>
      <c r="DM32" s="674"/>
      <c r="DN32" s="674"/>
      <c r="DO32" s="674"/>
      <c r="DP32" s="674"/>
      <c r="DQ32" s="674"/>
      <c r="DR32" s="674"/>
      <c r="DS32" s="674"/>
      <c r="DT32" s="674"/>
      <c r="DU32" s="674"/>
      <c r="DV32" s="675"/>
      <c r="DW32" s="667" t="s">
        <v>127</v>
      </c>
      <c r="DX32" s="668"/>
      <c r="DY32" s="668"/>
      <c r="DZ32" s="668"/>
      <c r="EA32" s="668"/>
      <c r="EB32" s="668"/>
      <c r="EC32" s="705"/>
    </row>
    <row r="33" spans="2:133" ht="11.25" customHeight="1">
      <c r="B33" s="726" t="s">
        <v>312</v>
      </c>
      <c r="C33" s="727"/>
      <c r="D33" s="727"/>
      <c r="E33" s="727"/>
      <c r="F33" s="727"/>
      <c r="G33" s="727"/>
      <c r="H33" s="727"/>
      <c r="I33" s="727"/>
      <c r="J33" s="727"/>
      <c r="K33" s="727"/>
      <c r="L33" s="727"/>
      <c r="M33" s="727"/>
      <c r="N33" s="727"/>
      <c r="O33" s="727"/>
      <c r="P33" s="727"/>
      <c r="Q33" s="728"/>
      <c r="R33" s="664" t="s">
        <v>127</v>
      </c>
      <c r="S33" s="674"/>
      <c r="T33" s="674"/>
      <c r="U33" s="674"/>
      <c r="V33" s="674"/>
      <c r="W33" s="674"/>
      <c r="X33" s="674"/>
      <c r="Y33" s="675"/>
      <c r="Z33" s="678" t="s">
        <v>127</v>
      </c>
      <c r="AA33" s="678"/>
      <c r="AB33" s="678"/>
      <c r="AC33" s="678"/>
      <c r="AD33" s="679" t="s">
        <v>127</v>
      </c>
      <c r="AE33" s="679"/>
      <c r="AF33" s="679"/>
      <c r="AG33" s="679"/>
      <c r="AH33" s="679"/>
      <c r="AI33" s="679"/>
      <c r="AJ33" s="679"/>
      <c r="AK33" s="679"/>
      <c r="AL33" s="667" t="s">
        <v>127</v>
      </c>
      <c r="AM33" s="676"/>
      <c r="AN33" s="676"/>
      <c r="AO33" s="680"/>
      <c r="AP33" s="741"/>
      <c r="AQ33" s="742"/>
      <c r="AR33" s="742"/>
      <c r="AS33" s="742"/>
      <c r="AT33" s="745"/>
      <c r="AU33" s="362"/>
      <c r="AV33" s="362"/>
      <c r="AW33" s="362"/>
      <c r="AX33" s="648" t="s">
        <v>313</v>
      </c>
      <c r="AY33" s="649"/>
      <c r="AZ33" s="649"/>
      <c r="BA33" s="649"/>
      <c r="BB33" s="649"/>
      <c r="BC33" s="649"/>
      <c r="BD33" s="649"/>
      <c r="BE33" s="649"/>
      <c r="BF33" s="650"/>
      <c r="BG33" s="729">
        <v>99.3</v>
      </c>
      <c r="BH33" s="652"/>
      <c r="BI33" s="652"/>
      <c r="BJ33" s="652"/>
      <c r="BK33" s="652"/>
      <c r="BL33" s="652"/>
      <c r="BM33" s="696">
        <v>97.2</v>
      </c>
      <c r="BN33" s="652"/>
      <c r="BO33" s="652"/>
      <c r="BP33" s="652"/>
      <c r="BQ33" s="682"/>
      <c r="BR33" s="729">
        <v>97.6</v>
      </c>
      <c r="BS33" s="652"/>
      <c r="BT33" s="652"/>
      <c r="BU33" s="652"/>
      <c r="BV33" s="652"/>
      <c r="BW33" s="652"/>
      <c r="BX33" s="696">
        <v>95.5</v>
      </c>
      <c r="BY33" s="652"/>
      <c r="BZ33" s="652"/>
      <c r="CA33" s="652"/>
      <c r="CB33" s="682"/>
      <c r="CD33" s="692" t="s">
        <v>314</v>
      </c>
      <c r="CE33" s="689"/>
      <c r="CF33" s="689"/>
      <c r="CG33" s="689"/>
      <c r="CH33" s="689"/>
      <c r="CI33" s="689"/>
      <c r="CJ33" s="689"/>
      <c r="CK33" s="689"/>
      <c r="CL33" s="689"/>
      <c r="CM33" s="689"/>
      <c r="CN33" s="689"/>
      <c r="CO33" s="689"/>
      <c r="CP33" s="689"/>
      <c r="CQ33" s="690"/>
      <c r="CR33" s="664">
        <v>82759320</v>
      </c>
      <c r="CS33" s="665"/>
      <c r="CT33" s="665"/>
      <c r="CU33" s="665"/>
      <c r="CV33" s="665"/>
      <c r="CW33" s="665"/>
      <c r="CX33" s="665"/>
      <c r="CY33" s="666"/>
      <c r="CZ33" s="667">
        <v>28.1</v>
      </c>
      <c r="DA33" s="668"/>
      <c r="DB33" s="668"/>
      <c r="DC33" s="669"/>
      <c r="DD33" s="670">
        <v>66449636</v>
      </c>
      <c r="DE33" s="665"/>
      <c r="DF33" s="665"/>
      <c r="DG33" s="665"/>
      <c r="DH33" s="665"/>
      <c r="DI33" s="665"/>
      <c r="DJ33" s="665"/>
      <c r="DK33" s="666"/>
      <c r="DL33" s="670">
        <v>44863272</v>
      </c>
      <c r="DM33" s="665"/>
      <c r="DN33" s="665"/>
      <c r="DO33" s="665"/>
      <c r="DP33" s="665"/>
      <c r="DQ33" s="665"/>
      <c r="DR33" s="665"/>
      <c r="DS33" s="665"/>
      <c r="DT33" s="665"/>
      <c r="DU33" s="665"/>
      <c r="DV33" s="666"/>
      <c r="DW33" s="667">
        <v>30.8</v>
      </c>
      <c r="DX33" s="668"/>
      <c r="DY33" s="668"/>
      <c r="DZ33" s="668"/>
      <c r="EA33" s="668"/>
      <c r="EB33" s="668"/>
      <c r="EC33" s="705"/>
    </row>
    <row r="34" spans="2:133" ht="11.25" customHeight="1">
      <c r="B34" s="645" t="s">
        <v>315</v>
      </c>
      <c r="C34" s="646"/>
      <c r="D34" s="646"/>
      <c r="E34" s="646"/>
      <c r="F34" s="646"/>
      <c r="G34" s="646"/>
      <c r="H34" s="646"/>
      <c r="I34" s="646"/>
      <c r="J34" s="646"/>
      <c r="K34" s="646"/>
      <c r="L34" s="646"/>
      <c r="M34" s="646"/>
      <c r="N34" s="646"/>
      <c r="O34" s="646"/>
      <c r="P34" s="646"/>
      <c r="Q34" s="647"/>
      <c r="R34" s="664">
        <v>22084172</v>
      </c>
      <c r="S34" s="674"/>
      <c r="T34" s="674"/>
      <c r="U34" s="674"/>
      <c r="V34" s="674"/>
      <c r="W34" s="674"/>
      <c r="X34" s="674"/>
      <c r="Y34" s="675"/>
      <c r="Z34" s="678">
        <v>7.2</v>
      </c>
      <c r="AA34" s="678"/>
      <c r="AB34" s="678"/>
      <c r="AC34" s="678"/>
      <c r="AD34" s="679" t="s">
        <v>127</v>
      </c>
      <c r="AE34" s="679"/>
      <c r="AF34" s="679"/>
      <c r="AG34" s="679"/>
      <c r="AH34" s="679"/>
      <c r="AI34" s="679"/>
      <c r="AJ34" s="679"/>
      <c r="AK34" s="679"/>
      <c r="AL34" s="667" t="s">
        <v>127</v>
      </c>
      <c r="AM34" s="676"/>
      <c r="AN34" s="676"/>
      <c r="AO34" s="680"/>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316</v>
      </c>
      <c r="CE34" s="689"/>
      <c r="CF34" s="689"/>
      <c r="CG34" s="689"/>
      <c r="CH34" s="689"/>
      <c r="CI34" s="689"/>
      <c r="CJ34" s="689"/>
      <c r="CK34" s="689"/>
      <c r="CL34" s="689"/>
      <c r="CM34" s="689"/>
      <c r="CN34" s="689"/>
      <c r="CO34" s="689"/>
      <c r="CP34" s="689"/>
      <c r="CQ34" s="690"/>
      <c r="CR34" s="664">
        <v>31246843</v>
      </c>
      <c r="CS34" s="674"/>
      <c r="CT34" s="674"/>
      <c r="CU34" s="674"/>
      <c r="CV34" s="674"/>
      <c r="CW34" s="674"/>
      <c r="CX34" s="674"/>
      <c r="CY34" s="675"/>
      <c r="CZ34" s="667">
        <v>10.6</v>
      </c>
      <c r="DA34" s="668"/>
      <c r="DB34" s="668"/>
      <c r="DC34" s="669"/>
      <c r="DD34" s="670">
        <v>21271164</v>
      </c>
      <c r="DE34" s="674"/>
      <c r="DF34" s="674"/>
      <c r="DG34" s="674"/>
      <c r="DH34" s="674"/>
      <c r="DI34" s="674"/>
      <c r="DJ34" s="674"/>
      <c r="DK34" s="675"/>
      <c r="DL34" s="670">
        <v>19067174</v>
      </c>
      <c r="DM34" s="674"/>
      <c r="DN34" s="674"/>
      <c r="DO34" s="674"/>
      <c r="DP34" s="674"/>
      <c r="DQ34" s="674"/>
      <c r="DR34" s="674"/>
      <c r="DS34" s="674"/>
      <c r="DT34" s="674"/>
      <c r="DU34" s="674"/>
      <c r="DV34" s="675"/>
      <c r="DW34" s="667">
        <v>13.1</v>
      </c>
      <c r="DX34" s="668"/>
      <c r="DY34" s="668"/>
      <c r="DZ34" s="668"/>
      <c r="EA34" s="668"/>
      <c r="EB34" s="668"/>
      <c r="EC34" s="705"/>
    </row>
    <row r="35" spans="2:133" ht="11.25" customHeight="1">
      <c r="B35" s="645" t="s">
        <v>317</v>
      </c>
      <c r="C35" s="646"/>
      <c r="D35" s="646"/>
      <c r="E35" s="646"/>
      <c r="F35" s="646"/>
      <c r="G35" s="646"/>
      <c r="H35" s="646"/>
      <c r="I35" s="646"/>
      <c r="J35" s="646"/>
      <c r="K35" s="646"/>
      <c r="L35" s="646"/>
      <c r="M35" s="646"/>
      <c r="N35" s="646"/>
      <c r="O35" s="646"/>
      <c r="P35" s="646"/>
      <c r="Q35" s="647"/>
      <c r="R35" s="664">
        <v>640576</v>
      </c>
      <c r="S35" s="674"/>
      <c r="T35" s="674"/>
      <c r="U35" s="674"/>
      <c r="V35" s="674"/>
      <c r="W35" s="674"/>
      <c r="X35" s="674"/>
      <c r="Y35" s="675"/>
      <c r="Z35" s="678">
        <v>0.2</v>
      </c>
      <c r="AA35" s="678"/>
      <c r="AB35" s="678"/>
      <c r="AC35" s="678"/>
      <c r="AD35" s="679">
        <v>120863</v>
      </c>
      <c r="AE35" s="679"/>
      <c r="AF35" s="679"/>
      <c r="AG35" s="679"/>
      <c r="AH35" s="679"/>
      <c r="AI35" s="679"/>
      <c r="AJ35" s="679"/>
      <c r="AK35" s="679"/>
      <c r="AL35" s="667">
        <v>0.1</v>
      </c>
      <c r="AM35" s="676"/>
      <c r="AN35" s="676"/>
      <c r="AO35" s="680"/>
      <c r="AP35" s="218"/>
      <c r="AQ35" s="717" t="s">
        <v>318</v>
      </c>
      <c r="AR35" s="718"/>
      <c r="AS35" s="718"/>
      <c r="AT35" s="718"/>
      <c r="AU35" s="718"/>
      <c r="AV35" s="718"/>
      <c r="AW35" s="718"/>
      <c r="AX35" s="718"/>
      <c r="AY35" s="718"/>
      <c r="AZ35" s="718"/>
      <c r="BA35" s="718"/>
      <c r="BB35" s="718"/>
      <c r="BC35" s="718"/>
      <c r="BD35" s="718"/>
      <c r="BE35" s="718"/>
      <c r="BF35" s="719"/>
      <c r="BG35" s="717" t="s">
        <v>319</v>
      </c>
      <c r="BH35" s="718"/>
      <c r="BI35" s="718"/>
      <c r="BJ35" s="718"/>
      <c r="BK35" s="718"/>
      <c r="BL35" s="718"/>
      <c r="BM35" s="718"/>
      <c r="BN35" s="718"/>
      <c r="BO35" s="718"/>
      <c r="BP35" s="718"/>
      <c r="BQ35" s="718"/>
      <c r="BR35" s="718"/>
      <c r="BS35" s="718"/>
      <c r="BT35" s="718"/>
      <c r="BU35" s="718"/>
      <c r="BV35" s="718"/>
      <c r="BW35" s="718"/>
      <c r="BX35" s="718"/>
      <c r="BY35" s="718"/>
      <c r="BZ35" s="718"/>
      <c r="CA35" s="718"/>
      <c r="CB35" s="719"/>
      <c r="CD35" s="692" t="s">
        <v>320</v>
      </c>
      <c r="CE35" s="689"/>
      <c r="CF35" s="689"/>
      <c r="CG35" s="689"/>
      <c r="CH35" s="689"/>
      <c r="CI35" s="689"/>
      <c r="CJ35" s="689"/>
      <c r="CK35" s="689"/>
      <c r="CL35" s="689"/>
      <c r="CM35" s="689"/>
      <c r="CN35" s="689"/>
      <c r="CO35" s="689"/>
      <c r="CP35" s="689"/>
      <c r="CQ35" s="690"/>
      <c r="CR35" s="664">
        <v>1858390</v>
      </c>
      <c r="CS35" s="665"/>
      <c r="CT35" s="665"/>
      <c r="CU35" s="665"/>
      <c r="CV35" s="665"/>
      <c r="CW35" s="665"/>
      <c r="CX35" s="665"/>
      <c r="CY35" s="666"/>
      <c r="CZ35" s="667">
        <v>0.6</v>
      </c>
      <c r="DA35" s="668"/>
      <c r="DB35" s="668"/>
      <c r="DC35" s="669"/>
      <c r="DD35" s="670">
        <v>1800032</v>
      </c>
      <c r="DE35" s="665"/>
      <c r="DF35" s="665"/>
      <c r="DG35" s="665"/>
      <c r="DH35" s="665"/>
      <c r="DI35" s="665"/>
      <c r="DJ35" s="665"/>
      <c r="DK35" s="666"/>
      <c r="DL35" s="670">
        <v>1799933</v>
      </c>
      <c r="DM35" s="665"/>
      <c r="DN35" s="665"/>
      <c r="DO35" s="665"/>
      <c r="DP35" s="665"/>
      <c r="DQ35" s="665"/>
      <c r="DR35" s="665"/>
      <c r="DS35" s="665"/>
      <c r="DT35" s="665"/>
      <c r="DU35" s="665"/>
      <c r="DV35" s="666"/>
      <c r="DW35" s="667">
        <v>1.2</v>
      </c>
      <c r="DX35" s="668"/>
      <c r="DY35" s="668"/>
      <c r="DZ35" s="668"/>
      <c r="EA35" s="668"/>
      <c r="EB35" s="668"/>
      <c r="EC35" s="705"/>
    </row>
    <row r="36" spans="2:133" ht="11.25" customHeight="1">
      <c r="B36" s="645" t="s">
        <v>321</v>
      </c>
      <c r="C36" s="646"/>
      <c r="D36" s="646"/>
      <c r="E36" s="646"/>
      <c r="F36" s="646"/>
      <c r="G36" s="646"/>
      <c r="H36" s="646"/>
      <c r="I36" s="646"/>
      <c r="J36" s="646"/>
      <c r="K36" s="646"/>
      <c r="L36" s="646"/>
      <c r="M36" s="646"/>
      <c r="N36" s="646"/>
      <c r="O36" s="646"/>
      <c r="P36" s="646"/>
      <c r="Q36" s="647"/>
      <c r="R36" s="664">
        <v>590583</v>
      </c>
      <c r="S36" s="674"/>
      <c r="T36" s="674"/>
      <c r="U36" s="674"/>
      <c r="V36" s="674"/>
      <c r="W36" s="674"/>
      <c r="X36" s="674"/>
      <c r="Y36" s="675"/>
      <c r="Z36" s="678">
        <v>0.2</v>
      </c>
      <c r="AA36" s="678"/>
      <c r="AB36" s="678"/>
      <c r="AC36" s="678"/>
      <c r="AD36" s="679" t="s">
        <v>127</v>
      </c>
      <c r="AE36" s="679"/>
      <c r="AF36" s="679"/>
      <c r="AG36" s="679"/>
      <c r="AH36" s="679"/>
      <c r="AI36" s="679"/>
      <c r="AJ36" s="679"/>
      <c r="AK36" s="679"/>
      <c r="AL36" s="667" t="s">
        <v>127</v>
      </c>
      <c r="AM36" s="676"/>
      <c r="AN36" s="676"/>
      <c r="AO36" s="680"/>
      <c r="AP36" s="218"/>
      <c r="AQ36" s="714" t="s">
        <v>322</v>
      </c>
      <c r="AR36" s="715"/>
      <c r="AS36" s="715"/>
      <c r="AT36" s="715"/>
      <c r="AU36" s="715"/>
      <c r="AV36" s="715"/>
      <c r="AW36" s="715"/>
      <c r="AX36" s="715"/>
      <c r="AY36" s="716"/>
      <c r="AZ36" s="720">
        <v>30444798</v>
      </c>
      <c r="BA36" s="721"/>
      <c r="BB36" s="721"/>
      <c r="BC36" s="721"/>
      <c r="BD36" s="721"/>
      <c r="BE36" s="721"/>
      <c r="BF36" s="722"/>
      <c r="BG36" s="723" t="s">
        <v>323</v>
      </c>
      <c r="BH36" s="724"/>
      <c r="BI36" s="724"/>
      <c r="BJ36" s="724"/>
      <c r="BK36" s="724"/>
      <c r="BL36" s="724"/>
      <c r="BM36" s="724"/>
      <c r="BN36" s="724"/>
      <c r="BO36" s="724"/>
      <c r="BP36" s="724"/>
      <c r="BQ36" s="724"/>
      <c r="BR36" s="724"/>
      <c r="BS36" s="724"/>
      <c r="BT36" s="724"/>
      <c r="BU36" s="725"/>
      <c r="BV36" s="720">
        <v>-2834080</v>
      </c>
      <c r="BW36" s="721"/>
      <c r="BX36" s="721"/>
      <c r="BY36" s="721"/>
      <c r="BZ36" s="721"/>
      <c r="CA36" s="721"/>
      <c r="CB36" s="722"/>
      <c r="CD36" s="692" t="s">
        <v>324</v>
      </c>
      <c r="CE36" s="689"/>
      <c r="CF36" s="689"/>
      <c r="CG36" s="689"/>
      <c r="CH36" s="689"/>
      <c r="CI36" s="689"/>
      <c r="CJ36" s="689"/>
      <c r="CK36" s="689"/>
      <c r="CL36" s="689"/>
      <c r="CM36" s="689"/>
      <c r="CN36" s="689"/>
      <c r="CO36" s="689"/>
      <c r="CP36" s="689"/>
      <c r="CQ36" s="690"/>
      <c r="CR36" s="664">
        <v>14818160</v>
      </c>
      <c r="CS36" s="674"/>
      <c r="CT36" s="674"/>
      <c r="CU36" s="674"/>
      <c r="CV36" s="674"/>
      <c r="CW36" s="674"/>
      <c r="CX36" s="674"/>
      <c r="CY36" s="675"/>
      <c r="CZ36" s="667">
        <v>5</v>
      </c>
      <c r="DA36" s="668"/>
      <c r="DB36" s="668"/>
      <c r="DC36" s="669"/>
      <c r="DD36" s="670">
        <v>13128765</v>
      </c>
      <c r="DE36" s="674"/>
      <c r="DF36" s="674"/>
      <c r="DG36" s="674"/>
      <c r="DH36" s="674"/>
      <c r="DI36" s="674"/>
      <c r="DJ36" s="674"/>
      <c r="DK36" s="675"/>
      <c r="DL36" s="670">
        <v>6730278</v>
      </c>
      <c r="DM36" s="674"/>
      <c r="DN36" s="674"/>
      <c r="DO36" s="674"/>
      <c r="DP36" s="674"/>
      <c r="DQ36" s="674"/>
      <c r="DR36" s="674"/>
      <c r="DS36" s="674"/>
      <c r="DT36" s="674"/>
      <c r="DU36" s="674"/>
      <c r="DV36" s="675"/>
      <c r="DW36" s="667">
        <v>4.5999999999999996</v>
      </c>
      <c r="DX36" s="668"/>
      <c r="DY36" s="668"/>
      <c r="DZ36" s="668"/>
      <c r="EA36" s="668"/>
      <c r="EB36" s="668"/>
      <c r="EC36" s="705"/>
    </row>
    <row r="37" spans="2:133" ht="11.25" customHeight="1">
      <c r="B37" s="645" t="s">
        <v>325</v>
      </c>
      <c r="C37" s="646"/>
      <c r="D37" s="646"/>
      <c r="E37" s="646"/>
      <c r="F37" s="646"/>
      <c r="G37" s="646"/>
      <c r="H37" s="646"/>
      <c r="I37" s="646"/>
      <c r="J37" s="646"/>
      <c r="K37" s="646"/>
      <c r="L37" s="646"/>
      <c r="M37" s="646"/>
      <c r="N37" s="646"/>
      <c r="O37" s="646"/>
      <c r="P37" s="646"/>
      <c r="Q37" s="647"/>
      <c r="R37" s="664">
        <v>6379306</v>
      </c>
      <c r="S37" s="674"/>
      <c r="T37" s="674"/>
      <c r="U37" s="674"/>
      <c r="V37" s="674"/>
      <c r="W37" s="674"/>
      <c r="X37" s="674"/>
      <c r="Y37" s="675"/>
      <c r="Z37" s="678">
        <v>2.1</v>
      </c>
      <c r="AA37" s="678"/>
      <c r="AB37" s="678"/>
      <c r="AC37" s="678"/>
      <c r="AD37" s="679" t="s">
        <v>127</v>
      </c>
      <c r="AE37" s="679"/>
      <c r="AF37" s="679"/>
      <c r="AG37" s="679"/>
      <c r="AH37" s="679"/>
      <c r="AI37" s="679"/>
      <c r="AJ37" s="679"/>
      <c r="AK37" s="679"/>
      <c r="AL37" s="667" t="s">
        <v>127</v>
      </c>
      <c r="AM37" s="676"/>
      <c r="AN37" s="676"/>
      <c r="AO37" s="680"/>
      <c r="AQ37" s="685" t="s">
        <v>326</v>
      </c>
      <c r="AR37" s="686"/>
      <c r="AS37" s="686"/>
      <c r="AT37" s="686"/>
      <c r="AU37" s="686"/>
      <c r="AV37" s="686"/>
      <c r="AW37" s="686"/>
      <c r="AX37" s="686"/>
      <c r="AY37" s="687"/>
      <c r="AZ37" s="664">
        <v>2376700</v>
      </c>
      <c r="BA37" s="674"/>
      <c r="BB37" s="674"/>
      <c r="BC37" s="674"/>
      <c r="BD37" s="665"/>
      <c r="BE37" s="665"/>
      <c r="BF37" s="688"/>
      <c r="BG37" s="692" t="s">
        <v>327</v>
      </c>
      <c r="BH37" s="689"/>
      <c r="BI37" s="689"/>
      <c r="BJ37" s="689"/>
      <c r="BK37" s="689"/>
      <c r="BL37" s="689"/>
      <c r="BM37" s="689"/>
      <c r="BN37" s="689"/>
      <c r="BO37" s="689"/>
      <c r="BP37" s="689"/>
      <c r="BQ37" s="689"/>
      <c r="BR37" s="689"/>
      <c r="BS37" s="689"/>
      <c r="BT37" s="689"/>
      <c r="BU37" s="690"/>
      <c r="BV37" s="664">
        <v>-3767920</v>
      </c>
      <c r="BW37" s="674"/>
      <c r="BX37" s="674"/>
      <c r="BY37" s="674"/>
      <c r="BZ37" s="674"/>
      <c r="CA37" s="674"/>
      <c r="CB37" s="691"/>
      <c r="CD37" s="692" t="s">
        <v>328</v>
      </c>
      <c r="CE37" s="689"/>
      <c r="CF37" s="689"/>
      <c r="CG37" s="689"/>
      <c r="CH37" s="689"/>
      <c r="CI37" s="689"/>
      <c r="CJ37" s="689"/>
      <c r="CK37" s="689"/>
      <c r="CL37" s="689"/>
      <c r="CM37" s="689"/>
      <c r="CN37" s="689"/>
      <c r="CO37" s="689"/>
      <c r="CP37" s="689"/>
      <c r="CQ37" s="690"/>
      <c r="CR37" s="664">
        <v>25032</v>
      </c>
      <c r="CS37" s="665"/>
      <c r="CT37" s="665"/>
      <c r="CU37" s="665"/>
      <c r="CV37" s="665"/>
      <c r="CW37" s="665"/>
      <c r="CX37" s="665"/>
      <c r="CY37" s="666"/>
      <c r="CZ37" s="667">
        <v>0</v>
      </c>
      <c r="DA37" s="668"/>
      <c r="DB37" s="668"/>
      <c r="DC37" s="669"/>
      <c r="DD37" s="670">
        <v>25032</v>
      </c>
      <c r="DE37" s="665"/>
      <c r="DF37" s="665"/>
      <c r="DG37" s="665"/>
      <c r="DH37" s="665"/>
      <c r="DI37" s="665"/>
      <c r="DJ37" s="665"/>
      <c r="DK37" s="666"/>
      <c r="DL37" s="670">
        <v>25032</v>
      </c>
      <c r="DM37" s="665"/>
      <c r="DN37" s="665"/>
      <c r="DO37" s="665"/>
      <c r="DP37" s="665"/>
      <c r="DQ37" s="665"/>
      <c r="DR37" s="665"/>
      <c r="DS37" s="665"/>
      <c r="DT37" s="665"/>
      <c r="DU37" s="665"/>
      <c r="DV37" s="666"/>
      <c r="DW37" s="667">
        <v>0</v>
      </c>
      <c r="DX37" s="668"/>
      <c r="DY37" s="668"/>
      <c r="DZ37" s="668"/>
      <c r="EA37" s="668"/>
      <c r="EB37" s="668"/>
      <c r="EC37" s="705"/>
    </row>
    <row r="38" spans="2:133" ht="11.25" customHeight="1">
      <c r="B38" s="645" t="s">
        <v>329</v>
      </c>
      <c r="C38" s="646"/>
      <c r="D38" s="646"/>
      <c r="E38" s="646"/>
      <c r="F38" s="646"/>
      <c r="G38" s="646"/>
      <c r="H38" s="646"/>
      <c r="I38" s="646"/>
      <c r="J38" s="646"/>
      <c r="K38" s="646"/>
      <c r="L38" s="646"/>
      <c r="M38" s="646"/>
      <c r="N38" s="646"/>
      <c r="O38" s="646"/>
      <c r="P38" s="646"/>
      <c r="Q38" s="647"/>
      <c r="R38" s="664">
        <v>5877153</v>
      </c>
      <c r="S38" s="674"/>
      <c r="T38" s="674"/>
      <c r="U38" s="674"/>
      <c r="V38" s="674"/>
      <c r="W38" s="674"/>
      <c r="X38" s="674"/>
      <c r="Y38" s="675"/>
      <c r="Z38" s="678">
        <v>1.9</v>
      </c>
      <c r="AA38" s="678"/>
      <c r="AB38" s="678"/>
      <c r="AC38" s="678"/>
      <c r="AD38" s="679" t="s">
        <v>127</v>
      </c>
      <c r="AE38" s="679"/>
      <c r="AF38" s="679"/>
      <c r="AG38" s="679"/>
      <c r="AH38" s="679"/>
      <c r="AI38" s="679"/>
      <c r="AJ38" s="679"/>
      <c r="AK38" s="679"/>
      <c r="AL38" s="667" t="s">
        <v>127</v>
      </c>
      <c r="AM38" s="676"/>
      <c r="AN38" s="676"/>
      <c r="AO38" s="680"/>
      <c r="AQ38" s="685" t="s">
        <v>330</v>
      </c>
      <c r="AR38" s="686"/>
      <c r="AS38" s="686"/>
      <c r="AT38" s="686"/>
      <c r="AU38" s="686"/>
      <c r="AV38" s="686"/>
      <c r="AW38" s="686"/>
      <c r="AX38" s="686"/>
      <c r="AY38" s="687"/>
      <c r="AZ38" s="664">
        <v>1439101</v>
      </c>
      <c r="BA38" s="674"/>
      <c r="BB38" s="674"/>
      <c r="BC38" s="674"/>
      <c r="BD38" s="665"/>
      <c r="BE38" s="665"/>
      <c r="BF38" s="688"/>
      <c r="BG38" s="692" t="s">
        <v>331</v>
      </c>
      <c r="BH38" s="689"/>
      <c r="BI38" s="689"/>
      <c r="BJ38" s="689"/>
      <c r="BK38" s="689"/>
      <c r="BL38" s="689"/>
      <c r="BM38" s="689"/>
      <c r="BN38" s="689"/>
      <c r="BO38" s="689"/>
      <c r="BP38" s="689"/>
      <c r="BQ38" s="689"/>
      <c r="BR38" s="689"/>
      <c r="BS38" s="689"/>
      <c r="BT38" s="689"/>
      <c r="BU38" s="690"/>
      <c r="BV38" s="664">
        <v>77436</v>
      </c>
      <c r="BW38" s="674"/>
      <c r="BX38" s="674"/>
      <c r="BY38" s="674"/>
      <c r="BZ38" s="674"/>
      <c r="CA38" s="674"/>
      <c r="CB38" s="691"/>
      <c r="CD38" s="692" t="s">
        <v>332</v>
      </c>
      <c r="CE38" s="689"/>
      <c r="CF38" s="689"/>
      <c r="CG38" s="689"/>
      <c r="CH38" s="689"/>
      <c r="CI38" s="689"/>
      <c r="CJ38" s="689"/>
      <c r="CK38" s="689"/>
      <c r="CL38" s="689"/>
      <c r="CM38" s="689"/>
      <c r="CN38" s="689"/>
      <c r="CO38" s="689"/>
      <c r="CP38" s="689"/>
      <c r="CQ38" s="690"/>
      <c r="CR38" s="664">
        <v>25305226</v>
      </c>
      <c r="CS38" s="674"/>
      <c r="CT38" s="674"/>
      <c r="CU38" s="674"/>
      <c r="CV38" s="674"/>
      <c r="CW38" s="674"/>
      <c r="CX38" s="674"/>
      <c r="CY38" s="675"/>
      <c r="CZ38" s="667">
        <v>8.6</v>
      </c>
      <c r="DA38" s="668"/>
      <c r="DB38" s="668"/>
      <c r="DC38" s="669"/>
      <c r="DD38" s="670">
        <v>20789338</v>
      </c>
      <c r="DE38" s="674"/>
      <c r="DF38" s="674"/>
      <c r="DG38" s="674"/>
      <c r="DH38" s="674"/>
      <c r="DI38" s="674"/>
      <c r="DJ38" s="674"/>
      <c r="DK38" s="675"/>
      <c r="DL38" s="670">
        <v>17265887</v>
      </c>
      <c r="DM38" s="674"/>
      <c r="DN38" s="674"/>
      <c r="DO38" s="674"/>
      <c r="DP38" s="674"/>
      <c r="DQ38" s="674"/>
      <c r="DR38" s="674"/>
      <c r="DS38" s="674"/>
      <c r="DT38" s="674"/>
      <c r="DU38" s="674"/>
      <c r="DV38" s="675"/>
      <c r="DW38" s="667">
        <v>11.9</v>
      </c>
      <c r="DX38" s="668"/>
      <c r="DY38" s="668"/>
      <c r="DZ38" s="668"/>
      <c r="EA38" s="668"/>
      <c r="EB38" s="668"/>
      <c r="EC38" s="705"/>
    </row>
    <row r="39" spans="2:133" ht="11.25" customHeight="1">
      <c r="B39" s="645" t="s">
        <v>333</v>
      </c>
      <c r="C39" s="646"/>
      <c r="D39" s="646"/>
      <c r="E39" s="646"/>
      <c r="F39" s="646"/>
      <c r="G39" s="646"/>
      <c r="H39" s="646"/>
      <c r="I39" s="646"/>
      <c r="J39" s="646"/>
      <c r="K39" s="646"/>
      <c r="L39" s="646"/>
      <c r="M39" s="646"/>
      <c r="N39" s="646"/>
      <c r="O39" s="646"/>
      <c r="P39" s="646"/>
      <c r="Q39" s="647"/>
      <c r="R39" s="664">
        <v>2906998</v>
      </c>
      <c r="S39" s="674"/>
      <c r="T39" s="674"/>
      <c r="U39" s="674"/>
      <c r="V39" s="674"/>
      <c r="W39" s="674"/>
      <c r="X39" s="674"/>
      <c r="Y39" s="675"/>
      <c r="Z39" s="678">
        <v>1</v>
      </c>
      <c r="AA39" s="678"/>
      <c r="AB39" s="678"/>
      <c r="AC39" s="678"/>
      <c r="AD39" s="679">
        <v>98926</v>
      </c>
      <c r="AE39" s="679"/>
      <c r="AF39" s="679"/>
      <c r="AG39" s="679"/>
      <c r="AH39" s="679"/>
      <c r="AI39" s="679"/>
      <c r="AJ39" s="679"/>
      <c r="AK39" s="679"/>
      <c r="AL39" s="667">
        <v>0.1</v>
      </c>
      <c r="AM39" s="676"/>
      <c r="AN39" s="676"/>
      <c r="AO39" s="680"/>
      <c r="AQ39" s="685" t="s">
        <v>334</v>
      </c>
      <c r="AR39" s="686"/>
      <c r="AS39" s="686"/>
      <c r="AT39" s="686"/>
      <c r="AU39" s="686"/>
      <c r="AV39" s="686"/>
      <c r="AW39" s="686"/>
      <c r="AX39" s="686"/>
      <c r="AY39" s="687"/>
      <c r="AZ39" s="664">
        <v>1106980</v>
      </c>
      <c r="BA39" s="674"/>
      <c r="BB39" s="674"/>
      <c r="BC39" s="674"/>
      <c r="BD39" s="665"/>
      <c r="BE39" s="665"/>
      <c r="BF39" s="688"/>
      <c r="BG39" s="692" t="s">
        <v>335</v>
      </c>
      <c r="BH39" s="689"/>
      <c r="BI39" s="689"/>
      <c r="BJ39" s="689"/>
      <c r="BK39" s="689"/>
      <c r="BL39" s="689"/>
      <c r="BM39" s="689"/>
      <c r="BN39" s="689"/>
      <c r="BO39" s="689"/>
      <c r="BP39" s="689"/>
      <c r="BQ39" s="689"/>
      <c r="BR39" s="689"/>
      <c r="BS39" s="689"/>
      <c r="BT39" s="689"/>
      <c r="BU39" s="690"/>
      <c r="BV39" s="664">
        <v>115051</v>
      </c>
      <c r="BW39" s="674"/>
      <c r="BX39" s="674"/>
      <c r="BY39" s="674"/>
      <c r="BZ39" s="674"/>
      <c r="CA39" s="674"/>
      <c r="CB39" s="691"/>
      <c r="CD39" s="692" t="s">
        <v>336</v>
      </c>
      <c r="CE39" s="689"/>
      <c r="CF39" s="689"/>
      <c r="CG39" s="689"/>
      <c r="CH39" s="689"/>
      <c r="CI39" s="689"/>
      <c r="CJ39" s="689"/>
      <c r="CK39" s="689"/>
      <c r="CL39" s="689"/>
      <c r="CM39" s="689"/>
      <c r="CN39" s="689"/>
      <c r="CO39" s="689"/>
      <c r="CP39" s="689"/>
      <c r="CQ39" s="690"/>
      <c r="CR39" s="664">
        <v>8732065</v>
      </c>
      <c r="CS39" s="665"/>
      <c r="CT39" s="665"/>
      <c r="CU39" s="665"/>
      <c r="CV39" s="665"/>
      <c r="CW39" s="665"/>
      <c r="CX39" s="665"/>
      <c r="CY39" s="666"/>
      <c r="CZ39" s="667">
        <v>3</v>
      </c>
      <c r="DA39" s="668"/>
      <c r="DB39" s="668"/>
      <c r="DC39" s="669"/>
      <c r="DD39" s="670">
        <v>8727109</v>
      </c>
      <c r="DE39" s="665"/>
      <c r="DF39" s="665"/>
      <c r="DG39" s="665"/>
      <c r="DH39" s="665"/>
      <c r="DI39" s="665"/>
      <c r="DJ39" s="665"/>
      <c r="DK39" s="666"/>
      <c r="DL39" s="670" t="s">
        <v>127</v>
      </c>
      <c r="DM39" s="665"/>
      <c r="DN39" s="665"/>
      <c r="DO39" s="665"/>
      <c r="DP39" s="665"/>
      <c r="DQ39" s="665"/>
      <c r="DR39" s="665"/>
      <c r="DS39" s="665"/>
      <c r="DT39" s="665"/>
      <c r="DU39" s="665"/>
      <c r="DV39" s="666"/>
      <c r="DW39" s="667" t="s">
        <v>127</v>
      </c>
      <c r="DX39" s="668"/>
      <c r="DY39" s="668"/>
      <c r="DZ39" s="668"/>
      <c r="EA39" s="668"/>
      <c r="EB39" s="668"/>
      <c r="EC39" s="705"/>
    </row>
    <row r="40" spans="2:133" ht="11.25" customHeight="1">
      <c r="B40" s="645" t="s">
        <v>337</v>
      </c>
      <c r="C40" s="646"/>
      <c r="D40" s="646"/>
      <c r="E40" s="646"/>
      <c r="F40" s="646"/>
      <c r="G40" s="646"/>
      <c r="H40" s="646"/>
      <c r="I40" s="646"/>
      <c r="J40" s="646"/>
      <c r="K40" s="646"/>
      <c r="L40" s="646"/>
      <c r="M40" s="646"/>
      <c r="N40" s="646"/>
      <c r="O40" s="646"/>
      <c r="P40" s="646"/>
      <c r="Q40" s="647"/>
      <c r="R40" s="664">
        <v>24843300</v>
      </c>
      <c r="S40" s="674"/>
      <c r="T40" s="674"/>
      <c r="U40" s="674"/>
      <c r="V40" s="674"/>
      <c r="W40" s="674"/>
      <c r="X40" s="674"/>
      <c r="Y40" s="675"/>
      <c r="Z40" s="678">
        <v>8.1</v>
      </c>
      <c r="AA40" s="678"/>
      <c r="AB40" s="678"/>
      <c r="AC40" s="678"/>
      <c r="AD40" s="679" t="s">
        <v>127</v>
      </c>
      <c r="AE40" s="679"/>
      <c r="AF40" s="679"/>
      <c r="AG40" s="679"/>
      <c r="AH40" s="679"/>
      <c r="AI40" s="679"/>
      <c r="AJ40" s="679"/>
      <c r="AK40" s="679"/>
      <c r="AL40" s="667" t="s">
        <v>127</v>
      </c>
      <c r="AM40" s="676"/>
      <c r="AN40" s="676"/>
      <c r="AO40" s="680"/>
      <c r="AQ40" s="685" t="s">
        <v>338</v>
      </c>
      <c r="AR40" s="686"/>
      <c r="AS40" s="686"/>
      <c r="AT40" s="686"/>
      <c r="AU40" s="686"/>
      <c r="AV40" s="686"/>
      <c r="AW40" s="686"/>
      <c r="AX40" s="686"/>
      <c r="AY40" s="687"/>
      <c r="AZ40" s="664">
        <v>216791</v>
      </c>
      <c r="BA40" s="674"/>
      <c r="BB40" s="674"/>
      <c r="BC40" s="674"/>
      <c r="BD40" s="665"/>
      <c r="BE40" s="665"/>
      <c r="BF40" s="688"/>
      <c r="BG40" s="706" t="s">
        <v>339</v>
      </c>
      <c r="BH40" s="707"/>
      <c r="BI40" s="707"/>
      <c r="BJ40" s="707"/>
      <c r="BK40" s="707"/>
      <c r="BL40" s="363"/>
      <c r="BM40" s="689" t="s">
        <v>340</v>
      </c>
      <c r="BN40" s="689"/>
      <c r="BO40" s="689"/>
      <c r="BP40" s="689"/>
      <c r="BQ40" s="689"/>
      <c r="BR40" s="689"/>
      <c r="BS40" s="689"/>
      <c r="BT40" s="689"/>
      <c r="BU40" s="690"/>
      <c r="BV40" s="664">
        <v>82</v>
      </c>
      <c r="BW40" s="674"/>
      <c r="BX40" s="674"/>
      <c r="BY40" s="674"/>
      <c r="BZ40" s="674"/>
      <c r="CA40" s="674"/>
      <c r="CB40" s="691"/>
      <c r="CD40" s="692" t="s">
        <v>341</v>
      </c>
      <c r="CE40" s="689"/>
      <c r="CF40" s="689"/>
      <c r="CG40" s="689"/>
      <c r="CH40" s="689"/>
      <c r="CI40" s="689"/>
      <c r="CJ40" s="689"/>
      <c r="CK40" s="689"/>
      <c r="CL40" s="689"/>
      <c r="CM40" s="689"/>
      <c r="CN40" s="689"/>
      <c r="CO40" s="689"/>
      <c r="CP40" s="689"/>
      <c r="CQ40" s="690"/>
      <c r="CR40" s="664">
        <v>798636</v>
      </c>
      <c r="CS40" s="674"/>
      <c r="CT40" s="674"/>
      <c r="CU40" s="674"/>
      <c r="CV40" s="674"/>
      <c r="CW40" s="674"/>
      <c r="CX40" s="674"/>
      <c r="CY40" s="675"/>
      <c r="CZ40" s="667">
        <v>0.3</v>
      </c>
      <c r="DA40" s="668"/>
      <c r="DB40" s="668"/>
      <c r="DC40" s="669"/>
      <c r="DD40" s="670">
        <v>733228</v>
      </c>
      <c r="DE40" s="674"/>
      <c r="DF40" s="674"/>
      <c r="DG40" s="674"/>
      <c r="DH40" s="674"/>
      <c r="DI40" s="674"/>
      <c r="DJ40" s="674"/>
      <c r="DK40" s="675"/>
      <c r="DL40" s="670" t="s">
        <v>127</v>
      </c>
      <c r="DM40" s="674"/>
      <c r="DN40" s="674"/>
      <c r="DO40" s="674"/>
      <c r="DP40" s="674"/>
      <c r="DQ40" s="674"/>
      <c r="DR40" s="674"/>
      <c r="DS40" s="674"/>
      <c r="DT40" s="674"/>
      <c r="DU40" s="674"/>
      <c r="DV40" s="675"/>
      <c r="DW40" s="667" t="s">
        <v>127</v>
      </c>
      <c r="DX40" s="668"/>
      <c r="DY40" s="668"/>
      <c r="DZ40" s="668"/>
      <c r="EA40" s="668"/>
      <c r="EB40" s="668"/>
      <c r="EC40" s="705"/>
    </row>
    <row r="41" spans="2:133" ht="11.25" customHeight="1">
      <c r="B41" s="645" t="s">
        <v>342</v>
      </c>
      <c r="C41" s="646"/>
      <c r="D41" s="646"/>
      <c r="E41" s="646"/>
      <c r="F41" s="646"/>
      <c r="G41" s="646"/>
      <c r="H41" s="646"/>
      <c r="I41" s="646"/>
      <c r="J41" s="646"/>
      <c r="K41" s="646"/>
      <c r="L41" s="646"/>
      <c r="M41" s="646"/>
      <c r="N41" s="646"/>
      <c r="O41" s="646"/>
      <c r="P41" s="646"/>
      <c r="Q41" s="647"/>
      <c r="R41" s="664" t="s">
        <v>127</v>
      </c>
      <c r="S41" s="674"/>
      <c r="T41" s="674"/>
      <c r="U41" s="674"/>
      <c r="V41" s="674"/>
      <c r="W41" s="674"/>
      <c r="X41" s="674"/>
      <c r="Y41" s="675"/>
      <c r="Z41" s="678" t="s">
        <v>127</v>
      </c>
      <c r="AA41" s="678"/>
      <c r="AB41" s="678"/>
      <c r="AC41" s="678"/>
      <c r="AD41" s="679" t="s">
        <v>127</v>
      </c>
      <c r="AE41" s="679"/>
      <c r="AF41" s="679"/>
      <c r="AG41" s="679"/>
      <c r="AH41" s="679"/>
      <c r="AI41" s="679"/>
      <c r="AJ41" s="679"/>
      <c r="AK41" s="679"/>
      <c r="AL41" s="667" t="s">
        <v>127</v>
      </c>
      <c r="AM41" s="676"/>
      <c r="AN41" s="676"/>
      <c r="AO41" s="680"/>
      <c r="AQ41" s="685" t="s">
        <v>343</v>
      </c>
      <c r="AR41" s="686"/>
      <c r="AS41" s="686"/>
      <c r="AT41" s="686"/>
      <c r="AU41" s="686"/>
      <c r="AV41" s="686"/>
      <c r="AW41" s="686"/>
      <c r="AX41" s="686"/>
      <c r="AY41" s="687"/>
      <c r="AZ41" s="664">
        <v>7322039</v>
      </c>
      <c r="BA41" s="674"/>
      <c r="BB41" s="674"/>
      <c r="BC41" s="674"/>
      <c r="BD41" s="665"/>
      <c r="BE41" s="665"/>
      <c r="BF41" s="688"/>
      <c r="BG41" s="706"/>
      <c r="BH41" s="707"/>
      <c r="BI41" s="707"/>
      <c r="BJ41" s="707"/>
      <c r="BK41" s="707"/>
      <c r="BL41" s="363"/>
      <c r="BM41" s="689" t="s">
        <v>344</v>
      </c>
      <c r="BN41" s="689"/>
      <c r="BO41" s="689"/>
      <c r="BP41" s="689"/>
      <c r="BQ41" s="689"/>
      <c r="BR41" s="689"/>
      <c r="BS41" s="689"/>
      <c r="BT41" s="689"/>
      <c r="BU41" s="690"/>
      <c r="BV41" s="664" t="s">
        <v>127</v>
      </c>
      <c r="BW41" s="674"/>
      <c r="BX41" s="674"/>
      <c r="BY41" s="674"/>
      <c r="BZ41" s="674"/>
      <c r="CA41" s="674"/>
      <c r="CB41" s="691"/>
      <c r="CD41" s="692" t="s">
        <v>345</v>
      </c>
      <c r="CE41" s="689"/>
      <c r="CF41" s="689"/>
      <c r="CG41" s="689"/>
      <c r="CH41" s="689"/>
      <c r="CI41" s="689"/>
      <c r="CJ41" s="689"/>
      <c r="CK41" s="689"/>
      <c r="CL41" s="689"/>
      <c r="CM41" s="689"/>
      <c r="CN41" s="689"/>
      <c r="CO41" s="689"/>
      <c r="CP41" s="689"/>
      <c r="CQ41" s="690"/>
      <c r="CR41" s="664" t="s">
        <v>127</v>
      </c>
      <c r="CS41" s="665"/>
      <c r="CT41" s="665"/>
      <c r="CU41" s="665"/>
      <c r="CV41" s="665"/>
      <c r="CW41" s="665"/>
      <c r="CX41" s="665"/>
      <c r="CY41" s="666"/>
      <c r="CZ41" s="667" t="s">
        <v>127</v>
      </c>
      <c r="DA41" s="668"/>
      <c r="DB41" s="668"/>
      <c r="DC41" s="669"/>
      <c r="DD41" s="670" t="s">
        <v>127</v>
      </c>
      <c r="DE41" s="665"/>
      <c r="DF41" s="665"/>
      <c r="DG41" s="665"/>
      <c r="DH41" s="665"/>
      <c r="DI41" s="665"/>
      <c r="DJ41" s="665"/>
      <c r="DK41" s="666"/>
      <c r="DL41" s="671"/>
      <c r="DM41" s="672"/>
      <c r="DN41" s="672"/>
      <c r="DO41" s="672"/>
      <c r="DP41" s="672"/>
      <c r="DQ41" s="672"/>
      <c r="DR41" s="672"/>
      <c r="DS41" s="672"/>
      <c r="DT41" s="672"/>
      <c r="DU41" s="672"/>
      <c r="DV41" s="673"/>
      <c r="DW41" s="641"/>
      <c r="DX41" s="642"/>
      <c r="DY41" s="642"/>
      <c r="DZ41" s="642"/>
      <c r="EA41" s="642"/>
      <c r="EB41" s="642"/>
      <c r="EC41" s="643"/>
    </row>
    <row r="42" spans="2:133" ht="11.25" customHeight="1">
      <c r="B42" s="645" t="s">
        <v>346</v>
      </c>
      <c r="C42" s="646"/>
      <c r="D42" s="646"/>
      <c r="E42" s="646"/>
      <c r="F42" s="646"/>
      <c r="G42" s="646"/>
      <c r="H42" s="646"/>
      <c r="I42" s="646"/>
      <c r="J42" s="646"/>
      <c r="K42" s="646"/>
      <c r="L42" s="646"/>
      <c r="M42" s="646"/>
      <c r="N42" s="646"/>
      <c r="O42" s="646"/>
      <c r="P42" s="646"/>
      <c r="Q42" s="647"/>
      <c r="R42" s="664" t="s">
        <v>127</v>
      </c>
      <c r="S42" s="674"/>
      <c r="T42" s="674"/>
      <c r="U42" s="674"/>
      <c r="V42" s="674"/>
      <c r="W42" s="674"/>
      <c r="X42" s="674"/>
      <c r="Y42" s="675"/>
      <c r="Z42" s="678" t="s">
        <v>127</v>
      </c>
      <c r="AA42" s="678"/>
      <c r="AB42" s="678"/>
      <c r="AC42" s="678"/>
      <c r="AD42" s="679" t="s">
        <v>127</v>
      </c>
      <c r="AE42" s="679"/>
      <c r="AF42" s="679"/>
      <c r="AG42" s="679"/>
      <c r="AH42" s="679"/>
      <c r="AI42" s="679"/>
      <c r="AJ42" s="679"/>
      <c r="AK42" s="679"/>
      <c r="AL42" s="667" t="s">
        <v>127</v>
      </c>
      <c r="AM42" s="676"/>
      <c r="AN42" s="676"/>
      <c r="AO42" s="680"/>
      <c r="AQ42" s="711" t="s">
        <v>347</v>
      </c>
      <c r="AR42" s="712"/>
      <c r="AS42" s="712"/>
      <c r="AT42" s="712"/>
      <c r="AU42" s="712"/>
      <c r="AV42" s="712"/>
      <c r="AW42" s="712"/>
      <c r="AX42" s="712"/>
      <c r="AY42" s="713"/>
      <c r="AZ42" s="651">
        <v>17983187</v>
      </c>
      <c r="BA42" s="681"/>
      <c r="BB42" s="681"/>
      <c r="BC42" s="681"/>
      <c r="BD42" s="652"/>
      <c r="BE42" s="652"/>
      <c r="BF42" s="682"/>
      <c r="BG42" s="708"/>
      <c r="BH42" s="709"/>
      <c r="BI42" s="709"/>
      <c r="BJ42" s="709"/>
      <c r="BK42" s="709"/>
      <c r="BL42" s="364"/>
      <c r="BM42" s="683" t="s">
        <v>348</v>
      </c>
      <c r="BN42" s="683"/>
      <c r="BO42" s="683"/>
      <c r="BP42" s="683"/>
      <c r="BQ42" s="683"/>
      <c r="BR42" s="683"/>
      <c r="BS42" s="683"/>
      <c r="BT42" s="683"/>
      <c r="BU42" s="684"/>
      <c r="BV42" s="651">
        <v>425</v>
      </c>
      <c r="BW42" s="681"/>
      <c r="BX42" s="681"/>
      <c r="BY42" s="681"/>
      <c r="BZ42" s="681"/>
      <c r="CA42" s="681"/>
      <c r="CB42" s="710"/>
      <c r="CD42" s="645" t="s">
        <v>349</v>
      </c>
      <c r="CE42" s="646"/>
      <c r="CF42" s="646"/>
      <c r="CG42" s="646"/>
      <c r="CH42" s="646"/>
      <c r="CI42" s="646"/>
      <c r="CJ42" s="646"/>
      <c r="CK42" s="646"/>
      <c r="CL42" s="646"/>
      <c r="CM42" s="646"/>
      <c r="CN42" s="646"/>
      <c r="CO42" s="646"/>
      <c r="CP42" s="646"/>
      <c r="CQ42" s="647"/>
      <c r="CR42" s="664">
        <v>39122418</v>
      </c>
      <c r="CS42" s="665"/>
      <c r="CT42" s="665"/>
      <c r="CU42" s="665"/>
      <c r="CV42" s="665"/>
      <c r="CW42" s="665"/>
      <c r="CX42" s="665"/>
      <c r="CY42" s="666"/>
      <c r="CZ42" s="667">
        <v>13.3</v>
      </c>
      <c r="DA42" s="668"/>
      <c r="DB42" s="668"/>
      <c r="DC42" s="669"/>
      <c r="DD42" s="670">
        <v>12564855</v>
      </c>
      <c r="DE42" s="665"/>
      <c r="DF42" s="665"/>
      <c r="DG42" s="665"/>
      <c r="DH42" s="665"/>
      <c r="DI42" s="665"/>
      <c r="DJ42" s="665"/>
      <c r="DK42" s="666"/>
      <c r="DL42" s="671"/>
      <c r="DM42" s="672"/>
      <c r="DN42" s="672"/>
      <c r="DO42" s="672"/>
      <c r="DP42" s="672"/>
      <c r="DQ42" s="672"/>
      <c r="DR42" s="672"/>
      <c r="DS42" s="672"/>
      <c r="DT42" s="672"/>
      <c r="DU42" s="672"/>
      <c r="DV42" s="673"/>
      <c r="DW42" s="641"/>
      <c r="DX42" s="642"/>
      <c r="DY42" s="642"/>
      <c r="DZ42" s="642"/>
      <c r="EA42" s="642"/>
      <c r="EB42" s="642"/>
      <c r="EC42" s="643"/>
    </row>
    <row r="43" spans="2:133" ht="11.25" customHeight="1">
      <c r="B43" s="645" t="s">
        <v>350</v>
      </c>
      <c r="C43" s="646"/>
      <c r="D43" s="646"/>
      <c r="E43" s="646"/>
      <c r="F43" s="646"/>
      <c r="G43" s="646"/>
      <c r="H43" s="646"/>
      <c r="I43" s="646"/>
      <c r="J43" s="646"/>
      <c r="K43" s="646"/>
      <c r="L43" s="646"/>
      <c r="M43" s="646"/>
      <c r="N43" s="646"/>
      <c r="O43" s="646"/>
      <c r="P43" s="646"/>
      <c r="Q43" s="647"/>
      <c r="R43" s="664">
        <v>11698700</v>
      </c>
      <c r="S43" s="674"/>
      <c r="T43" s="674"/>
      <c r="U43" s="674"/>
      <c r="V43" s="674"/>
      <c r="W43" s="674"/>
      <c r="X43" s="674"/>
      <c r="Y43" s="675"/>
      <c r="Z43" s="678">
        <v>3.8</v>
      </c>
      <c r="AA43" s="678"/>
      <c r="AB43" s="678"/>
      <c r="AC43" s="678"/>
      <c r="AD43" s="679" t="s">
        <v>127</v>
      </c>
      <c r="AE43" s="679"/>
      <c r="AF43" s="679"/>
      <c r="AG43" s="679"/>
      <c r="AH43" s="679"/>
      <c r="AI43" s="679"/>
      <c r="AJ43" s="679"/>
      <c r="AK43" s="679"/>
      <c r="AL43" s="667" t="s">
        <v>127</v>
      </c>
      <c r="AM43" s="676"/>
      <c r="AN43" s="676"/>
      <c r="AO43" s="680"/>
      <c r="BV43" s="219"/>
      <c r="BW43" s="219"/>
      <c r="BX43" s="219"/>
      <c r="BY43" s="219"/>
      <c r="BZ43" s="219"/>
      <c r="CA43" s="219"/>
      <c r="CB43" s="219"/>
      <c r="CD43" s="645" t="s">
        <v>351</v>
      </c>
      <c r="CE43" s="646"/>
      <c r="CF43" s="646"/>
      <c r="CG43" s="646"/>
      <c r="CH43" s="646"/>
      <c r="CI43" s="646"/>
      <c r="CJ43" s="646"/>
      <c r="CK43" s="646"/>
      <c r="CL43" s="646"/>
      <c r="CM43" s="646"/>
      <c r="CN43" s="646"/>
      <c r="CO43" s="646"/>
      <c r="CP43" s="646"/>
      <c r="CQ43" s="647"/>
      <c r="CR43" s="664">
        <v>1690302</v>
      </c>
      <c r="CS43" s="665"/>
      <c r="CT43" s="665"/>
      <c r="CU43" s="665"/>
      <c r="CV43" s="665"/>
      <c r="CW43" s="665"/>
      <c r="CX43" s="665"/>
      <c r="CY43" s="666"/>
      <c r="CZ43" s="667">
        <v>0.6</v>
      </c>
      <c r="DA43" s="668"/>
      <c r="DB43" s="668"/>
      <c r="DC43" s="669"/>
      <c r="DD43" s="670">
        <v>1608551</v>
      </c>
      <c r="DE43" s="665"/>
      <c r="DF43" s="665"/>
      <c r="DG43" s="665"/>
      <c r="DH43" s="665"/>
      <c r="DI43" s="665"/>
      <c r="DJ43" s="665"/>
      <c r="DK43" s="666"/>
      <c r="DL43" s="671"/>
      <c r="DM43" s="672"/>
      <c r="DN43" s="672"/>
      <c r="DO43" s="672"/>
      <c r="DP43" s="672"/>
      <c r="DQ43" s="672"/>
      <c r="DR43" s="672"/>
      <c r="DS43" s="672"/>
      <c r="DT43" s="672"/>
      <c r="DU43" s="672"/>
      <c r="DV43" s="673"/>
      <c r="DW43" s="641"/>
      <c r="DX43" s="642"/>
      <c r="DY43" s="642"/>
      <c r="DZ43" s="642"/>
      <c r="EA43" s="642"/>
      <c r="EB43" s="642"/>
      <c r="EC43" s="643"/>
    </row>
    <row r="44" spans="2:133" ht="11.25" customHeight="1">
      <c r="B44" s="648" t="s">
        <v>352</v>
      </c>
      <c r="C44" s="649"/>
      <c r="D44" s="649"/>
      <c r="E44" s="649"/>
      <c r="F44" s="649"/>
      <c r="G44" s="649"/>
      <c r="H44" s="649"/>
      <c r="I44" s="649"/>
      <c r="J44" s="649"/>
      <c r="K44" s="649"/>
      <c r="L44" s="649"/>
      <c r="M44" s="649"/>
      <c r="N44" s="649"/>
      <c r="O44" s="649"/>
      <c r="P44" s="649"/>
      <c r="Q44" s="650"/>
      <c r="R44" s="651">
        <v>305428183</v>
      </c>
      <c r="S44" s="681"/>
      <c r="T44" s="681"/>
      <c r="U44" s="681"/>
      <c r="V44" s="681"/>
      <c r="W44" s="681"/>
      <c r="X44" s="681"/>
      <c r="Y44" s="693"/>
      <c r="Z44" s="694">
        <v>100</v>
      </c>
      <c r="AA44" s="694"/>
      <c r="AB44" s="694"/>
      <c r="AC44" s="694"/>
      <c r="AD44" s="695">
        <v>133996428</v>
      </c>
      <c r="AE44" s="695"/>
      <c r="AF44" s="695"/>
      <c r="AG44" s="695"/>
      <c r="AH44" s="695"/>
      <c r="AI44" s="695"/>
      <c r="AJ44" s="695"/>
      <c r="AK44" s="695"/>
      <c r="AL44" s="654">
        <v>100</v>
      </c>
      <c r="AM44" s="696"/>
      <c r="AN44" s="696"/>
      <c r="AO44" s="697"/>
      <c r="CD44" s="698" t="s">
        <v>299</v>
      </c>
      <c r="CE44" s="699"/>
      <c r="CF44" s="645" t="s">
        <v>353</v>
      </c>
      <c r="CG44" s="646"/>
      <c r="CH44" s="646"/>
      <c r="CI44" s="646"/>
      <c r="CJ44" s="646"/>
      <c r="CK44" s="646"/>
      <c r="CL44" s="646"/>
      <c r="CM44" s="646"/>
      <c r="CN44" s="646"/>
      <c r="CO44" s="646"/>
      <c r="CP44" s="646"/>
      <c r="CQ44" s="647"/>
      <c r="CR44" s="664">
        <v>37982655</v>
      </c>
      <c r="CS44" s="674"/>
      <c r="CT44" s="674"/>
      <c r="CU44" s="674"/>
      <c r="CV44" s="674"/>
      <c r="CW44" s="674"/>
      <c r="CX44" s="674"/>
      <c r="CY44" s="675"/>
      <c r="CZ44" s="667">
        <v>12.9</v>
      </c>
      <c r="DA44" s="676"/>
      <c r="DB44" s="676"/>
      <c r="DC44" s="677"/>
      <c r="DD44" s="670">
        <v>11986911</v>
      </c>
      <c r="DE44" s="674"/>
      <c r="DF44" s="674"/>
      <c r="DG44" s="674"/>
      <c r="DH44" s="674"/>
      <c r="DI44" s="674"/>
      <c r="DJ44" s="674"/>
      <c r="DK44" s="675"/>
      <c r="DL44" s="671"/>
      <c r="DM44" s="672"/>
      <c r="DN44" s="672"/>
      <c r="DO44" s="672"/>
      <c r="DP44" s="672"/>
      <c r="DQ44" s="672"/>
      <c r="DR44" s="672"/>
      <c r="DS44" s="672"/>
      <c r="DT44" s="672"/>
      <c r="DU44" s="672"/>
      <c r="DV44" s="673"/>
      <c r="DW44" s="641"/>
      <c r="DX44" s="642"/>
      <c r="DY44" s="642"/>
      <c r="DZ44" s="642"/>
      <c r="EA44" s="642"/>
      <c r="EB44" s="642"/>
      <c r="EC44" s="64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0"/>
      <c r="CE45" s="701"/>
      <c r="CF45" s="645" t="s">
        <v>354</v>
      </c>
      <c r="CG45" s="646"/>
      <c r="CH45" s="646"/>
      <c r="CI45" s="646"/>
      <c r="CJ45" s="646"/>
      <c r="CK45" s="646"/>
      <c r="CL45" s="646"/>
      <c r="CM45" s="646"/>
      <c r="CN45" s="646"/>
      <c r="CO45" s="646"/>
      <c r="CP45" s="646"/>
      <c r="CQ45" s="647"/>
      <c r="CR45" s="664">
        <v>23140117</v>
      </c>
      <c r="CS45" s="665"/>
      <c r="CT45" s="665"/>
      <c r="CU45" s="665"/>
      <c r="CV45" s="665"/>
      <c r="CW45" s="665"/>
      <c r="CX45" s="665"/>
      <c r="CY45" s="666"/>
      <c r="CZ45" s="667">
        <v>7.9</v>
      </c>
      <c r="DA45" s="668"/>
      <c r="DB45" s="668"/>
      <c r="DC45" s="669"/>
      <c r="DD45" s="670">
        <v>2047069</v>
      </c>
      <c r="DE45" s="665"/>
      <c r="DF45" s="665"/>
      <c r="DG45" s="665"/>
      <c r="DH45" s="665"/>
      <c r="DI45" s="665"/>
      <c r="DJ45" s="665"/>
      <c r="DK45" s="666"/>
      <c r="DL45" s="671"/>
      <c r="DM45" s="672"/>
      <c r="DN45" s="672"/>
      <c r="DO45" s="672"/>
      <c r="DP45" s="672"/>
      <c r="DQ45" s="672"/>
      <c r="DR45" s="672"/>
      <c r="DS45" s="672"/>
      <c r="DT45" s="672"/>
      <c r="DU45" s="672"/>
      <c r="DV45" s="673"/>
      <c r="DW45" s="641"/>
      <c r="DX45" s="642"/>
      <c r="DY45" s="642"/>
      <c r="DZ45" s="642"/>
      <c r="EA45" s="642"/>
      <c r="EB45" s="642"/>
      <c r="EC45" s="643"/>
    </row>
    <row r="46" spans="2:133" ht="11.25" customHeight="1">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0"/>
      <c r="CE46" s="701"/>
      <c r="CF46" s="645" t="s">
        <v>356</v>
      </c>
      <c r="CG46" s="646"/>
      <c r="CH46" s="646"/>
      <c r="CI46" s="646"/>
      <c r="CJ46" s="646"/>
      <c r="CK46" s="646"/>
      <c r="CL46" s="646"/>
      <c r="CM46" s="646"/>
      <c r="CN46" s="646"/>
      <c r="CO46" s="646"/>
      <c r="CP46" s="646"/>
      <c r="CQ46" s="647"/>
      <c r="CR46" s="664">
        <v>14134319</v>
      </c>
      <c r="CS46" s="674"/>
      <c r="CT46" s="674"/>
      <c r="CU46" s="674"/>
      <c r="CV46" s="674"/>
      <c r="CW46" s="674"/>
      <c r="CX46" s="674"/>
      <c r="CY46" s="675"/>
      <c r="CZ46" s="667">
        <v>4.8</v>
      </c>
      <c r="DA46" s="676"/>
      <c r="DB46" s="676"/>
      <c r="DC46" s="677"/>
      <c r="DD46" s="670">
        <v>9831463</v>
      </c>
      <c r="DE46" s="674"/>
      <c r="DF46" s="674"/>
      <c r="DG46" s="674"/>
      <c r="DH46" s="674"/>
      <c r="DI46" s="674"/>
      <c r="DJ46" s="674"/>
      <c r="DK46" s="675"/>
      <c r="DL46" s="671"/>
      <c r="DM46" s="672"/>
      <c r="DN46" s="672"/>
      <c r="DO46" s="672"/>
      <c r="DP46" s="672"/>
      <c r="DQ46" s="672"/>
      <c r="DR46" s="672"/>
      <c r="DS46" s="672"/>
      <c r="DT46" s="672"/>
      <c r="DU46" s="672"/>
      <c r="DV46" s="673"/>
      <c r="DW46" s="641"/>
      <c r="DX46" s="642"/>
      <c r="DY46" s="642"/>
      <c r="DZ46" s="642"/>
      <c r="EA46" s="642"/>
      <c r="EB46" s="642"/>
      <c r="EC46" s="643"/>
    </row>
    <row r="47" spans="2:133" ht="11.25" customHeight="1">
      <c r="B47" s="644" t="s">
        <v>357</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700"/>
      <c r="CE47" s="701"/>
      <c r="CF47" s="645" t="s">
        <v>358</v>
      </c>
      <c r="CG47" s="646"/>
      <c r="CH47" s="646"/>
      <c r="CI47" s="646"/>
      <c r="CJ47" s="646"/>
      <c r="CK47" s="646"/>
      <c r="CL47" s="646"/>
      <c r="CM47" s="646"/>
      <c r="CN47" s="646"/>
      <c r="CO47" s="646"/>
      <c r="CP47" s="646"/>
      <c r="CQ47" s="647"/>
      <c r="CR47" s="664">
        <v>1139763</v>
      </c>
      <c r="CS47" s="665"/>
      <c r="CT47" s="665"/>
      <c r="CU47" s="665"/>
      <c r="CV47" s="665"/>
      <c r="CW47" s="665"/>
      <c r="CX47" s="665"/>
      <c r="CY47" s="666"/>
      <c r="CZ47" s="667">
        <v>0.4</v>
      </c>
      <c r="DA47" s="668"/>
      <c r="DB47" s="668"/>
      <c r="DC47" s="669"/>
      <c r="DD47" s="670">
        <v>577944</v>
      </c>
      <c r="DE47" s="665"/>
      <c r="DF47" s="665"/>
      <c r="DG47" s="665"/>
      <c r="DH47" s="665"/>
      <c r="DI47" s="665"/>
      <c r="DJ47" s="665"/>
      <c r="DK47" s="666"/>
      <c r="DL47" s="671"/>
      <c r="DM47" s="672"/>
      <c r="DN47" s="672"/>
      <c r="DO47" s="672"/>
      <c r="DP47" s="672"/>
      <c r="DQ47" s="672"/>
      <c r="DR47" s="672"/>
      <c r="DS47" s="672"/>
      <c r="DT47" s="672"/>
      <c r="DU47" s="672"/>
      <c r="DV47" s="673"/>
      <c r="DW47" s="641"/>
      <c r="DX47" s="642"/>
      <c r="DY47" s="642"/>
      <c r="DZ47" s="642"/>
      <c r="EA47" s="642"/>
      <c r="EB47" s="642"/>
      <c r="EC47" s="643"/>
    </row>
    <row r="48" spans="2:133" ht="11.25">
      <c r="B48" s="704" t="s">
        <v>359</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702"/>
      <c r="CE48" s="703"/>
      <c r="CF48" s="645" t="s">
        <v>360</v>
      </c>
      <c r="CG48" s="646"/>
      <c r="CH48" s="646"/>
      <c r="CI48" s="646"/>
      <c r="CJ48" s="646"/>
      <c r="CK48" s="646"/>
      <c r="CL48" s="646"/>
      <c r="CM48" s="646"/>
      <c r="CN48" s="646"/>
      <c r="CO48" s="646"/>
      <c r="CP48" s="646"/>
      <c r="CQ48" s="647"/>
      <c r="CR48" s="664" t="s">
        <v>127</v>
      </c>
      <c r="CS48" s="674"/>
      <c r="CT48" s="674"/>
      <c r="CU48" s="674"/>
      <c r="CV48" s="674"/>
      <c r="CW48" s="674"/>
      <c r="CX48" s="674"/>
      <c r="CY48" s="675"/>
      <c r="CZ48" s="667" t="s">
        <v>127</v>
      </c>
      <c r="DA48" s="676"/>
      <c r="DB48" s="676"/>
      <c r="DC48" s="677"/>
      <c r="DD48" s="670" t="s">
        <v>127</v>
      </c>
      <c r="DE48" s="674"/>
      <c r="DF48" s="674"/>
      <c r="DG48" s="674"/>
      <c r="DH48" s="674"/>
      <c r="DI48" s="674"/>
      <c r="DJ48" s="674"/>
      <c r="DK48" s="675"/>
      <c r="DL48" s="671"/>
      <c r="DM48" s="672"/>
      <c r="DN48" s="672"/>
      <c r="DO48" s="672"/>
      <c r="DP48" s="672"/>
      <c r="DQ48" s="672"/>
      <c r="DR48" s="672"/>
      <c r="DS48" s="672"/>
      <c r="DT48" s="672"/>
      <c r="DU48" s="672"/>
      <c r="DV48" s="673"/>
      <c r="DW48" s="641"/>
      <c r="DX48" s="642"/>
      <c r="DY48" s="642"/>
      <c r="DZ48" s="642"/>
      <c r="EA48" s="642"/>
      <c r="EB48" s="642"/>
      <c r="EC48" s="64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8" t="s">
        <v>361</v>
      </c>
      <c r="CE49" s="649"/>
      <c r="CF49" s="649"/>
      <c r="CG49" s="649"/>
      <c r="CH49" s="649"/>
      <c r="CI49" s="649"/>
      <c r="CJ49" s="649"/>
      <c r="CK49" s="649"/>
      <c r="CL49" s="649"/>
      <c r="CM49" s="649"/>
      <c r="CN49" s="649"/>
      <c r="CO49" s="649"/>
      <c r="CP49" s="649"/>
      <c r="CQ49" s="650"/>
      <c r="CR49" s="651">
        <v>294612280</v>
      </c>
      <c r="CS49" s="652"/>
      <c r="CT49" s="652"/>
      <c r="CU49" s="652"/>
      <c r="CV49" s="652"/>
      <c r="CW49" s="652"/>
      <c r="CX49" s="652"/>
      <c r="CY49" s="653"/>
      <c r="CZ49" s="654">
        <v>100</v>
      </c>
      <c r="DA49" s="655"/>
      <c r="DB49" s="655"/>
      <c r="DC49" s="656"/>
      <c r="DD49" s="657">
        <v>164722323</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8" t="s">
        <v>362</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9" t="s">
        <v>363</v>
      </c>
      <c r="DK2" s="790"/>
      <c r="DL2" s="790"/>
      <c r="DM2" s="790"/>
      <c r="DN2" s="790"/>
      <c r="DO2" s="791"/>
      <c r="DP2" s="224"/>
      <c r="DQ2" s="789" t="s">
        <v>364</v>
      </c>
      <c r="DR2" s="790"/>
      <c r="DS2" s="790"/>
      <c r="DT2" s="790"/>
      <c r="DU2" s="790"/>
      <c r="DV2" s="790"/>
      <c r="DW2" s="790"/>
      <c r="DX2" s="790"/>
      <c r="DY2" s="790"/>
      <c r="DZ2" s="79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2" t="s">
        <v>365</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28"/>
      <c r="BA4" s="228"/>
      <c r="BB4" s="228"/>
      <c r="BC4" s="228"/>
      <c r="BD4" s="228"/>
      <c r="BE4" s="229"/>
      <c r="BF4" s="229"/>
      <c r="BG4" s="229"/>
      <c r="BH4" s="229"/>
      <c r="BI4" s="229"/>
      <c r="BJ4" s="229"/>
      <c r="BK4" s="229"/>
      <c r="BL4" s="229"/>
      <c r="BM4" s="229"/>
      <c r="BN4" s="229"/>
      <c r="BO4" s="229"/>
      <c r="BP4" s="229"/>
      <c r="BQ4" s="793" t="s">
        <v>366</v>
      </c>
      <c r="BR4" s="793"/>
      <c r="BS4" s="793"/>
      <c r="BT4" s="793"/>
      <c r="BU4" s="793"/>
      <c r="BV4" s="793"/>
      <c r="BW4" s="793"/>
      <c r="BX4" s="793"/>
      <c r="BY4" s="793"/>
      <c r="BZ4" s="793"/>
      <c r="CA4" s="793"/>
      <c r="CB4" s="793"/>
      <c r="CC4" s="793"/>
      <c r="CD4" s="793"/>
      <c r="CE4" s="793"/>
      <c r="CF4" s="793"/>
      <c r="CG4" s="793"/>
      <c r="CH4" s="793"/>
      <c r="CI4" s="793"/>
      <c r="CJ4" s="793"/>
      <c r="CK4" s="793"/>
      <c r="CL4" s="793"/>
      <c r="CM4" s="793"/>
      <c r="CN4" s="793"/>
      <c r="CO4" s="793"/>
      <c r="CP4" s="793"/>
      <c r="CQ4" s="793"/>
      <c r="CR4" s="793"/>
      <c r="CS4" s="793"/>
      <c r="CT4" s="793"/>
      <c r="CU4" s="793"/>
      <c r="CV4" s="793"/>
      <c r="CW4" s="793"/>
      <c r="CX4" s="793"/>
      <c r="CY4" s="793"/>
      <c r="CZ4" s="793"/>
      <c r="DA4" s="793"/>
      <c r="DB4" s="793"/>
      <c r="DC4" s="793"/>
      <c r="DD4" s="793"/>
      <c r="DE4" s="793"/>
      <c r="DF4" s="793"/>
      <c r="DG4" s="793"/>
      <c r="DH4" s="793"/>
      <c r="DI4" s="793"/>
      <c r="DJ4" s="793"/>
      <c r="DK4" s="793"/>
      <c r="DL4" s="793"/>
      <c r="DM4" s="793"/>
      <c r="DN4" s="793"/>
      <c r="DO4" s="793"/>
      <c r="DP4" s="793"/>
      <c r="DQ4" s="793"/>
      <c r="DR4" s="793"/>
      <c r="DS4" s="793"/>
      <c r="DT4" s="793"/>
      <c r="DU4" s="793"/>
      <c r="DV4" s="793"/>
      <c r="DW4" s="793"/>
      <c r="DX4" s="793"/>
      <c r="DY4" s="793"/>
      <c r="DZ4" s="793"/>
      <c r="EA4" s="230"/>
    </row>
    <row r="5" spans="1:131" s="231" customFormat="1" ht="26.25" customHeight="1">
      <c r="A5" s="794" t="s">
        <v>367</v>
      </c>
      <c r="B5" s="795"/>
      <c r="C5" s="795"/>
      <c r="D5" s="795"/>
      <c r="E5" s="795"/>
      <c r="F5" s="795"/>
      <c r="G5" s="795"/>
      <c r="H5" s="795"/>
      <c r="I5" s="795"/>
      <c r="J5" s="795"/>
      <c r="K5" s="795"/>
      <c r="L5" s="795"/>
      <c r="M5" s="795"/>
      <c r="N5" s="795"/>
      <c r="O5" s="795"/>
      <c r="P5" s="796"/>
      <c r="Q5" s="800" t="s">
        <v>368</v>
      </c>
      <c r="R5" s="801"/>
      <c r="S5" s="801"/>
      <c r="T5" s="801"/>
      <c r="U5" s="802"/>
      <c r="V5" s="800" t="s">
        <v>369</v>
      </c>
      <c r="W5" s="801"/>
      <c r="X5" s="801"/>
      <c r="Y5" s="801"/>
      <c r="Z5" s="802"/>
      <c r="AA5" s="800" t="s">
        <v>370</v>
      </c>
      <c r="AB5" s="801"/>
      <c r="AC5" s="801"/>
      <c r="AD5" s="801"/>
      <c r="AE5" s="801"/>
      <c r="AF5" s="806" t="s">
        <v>371</v>
      </c>
      <c r="AG5" s="801"/>
      <c r="AH5" s="801"/>
      <c r="AI5" s="801"/>
      <c r="AJ5" s="807"/>
      <c r="AK5" s="801" t="s">
        <v>372</v>
      </c>
      <c r="AL5" s="801"/>
      <c r="AM5" s="801"/>
      <c r="AN5" s="801"/>
      <c r="AO5" s="802"/>
      <c r="AP5" s="800" t="s">
        <v>373</v>
      </c>
      <c r="AQ5" s="801"/>
      <c r="AR5" s="801"/>
      <c r="AS5" s="801"/>
      <c r="AT5" s="802"/>
      <c r="AU5" s="800" t="s">
        <v>374</v>
      </c>
      <c r="AV5" s="801"/>
      <c r="AW5" s="801"/>
      <c r="AX5" s="801"/>
      <c r="AY5" s="807"/>
      <c r="AZ5" s="228"/>
      <c r="BA5" s="228"/>
      <c r="BB5" s="228"/>
      <c r="BC5" s="228"/>
      <c r="BD5" s="228"/>
      <c r="BE5" s="229"/>
      <c r="BF5" s="229"/>
      <c r="BG5" s="229"/>
      <c r="BH5" s="229"/>
      <c r="BI5" s="229"/>
      <c r="BJ5" s="229"/>
      <c r="BK5" s="229"/>
      <c r="BL5" s="229"/>
      <c r="BM5" s="229"/>
      <c r="BN5" s="229"/>
      <c r="BO5" s="229"/>
      <c r="BP5" s="229"/>
      <c r="BQ5" s="794" t="s">
        <v>375</v>
      </c>
      <c r="BR5" s="795"/>
      <c r="BS5" s="795"/>
      <c r="BT5" s="795"/>
      <c r="BU5" s="795"/>
      <c r="BV5" s="795"/>
      <c r="BW5" s="795"/>
      <c r="BX5" s="795"/>
      <c r="BY5" s="795"/>
      <c r="BZ5" s="795"/>
      <c r="CA5" s="795"/>
      <c r="CB5" s="795"/>
      <c r="CC5" s="795"/>
      <c r="CD5" s="795"/>
      <c r="CE5" s="795"/>
      <c r="CF5" s="795"/>
      <c r="CG5" s="796"/>
      <c r="CH5" s="800" t="s">
        <v>376</v>
      </c>
      <c r="CI5" s="801"/>
      <c r="CJ5" s="801"/>
      <c r="CK5" s="801"/>
      <c r="CL5" s="802"/>
      <c r="CM5" s="800" t="s">
        <v>377</v>
      </c>
      <c r="CN5" s="801"/>
      <c r="CO5" s="801"/>
      <c r="CP5" s="801"/>
      <c r="CQ5" s="802"/>
      <c r="CR5" s="800" t="s">
        <v>378</v>
      </c>
      <c r="CS5" s="801"/>
      <c r="CT5" s="801"/>
      <c r="CU5" s="801"/>
      <c r="CV5" s="802"/>
      <c r="CW5" s="800" t="s">
        <v>379</v>
      </c>
      <c r="CX5" s="801"/>
      <c r="CY5" s="801"/>
      <c r="CZ5" s="801"/>
      <c r="DA5" s="802"/>
      <c r="DB5" s="800" t="s">
        <v>380</v>
      </c>
      <c r="DC5" s="801"/>
      <c r="DD5" s="801"/>
      <c r="DE5" s="801"/>
      <c r="DF5" s="802"/>
      <c r="DG5" s="830" t="s">
        <v>381</v>
      </c>
      <c r="DH5" s="831"/>
      <c r="DI5" s="831"/>
      <c r="DJ5" s="831"/>
      <c r="DK5" s="832"/>
      <c r="DL5" s="830" t="s">
        <v>382</v>
      </c>
      <c r="DM5" s="831"/>
      <c r="DN5" s="831"/>
      <c r="DO5" s="831"/>
      <c r="DP5" s="832"/>
      <c r="DQ5" s="800" t="s">
        <v>383</v>
      </c>
      <c r="DR5" s="801"/>
      <c r="DS5" s="801"/>
      <c r="DT5" s="801"/>
      <c r="DU5" s="802"/>
      <c r="DV5" s="800" t="s">
        <v>374</v>
      </c>
      <c r="DW5" s="801"/>
      <c r="DX5" s="801"/>
      <c r="DY5" s="801"/>
      <c r="DZ5" s="807"/>
      <c r="EA5" s="230"/>
    </row>
    <row r="6" spans="1:131" s="231" customFormat="1" ht="26.25" customHeight="1" thickBot="1">
      <c r="A6" s="797"/>
      <c r="B6" s="798"/>
      <c r="C6" s="798"/>
      <c r="D6" s="798"/>
      <c r="E6" s="798"/>
      <c r="F6" s="798"/>
      <c r="G6" s="798"/>
      <c r="H6" s="798"/>
      <c r="I6" s="798"/>
      <c r="J6" s="798"/>
      <c r="K6" s="798"/>
      <c r="L6" s="798"/>
      <c r="M6" s="798"/>
      <c r="N6" s="798"/>
      <c r="O6" s="798"/>
      <c r="P6" s="799"/>
      <c r="Q6" s="803"/>
      <c r="R6" s="804"/>
      <c r="S6" s="804"/>
      <c r="T6" s="804"/>
      <c r="U6" s="805"/>
      <c r="V6" s="803"/>
      <c r="W6" s="804"/>
      <c r="X6" s="804"/>
      <c r="Y6" s="804"/>
      <c r="Z6" s="805"/>
      <c r="AA6" s="803"/>
      <c r="AB6" s="804"/>
      <c r="AC6" s="804"/>
      <c r="AD6" s="804"/>
      <c r="AE6" s="804"/>
      <c r="AF6" s="808"/>
      <c r="AG6" s="804"/>
      <c r="AH6" s="804"/>
      <c r="AI6" s="804"/>
      <c r="AJ6" s="809"/>
      <c r="AK6" s="804"/>
      <c r="AL6" s="804"/>
      <c r="AM6" s="804"/>
      <c r="AN6" s="804"/>
      <c r="AO6" s="805"/>
      <c r="AP6" s="803"/>
      <c r="AQ6" s="804"/>
      <c r="AR6" s="804"/>
      <c r="AS6" s="804"/>
      <c r="AT6" s="805"/>
      <c r="AU6" s="803"/>
      <c r="AV6" s="804"/>
      <c r="AW6" s="804"/>
      <c r="AX6" s="804"/>
      <c r="AY6" s="809"/>
      <c r="AZ6" s="228"/>
      <c r="BA6" s="228"/>
      <c r="BB6" s="228"/>
      <c r="BC6" s="228"/>
      <c r="BD6" s="228"/>
      <c r="BE6" s="229"/>
      <c r="BF6" s="229"/>
      <c r="BG6" s="229"/>
      <c r="BH6" s="229"/>
      <c r="BI6" s="229"/>
      <c r="BJ6" s="229"/>
      <c r="BK6" s="229"/>
      <c r="BL6" s="229"/>
      <c r="BM6" s="229"/>
      <c r="BN6" s="229"/>
      <c r="BO6" s="229"/>
      <c r="BP6" s="229"/>
      <c r="BQ6" s="797"/>
      <c r="BR6" s="798"/>
      <c r="BS6" s="798"/>
      <c r="BT6" s="798"/>
      <c r="BU6" s="798"/>
      <c r="BV6" s="798"/>
      <c r="BW6" s="798"/>
      <c r="BX6" s="798"/>
      <c r="BY6" s="798"/>
      <c r="BZ6" s="798"/>
      <c r="CA6" s="798"/>
      <c r="CB6" s="798"/>
      <c r="CC6" s="798"/>
      <c r="CD6" s="798"/>
      <c r="CE6" s="798"/>
      <c r="CF6" s="798"/>
      <c r="CG6" s="799"/>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33"/>
      <c r="DH6" s="834"/>
      <c r="DI6" s="834"/>
      <c r="DJ6" s="834"/>
      <c r="DK6" s="835"/>
      <c r="DL6" s="833"/>
      <c r="DM6" s="834"/>
      <c r="DN6" s="834"/>
      <c r="DO6" s="834"/>
      <c r="DP6" s="835"/>
      <c r="DQ6" s="803"/>
      <c r="DR6" s="804"/>
      <c r="DS6" s="804"/>
      <c r="DT6" s="804"/>
      <c r="DU6" s="805"/>
      <c r="DV6" s="803"/>
      <c r="DW6" s="804"/>
      <c r="DX6" s="804"/>
      <c r="DY6" s="804"/>
      <c r="DZ6" s="809"/>
      <c r="EA6" s="230"/>
    </row>
    <row r="7" spans="1:131" s="231" customFormat="1" ht="26.25" customHeight="1" thickTop="1">
      <c r="A7" s="232">
        <v>1</v>
      </c>
      <c r="B7" s="816" t="s">
        <v>384</v>
      </c>
      <c r="C7" s="817"/>
      <c r="D7" s="817"/>
      <c r="E7" s="817"/>
      <c r="F7" s="817"/>
      <c r="G7" s="817"/>
      <c r="H7" s="817"/>
      <c r="I7" s="817"/>
      <c r="J7" s="817"/>
      <c r="K7" s="817"/>
      <c r="L7" s="817"/>
      <c r="M7" s="817"/>
      <c r="N7" s="817"/>
      <c r="O7" s="817"/>
      <c r="P7" s="818"/>
      <c r="Q7" s="819">
        <v>307993</v>
      </c>
      <c r="R7" s="820"/>
      <c r="S7" s="820"/>
      <c r="T7" s="820"/>
      <c r="U7" s="820"/>
      <c r="V7" s="820">
        <v>297400</v>
      </c>
      <c r="W7" s="820"/>
      <c r="X7" s="820"/>
      <c r="Y7" s="820"/>
      <c r="Z7" s="820"/>
      <c r="AA7" s="820">
        <v>10593</v>
      </c>
      <c r="AB7" s="820"/>
      <c r="AC7" s="820"/>
      <c r="AD7" s="820"/>
      <c r="AE7" s="821"/>
      <c r="AF7" s="822">
        <v>8957</v>
      </c>
      <c r="AG7" s="823"/>
      <c r="AH7" s="823"/>
      <c r="AI7" s="823"/>
      <c r="AJ7" s="824"/>
      <c r="AK7" s="825" t="s">
        <v>599</v>
      </c>
      <c r="AL7" s="826"/>
      <c r="AM7" s="826"/>
      <c r="AN7" s="826"/>
      <c r="AO7" s="826"/>
      <c r="AP7" s="826">
        <v>260498</v>
      </c>
      <c r="AQ7" s="826"/>
      <c r="AR7" s="826"/>
      <c r="AS7" s="826"/>
      <c r="AT7" s="826"/>
      <c r="AU7" s="827"/>
      <c r="AV7" s="827"/>
      <c r="AW7" s="827"/>
      <c r="AX7" s="827"/>
      <c r="AY7" s="828"/>
      <c r="AZ7" s="228"/>
      <c r="BA7" s="228"/>
      <c r="BB7" s="228"/>
      <c r="BC7" s="228"/>
      <c r="BD7" s="228"/>
      <c r="BE7" s="229"/>
      <c r="BF7" s="229"/>
      <c r="BG7" s="229"/>
      <c r="BH7" s="229"/>
      <c r="BI7" s="229"/>
      <c r="BJ7" s="229"/>
      <c r="BK7" s="229"/>
      <c r="BL7" s="229"/>
      <c r="BM7" s="229"/>
      <c r="BN7" s="229"/>
      <c r="BO7" s="229"/>
      <c r="BP7" s="229"/>
      <c r="BQ7" s="232">
        <v>1</v>
      </c>
      <c r="BR7" s="233"/>
      <c r="BS7" s="813" t="s">
        <v>600</v>
      </c>
      <c r="BT7" s="814"/>
      <c r="BU7" s="814"/>
      <c r="BV7" s="814"/>
      <c r="BW7" s="814"/>
      <c r="BX7" s="814"/>
      <c r="BY7" s="814"/>
      <c r="BZ7" s="814"/>
      <c r="CA7" s="814"/>
      <c r="CB7" s="814"/>
      <c r="CC7" s="814"/>
      <c r="CD7" s="814"/>
      <c r="CE7" s="814"/>
      <c r="CF7" s="814"/>
      <c r="CG7" s="829"/>
      <c r="CH7" s="810">
        <v>12</v>
      </c>
      <c r="CI7" s="811"/>
      <c r="CJ7" s="811"/>
      <c r="CK7" s="811"/>
      <c r="CL7" s="812"/>
      <c r="CM7" s="810">
        <v>267</v>
      </c>
      <c r="CN7" s="811"/>
      <c r="CO7" s="811"/>
      <c r="CP7" s="811"/>
      <c r="CQ7" s="812"/>
      <c r="CR7" s="810">
        <v>227</v>
      </c>
      <c r="CS7" s="811"/>
      <c r="CT7" s="811"/>
      <c r="CU7" s="811"/>
      <c r="CV7" s="812"/>
      <c r="CW7" s="810" t="s">
        <v>521</v>
      </c>
      <c r="CX7" s="811"/>
      <c r="CY7" s="811"/>
      <c r="CZ7" s="811"/>
      <c r="DA7" s="812"/>
      <c r="DB7" s="810" t="s">
        <v>521</v>
      </c>
      <c r="DC7" s="811"/>
      <c r="DD7" s="811"/>
      <c r="DE7" s="811"/>
      <c r="DF7" s="812"/>
      <c r="DG7" s="810" t="s">
        <v>521</v>
      </c>
      <c r="DH7" s="811"/>
      <c r="DI7" s="811"/>
      <c r="DJ7" s="811"/>
      <c r="DK7" s="812"/>
      <c r="DL7" s="810" t="s">
        <v>521</v>
      </c>
      <c r="DM7" s="811"/>
      <c r="DN7" s="811"/>
      <c r="DO7" s="811"/>
      <c r="DP7" s="812"/>
      <c r="DQ7" s="810" t="s">
        <v>521</v>
      </c>
      <c r="DR7" s="811"/>
      <c r="DS7" s="811"/>
      <c r="DT7" s="811"/>
      <c r="DU7" s="812"/>
      <c r="DV7" s="813"/>
      <c r="DW7" s="814"/>
      <c r="DX7" s="814"/>
      <c r="DY7" s="814"/>
      <c r="DZ7" s="815"/>
      <c r="EA7" s="230"/>
    </row>
    <row r="8" spans="1:131" s="231" customFormat="1" ht="26.25" customHeight="1">
      <c r="A8" s="234">
        <v>2</v>
      </c>
      <c r="B8" s="839" t="s">
        <v>385</v>
      </c>
      <c r="C8" s="840"/>
      <c r="D8" s="840"/>
      <c r="E8" s="840"/>
      <c r="F8" s="840"/>
      <c r="G8" s="840"/>
      <c r="H8" s="840"/>
      <c r="I8" s="840"/>
      <c r="J8" s="840"/>
      <c r="K8" s="840"/>
      <c r="L8" s="840"/>
      <c r="M8" s="840"/>
      <c r="N8" s="840"/>
      <c r="O8" s="840"/>
      <c r="P8" s="841"/>
      <c r="Q8" s="842">
        <v>7</v>
      </c>
      <c r="R8" s="843"/>
      <c r="S8" s="843"/>
      <c r="T8" s="843"/>
      <c r="U8" s="843"/>
      <c r="V8" s="843">
        <v>7</v>
      </c>
      <c r="W8" s="843"/>
      <c r="X8" s="843"/>
      <c r="Y8" s="843"/>
      <c r="Z8" s="843"/>
      <c r="AA8" s="843">
        <v>0</v>
      </c>
      <c r="AB8" s="843"/>
      <c r="AC8" s="843"/>
      <c r="AD8" s="843"/>
      <c r="AE8" s="844"/>
      <c r="AF8" s="845">
        <v>0</v>
      </c>
      <c r="AG8" s="846"/>
      <c r="AH8" s="846"/>
      <c r="AI8" s="846"/>
      <c r="AJ8" s="847"/>
      <c r="AK8" s="851" t="s">
        <v>599</v>
      </c>
      <c r="AL8" s="852"/>
      <c r="AM8" s="852"/>
      <c r="AN8" s="852"/>
      <c r="AO8" s="852"/>
      <c r="AP8" s="852" t="s">
        <v>521</v>
      </c>
      <c r="AQ8" s="852"/>
      <c r="AR8" s="852"/>
      <c r="AS8" s="852"/>
      <c r="AT8" s="852"/>
      <c r="AU8" s="848"/>
      <c r="AV8" s="848"/>
      <c r="AW8" s="848"/>
      <c r="AX8" s="848"/>
      <c r="AY8" s="849"/>
      <c r="AZ8" s="228"/>
      <c r="BA8" s="228"/>
      <c r="BB8" s="228"/>
      <c r="BC8" s="228"/>
      <c r="BD8" s="228"/>
      <c r="BE8" s="229"/>
      <c r="BF8" s="229"/>
      <c r="BG8" s="229"/>
      <c r="BH8" s="229"/>
      <c r="BI8" s="229"/>
      <c r="BJ8" s="229"/>
      <c r="BK8" s="229"/>
      <c r="BL8" s="229"/>
      <c r="BM8" s="229"/>
      <c r="BN8" s="229"/>
      <c r="BO8" s="229"/>
      <c r="BP8" s="229"/>
      <c r="BQ8" s="234">
        <v>2</v>
      </c>
      <c r="BR8" s="235"/>
      <c r="BS8" s="836" t="s">
        <v>601</v>
      </c>
      <c r="BT8" s="837"/>
      <c r="BU8" s="837"/>
      <c r="BV8" s="837"/>
      <c r="BW8" s="837"/>
      <c r="BX8" s="837"/>
      <c r="BY8" s="837"/>
      <c r="BZ8" s="837"/>
      <c r="CA8" s="837"/>
      <c r="CB8" s="837"/>
      <c r="CC8" s="837"/>
      <c r="CD8" s="837"/>
      <c r="CE8" s="837"/>
      <c r="CF8" s="837"/>
      <c r="CG8" s="850"/>
      <c r="CH8" s="785">
        <v>40</v>
      </c>
      <c r="CI8" s="786"/>
      <c r="CJ8" s="786"/>
      <c r="CK8" s="786"/>
      <c r="CL8" s="787"/>
      <c r="CM8" s="785">
        <v>1284</v>
      </c>
      <c r="CN8" s="786"/>
      <c r="CO8" s="786"/>
      <c r="CP8" s="786"/>
      <c r="CQ8" s="787"/>
      <c r="CR8" s="785">
        <v>1</v>
      </c>
      <c r="CS8" s="786"/>
      <c r="CT8" s="786"/>
      <c r="CU8" s="786"/>
      <c r="CV8" s="787"/>
      <c r="CW8" s="785" t="s">
        <v>521</v>
      </c>
      <c r="CX8" s="786"/>
      <c r="CY8" s="786"/>
      <c r="CZ8" s="786"/>
      <c r="DA8" s="787"/>
      <c r="DB8" s="785" t="s">
        <v>521</v>
      </c>
      <c r="DC8" s="786"/>
      <c r="DD8" s="786"/>
      <c r="DE8" s="786"/>
      <c r="DF8" s="787"/>
      <c r="DG8" s="785" t="s">
        <v>521</v>
      </c>
      <c r="DH8" s="786"/>
      <c r="DI8" s="786"/>
      <c r="DJ8" s="786"/>
      <c r="DK8" s="787"/>
      <c r="DL8" s="785" t="s">
        <v>521</v>
      </c>
      <c r="DM8" s="786"/>
      <c r="DN8" s="786"/>
      <c r="DO8" s="786"/>
      <c r="DP8" s="787"/>
      <c r="DQ8" s="785" t="s">
        <v>521</v>
      </c>
      <c r="DR8" s="786"/>
      <c r="DS8" s="786"/>
      <c r="DT8" s="786"/>
      <c r="DU8" s="787"/>
      <c r="DV8" s="836"/>
      <c r="DW8" s="837"/>
      <c r="DX8" s="837"/>
      <c r="DY8" s="837"/>
      <c r="DZ8" s="838"/>
      <c r="EA8" s="230"/>
    </row>
    <row r="9" spans="1:131" s="231" customFormat="1" ht="26.25" customHeight="1">
      <c r="A9" s="234">
        <v>3</v>
      </c>
      <c r="B9" s="839" t="s">
        <v>386</v>
      </c>
      <c r="C9" s="840"/>
      <c r="D9" s="840"/>
      <c r="E9" s="840"/>
      <c r="F9" s="840"/>
      <c r="G9" s="840"/>
      <c r="H9" s="840"/>
      <c r="I9" s="840"/>
      <c r="J9" s="840"/>
      <c r="K9" s="840"/>
      <c r="L9" s="840"/>
      <c r="M9" s="840"/>
      <c r="N9" s="840"/>
      <c r="O9" s="840"/>
      <c r="P9" s="841"/>
      <c r="Q9" s="842">
        <v>84</v>
      </c>
      <c r="R9" s="843"/>
      <c r="S9" s="843"/>
      <c r="T9" s="843"/>
      <c r="U9" s="843"/>
      <c r="V9" s="843">
        <v>73</v>
      </c>
      <c r="W9" s="843"/>
      <c r="X9" s="843"/>
      <c r="Y9" s="843"/>
      <c r="Z9" s="843"/>
      <c r="AA9" s="843">
        <v>11</v>
      </c>
      <c r="AB9" s="843"/>
      <c r="AC9" s="843"/>
      <c r="AD9" s="843"/>
      <c r="AE9" s="844"/>
      <c r="AF9" s="845">
        <v>11</v>
      </c>
      <c r="AG9" s="846"/>
      <c r="AH9" s="846"/>
      <c r="AI9" s="846"/>
      <c r="AJ9" s="847"/>
      <c r="AK9" s="851" t="s">
        <v>599</v>
      </c>
      <c r="AL9" s="852"/>
      <c r="AM9" s="852"/>
      <c r="AN9" s="852"/>
      <c r="AO9" s="852"/>
      <c r="AP9" s="852" t="s">
        <v>521</v>
      </c>
      <c r="AQ9" s="852"/>
      <c r="AR9" s="852"/>
      <c r="AS9" s="852"/>
      <c r="AT9" s="852"/>
      <c r="AU9" s="848"/>
      <c r="AV9" s="848"/>
      <c r="AW9" s="848"/>
      <c r="AX9" s="848"/>
      <c r="AY9" s="849"/>
      <c r="AZ9" s="228"/>
      <c r="BA9" s="228"/>
      <c r="BB9" s="228"/>
      <c r="BC9" s="228"/>
      <c r="BD9" s="228"/>
      <c r="BE9" s="229"/>
      <c r="BF9" s="229"/>
      <c r="BG9" s="229"/>
      <c r="BH9" s="229"/>
      <c r="BI9" s="229"/>
      <c r="BJ9" s="229"/>
      <c r="BK9" s="229"/>
      <c r="BL9" s="229"/>
      <c r="BM9" s="229"/>
      <c r="BN9" s="229"/>
      <c r="BO9" s="229"/>
      <c r="BP9" s="229"/>
      <c r="BQ9" s="234">
        <v>3</v>
      </c>
      <c r="BR9" s="235"/>
      <c r="BS9" s="836" t="s">
        <v>602</v>
      </c>
      <c r="BT9" s="837"/>
      <c r="BU9" s="837"/>
      <c r="BV9" s="837"/>
      <c r="BW9" s="837"/>
      <c r="BX9" s="837"/>
      <c r="BY9" s="837"/>
      <c r="BZ9" s="837"/>
      <c r="CA9" s="837"/>
      <c r="CB9" s="837"/>
      <c r="CC9" s="837"/>
      <c r="CD9" s="837"/>
      <c r="CE9" s="837"/>
      <c r="CF9" s="837"/>
      <c r="CG9" s="850"/>
      <c r="CH9" s="785">
        <v>0</v>
      </c>
      <c r="CI9" s="786"/>
      <c r="CJ9" s="786"/>
      <c r="CK9" s="786"/>
      <c r="CL9" s="787"/>
      <c r="CM9" s="785">
        <v>176</v>
      </c>
      <c r="CN9" s="786"/>
      <c r="CO9" s="786"/>
      <c r="CP9" s="786"/>
      <c r="CQ9" s="787"/>
      <c r="CR9" s="785">
        <v>100</v>
      </c>
      <c r="CS9" s="786"/>
      <c r="CT9" s="786"/>
      <c r="CU9" s="786"/>
      <c r="CV9" s="787"/>
      <c r="CW9" s="785">
        <v>15</v>
      </c>
      <c r="CX9" s="786"/>
      <c r="CY9" s="786"/>
      <c r="CZ9" s="786"/>
      <c r="DA9" s="787"/>
      <c r="DB9" s="785" t="s">
        <v>521</v>
      </c>
      <c r="DC9" s="786"/>
      <c r="DD9" s="786"/>
      <c r="DE9" s="786"/>
      <c r="DF9" s="787"/>
      <c r="DG9" s="785" t="s">
        <v>521</v>
      </c>
      <c r="DH9" s="786"/>
      <c r="DI9" s="786"/>
      <c r="DJ9" s="786"/>
      <c r="DK9" s="787"/>
      <c r="DL9" s="785" t="s">
        <v>521</v>
      </c>
      <c r="DM9" s="786"/>
      <c r="DN9" s="786"/>
      <c r="DO9" s="786"/>
      <c r="DP9" s="787"/>
      <c r="DQ9" s="785" t="s">
        <v>521</v>
      </c>
      <c r="DR9" s="786"/>
      <c r="DS9" s="786"/>
      <c r="DT9" s="786"/>
      <c r="DU9" s="787"/>
      <c r="DV9" s="836"/>
      <c r="DW9" s="837"/>
      <c r="DX9" s="837"/>
      <c r="DY9" s="837"/>
      <c r="DZ9" s="838"/>
      <c r="EA9" s="230"/>
    </row>
    <row r="10" spans="1:131" s="231" customFormat="1" ht="26.25" customHeight="1">
      <c r="A10" s="234">
        <v>4</v>
      </c>
      <c r="B10" s="839" t="s">
        <v>387</v>
      </c>
      <c r="C10" s="840"/>
      <c r="D10" s="840"/>
      <c r="E10" s="840"/>
      <c r="F10" s="840"/>
      <c r="G10" s="840"/>
      <c r="H10" s="840"/>
      <c r="I10" s="840"/>
      <c r="J10" s="840"/>
      <c r="K10" s="840"/>
      <c r="L10" s="840"/>
      <c r="M10" s="840"/>
      <c r="N10" s="840"/>
      <c r="O10" s="840"/>
      <c r="P10" s="841"/>
      <c r="Q10" s="842">
        <v>236</v>
      </c>
      <c r="R10" s="843"/>
      <c r="S10" s="843"/>
      <c r="T10" s="843"/>
      <c r="U10" s="843"/>
      <c r="V10" s="843">
        <v>25</v>
      </c>
      <c r="W10" s="843"/>
      <c r="X10" s="843"/>
      <c r="Y10" s="843"/>
      <c r="Z10" s="843"/>
      <c r="AA10" s="843">
        <v>211</v>
      </c>
      <c r="AB10" s="843"/>
      <c r="AC10" s="843"/>
      <c r="AD10" s="843"/>
      <c r="AE10" s="844"/>
      <c r="AF10" s="845">
        <v>211</v>
      </c>
      <c r="AG10" s="846"/>
      <c r="AH10" s="846"/>
      <c r="AI10" s="846"/>
      <c r="AJ10" s="847"/>
      <c r="AK10" s="851" t="s">
        <v>599</v>
      </c>
      <c r="AL10" s="852"/>
      <c r="AM10" s="852"/>
      <c r="AN10" s="852"/>
      <c r="AO10" s="852"/>
      <c r="AP10" s="852" t="s">
        <v>521</v>
      </c>
      <c r="AQ10" s="852"/>
      <c r="AR10" s="852"/>
      <c r="AS10" s="852"/>
      <c r="AT10" s="852"/>
      <c r="AU10" s="848"/>
      <c r="AV10" s="848"/>
      <c r="AW10" s="848"/>
      <c r="AX10" s="848"/>
      <c r="AY10" s="849"/>
      <c r="AZ10" s="228"/>
      <c r="BA10" s="228"/>
      <c r="BB10" s="228"/>
      <c r="BC10" s="228"/>
      <c r="BD10" s="228"/>
      <c r="BE10" s="229"/>
      <c r="BF10" s="229"/>
      <c r="BG10" s="229"/>
      <c r="BH10" s="229"/>
      <c r="BI10" s="229"/>
      <c r="BJ10" s="229"/>
      <c r="BK10" s="229"/>
      <c r="BL10" s="229"/>
      <c r="BM10" s="229"/>
      <c r="BN10" s="229"/>
      <c r="BO10" s="229"/>
      <c r="BP10" s="229"/>
      <c r="BQ10" s="234">
        <v>4</v>
      </c>
      <c r="BR10" s="235"/>
      <c r="BS10" s="836" t="s">
        <v>603</v>
      </c>
      <c r="BT10" s="837"/>
      <c r="BU10" s="837"/>
      <c r="BV10" s="837"/>
      <c r="BW10" s="837"/>
      <c r="BX10" s="837"/>
      <c r="BY10" s="837"/>
      <c r="BZ10" s="837"/>
      <c r="CA10" s="837"/>
      <c r="CB10" s="837"/>
      <c r="CC10" s="837"/>
      <c r="CD10" s="837"/>
      <c r="CE10" s="837"/>
      <c r="CF10" s="837"/>
      <c r="CG10" s="850"/>
      <c r="CH10" s="785">
        <v>-0.9</v>
      </c>
      <c r="CI10" s="786"/>
      <c r="CJ10" s="786"/>
      <c r="CK10" s="786"/>
      <c r="CL10" s="787"/>
      <c r="CM10" s="785">
        <v>316</v>
      </c>
      <c r="CN10" s="786"/>
      <c r="CO10" s="786"/>
      <c r="CP10" s="786"/>
      <c r="CQ10" s="787"/>
      <c r="CR10" s="785">
        <v>110</v>
      </c>
      <c r="CS10" s="786"/>
      <c r="CT10" s="786"/>
      <c r="CU10" s="786"/>
      <c r="CV10" s="787"/>
      <c r="CW10" s="785">
        <v>18</v>
      </c>
      <c r="CX10" s="786"/>
      <c r="CY10" s="786"/>
      <c r="CZ10" s="786"/>
      <c r="DA10" s="787"/>
      <c r="DB10" s="785" t="s">
        <v>521</v>
      </c>
      <c r="DC10" s="786"/>
      <c r="DD10" s="786"/>
      <c r="DE10" s="786"/>
      <c r="DF10" s="787"/>
      <c r="DG10" s="785" t="s">
        <v>521</v>
      </c>
      <c r="DH10" s="786"/>
      <c r="DI10" s="786"/>
      <c r="DJ10" s="786"/>
      <c r="DK10" s="787"/>
      <c r="DL10" s="785" t="s">
        <v>521</v>
      </c>
      <c r="DM10" s="786"/>
      <c r="DN10" s="786"/>
      <c r="DO10" s="786"/>
      <c r="DP10" s="787"/>
      <c r="DQ10" s="785" t="s">
        <v>521</v>
      </c>
      <c r="DR10" s="786"/>
      <c r="DS10" s="786"/>
      <c r="DT10" s="786"/>
      <c r="DU10" s="787"/>
      <c r="DV10" s="836"/>
      <c r="DW10" s="837"/>
      <c r="DX10" s="837"/>
      <c r="DY10" s="837"/>
      <c r="DZ10" s="838"/>
      <c r="EA10" s="230"/>
    </row>
    <row r="11" spans="1:131" s="231" customFormat="1" ht="26.25" customHeight="1">
      <c r="A11" s="234">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51"/>
      <c r="AL11" s="852"/>
      <c r="AM11" s="852"/>
      <c r="AN11" s="852"/>
      <c r="AO11" s="852"/>
      <c r="AP11" s="852"/>
      <c r="AQ11" s="852"/>
      <c r="AR11" s="852"/>
      <c r="AS11" s="852"/>
      <c r="AT11" s="852"/>
      <c r="AU11" s="848"/>
      <c r="AV11" s="848"/>
      <c r="AW11" s="848"/>
      <c r="AX11" s="848"/>
      <c r="AY11" s="849"/>
      <c r="AZ11" s="228"/>
      <c r="BA11" s="228"/>
      <c r="BB11" s="228"/>
      <c r="BC11" s="228"/>
      <c r="BD11" s="228"/>
      <c r="BE11" s="229"/>
      <c r="BF11" s="229"/>
      <c r="BG11" s="229"/>
      <c r="BH11" s="229"/>
      <c r="BI11" s="229"/>
      <c r="BJ11" s="229"/>
      <c r="BK11" s="229"/>
      <c r="BL11" s="229"/>
      <c r="BM11" s="229"/>
      <c r="BN11" s="229"/>
      <c r="BO11" s="229"/>
      <c r="BP11" s="229"/>
      <c r="BQ11" s="234">
        <v>5</v>
      </c>
      <c r="BR11" s="235"/>
      <c r="BS11" s="836" t="s">
        <v>604</v>
      </c>
      <c r="BT11" s="837"/>
      <c r="BU11" s="837"/>
      <c r="BV11" s="837"/>
      <c r="BW11" s="837"/>
      <c r="BX11" s="837"/>
      <c r="BY11" s="837"/>
      <c r="BZ11" s="837"/>
      <c r="CA11" s="837"/>
      <c r="CB11" s="837"/>
      <c r="CC11" s="837"/>
      <c r="CD11" s="837"/>
      <c r="CE11" s="837"/>
      <c r="CF11" s="837"/>
      <c r="CG11" s="850"/>
      <c r="CH11" s="785">
        <v>9</v>
      </c>
      <c r="CI11" s="786"/>
      <c r="CJ11" s="786"/>
      <c r="CK11" s="786"/>
      <c r="CL11" s="787"/>
      <c r="CM11" s="785">
        <v>371</v>
      </c>
      <c r="CN11" s="786"/>
      <c r="CO11" s="786"/>
      <c r="CP11" s="786"/>
      <c r="CQ11" s="787"/>
      <c r="CR11" s="785">
        <v>200</v>
      </c>
      <c r="CS11" s="786"/>
      <c r="CT11" s="786"/>
      <c r="CU11" s="786"/>
      <c r="CV11" s="787"/>
      <c r="CW11" s="785" t="s">
        <v>521</v>
      </c>
      <c r="CX11" s="786"/>
      <c r="CY11" s="786"/>
      <c r="CZ11" s="786"/>
      <c r="DA11" s="787"/>
      <c r="DB11" s="785" t="s">
        <v>521</v>
      </c>
      <c r="DC11" s="786"/>
      <c r="DD11" s="786"/>
      <c r="DE11" s="786"/>
      <c r="DF11" s="787"/>
      <c r="DG11" s="785" t="s">
        <v>521</v>
      </c>
      <c r="DH11" s="786"/>
      <c r="DI11" s="786"/>
      <c r="DJ11" s="786"/>
      <c r="DK11" s="787"/>
      <c r="DL11" s="785" t="s">
        <v>521</v>
      </c>
      <c r="DM11" s="786"/>
      <c r="DN11" s="786"/>
      <c r="DO11" s="786"/>
      <c r="DP11" s="787"/>
      <c r="DQ11" s="785" t="s">
        <v>521</v>
      </c>
      <c r="DR11" s="786"/>
      <c r="DS11" s="786"/>
      <c r="DT11" s="786"/>
      <c r="DU11" s="787"/>
      <c r="DV11" s="836"/>
      <c r="DW11" s="837"/>
      <c r="DX11" s="837"/>
      <c r="DY11" s="837"/>
      <c r="DZ11" s="838"/>
      <c r="EA11" s="230"/>
    </row>
    <row r="12" spans="1:131" s="231" customFormat="1" ht="26.25" customHeight="1">
      <c r="A12" s="234">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51"/>
      <c r="AL12" s="852"/>
      <c r="AM12" s="852"/>
      <c r="AN12" s="852"/>
      <c r="AO12" s="852"/>
      <c r="AP12" s="852"/>
      <c r="AQ12" s="852"/>
      <c r="AR12" s="852"/>
      <c r="AS12" s="852"/>
      <c r="AT12" s="852"/>
      <c r="AU12" s="848"/>
      <c r="AV12" s="848"/>
      <c r="AW12" s="848"/>
      <c r="AX12" s="848"/>
      <c r="AY12" s="849"/>
      <c r="AZ12" s="228"/>
      <c r="BA12" s="228"/>
      <c r="BB12" s="228"/>
      <c r="BC12" s="228"/>
      <c r="BD12" s="228"/>
      <c r="BE12" s="229"/>
      <c r="BF12" s="229"/>
      <c r="BG12" s="229"/>
      <c r="BH12" s="229"/>
      <c r="BI12" s="229"/>
      <c r="BJ12" s="229"/>
      <c r="BK12" s="229"/>
      <c r="BL12" s="229"/>
      <c r="BM12" s="229"/>
      <c r="BN12" s="229"/>
      <c r="BO12" s="229"/>
      <c r="BP12" s="229"/>
      <c r="BQ12" s="234">
        <v>6</v>
      </c>
      <c r="BR12" s="235"/>
      <c r="BS12" s="836" t="s">
        <v>605</v>
      </c>
      <c r="BT12" s="837"/>
      <c r="BU12" s="837"/>
      <c r="BV12" s="837"/>
      <c r="BW12" s="837"/>
      <c r="BX12" s="837"/>
      <c r="BY12" s="837"/>
      <c r="BZ12" s="837"/>
      <c r="CA12" s="837"/>
      <c r="CB12" s="837"/>
      <c r="CC12" s="837"/>
      <c r="CD12" s="837"/>
      <c r="CE12" s="837"/>
      <c r="CF12" s="837"/>
      <c r="CG12" s="850"/>
      <c r="CH12" s="785">
        <v>-14</v>
      </c>
      <c r="CI12" s="786"/>
      <c r="CJ12" s="786"/>
      <c r="CK12" s="786"/>
      <c r="CL12" s="787"/>
      <c r="CM12" s="785">
        <v>941</v>
      </c>
      <c r="CN12" s="786"/>
      <c r="CO12" s="786"/>
      <c r="CP12" s="786"/>
      <c r="CQ12" s="787"/>
      <c r="CR12" s="785">
        <v>300</v>
      </c>
      <c r="CS12" s="786"/>
      <c r="CT12" s="786"/>
      <c r="CU12" s="786"/>
      <c r="CV12" s="787"/>
      <c r="CW12" s="785" t="s">
        <v>521</v>
      </c>
      <c r="CX12" s="786"/>
      <c r="CY12" s="786"/>
      <c r="CZ12" s="786"/>
      <c r="DA12" s="787"/>
      <c r="DB12" s="785" t="s">
        <v>521</v>
      </c>
      <c r="DC12" s="786"/>
      <c r="DD12" s="786"/>
      <c r="DE12" s="786"/>
      <c r="DF12" s="787"/>
      <c r="DG12" s="785" t="s">
        <v>521</v>
      </c>
      <c r="DH12" s="786"/>
      <c r="DI12" s="786"/>
      <c r="DJ12" s="786"/>
      <c r="DK12" s="787"/>
      <c r="DL12" s="785" t="s">
        <v>521</v>
      </c>
      <c r="DM12" s="786"/>
      <c r="DN12" s="786"/>
      <c r="DO12" s="786"/>
      <c r="DP12" s="787"/>
      <c r="DQ12" s="785" t="s">
        <v>521</v>
      </c>
      <c r="DR12" s="786"/>
      <c r="DS12" s="786"/>
      <c r="DT12" s="786"/>
      <c r="DU12" s="787"/>
      <c r="DV12" s="836"/>
      <c r="DW12" s="837"/>
      <c r="DX12" s="837"/>
      <c r="DY12" s="837"/>
      <c r="DZ12" s="838"/>
      <c r="EA12" s="230"/>
    </row>
    <row r="13" spans="1:131" s="231" customFormat="1" ht="26.25" customHeight="1">
      <c r="A13" s="234">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51"/>
      <c r="AL13" s="852"/>
      <c r="AM13" s="852"/>
      <c r="AN13" s="852"/>
      <c r="AO13" s="852"/>
      <c r="AP13" s="852"/>
      <c r="AQ13" s="852"/>
      <c r="AR13" s="852"/>
      <c r="AS13" s="852"/>
      <c r="AT13" s="852"/>
      <c r="AU13" s="848"/>
      <c r="AV13" s="848"/>
      <c r="AW13" s="848"/>
      <c r="AX13" s="848"/>
      <c r="AY13" s="849"/>
      <c r="AZ13" s="228"/>
      <c r="BA13" s="228"/>
      <c r="BB13" s="228"/>
      <c r="BC13" s="228"/>
      <c r="BD13" s="228"/>
      <c r="BE13" s="229"/>
      <c r="BF13" s="229"/>
      <c r="BG13" s="229"/>
      <c r="BH13" s="229"/>
      <c r="BI13" s="229"/>
      <c r="BJ13" s="229"/>
      <c r="BK13" s="229"/>
      <c r="BL13" s="229"/>
      <c r="BM13" s="229"/>
      <c r="BN13" s="229"/>
      <c r="BO13" s="229"/>
      <c r="BP13" s="229"/>
      <c r="BQ13" s="234">
        <v>7</v>
      </c>
      <c r="BR13" s="235"/>
      <c r="BS13" s="836" t="s">
        <v>612</v>
      </c>
      <c r="BT13" s="837"/>
      <c r="BU13" s="837"/>
      <c r="BV13" s="837"/>
      <c r="BW13" s="837"/>
      <c r="BX13" s="837"/>
      <c r="BY13" s="837"/>
      <c r="BZ13" s="837"/>
      <c r="CA13" s="837"/>
      <c r="CB13" s="837"/>
      <c r="CC13" s="837"/>
      <c r="CD13" s="837"/>
      <c r="CE13" s="837"/>
      <c r="CF13" s="837"/>
      <c r="CG13" s="850"/>
      <c r="CH13" s="785">
        <v>2</v>
      </c>
      <c r="CI13" s="786"/>
      <c r="CJ13" s="786"/>
      <c r="CK13" s="786"/>
      <c r="CL13" s="787"/>
      <c r="CM13" s="785">
        <v>71</v>
      </c>
      <c r="CN13" s="786"/>
      <c r="CO13" s="786"/>
      <c r="CP13" s="786"/>
      <c r="CQ13" s="787"/>
      <c r="CR13" s="785">
        <v>25</v>
      </c>
      <c r="CS13" s="786"/>
      <c r="CT13" s="786"/>
      <c r="CU13" s="786"/>
      <c r="CV13" s="787"/>
      <c r="CW13" s="785" t="s">
        <v>521</v>
      </c>
      <c r="CX13" s="786"/>
      <c r="CY13" s="786"/>
      <c r="CZ13" s="786"/>
      <c r="DA13" s="787"/>
      <c r="DB13" s="785" t="s">
        <v>521</v>
      </c>
      <c r="DC13" s="786"/>
      <c r="DD13" s="786"/>
      <c r="DE13" s="786"/>
      <c r="DF13" s="787"/>
      <c r="DG13" s="785" t="s">
        <v>521</v>
      </c>
      <c r="DH13" s="786"/>
      <c r="DI13" s="786"/>
      <c r="DJ13" s="786"/>
      <c r="DK13" s="787"/>
      <c r="DL13" s="785" t="s">
        <v>521</v>
      </c>
      <c r="DM13" s="786"/>
      <c r="DN13" s="786"/>
      <c r="DO13" s="786"/>
      <c r="DP13" s="787"/>
      <c r="DQ13" s="785" t="s">
        <v>521</v>
      </c>
      <c r="DR13" s="786"/>
      <c r="DS13" s="786"/>
      <c r="DT13" s="786"/>
      <c r="DU13" s="787"/>
      <c r="DV13" s="836"/>
      <c r="DW13" s="837"/>
      <c r="DX13" s="837"/>
      <c r="DY13" s="837"/>
      <c r="DZ13" s="838"/>
      <c r="EA13" s="230"/>
    </row>
    <row r="14" spans="1:131" s="231" customFormat="1" ht="26.25" customHeight="1">
      <c r="A14" s="234">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51"/>
      <c r="AL14" s="852"/>
      <c r="AM14" s="852"/>
      <c r="AN14" s="852"/>
      <c r="AO14" s="852"/>
      <c r="AP14" s="852"/>
      <c r="AQ14" s="852"/>
      <c r="AR14" s="852"/>
      <c r="AS14" s="852"/>
      <c r="AT14" s="852"/>
      <c r="AU14" s="848"/>
      <c r="AV14" s="848"/>
      <c r="AW14" s="848"/>
      <c r="AX14" s="848"/>
      <c r="AY14" s="849"/>
      <c r="AZ14" s="228"/>
      <c r="BA14" s="228"/>
      <c r="BB14" s="228"/>
      <c r="BC14" s="228"/>
      <c r="BD14" s="228"/>
      <c r="BE14" s="229"/>
      <c r="BF14" s="229"/>
      <c r="BG14" s="229"/>
      <c r="BH14" s="229"/>
      <c r="BI14" s="229"/>
      <c r="BJ14" s="229"/>
      <c r="BK14" s="229"/>
      <c r="BL14" s="229"/>
      <c r="BM14" s="229"/>
      <c r="BN14" s="229"/>
      <c r="BO14" s="229"/>
      <c r="BP14" s="229"/>
      <c r="BQ14" s="234">
        <v>8</v>
      </c>
      <c r="BR14" s="235"/>
      <c r="BS14" s="836" t="s">
        <v>606</v>
      </c>
      <c r="BT14" s="837"/>
      <c r="BU14" s="837"/>
      <c r="BV14" s="837"/>
      <c r="BW14" s="837"/>
      <c r="BX14" s="837"/>
      <c r="BY14" s="837"/>
      <c r="BZ14" s="837"/>
      <c r="CA14" s="837"/>
      <c r="CB14" s="837"/>
      <c r="CC14" s="837"/>
      <c r="CD14" s="837"/>
      <c r="CE14" s="837"/>
      <c r="CF14" s="837"/>
      <c r="CG14" s="850"/>
      <c r="CH14" s="785">
        <v>-15</v>
      </c>
      <c r="CI14" s="786"/>
      <c r="CJ14" s="786"/>
      <c r="CK14" s="786"/>
      <c r="CL14" s="787"/>
      <c r="CM14" s="785">
        <v>577</v>
      </c>
      <c r="CN14" s="786"/>
      <c r="CO14" s="786"/>
      <c r="CP14" s="786"/>
      <c r="CQ14" s="787"/>
      <c r="CR14" s="785">
        <v>300</v>
      </c>
      <c r="CS14" s="786"/>
      <c r="CT14" s="786"/>
      <c r="CU14" s="786"/>
      <c r="CV14" s="787"/>
      <c r="CW14" s="785">
        <v>89</v>
      </c>
      <c r="CX14" s="786"/>
      <c r="CY14" s="786"/>
      <c r="CZ14" s="786"/>
      <c r="DA14" s="787"/>
      <c r="DB14" s="785" t="s">
        <v>521</v>
      </c>
      <c r="DC14" s="786"/>
      <c r="DD14" s="786"/>
      <c r="DE14" s="786"/>
      <c r="DF14" s="787"/>
      <c r="DG14" s="785" t="s">
        <v>521</v>
      </c>
      <c r="DH14" s="786"/>
      <c r="DI14" s="786"/>
      <c r="DJ14" s="786"/>
      <c r="DK14" s="787"/>
      <c r="DL14" s="785" t="s">
        <v>521</v>
      </c>
      <c r="DM14" s="786"/>
      <c r="DN14" s="786"/>
      <c r="DO14" s="786"/>
      <c r="DP14" s="787"/>
      <c r="DQ14" s="785" t="s">
        <v>521</v>
      </c>
      <c r="DR14" s="786"/>
      <c r="DS14" s="786"/>
      <c r="DT14" s="786"/>
      <c r="DU14" s="787"/>
      <c r="DV14" s="836"/>
      <c r="DW14" s="837"/>
      <c r="DX14" s="837"/>
      <c r="DY14" s="837"/>
      <c r="DZ14" s="838"/>
      <c r="EA14" s="230"/>
    </row>
    <row r="15" spans="1:131" s="231" customFormat="1" ht="26.25" customHeight="1">
      <c r="A15" s="234">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51"/>
      <c r="AL15" s="852"/>
      <c r="AM15" s="852"/>
      <c r="AN15" s="852"/>
      <c r="AO15" s="852"/>
      <c r="AP15" s="852"/>
      <c r="AQ15" s="852"/>
      <c r="AR15" s="852"/>
      <c r="AS15" s="852"/>
      <c r="AT15" s="852"/>
      <c r="AU15" s="848"/>
      <c r="AV15" s="848"/>
      <c r="AW15" s="848"/>
      <c r="AX15" s="848"/>
      <c r="AY15" s="849"/>
      <c r="AZ15" s="228"/>
      <c r="BA15" s="228"/>
      <c r="BB15" s="228"/>
      <c r="BC15" s="228"/>
      <c r="BD15" s="228"/>
      <c r="BE15" s="229"/>
      <c r="BF15" s="229"/>
      <c r="BG15" s="229"/>
      <c r="BH15" s="229"/>
      <c r="BI15" s="229"/>
      <c r="BJ15" s="229"/>
      <c r="BK15" s="229"/>
      <c r="BL15" s="229"/>
      <c r="BM15" s="229"/>
      <c r="BN15" s="229"/>
      <c r="BO15" s="229"/>
      <c r="BP15" s="229"/>
      <c r="BQ15" s="234">
        <v>9</v>
      </c>
      <c r="BR15" s="235"/>
      <c r="BS15" s="836" t="s">
        <v>607</v>
      </c>
      <c r="BT15" s="837"/>
      <c r="BU15" s="837"/>
      <c r="BV15" s="837"/>
      <c r="BW15" s="837"/>
      <c r="BX15" s="837"/>
      <c r="BY15" s="837"/>
      <c r="BZ15" s="837"/>
      <c r="CA15" s="837"/>
      <c r="CB15" s="837"/>
      <c r="CC15" s="837"/>
      <c r="CD15" s="837"/>
      <c r="CE15" s="837"/>
      <c r="CF15" s="837"/>
      <c r="CG15" s="850"/>
      <c r="CH15" s="785">
        <v>0</v>
      </c>
      <c r="CI15" s="786"/>
      <c r="CJ15" s="786"/>
      <c r="CK15" s="786"/>
      <c r="CL15" s="787"/>
      <c r="CM15" s="785">
        <v>15</v>
      </c>
      <c r="CN15" s="786"/>
      <c r="CO15" s="786"/>
      <c r="CP15" s="786"/>
      <c r="CQ15" s="787"/>
      <c r="CR15" s="785">
        <v>4</v>
      </c>
      <c r="CS15" s="786"/>
      <c r="CT15" s="786"/>
      <c r="CU15" s="786"/>
      <c r="CV15" s="787"/>
      <c r="CW15" s="785" t="s">
        <v>521</v>
      </c>
      <c r="CX15" s="786"/>
      <c r="CY15" s="786"/>
      <c r="CZ15" s="786"/>
      <c r="DA15" s="787"/>
      <c r="DB15" s="785" t="s">
        <v>521</v>
      </c>
      <c r="DC15" s="786"/>
      <c r="DD15" s="786"/>
      <c r="DE15" s="786"/>
      <c r="DF15" s="787"/>
      <c r="DG15" s="785" t="s">
        <v>521</v>
      </c>
      <c r="DH15" s="786"/>
      <c r="DI15" s="786"/>
      <c r="DJ15" s="786"/>
      <c r="DK15" s="787"/>
      <c r="DL15" s="785" t="s">
        <v>521</v>
      </c>
      <c r="DM15" s="786"/>
      <c r="DN15" s="786"/>
      <c r="DO15" s="786"/>
      <c r="DP15" s="787"/>
      <c r="DQ15" s="785" t="s">
        <v>521</v>
      </c>
      <c r="DR15" s="786"/>
      <c r="DS15" s="786"/>
      <c r="DT15" s="786"/>
      <c r="DU15" s="787"/>
      <c r="DV15" s="836"/>
      <c r="DW15" s="837"/>
      <c r="DX15" s="837"/>
      <c r="DY15" s="837"/>
      <c r="DZ15" s="838"/>
      <c r="EA15" s="230"/>
    </row>
    <row r="16" spans="1:131" s="231" customFormat="1" ht="26.25" customHeight="1">
      <c r="A16" s="234">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51"/>
      <c r="AL16" s="852"/>
      <c r="AM16" s="852"/>
      <c r="AN16" s="852"/>
      <c r="AO16" s="852"/>
      <c r="AP16" s="852"/>
      <c r="AQ16" s="852"/>
      <c r="AR16" s="852"/>
      <c r="AS16" s="852"/>
      <c r="AT16" s="852"/>
      <c r="AU16" s="848"/>
      <c r="AV16" s="848"/>
      <c r="AW16" s="848"/>
      <c r="AX16" s="848"/>
      <c r="AY16" s="849"/>
      <c r="AZ16" s="228"/>
      <c r="BA16" s="228"/>
      <c r="BB16" s="228"/>
      <c r="BC16" s="228"/>
      <c r="BD16" s="228"/>
      <c r="BE16" s="229"/>
      <c r="BF16" s="229"/>
      <c r="BG16" s="229"/>
      <c r="BH16" s="229"/>
      <c r="BI16" s="229"/>
      <c r="BJ16" s="229"/>
      <c r="BK16" s="229"/>
      <c r="BL16" s="229"/>
      <c r="BM16" s="229"/>
      <c r="BN16" s="229"/>
      <c r="BO16" s="229"/>
      <c r="BP16" s="229"/>
      <c r="BQ16" s="234">
        <v>10</v>
      </c>
      <c r="BR16" s="235"/>
      <c r="BS16" s="836" t="s">
        <v>608</v>
      </c>
      <c r="BT16" s="837"/>
      <c r="BU16" s="837"/>
      <c r="BV16" s="837"/>
      <c r="BW16" s="837"/>
      <c r="BX16" s="837"/>
      <c r="BY16" s="837"/>
      <c r="BZ16" s="837"/>
      <c r="CA16" s="837"/>
      <c r="CB16" s="837"/>
      <c r="CC16" s="837"/>
      <c r="CD16" s="837"/>
      <c r="CE16" s="837"/>
      <c r="CF16" s="837"/>
      <c r="CG16" s="850"/>
      <c r="CH16" s="785">
        <v>3</v>
      </c>
      <c r="CI16" s="786"/>
      <c r="CJ16" s="786"/>
      <c r="CK16" s="786"/>
      <c r="CL16" s="787"/>
      <c r="CM16" s="785">
        <v>13</v>
      </c>
      <c r="CN16" s="786"/>
      <c r="CO16" s="786"/>
      <c r="CP16" s="786"/>
      <c r="CQ16" s="787"/>
      <c r="CR16" s="785">
        <v>3</v>
      </c>
      <c r="CS16" s="786"/>
      <c r="CT16" s="786"/>
      <c r="CU16" s="786"/>
      <c r="CV16" s="787"/>
      <c r="CW16" s="785" t="s">
        <v>521</v>
      </c>
      <c r="CX16" s="786"/>
      <c r="CY16" s="786"/>
      <c r="CZ16" s="786"/>
      <c r="DA16" s="787"/>
      <c r="DB16" s="785" t="s">
        <v>521</v>
      </c>
      <c r="DC16" s="786"/>
      <c r="DD16" s="786"/>
      <c r="DE16" s="786"/>
      <c r="DF16" s="787"/>
      <c r="DG16" s="785" t="s">
        <v>521</v>
      </c>
      <c r="DH16" s="786"/>
      <c r="DI16" s="786"/>
      <c r="DJ16" s="786"/>
      <c r="DK16" s="787"/>
      <c r="DL16" s="785" t="s">
        <v>521</v>
      </c>
      <c r="DM16" s="786"/>
      <c r="DN16" s="786"/>
      <c r="DO16" s="786"/>
      <c r="DP16" s="787"/>
      <c r="DQ16" s="785" t="s">
        <v>521</v>
      </c>
      <c r="DR16" s="786"/>
      <c r="DS16" s="786"/>
      <c r="DT16" s="786"/>
      <c r="DU16" s="787"/>
      <c r="DV16" s="836"/>
      <c r="DW16" s="837"/>
      <c r="DX16" s="837"/>
      <c r="DY16" s="837"/>
      <c r="DZ16" s="838"/>
      <c r="EA16" s="230"/>
    </row>
    <row r="17" spans="1:131" s="231" customFormat="1" ht="26.25" customHeight="1">
      <c r="A17" s="234">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51"/>
      <c r="AL17" s="852"/>
      <c r="AM17" s="852"/>
      <c r="AN17" s="852"/>
      <c r="AO17" s="852"/>
      <c r="AP17" s="852"/>
      <c r="AQ17" s="852"/>
      <c r="AR17" s="852"/>
      <c r="AS17" s="852"/>
      <c r="AT17" s="852"/>
      <c r="AU17" s="848"/>
      <c r="AV17" s="848"/>
      <c r="AW17" s="848"/>
      <c r="AX17" s="848"/>
      <c r="AY17" s="849"/>
      <c r="AZ17" s="228"/>
      <c r="BA17" s="228"/>
      <c r="BB17" s="228"/>
      <c r="BC17" s="228"/>
      <c r="BD17" s="228"/>
      <c r="BE17" s="229"/>
      <c r="BF17" s="229"/>
      <c r="BG17" s="229"/>
      <c r="BH17" s="229"/>
      <c r="BI17" s="229"/>
      <c r="BJ17" s="229"/>
      <c r="BK17" s="229"/>
      <c r="BL17" s="229"/>
      <c r="BM17" s="229"/>
      <c r="BN17" s="229"/>
      <c r="BO17" s="229"/>
      <c r="BP17" s="229"/>
      <c r="BQ17" s="234">
        <v>11</v>
      </c>
      <c r="BR17" s="235"/>
      <c r="BS17" s="836" t="s">
        <v>611</v>
      </c>
      <c r="BT17" s="837"/>
      <c r="BU17" s="837"/>
      <c r="BV17" s="837"/>
      <c r="BW17" s="837"/>
      <c r="BX17" s="837"/>
      <c r="BY17" s="837"/>
      <c r="BZ17" s="837"/>
      <c r="CA17" s="837"/>
      <c r="CB17" s="837"/>
      <c r="CC17" s="837"/>
      <c r="CD17" s="837"/>
      <c r="CE17" s="837"/>
      <c r="CF17" s="837"/>
      <c r="CG17" s="850"/>
      <c r="CH17" s="785">
        <v>-1</v>
      </c>
      <c r="CI17" s="786"/>
      <c r="CJ17" s="786"/>
      <c r="CK17" s="786"/>
      <c r="CL17" s="787"/>
      <c r="CM17" s="785">
        <v>48</v>
      </c>
      <c r="CN17" s="786"/>
      <c r="CO17" s="786"/>
      <c r="CP17" s="786"/>
      <c r="CQ17" s="787"/>
      <c r="CR17" s="785">
        <v>3</v>
      </c>
      <c r="CS17" s="786"/>
      <c r="CT17" s="786"/>
      <c r="CU17" s="786"/>
      <c r="CV17" s="787"/>
      <c r="CW17" s="785" t="s">
        <v>521</v>
      </c>
      <c r="CX17" s="786"/>
      <c r="CY17" s="786"/>
      <c r="CZ17" s="786"/>
      <c r="DA17" s="787"/>
      <c r="DB17" s="785" t="s">
        <v>521</v>
      </c>
      <c r="DC17" s="786"/>
      <c r="DD17" s="786"/>
      <c r="DE17" s="786"/>
      <c r="DF17" s="787"/>
      <c r="DG17" s="785" t="s">
        <v>521</v>
      </c>
      <c r="DH17" s="786"/>
      <c r="DI17" s="786"/>
      <c r="DJ17" s="786"/>
      <c r="DK17" s="787"/>
      <c r="DL17" s="785" t="s">
        <v>521</v>
      </c>
      <c r="DM17" s="786"/>
      <c r="DN17" s="786"/>
      <c r="DO17" s="786"/>
      <c r="DP17" s="787"/>
      <c r="DQ17" s="785" t="s">
        <v>521</v>
      </c>
      <c r="DR17" s="786"/>
      <c r="DS17" s="786"/>
      <c r="DT17" s="786"/>
      <c r="DU17" s="787"/>
      <c r="DV17" s="836"/>
      <c r="DW17" s="837"/>
      <c r="DX17" s="837"/>
      <c r="DY17" s="837"/>
      <c r="DZ17" s="838"/>
      <c r="EA17" s="230"/>
    </row>
    <row r="18" spans="1:131" s="231" customFormat="1" ht="26.25" customHeight="1">
      <c r="A18" s="234">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51"/>
      <c r="AL18" s="852"/>
      <c r="AM18" s="852"/>
      <c r="AN18" s="852"/>
      <c r="AO18" s="852"/>
      <c r="AP18" s="852"/>
      <c r="AQ18" s="852"/>
      <c r="AR18" s="852"/>
      <c r="AS18" s="852"/>
      <c r="AT18" s="852"/>
      <c r="AU18" s="848"/>
      <c r="AV18" s="848"/>
      <c r="AW18" s="848"/>
      <c r="AX18" s="848"/>
      <c r="AY18" s="849"/>
      <c r="AZ18" s="228"/>
      <c r="BA18" s="228"/>
      <c r="BB18" s="228"/>
      <c r="BC18" s="228"/>
      <c r="BD18" s="228"/>
      <c r="BE18" s="229"/>
      <c r="BF18" s="229"/>
      <c r="BG18" s="229"/>
      <c r="BH18" s="229"/>
      <c r="BI18" s="229"/>
      <c r="BJ18" s="229"/>
      <c r="BK18" s="229"/>
      <c r="BL18" s="229"/>
      <c r="BM18" s="229"/>
      <c r="BN18" s="229"/>
      <c r="BO18" s="229"/>
      <c r="BP18" s="229"/>
      <c r="BQ18" s="234">
        <v>12</v>
      </c>
      <c r="BR18" s="235"/>
      <c r="BS18" s="836" t="s">
        <v>609</v>
      </c>
      <c r="BT18" s="837"/>
      <c r="BU18" s="837"/>
      <c r="BV18" s="837"/>
      <c r="BW18" s="837"/>
      <c r="BX18" s="837"/>
      <c r="BY18" s="837"/>
      <c r="BZ18" s="837"/>
      <c r="CA18" s="837"/>
      <c r="CB18" s="837"/>
      <c r="CC18" s="837"/>
      <c r="CD18" s="837"/>
      <c r="CE18" s="837"/>
      <c r="CF18" s="837"/>
      <c r="CG18" s="850"/>
      <c r="CH18" s="785">
        <v>1</v>
      </c>
      <c r="CI18" s="786"/>
      <c r="CJ18" s="786"/>
      <c r="CK18" s="786"/>
      <c r="CL18" s="787"/>
      <c r="CM18" s="785">
        <v>9</v>
      </c>
      <c r="CN18" s="786"/>
      <c r="CO18" s="786"/>
      <c r="CP18" s="786"/>
      <c r="CQ18" s="787"/>
      <c r="CR18" s="785">
        <v>3</v>
      </c>
      <c r="CS18" s="786"/>
      <c r="CT18" s="786"/>
      <c r="CU18" s="786"/>
      <c r="CV18" s="787"/>
      <c r="CW18" s="785">
        <v>66</v>
      </c>
      <c r="CX18" s="786"/>
      <c r="CY18" s="786"/>
      <c r="CZ18" s="786"/>
      <c r="DA18" s="787"/>
      <c r="DB18" s="785" t="s">
        <v>521</v>
      </c>
      <c r="DC18" s="786"/>
      <c r="DD18" s="786"/>
      <c r="DE18" s="786"/>
      <c r="DF18" s="787"/>
      <c r="DG18" s="785" t="s">
        <v>521</v>
      </c>
      <c r="DH18" s="786"/>
      <c r="DI18" s="786"/>
      <c r="DJ18" s="786"/>
      <c r="DK18" s="787"/>
      <c r="DL18" s="785" t="s">
        <v>521</v>
      </c>
      <c r="DM18" s="786"/>
      <c r="DN18" s="786"/>
      <c r="DO18" s="786"/>
      <c r="DP18" s="787"/>
      <c r="DQ18" s="785" t="s">
        <v>521</v>
      </c>
      <c r="DR18" s="786"/>
      <c r="DS18" s="786"/>
      <c r="DT18" s="786"/>
      <c r="DU18" s="787"/>
      <c r="DV18" s="836"/>
      <c r="DW18" s="837"/>
      <c r="DX18" s="837"/>
      <c r="DY18" s="837"/>
      <c r="DZ18" s="838"/>
      <c r="EA18" s="230"/>
    </row>
    <row r="19" spans="1:131" s="231" customFormat="1" ht="26.25" customHeight="1">
      <c r="A19" s="234">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51"/>
      <c r="AL19" s="852"/>
      <c r="AM19" s="852"/>
      <c r="AN19" s="852"/>
      <c r="AO19" s="852"/>
      <c r="AP19" s="852"/>
      <c r="AQ19" s="852"/>
      <c r="AR19" s="852"/>
      <c r="AS19" s="852"/>
      <c r="AT19" s="852"/>
      <c r="AU19" s="848"/>
      <c r="AV19" s="848"/>
      <c r="AW19" s="848"/>
      <c r="AX19" s="848"/>
      <c r="AY19" s="849"/>
      <c r="AZ19" s="228"/>
      <c r="BA19" s="228"/>
      <c r="BB19" s="228"/>
      <c r="BC19" s="228"/>
      <c r="BD19" s="228"/>
      <c r="BE19" s="229"/>
      <c r="BF19" s="229"/>
      <c r="BG19" s="229"/>
      <c r="BH19" s="229"/>
      <c r="BI19" s="229"/>
      <c r="BJ19" s="229"/>
      <c r="BK19" s="229"/>
      <c r="BL19" s="229"/>
      <c r="BM19" s="229"/>
      <c r="BN19" s="229"/>
      <c r="BO19" s="229"/>
      <c r="BP19" s="229"/>
      <c r="BQ19" s="234">
        <v>13</v>
      </c>
      <c r="BR19" s="235"/>
      <c r="BS19" s="836"/>
      <c r="BT19" s="837"/>
      <c r="BU19" s="837"/>
      <c r="BV19" s="837"/>
      <c r="BW19" s="837"/>
      <c r="BX19" s="837"/>
      <c r="BY19" s="837"/>
      <c r="BZ19" s="837"/>
      <c r="CA19" s="837"/>
      <c r="CB19" s="837"/>
      <c r="CC19" s="837"/>
      <c r="CD19" s="837"/>
      <c r="CE19" s="837"/>
      <c r="CF19" s="837"/>
      <c r="CG19" s="850"/>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836"/>
      <c r="DW19" s="837"/>
      <c r="DX19" s="837"/>
      <c r="DY19" s="837"/>
      <c r="DZ19" s="838"/>
      <c r="EA19" s="230"/>
    </row>
    <row r="20" spans="1:131" s="231" customFormat="1" ht="26.25" customHeight="1">
      <c r="A20" s="234">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51"/>
      <c r="AL20" s="852"/>
      <c r="AM20" s="852"/>
      <c r="AN20" s="852"/>
      <c r="AO20" s="852"/>
      <c r="AP20" s="852"/>
      <c r="AQ20" s="852"/>
      <c r="AR20" s="852"/>
      <c r="AS20" s="852"/>
      <c r="AT20" s="852"/>
      <c r="AU20" s="848"/>
      <c r="AV20" s="848"/>
      <c r="AW20" s="848"/>
      <c r="AX20" s="848"/>
      <c r="AY20" s="849"/>
      <c r="AZ20" s="228"/>
      <c r="BA20" s="228"/>
      <c r="BB20" s="228"/>
      <c r="BC20" s="228"/>
      <c r="BD20" s="228"/>
      <c r="BE20" s="229"/>
      <c r="BF20" s="229"/>
      <c r="BG20" s="229"/>
      <c r="BH20" s="229"/>
      <c r="BI20" s="229"/>
      <c r="BJ20" s="229"/>
      <c r="BK20" s="229"/>
      <c r="BL20" s="229"/>
      <c r="BM20" s="229"/>
      <c r="BN20" s="229"/>
      <c r="BO20" s="229"/>
      <c r="BP20" s="229"/>
      <c r="BQ20" s="234">
        <v>14</v>
      </c>
      <c r="BR20" s="235"/>
      <c r="BS20" s="836"/>
      <c r="BT20" s="837"/>
      <c r="BU20" s="837"/>
      <c r="BV20" s="837"/>
      <c r="BW20" s="837"/>
      <c r="BX20" s="837"/>
      <c r="BY20" s="837"/>
      <c r="BZ20" s="837"/>
      <c r="CA20" s="837"/>
      <c r="CB20" s="837"/>
      <c r="CC20" s="837"/>
      <c r="CD20" s="837"/>
      <c r="CE20" s="837"/>
      <c r="CF20" s="837"/>
      <c r="CG20" s="850"/>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836"/>
      <c r="DW20" s="837"/>
      <c r="DX20" s="837"/>
      <c r="DY20" s="837"/>
      <c r="DZ20" s="838"/>
      <c r="EA20" s="230"/>
    </row>
    <row r="21" spans="1:131" s="231" customFormat="1" ht="26.25" customHeight="1" thickBot="1">
      <c r="A21" s="234">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51"/>
      <c r="AL21" s="852"/>
      <c r="AM21" s="852"/>
      <c r="AN21" s="852"/>
      <c r="AO21" s="852"/>
      <c r="AP21" s="852"/>
      <c r="AQ21" s="852"/>
      <c r="AR21" s="852"/>
      <c r="AS21" s="852"/>
      <c r="AT21" s="852"/>
      <c r="AU21" s="848"/>
      <c r="AV21" s="848"/>
      <c r="AW21" s="848"/>
      <c r="AX21" s="848"/>
      <c r="AY21" s="849"/>
      <c r="AZ21" s="228"/>
      <c r="BA21" s="228"/>
      <c r="BB21" s="228"/>
      <c r="BC21" s="228"/>
      <c r="BD21" s="228"/>
      <c r="BE21" s="229"/>
      <c r="BF21" s="229"/>
      <c r="BG21" s="229"/>
      <c r="BH21" s="229"/>
      <c r="BI21" s="229"/>
      <c r="BJ21" s="229"/>
      <c r="BK21" s="229"/>
      <c r="BL21" s="229"/>
      <c r="BM21" s="229"/>
      <c r="BN21" s="229"/>
      <c r="BO21" s="229"/>
      <c r="BP21" s="229"/>
      <c r="BQ21" s="234">
        <v>15</v>
      </c>
      <c r="BR21" s="235"/>
      <c r="BS21" s="836"/>
      <c r="BT21" s="837"/>
      <c r="BU21" s="837"/>
      <c r="BV21" s="837"/>
      <c r="BW21" s="837"/>
      <c r="BX21" s="837"/>
      <c r="BY21" s="837"/>
      <c r="BZ21" s="837"/>
      <c r="CA21" s="837"/>
      <c r="CB21" s="837"/>
      <c r="CC21" s="837"/>
      <c r="CD21" s="837"/>
      <c r="CE21" s="837"/>
      <c r="CF21" s="837"/>
      <c r="CG21" s="850"/>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836"/>
      <c r="DW21" s="837"/>
      <c r="DX21" s="837"/>
      <c r="DY21" s="837"/>
      <c r="DZ21" s="838"/>
      <c r="EA21" s="230"/>
    </row>
    <row r="22" spans="1:131" s="231" customFormat="1" ht="26.25" customHeight="1">
      <c r="A22" s="234">
        <v>16</v>
      </c>
      <c r="B22" s="839"/>
      <c r="C22" s="840"/>
      <c r="D22" s="840"/>
      <c r="E22" s="840"/>
      <c r="F22" s="840"/>
      <c r="G22" s="840"/>
      <c r="H22" s="840"/>
      <c r="I22" s="840"/>
      <c r="J22" s="840"/>
      <c r="K22" s="840"/>
      <c r="L22" s="840"/>
      <c r="M22" s="840"/>
      <c r="N22" s="840"/>
      <c r="O22" s="840"/>
      <c r="P22" s="841"/>
      <c r="Q22" s="863"/>
      <c r="R22" s="864"/>
      <c r="S22" s="864"/>
      <c r="T22" s="864"/>
      <c r="U22" s="864"/>
      <c r="V22" s="864"/>
      <c r="W22" s="864"/>
      <c r="X22" s="864"/>
      <c r="Y22" s="864"/>
      <c r="Z22" s="864"/>
      <c r="AA22" s="864"/>
      <c r="AB22" s="864"/>
      <c r="AC22" s="864"/>
      <c r="AD22" s="864"/>
      <c r="AE22" s="865"/>
      <c r="AF22" s="845"/>
      <c r="AG22" s="846"/>
      <c r="AH22" s="846"/>
      <c r="AI22" s="846"/>
      <c r="AJ22" s="847"/>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6"/>
      <c r="BT22" s="837"/>
      <c r="BU22" s="837"/>
      <c r="BV22" s="837"/>
      <c r="BW22" s="837"/>
      <c r="BX22" s="837"/>
      <c r="BY22" s="837"/>
      <c r="BZ22" s="837"/>
      <c r="CA22" s="837"/>
      <c r="CB22" s="837"/>
      <c r="CC22" s="837"/>
      <c r="CD22" s="837"/>
      <c r="CE22" s="837"/>
      <c r="CF22" s="837"/>
      <c r="CG22" s="850"/>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836"/>
      <c r="DW22" s="837"/>
      <c r="DX22" s="837"/>
      <c r="DY22" s="837"/>
      <c r="DZ22" s="838"/>
      <c r="EA22" s="230"/>
    </row>
    <row r="23" spans="1:131" s="231" customFormat="1" ht="26.25" customHeight="1" thickBot="1">
      <c r="A23" s="236" t="s">
        <v>389</v>
      </c>
      <c r="B23" s="853" t="s">
        <v>390</v>
      </c>
      <c r="C23" s="854"/>
      <c r="D23" s="854"/>
      <c r="E23" s="854"/>
      <c r="F23" s="854"/>
      <c r="G23" s="854"/>
      <c r="H23" s="854"/>
      <c r="I23" s="854"/>
      <c r="J23" s="854"/>
      <c r="K23" s="854"/>
      <c r="L23" s="854"/>
      <c r="M23" s="854"/>
      <c r="N23" s="854"/>
      <c r="O23" s="854"/>
      <c r="P23" s="855"/>
      <c r="Q23" s="856">
        <v>308321</v>
      </c>
      <c r="R23" s="857"/>
      <c r="S23" s="857"/>
      <c r="T23" s="857"/>
      <c r="U23" s="857"/>
      <c r="V23" s="857">
        <v>297505</v>
      </c>
      <c r="W23" s="857"/>
      <c r="X23" s="857"/>
      <c r="Y23" s="857"/>
      <c r="Z23" s="857"/>
      <c r="AA23" s="857">
        <v>10816</v>
      </c>
      <c r="AB23" s="857"/>
      <c r="AC23" s="857"/>
      <c r="AD23" s="857"/>
      <c r="AE23" s="858"/>
      <c r="AF23" s="859">
        <v>9180</v>
      </c>
      <c r="AG23" s="857"/>
      <c r="AH23" s="857"/>
      <c r="AI23" s="857"/>
      <c r="AJ23" s="860"/>
      <c r="AK23" s="861"/>
      <c r="AL23" s="862"/>
      <c r="AM23" s="862"/>
      <c r="AN23" s="862"/>
      <c r="AO23" s="862"/>
      <c r="AP23" s="857">
        <v>260498</v>
      </c>
      <c r="AQ23" s="857"/>
      <c r="AR23" s="857"/>
      <c r="AS23" s="857"/>
      <c r="AT23" s="857"/>
      <c r="AU23" s="873"/>
      <c r="AV23" s="873"/>
      <c r="AW23" s="873"/>
      <c r="AX23" s="873"/>
      <c r="AY23" s="874"/>
      <c r="AZ23" s="875" t="s">
        <v>391</v>
      </c>
      <c r="BA23" s="876"/>
      <c r="BB23" s="876"/>
      <c r="BC23" s="876"/>
      <c r="BD23" s="877"/>
      <c r="BE23" s="229"/>
      <c r="BF23" s="229"/>
      <c r="BG23" s="229"/>
      <c r="BH23" s="229"/>
      <c r="BI23" s="229"/>
      <c r="BJ23" s="229"/>
      <c r="BK23" s="229"/>
      <c r="BL23" s="229"/>
      <c r="BM23" s="229"/>
      <c r="BN23" s="229"/>
      <c r="BO23" s="229"/>
      <c r="BP23" s="229"/>
      <c r="BQ23" s="234">
        <v>17</v>
      </c>
      <c r="BR23" s="235"/>
      <c r="BS23" s="836"/>
      <c r="BT23" s="837"/>
      <c r="BU23" s="837"/>
      <c r="BV23" s="837"/>
      <c r="BW23" s="837"/>
      <c r="BX23" s="837"/>
      <c r="BY23" s="837"/>
      <c r="BZ23" s="837"/>
      <c r="CA23" s="837"/>
      <c r="CB23" s="837"/>
      <c r="CC23" s="837"/>
      <c r="CD23" s="837"/>
      <c r="CE23" s="837"/>
      <c r="CF23" s="837"/>
      <c r="CG23" s="850"/>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836"/>
      <c r="DW23" s="837"/>
      <c r="DX23" s="837"/>
      <c r="DY23" s="837"/>
      <c r="DZ23" s="838"/>
      <c r="EA23" s="230"/>
    </row>
    <row r="24" spans="1:131" s="231" customFormat="1" ht="26.25" customHeight="1">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6"/>
      <c r="BT24" s="837"/>
      <c r="BU24" s="837"/>
      <c r="BV24" s="837"/>
      <c r="BW24" s="837"/>
      <c r="BX24" s="837"/>
      <c r="BY24" s="837"/>
      <c r="BZ24" s="837"/>
      <c r="CA24" s="837"/>
      <c r="CB24" s="837"/>
      <c r="CC24" s="837"/>
      <c r="CD24" s="837"/>
      <c r="CE24" s="837"/>
      <c r="CF24" s="837"/>
      <c r="CG24" s="850"/>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836"/>
      <c r="DW24" s="837"/>
      <c r="DX24" s="837"/>
      <c r="DY24" s="837"/>
      <c r="DZ24" s="838"/>
      <c r="EA24" s="230"/>
    </row>
    <row r="25" spans="1:131" ht="26.25" customHeight="1" thickBot="1">
      <c r="A25" s="792" t="s">
        <v>393</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28"/>
      <c r="BK25" s="228"/>
      <c r="BL25" s="228"/>
      <c r="BM25" s="228"/>
      <c r="BN25" s="228"/>
      <c r="BO25" s="237"/>
      <c r="BP25" s="237"/>
      <c r="BQ25" s="234">
        <v>19</v>
      </c>
      <c r="BR25" s="235"/>
      <c r="BS25" s="836"/>
      <c r="BT25" s="837"/>
      <c r="BU25" s="837"/>
      <c r="BV25" s="837"/>
      <c r="BW25" s="837"/>
      <c r="BX25" s="837"/>
      <c r="BY25" s="837"/>
      <c r="BZ25" s="837"/>
      <c r="CA25" s="837"/>
      <c r="CB25" s="837"/>
      <c r="CC25" s="837"/>
      <c r="CD25" s="837"/>
      <c r="CE25" s="837"/>
      <c r="CF25" s="837"/>
      <c r="CG25" s="850"/>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836"/>
      <c r="DW25" s="837"/>
      <c r="DX25" s="837"/>
      <c r="DY25" s="837"/>
      <c r="DZ25" s="838"/>
      <c r="EA25" s="226"/>
    </row>
    <row r="26" spans="1:131" ht="26.25" customHeight="1">
      <c r="A26" s="794" t="s">
        <v>367</v>
      </c>
      <c r="B26" s="795"/>
      <c r="C26" s="795"/>
      <c r="D26" s="795"/>
      <c r="E26" s="795"/>
      <c r="F26" s="795"/>
      <c r="G26" s="795"/>
      <c r="H26" s="795"/>
      <c r="I26" s="795"/>
      <c r="J26" s="795"/>
      <c r="K26" s="795"/>
      <c r="L26" s="795"/>
      <c r="M26" s="795"/>
      <c r="N26" s="795"/>
      <c r="O26" s="795"/>
      <c r="P26" s="796"/>
      <c r="Q26" s="800" t="s">
        <v>394</v>
      </c>
      <c r="R26" s="801"/>
      <c r="S26" s="801"/>
      <c r="T26" s="801"/>
      <c r="U26" s="802"/>
      <c r="V26" s="800" t="s">
        <v>395</v>
      </c>
      <c r="W26" s="801"/>
      <c r="X26" s="801"/>
      <c r="Y26" s="801"/>
      <c r="Z26" s="802"/>
      <c r="AA26" s="800" t="s">
        <v>396</v>
      </c>
      <c r="AB26" s="801"/>
      <c r="AC26" s="801"/>
      <c r="AD26" s="801"/>
      <c r="AE26" s="801"/>
      <c r="AF26" s="878" t="s">
        <v>397</v>
      </c>
      <c r="AG26" s="879"/>
      <c r="AH26" s="879"/>
      <c r="AI26" s="879"/>
      <c r="AJ26" s="880"/>
      <c r="AK26" s="801" t="s">
        <v>398</v>
      </c>
      <c r="AL26" s="801"/>
      <c r="AM26" s="801"/>
      <c r="AN26" s="801"/>
      <c r="AO26" s="802"/>
      <c r="AP26" s="800" t="s">
        <v>399</v>
      </c>
      <c r="AQ26" s="801"/>
      <c r="AR26" s="801"/>
      <c r="AS26" s="801"/>
      <c r="AT26" s="802"/>
      <c r="AU26" s="800" t="s">
        <v>400</v>
      </c>
      <c r="AV26" s="801"/>
      <c r="AW26" s="801"/>
      <c r="AX26" s="801"/>
      <c r="AY26" s="802"/>
      <c r="AZ26" s="800" t="s">
        <v>401</v>
      </c>
      <c r="BA26" s="801"/>
      <c r="BB26" s="801"/>
      <c r="BC26" s="801"/>
      <c r="BD26" s="802"/>
      <c r="BE26" s="800" t="s">
        <v>374</v>
      </c>
      <c r="BF26" s="801"/>
      <c r="BG26" s="801"/>
      <c r="BH26" s="801"/>
      <c r="BI26" s="807"/>
      <c r="BJ26" s="228"/>
      <c r="BK26" s="228"/>
      <c r="BL26" s="228"/>
      <c r="BM26" s="228"/>
      <c r="BN26" s="228"/>
      <c r="BO26" s="237"/>
      <c r="BP26" s="237"/>
      <c r="BQ26" s="234">
        <v>20</v>
      </c>
      <c r="BR26" s="235"/>
      <c r="BS26" s="836"/>
      <c r="BT26" s="837"/>
      <c r="BU26" s="837"/>
      <c r="BV26" s="837"/>
      <c r="BW26" s="837"/>
      <c r="BX26" s="837"/>
      <c r="BY26" s="837"/>
      <c r="BZ26" s="837"/>
      <c r="CA26" s="837"/>
      <c r="CB26" s="837"/>
      <c r="CC26" s="837"/>
      <c r="CD26" s="837"/>
      <c r="CE26" s="837"/>
      <c r="CF26" s="837"/>
      <c r="CG26" s="850"/>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836"/>
      <c r="DW26" s="837"/>
      <c r="DX26" s="837"/>
      <c r="DY26" s="837"/>
      <c r="DZ26" s="838"/>
      <c r="EA26" s="226"/>
    </row>
    <row r="27" spans="1:131" ht="26.25" customHeight="1" thickBot="1">
      <c r="A27" s="797"/>
      <c r="B27" s="798"/>
      <c r="C27" s="798"/>
      <c r="D27" s="798"/>
      <c r="E27" s="798"/>
      <c r="F27" s="798"/>
      <c r="G27" s="798"/>
      <c r="H27" s="798"/>
      <c r="I27" s="798"/>
      <c r="J27" s="798"/>
      <c r="K27" s="798"/>
      <c r="L27" s="798"/>
      <c r="M27" s="798"/>
      <c r="N27" s="798"/>
      <c r="O27" s="798"/>
      <c r="P27" s="799"/>
      <c r="Q27" s="803"/>
      <c r="R27" s="804"/>
      <c r="S27" s="804"/>
      <c r="T27" s="804"/>
      <c r="U27" s="805"/>
      <c r="V27" s="803"/>
      <c r="W27" s="804"/>
      <c r="X27" s="804"/>
      <c r="Y27" s="804"/>
      <c r="Z27" s="805"/>
      <c r="AA27" s="803"/>
      <c r="AB27" s="804"/>
      <c r="AC27" s="804"/>
      <c r="AD27" s="804"/>
      <c r="AE27" s="804"/>
      <c r="AF27" s="881"/>
      <c r="AG27" s="882"/>
      <c r="AH27" s="882"/>
      <c r="AI27" s="882"/>
      <c r="AJ27" s="883"/>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09"/>
      <c r="BJ27" s="228"/>
      <c r="BK27" s="228"/>
      <c r="BL27" s="228"/>
      <c r="BM27" s="228"/>
      <c r="BN27" s="228"/>
      <c r="BO27" s="237"/>
      <c r="BP27" s="237"/>
      <c r="BQ27" s="234">
        <v>21</v>
      </c>
      <c r="BR27" s="235"/>
      <c r="BS27" s="836"/>
      <c r="BT27" s="837"/>
      <c r="BU27" s="837"/>
      <c r="BV27" s="837"/>
      <c r="BW27" s="837"/>
      <c r="BX27" s="837"/>
      <c r="BY27" s="837"/>
      <c r="BZ27" s="837"/>
      <c r="CA27" s="837"/>
      <c r="CB27" s="837"/>
      <c r="CC27" s="837"/>
      <c r="CD27" s="837"/>
      <c r="CE27" s="837"/>
      <c r="CF27" s="837"/>
      <c r="CG27" s="850"/>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836"/>
      <c r="DW27" s="837"/>
      <c r="DX27" s="837"/>
      <c r="DY27" s="837"/>
      <c r="DZ27" s="838"/>
      <c r="EA27" s="226"/>
    </row>
    <row r="28" spans="1:131" ht="26.25" customHeight="1" thickTop="1">
      <c r="A28" s="238">
        <v>1</v>
      </c>
      <c r="B28" s="816" t="s">
        <v>402</v>
      </c>
      <c r="C28" s="817"/>
      <c r="D28" s="817"/>
      <c r="E28" s="817"/>
      <c r="F28" s="817"/>
      <c r="G28" s="817"/>
      <c r="H28" s="817"/>
      <c r="I28" s="817"/>
      <c r="J28" s="817"/>
      <c r="K28" s="817"/>
      <c r="L28" s="817"/>
      <c r="M28" s="817"/>
      <c r="N28" s="817"/>
      <c r="O28" s="817"/>
      <c r="P28" s="818"/>
      <c r="Q28" s="886">
        <v>66846</v>
      </c>
      <c r="R28" s="887"/>
      <c r="S28" s="887"/>
      <c r="T28" s="887"/>
      <c r="U28" s="887"/>
      <c r="V28" s="887">
        <v>69680</v>
      </c>
      <c r="W28" s="887"/>
      <c r="X28" s="887"/>
      <c r="Y28" s="887"/>
      <c r="Z28" s="887"/>
      <c r="AA28" s="887">
        <v>-2834</v>
      </c>
      <c r="AB28" s="887"/>
      <c r="AC28" s="887"/>
      <c r="AD28" s="887"/>
      <c r="AE28" s="888"/>
      <c r="AF28" s="889">
        <v>-2834</v>
      </c>
      <c r="AG28" s="887"/>
      <c r="AH28" s="887"/>
      <c r="AI28" s="887"/>
      <c r="AJ28" s="890"/>
      <c r="AK28" s="891" t="s">
        <v>521</v>
      </c>
      <c r="AL28" s="892"/>
      <c r="AM28" s="892"/>
      <c r="AN28" s="892"/>
      <c r="AO28" s="892"/>
      <c r="AP28" s="892" t="s">
        <v>521</v>
      </c>
      <c r="AQ28" s="892"/>
      <c r="AR28" s="892"/>
      <c r="AS28" s="892"/>
      <c r="AT28" s="892"/>
      <c r="AU28" s="892" t="s">
        <v>521</v>
      </c>
      <c r="AV28" s="892"/>
      <c r="AW28" s="892"/>
      <c r="AX28" s="892"/>
      <c r="AY28" s="892"/>
      <c r="AZ28" s="893" t="s">
        <v>521</v>
      </c>
      <c r="BA28" s="893"/>
      <c r="BB28" s="893"/>
      <c r="BC28" s="893"/>
      <c r="BD28" s="893"/>
      <c r="BE28" s="884"/>
      <c r="BF28" s="884"/>
      <c r="BG28" s="884"/>
      <c r="BH28" s="884"/>
      <c r="BI28" s="885"/>
      <c r="BJ28" s="228"/>
      <c r="BK28" s="228"/>
      <c r="BL28" s="228"/>
      <c r="BM28" s="228"/>
      <c r="BN28" s="228"/>
      <c r="BO28" s="237"/>
      <c r="BP28" s="237"/>
      <c r="BQ28" s="234">
        <v>22</v>
      </c>
      <c r="BR28" s="235"/>
      <c r="BS28" s="836"/>
      <c r="BT28" s="837"/>
      <c r="BU28" s="837"/>
      <c r="BV28" s="837"/>
      <c r="BW28" s="837"/>
      <c r="BX28" s="837"/>
      <c r="BY28" s="837"/>
      <c r="BZ28" s="837"/>
      <c r="CA28" s="837"/>
      <c r="CB28" s="837"/>
      <c r="CC28" s="837"/>
      <c r="CD28" s="837"/>
      <c r="CE28" s="837"/>
      <c r="CF28" s="837"/>
      <c r="CG28" s="850"/>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836"/>
      <c r="DW28" s="837"/>
      <c r="DX28" s="837"/>
      <c r="DY28" s="837"/>
      <c r="DZ28" s="838"/>
      <c r="EA28" s="226"/>
    </row>
    <row r="29" spans="1:131" ht="26.25" customHeight="1">
      <c r="A29" s="238">
        <v>2</v>
      </c>
      <c r="B29" s="839" t="s">
        <v>403</v>
      </c>
      <c r="C29" s="840"/>
      <c r="D29" s="840"/>
      <c r="E29" s="840"/>
      <c r="F29" s="840"/>
      <c r="G29" s="840"/>
      <c r="H29" s="840"/>
      <c r="I29" s="840"/>
      <c r="J29" s="840"/>
      <c r="K29" s="840"/>
      <c r="L29" s="840"/>
      <c r="M29" s="840"/>
      <c r="N29" s="840"/>
      <c r="O29" s="840"/>
      <c r="P29" s="841"/>
      <c r="Q29" s="842">
        <v>55724</v>
      </c>
      <c r="R29" s="843"/>
      <c r="S29" s="843"/>
      <c r="T29" s="843"/>
      <c r="U29" s="843"/>
      <c r="V29" s="843">
        <v>54668</v>
      </c>
      <c r="W29" s="843"/>
      <c r="X29" s="843"/>
      <c r="Y29" s="843"/>
      <c r="Z29" s="843"/>
      <c r="AA29" s="843">
        <v>1056</v>
      </c>
      <c r="AB29" s="843"/>
      <c r="AC29" s="843"/>
      <c r="AD29" s="843"/>
      <c r="AE29" s="844"/>
      <c r="AF29" s="845">
        <v>1056</v>
      </c>
      <c r="AG29" s="846"/>
      <c r="AH29" s="846"/>
      <c r="AI29" s="846"/>
      <c r="AJ29" s="847"/>
      <c r="AK29" s="898" t="s">
        <v>521</v>
      </c>
      <c r="AL29" s="894"/>
      <c r="AM29" s="894"/>
      <c r="AN29" s="894"/>
      <c r="AO29" s="894"/>
      <c r="AP29" s="894" t="s">
        <v>521</v>
      </c>
      <c r="AQ29" s="894"/>
      <c r="AR29" s="894"/>
      <c r="AS29" s="894"/>
      <c r="AT29" s="894"/>
      <c r="AU29" s="894" t="s">
        <v>521</v>
      </c>
      <c r="AV29" s="894"/>
      <c r="AW29" s="894"/>
      <c r="AX29" s="894"/>
      <c r="AY29" s="894"/>
      <c r="AZ29" s="895" t="s">
        <v>521</v>
      </c>
      <c r="BA29" s="895"/>
      <c r="BB29" s="895"/>
      <c r="BC29" s="895"/>
      <c r="BD29" s="895"/>
      <c r="BE29" s="896"/>
      <c r="BF29" s="896"/>
      <c r="BG29" s="896"/>
      <c r="BH29" s="896"/>
      <c r="BI29" s="897"/>
      <c r="BJ29" s="228"/>
      <c r="BK29" s="228"/>
      <c r="BL29" s="228"/>
      <c r="BM29" s="228"/>
      <c r="BN29" s="228"/>
      <c r="BO29" s="237"/>
      <c r="BP29" s="237"/>
      <c r="BQ29" s="234">
        <v>23</v>
      </c>
      <c r="BR29" s="235"/>
      <c r="BS29" s="836"/>
      <c r="BT29" s="837"/>
      <c r="BU29" s="837"/>
      <c r="BV29" s="837"/>
      <c r="BW29" s="837"/>
      <c r="BX29" s="837"/>
      <c r="BY29" s="837"/>
      <c r="BZ29" s="837"/>
      <c r="CA29" s="837"/>
      <c r="CB29" s="837"/>
      <c r="CC29" s="837"/>
      <c r="CD29" s="837"/>
      <c r="CE29" s="837"/>
      <c r="CF29" s="837"/>
      <c r="CG29" s="850"/>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836"/>
      <c r="DW29" s="837"/>
      <c r="DX29" s="837"/>
      <c r="DY29" s="837"/>
      <c r="DZ29" s="838"/>
      <c r="EA29" s="226"/>
    </row>
    <row r="30" spans="1:131" ht="26.25" customHeight="1">
      <c r="A30" s="238">
        <v>3</v>
      </c>
      <c r="B30" s="839" t="s">
        <v>404</v>
      </c>
      <c r="C30" s="840"/>
      <c r="D30" s="840"/>
      <c r="E30" s="840"/>
      <c r="F30" s="840"/>
      <c r="G30" s="840"/>
      <c r="H30" s="840"/>
      <c r="I30" s="840"/>
      <c r="J30" s="840"/>
      <c r="K30" s="840"/>
      <c r="L30" s="840"/>
      <c r="M30" s="840"/>
      <c r="N30" s="840"/>
      <c r="O30" s="840"/>
      <c r="P30" s="841"/>
      <c r="Q30" s="842">
        <v>8544</v>
      </c>
      <c r="R30" s="843"/>
      <c r="S30" s="843"/>
      <c r="T30" s="843"/>
      <c r="U30" s="843"/>
      <c r="V30" s="843">
        <v>8475</v>
      </c>
      <c r="W30" s="843"/>
      <c r="X30" s="843"/>
      <c r="Y30" s="843"/>
      <c r="Z30" s="843"/>
      <c r="AA30" s="843">
        <v>69</v>
      </c>
      <c r="AB30" s="843"/>
      <c r="AC30" s="843"/>
      <c r="AD30" s="843"/>
      <c r="AE30" s="844"/>
      <c r="AF30" s="845">
        <v>69</v>
      </c>
      <c r="AG30" s="846"/>
      <c r="AH30" s="846"/>
      <c r="AI30" s="846"/>
      <c r="AJ30" s="847"/>
      <c r="AK30" s="898" t="s">
        <v>521</v>
      </c>
      <c r="AL30" s="894"/>
      <c r="AM30" s="894"/>
      <c r="AN30" s="894"/>
      <c r="AO30" s="894"/>
      <c r="AP30" s="894" t="s">
        <v>521</v>
      </c>
      <c r="AQ30" s="894"/>
      <c r="AR30" s="894"/>
      <c r="AS30" s="894"/>
      <c r="AT30" s="894"/>
      <c r="AU30" s="894" t="s">
        <v>521</v>
      </c>
      <c r="AV30" s="894"/>
      <c r="AW30" s="894"/>
      <c r="AX30" s="894"/>
      <c r="AY30" s="894"/>
      <c r="AZ30" s="895" t="s">
        <v>521</v>
      </c>
      <c r="BA30" s="895"/>
      <c r="BB30" s="895"/>
      <c r="BC30" s="895"/>
      <c r="BD30" s="895"/>
      <c r="BE30" s="896"/>
      <c r="BF30" s="896"/>
      <c r="BG30" s="896"/>
      <c r="BH30" s="896"/>
      <c r="BI30" s="897"/>
      <c r="BJ30" s="228"/>
      <c r="BK30" s="228"/>
      <c r="BL30" s="228"/>
      <c r="BM30" s="228"/>
      <c r="BN30" s="228"/>
      <c r="BO30" s="237"/>
      <c r="BP30" s="237"/>
      <c r="BQ30" s="234">
        <v>24</v>
      </c>
      <c r="BR30" s="235"/>
      <c r="BS30" s="836"/>
      <c r="BT30" s="837"/>
      <c r="BU30" s="837"/>
      <c r="BV30" s="837"/>
      <c r="BW30" s="837"/>
      <c r="BX30" s="837"/>
      <c r="BY30" s="837"/>
      <c r="BZ30" s="837"/>
      <c r="CA30" s="837"/>
      <c r="CB30" s="837"/>
      <c r="CC30" s="837"/>
      <c r="CD30" s="837"/>
      <c r="CE30" s="837"/>
      <c r="CF30" s="837"/>
      <c r="CG30" s="850"/>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836"/>
      <c r="DW30" s="837"/>
      <c r="DX30" s="837"/>
      <c r="DY30" s="837"/>
      <c r="DZ30" s="838"/>
      <c r="EA30" s="226"/>
    </row>
    <row r="31" spans="1:131" ht="26.25" customHeight="1">
      <c r="A31" s="238">
        <v>4</v>
      </c>
      <c r="B31" s="839" t="s">
        <v>405</v>
      </c>
      <c r="C31" s="840"/>
      <c r="D31" s="840"/>
      <c r="E31" s="840"/>
      <c r="F31" s="840"/>
      <c r="G31" s="840"/>
      <c r="H31" s="840"/>
      <c r="I31" s="840"/>
      <c r="J31" s="840"/>
      <c r="K31" s="840"/>
      <c r="L31" s="840"/>
      <c r="M31" s="840"/>
      <c r="N31" s="840"/>
      <c r="O31" s="840"/>
      <c r="P31" s="841"/>
      <c r="Q31" s="842">
        <v>24235</v>
      </c>
      <c r="R31" s="843"/>
      <c r="S31" s="843"/>
      <c r="T31" s="843"/>
      <c r="U31" s="843"/>
      <c r="V31" s="843">
        <v>23973</v>
      </c>
      <c r="W31" s="843"/>
      <c r="X31" s="843"/>
      <c r="Y31" s="843"/>
      <c r="Z31" s="843"/>
      <c r="AA31" s="843">
        <v>262</v>
      </c>
      <c r="AB31" s="843"/>
      <c r="AC31" s="843"/>
      <c r="AD31" s="843"/>
      <c r="AE31" s="844"/>
      <c r="AF31" s="845">
        <v>13325</v>
      </c>
      <c r="AG31" s="846"/>
      <c r="AH31" s="846"/>
      <c r="AI31" s="846"/>
      <c r="AJ31" s="847"/>
      <c r="AK31" s="898">
        <v>798</v>
      </c>
      <c r="AL31" s="894"/>
      <c r="AM31" s="894"/>
      <c r="AN31" s="894"/>
      <c r="AO31" s="894"/>
      <c r="AP31" s="894">
        <v>22504</v>
      </c>
      <c r="AQ31" s="894"/>
      <c r="AR31" s="894"/>
      <c r="AS31" s="894"/>
      <c r="AT31" s="894"/>
      <c r="AU31" s="894">
        <v>6931</v>
      </c>
      <c r="AV31" s="894"/>
      <c r="AW31" s="894"/>
      <c r="AX31" s="894"/>
      <c r="AY31" s="894"/>
      <c r="AZ31" s="895" t="s">
        <v>521</v>
      </c>
      <c r="BA31" s="895"/>
      <c r="BB31" s="895"/>
      <c r="BC31" s="895"/>
      <c r="BD31" s="895"/>
      <c r="BE31" s="896" t="s">
        <v>406</v>
      </c>
      <c r="BF31" s="896"/>
      <c r="BG31" s="896"/>
      <c r="BH31" s="896"/>
      <c r="BI31" s="897"/>
      <c r="BJ31" s="228"/>
      <c r="BK31" s="228"/>
      <c r="BL31" s="228"/>
      <c r="BM31" s="228"/>
      <c r="BN31" s="228"/>
      <c r="BO31" s="237"/>
      <c r="BP31" s="237"/>
      <c r="BQ31" s="234">
        <v>25</v>
      </c>
      <c r="BR31" s="235"/>
      <c r="BS31" s="836"/>
      <c r="BT31" s="837"/>
      <c r="BU31" s="837"/>
      <c r="BV31" s="837"/>
      <c r="BW31" s="837"/>
      <c r="BX31" s="837"/>
      <c r="BY31" s="837"/>
      <c r="BZ31" s="837"/>
      <c r="CA31" s="837"/>
      <c r="CB31" s="837"/>
      <c r="CC31" s="837"/>
      <c r="CD31" s="837"/>
      <c r="CE31" s="837"/>
      <c r="CF31" s="837"/>
      <c r="CG31" s="850"/>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836"/>
      <c r="DW31" s="837"/>
      <c r="DX31" s="837"/>
      <c r="DY31" s="837"/>
      <c r="DZ31" s="838"/>
      <c r="EA31" s="226"/>
    </row>
    <row r="32" spans="1:131" ht="26.25" customHeight="1">
      <c r="A32" s="238">
        <v>5</v>
      </c>
      <c r="B32" s="839" t="s">
        <v>407</v>
      </c>
      <c r="C32" s="840"/>
      <c r="D32" s="840"/>
      <c r="E32" s="840"/>
      <c r="F32" s="840"/>
      <c r="G32" s="840"/>
      <c r="H32" s="840"/>
      <c r="I32" s="840"/>
      <c r="J32" s="840"/>
      <c r="K32" s="840"/>
      <c r="L32" s="840"/>
      <c r="M32" s="840"/>
      <c r="N32" s="840"/>
      <c r="O32" s="840"/>
      <c r="P32" s="841"/>
      <c r="Q32" s="842">
        <v>3444</v>
      </c>
      <c r="R32" s="843"/>
      <c r="S32" s="843"/>
      <c r="T32" s="843"/>
      <c r="U32" s="843"/>
      <c r="V32" s="843">
        <v>3912</v>
      </c>
      <c r="W32" s="843"/>
      <c r="X32" s="843"/>
      <c r="Y32" s="843"/>
      <c r="Z32" s="843"/>
      <c r="AA32" s="843">
        <v>468</v>
      </c>
      <c r="AB32" s="843"/>
      <c r="AC32" s="843"/>
      <c r="AD32" s="843"/>
      <c r="AE32" s="844"/>
      <c r="AF32" s="845" t="s">
        <v>521</v>
      </c>
      <c r="AG32" s="846"/>
      <c r="AH32" s="846"/>
      <c r="AI32" s="846"/>
      <c r="AJ32" s="847"/>
      <c r="AK32" s="898">
        <v>917</v>
      </c>
      <c r="AL32" s="894"/>
      <c r="AM32" s="894"/>
      <c r="AN32" s="894"/>
      <c r="AO32" s="894"/>
      <c r="AP32" s="894">
        <v>3095</v>
      </c>
      <c r="AQ32" s="894"/>
      <c r="AR32" s="894"/>
      <c r="AS32" s="894"/>
      <c r="AT32" s="894"/>
      <c r="AU32" s="894">
        <v>579</v>
      </c>
      <c r="AV32" s="894"/>
      <c r="AW32" s="894"/>
      <c r="AX32" s="894"/>
      <c r="AY32" s="894"/>
      <c r="AZ32" s="895" t="s">
        <v>521</v>
      </c>
      <c r="BA32" s="895"/>
      <c r="BB32" s="895"/>
      <c r="BC32" s="895"/>
      <c r="BD32" s="895"/>
      <c r="BE32" s="896" t="s">
        <v>408</v>
      </c>
      <c r="BF32" s="896"/>
      <c r="BG32" s="896"/>
      <c r="BH32" s="896"/>
      <c r="BI32" s="897"/>
      <c r="BJ32" s="228"/>
      <c r="BK32" s="228"/>
      <c r="BL32" s="228"/>
      <c r="BM32" s="228"/>
      <c r="BN32" s="228"/>
      <c r="BO32" s="237"/>
      <c r="BP32" s="237"/>
      <c r="BQ32" s="234">
        <v>26</v>
      </c>
      <c r="BR32" s="235"/>
      <c r="BS32" s="836"/>
      <c r="BT32" s="837"/>
      <c r="BU32" s="837"/>
      <c r="BV32" s="837"/>
      <c r="BW32" s="837"/>
      <c r="BX32" s="837"/>
      <c r="BY32" s="837"/>
      <c r="BZ32" s="837"/>
      <c r="CA32" s="837"/>
      <c r="CB32" s="837"/>
      <c r="CC32" s="837"/>
      <c r="CD32" s="837"/>
      <c r="CE32" s="837"/>
      <c r="CF32" s="837"/>
      <c r="CG32" s="850"/>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836"/>
      <c r="DW32" s="837"/>
      <c r="DX32" s="837"/>
      <c r="DY32" s="837"/>
      <c r="DZ32" s="838"/>
      <c r="EA32" s="226"/>
    </row>
    <row r="33" spans="1:131" ht="26.25" customHeight="1">
      <c r="A33" s="238">
        <v>6</v>
      </c>
      <c r="B33" s="839" t="s">
        <v>409</v>
      </c>
      <c r="C33" s="840"/>
      <c r="D33" s="840"/>
      <c r="E33" s="840"/>
      <c r="F33" s="840"/>
      <c r="G33" s="840"/>
      <c r="H33" s="840"/>
      <c r="I33" s="840"/>
      <c r="J33" s="840"/>
      <c r="K33" s="840"/>
      <c r="L33" s="840"/>
      <c r="M33" s="840"/>
      <c r="N33" s="840"/>
      <c r="O33" s="840"/>
      <c r="P33" s="841"/>
      <c r="Q33" s="842">
        <v>11161</v>
      </c>
      <c r="R33" s="843"/>
      <c r="S33" s="843"/>
      <c r="T33" s="843"/>
      <c r="U33" s="843"/>
      <c r="V33" s="843">
        <v>9461</v>
      </c>
      <c r="W33" s="843"/>
      <c r="X33" s="843"/>
      <c r="Y33" s="843"/>
      <c r="Z33" s="843"/>
      <c r="AA33" s="843">
        <v>1700</v>
      </c>
      <c r="AB33" s="843"/>
      <c r="AC33" s="843"/>
      <c r="AD33" s="843"/>
      <c r="AE33" s="844"/>
      <c r="AF33" s="845">
        <v>9598</v>
      </c>
      <c r="AG33" s="846"/>
      <c r="AH33" s="846"/>
      <c r="AI33" s="846"/>
      <c r="AJ33" s="847"/>
      <c r="AK33" s="898">
        <v>51</v>
      </c>
      <c r="AL33" s="894"/>
      <c r="AM33" s="894"/>
      <c r="AN33" s="894"/>
      <c r="AO33" s="894"/>
      <c r="AP33" s="894">
        <v>31742</v>
      </c>
      <c r="AQ33" s="894"/>
      <c r="AR33" s="894"/>
      <c r="AS33" s="894"/>
      <c r="AT33" s="894"/>
      <c r="AU33" s="894">
        <v>1142.712</v>
      </c>
      <c r="AV33" s="894"/>
      <c r="AW33" s="894"/>
      <c r="AX33" s="894"/>
      <c r="AY33" s="894"/>
      <c r="AZ33" s="895" t="s">
        <v>521</v>
      </c>
      <c r="BA33" s="895"/>
      <c r="BB33" s="895"/>
      <c r="BC33" s="895"/>
      <c r="BD33" s="895"/>
      <c r="BE33" s="896" t="s">
        <v>408</v>
      </c>
      <c r="BF33" s="896"/>
      <c r="BG33" s="896"/>
      <c r="BH33" s="896"/>
      <c r="BI33" s="897"/>
      <c r="BJ33" s="228"/>
      <c r="BK33" s="228"/>
      <c r="BL33" s="228"/>
      <c r="BM33" s="228"/>
      <c r="BN33" s="228"/>
      <c r="BO33" s="237"/>
      <c r="BP33" s="237"/>
      <c r="BQ33" s="234">
        <v>27</v>
      </c>
      <c r="BR33" s="235"/>
      <c r="BS33" s="836"/>
      <c r="BT33" s="837"/>
      <c r="BU33" s="837"/>
      <c r="BV33" s="837"/>
      <c r="BW33" s="837"/>
      <c r="BX33" s="837"/>
      <c r="BY33" s="837"/>
      <c r="BZ33" s="837"/>
      <c r="CA33" s="837"/>
      <c r="CB33" s="837"/>
      <c r="CC33" s="837"/>
      <c r="CD33" s="837"/>
      <c r="CE33" s="837"/>
      <c r="CF33" s="837"/>
      <c r="CG33" s="850"/>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836"/>
      <c r="DW33" s="837"/>
      <c r="DX33" s="837"/>
      <c r="DY33" s="837"/>
      <c r="DZ33" s="838"/>
      <c r="EA33" s="226"/>
    </row>
    <row r="34" spans="1:131" ht="26.25" customHeight="1">
      <c r="A34" s="238">
        <v>7</v>
      </c>
      <c r="B34" s="839" t="s">
        <v>410</v>
      </c>
      <c r="C34" s="840"/>
      <c r="D34" s="840"/>
      <c r="E34" s="840"/>
      <c r="F34" s="840"/>
      <c r="G34" s="840"/>
      <c r="H34" s="840"/>
      <c r="I34" s="840"/>
      <c r="J34" s="840"/>
      <c r="K34" s="840"/>
      <c r="L34" s="840"/>
      <c r="M34" s="840"/>
      <c r="N34" s="840"/>
      <c r="O34" s="840"/>
      <c r="P34" s="841"/>
      <c r="Q34" s="842">
        <v>11</v>
      </c>
      <c r="R34" s="843"/>
      <c r="S34" s="843"/>
      <c r="T34" s="843"/>
      <c r="U34" s="843"/>
      <c r="V34" s="843">
        <v>7</v>
      </c>
      <c r="W34" s="843"/>
      <c r="X34" s="843"/>
      <c r="Y34" s="843"/>
      <c r="Z34" s="843"/>
      <c r="AA34" s="843">
        <v>4</v>
      </c>
      <c r="AB34" s="843"/>
      <c r="AC34" s="843"/>
      <c r="AD34" s="843"/>
      <c r="AE34" s="844"/>
      <c r="AF34" s="845">
        <v>132</v>
      </c>
      <c r="AG34" s="846"/>
      <c r="AH34" s="846"/>
      <c r="AI34" s="846"/>
      <c r="AJ34" s="847"/>
      <c r="AK34" s="898" t="s">
        <v>521</v>
      </c>
      <c r="AL34" s="894"/>
      <c r="AM34" s="894"/>
      <c r="AN34" s="894"/>
      <c r="AO34" s="894"/>
      <c r="AP34" s="894" t="s">
        <v>521</v>
      </c>
      <c r="AQ34" s="894"/>
      <c r="AR34" s="894"/>
      <c r="AS34" s="894"/>
      <c r="AT34" s="894"/>
      <c r="AU34" s="894" t="s">
        <v>521</v>
      </c>
      <c r="AV34" s="894"/>
      <c r="AW34" s="894"/>
      <c r="AX34" s="894"/>
      <c r="AY34" s="894"/>
      <c r="AZ34" s="895" t="s">
        <v>521</v>
      </c>
      <c r="BA34" s="895"/>
      <c r="BB34" s="895"/>
      <c r="BC34" s="895"/>
      <c r="BD34" s="895"/>
      <c r="BE34" s="896" t="s">
        <v>408</v>
      </c>
      <c r="BF34" s="896"/>
      <c r="BG34" s="896"/>
      <c r="BH34" s="896"/>
      <c r="BI34" s="897"/>
      <c r="BJ34" s="228"/>
      <c r="BK34" s="228"/>
      <c r="BL34" s="228"/>
      <c r="BM34" s="228"/>
      <c r="BN34" s="228"/>
      <c r="BO34" s="237"/>
      <c r="BP34" s="237"/>
      <c r="BQ34" s="234">
        <v>28</v>
      </c>
      <c r="BR34" s="235"/>
      <c r="BS34" s="836"/>
      <c r="BT34" s="837"/>
      <c r="BU34" s="837"/>
      <c r="BV34" s="837"/>
      <c r="BW34" s="837"/>
      <c r="BX34" s="837"/>
      <c r="BY34" s="837"/>
      <c r="BZ34" s="837"/>
      <c r="CA34" s="837"/>
      <c r="CB34" s="837"/>
      <c r="CC34" s="837"/>
      <c r="CD34" s="837"/>
      <c r="CE34" s="837"/>
      <c r="CF34" s="837"/>
      <c r="CG34" s="850"/>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836"/>
      <c r="DW34" s="837"/>
      <c r="DX34" s="837"/>
      <c r="DY34" s="837"/>
      <c r="DZ34" s="838"/>
      <c r="EA34" s="226"/>
    </row>
    <row r="35" spans="1:131" ht="26.25" customHeight="1">
      <c r="A35" s="238">
        <v>8</v>
      </c>
      <c r="B35" s="839" t="s">
        <v>411</v>
      </c>
      <c r="C35" s="840"/>
      <c r="D35" s="840"/>
      <c r="E35" s="840"/>
      <c r="F35" s="840"/>
      <c r="G35" s="840"/>
      <c r="H35" s="840"/>
      <c r="I35" s="840"/>
      <c r="J35" s="840"/>
      <c r="K35" s="840"/>
      <c r="L35" s="840"/>
      <c r="M35" s="840"/>
      <c r="N35" s="840"/>
      <c r="O35" s="840"/>
      <c r="P35" s="841"/>
      <c r="Q35" s="842">
        <v>9812</v>
      </c>
      <c r="R35" s="843"/>
      <c r="S35" s="843"/>
      <c r="T35" s="843"/>
      <c r="U35" s="843"/>
      <c r="V35" s="843">
        <v>9290</v>
      </c>
      <c r="W35" s="843"/>
      <c r="X35" s="843"/>
      <c r="Y35" s="843"/>
      <c r="Z35" s="843"/>
      <c r="AA35" s="843">
        <v>522</v>
      </c>
      <c r="AB35" s="843"/>
      <c r="AC35" s="843"/>
      <c r="AD35" s="843"/>
      <c r="AE35" s="844"/>
      <c r="AF35" s="845">
        <v>6563</v>
      </c>
      <c r="AG35" s="846"/>
      <c r="AH35" s="846"/>
      <c r="AI35" s="846"/>
      <c r="AJ35" s="847"/>
      <c r="AK35" s="898">
        <v>945</v>
      </c>
      <c r="AL35" s="894"/>
      <c r="AM35" s="894"/>
      <c r="AN35" s="894"/>
      <c r="AO35" s="894"/>
      <c r="AP35" s="894">
        <v>41119</v>
      </c>
      <c r="AQ35" s="894"/>
      <c r="AR35" s="894"/>
      <c r="AS35" s="894"/>
      <c r="AT35" s="894"/>
      <c r="AU35" s="894">
        <v>18996.977999999999</v>
      </c>
      <c r="AV35" s="894"/>
      <c r="AW35" s="894"/>
      <c r="AX35" s="894"/>
      <c r="AY35" s="894"/>
      <c r="AZ35" s="895" t="s">
        <v>521</v>
      </c>
      <c r="BA35" s="895"/>
      <c r="BB35" s="895"/>
      <c r="BC35" s="895"/>
      <c r="BD35" s="895"/>
      <c r="BE35" s="896" t="s">
        <v>412</v>
      </c>
      <c r="BF35" s="896"/>
      <c r="BG35" s="896"/>
      <c r="BH35" s="896"/>
      <c r="BI35" s="897"/>
      <c r="BJ35" s="228"/>
      <c r="BK35" s="228"/>
      <c r="BL35" s="228"/>
      <c r="BM35" s="228"/>
      <c r="BN35" s="228"/>
      <c r="BO35" s="237"/>
      <c r="BP35" s="237"/>
      <c r="BQ35" s="234">
        <v>29</v>
      </c>
      <c r="BR35" s="235"/>
      <c r="BS35" s="836"/>
      <c r="BT35" s="837"/>
      <c r="BU35" s="837"/>
      <c r="BV35" s="837"/>
      <c r="BW35" s="837"/>
      <c r="BX35" s="837"/>
      <c r="BY35" s="837"/>
      <c r="BZ35" s="837"/>
      <c r="CA35" s="837"/>
      <c r="CB35" s="837"/>
      <c r="CC35" s="837"/>
      <c r="CD35" s="837"/>
      <c r="CE35" s="837"/>
      <c r="CF35" s="837"/>
      <c r="CG35" s="850"/>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836"/>
      <c r="DW35" s="837"/>
      <c r="DX35" s="837"/>
      <c r="DY35" s="837"/>
      <c r="DZ35" s="838"/>
      <c r="EA35" s="226"/>
    </row>
    <row r="36" spans="1:131" ht="26.25" customHeight="1">
      <c r="A36" s="238">
        <v>9</v>
      </c>
      <c r="B36" s="839" t="s">
        <v>413</v>
      </c>
      <c r="C36" s="840"/>
      <c r="D36" s="840"/>
      <c r="E36" s="840"/>
      <c r="F36" s="840"/>
      <c r="G36" s="840"/>
      <c r="H36" s="840"/>
      <c r="I36" s="840"/>
      <c r="J36" s="840"/>
      <c r="K36" s="840"/>
      <c r="L36" s="840"/>
      <c r="M36" s="840"/>
      <c r="N36" s="840"/>
      <c r="O36" s="840"/>
      <c r="P36" s="841"/>
      <c r="Q36" s="842">
        <v>1873</v>
      </c>
      <c r="R36" s="843"/>
      <c r="S36" s="843"/>
      <c r="T36" s="843"/>
      <c r="U36" s="843"/>
      <c r="V36" s="843">
        <v>-2578</v>
      </c>
      <c r="W36" s="843"/>
      <c r="X36" s="843"/>
      <c r="Y36" s="843"/>
      <c r="Z36" s="843"/>
      <c r="AA36" s="843">
        <v>-705</v>
      </c>
      <c r="AB36" s="843"/>
      <c r="AC36" s="843"/>
      <c r="AD36" s="843"/>
      <c r="AE36" s="844"/>
      <c r="AF36" s="845">
        <v>-34</v>
      </c>
      <c r="AG36" s="846"/>
      <c r="AH36" s="846"/>
      <c r="AI36" s="846"/>
      <c r="AJ36" s="847"/>
      <c r="AK36" s="898">
        <v>190</v>
      </c>
      <c r="AL36" s="894"/>
      <c r="AM36" s="894"/>
      <c r="AN36" s="894"/>
      <c r="AO36" s="894"/>
      <c r="AP36" s="894">
        <v>5457</v>
      </c>
      <c r="AQ36" s="894"/>
      <c r="AR36" s="894"/>
      <c r="AS36" s="894"/>
      <c r="AT36" s="894"/>
      <c r="AU36" s="894">
        <v>4054</v>
      </c>
      <c r="AV36" s="894"/>
      <c r="AW36" s="894"/>
      <c r="AX36" s="894"/>
      <c r="AY36" s="894"/>
      <c r="AZ36" s="895">
        <v>2</v>
      </c>
      <c r="BA36" s="895"/>
      <c r="BB36" s="895"/>
      <c r="BC36" s="895"/>
      <c r="BD36" s="895"/>
      <c r="BE36" s="896" t="s">
        <v>408</v>
      </c>
      <c r="BF36" s="896"/>
      <c r="BG36" s="896"/>
      <c r="BH36" s="896"/>
      <c r="BI36" s="897"/>
      <c r="BJ36" s="228"/>
      <c r="BK36" s="228"/>
      <c r="BL36" s="228"/>
      <c r="BM36" s="228"/>
      <c r="BN36" s="228"/>
      <c r="BO36" s="237"/>
      <c r="BP36" s="237"/>
      <c r="BQ36" s="234">
        <v>30</v>
      </c>
      <c r="BR36" s="235"/>
      <c r="BS36" s="836"/>
      <c r="BT36" s="837"/>
      <c r="BU36" s="837"/>
      <c r="BV36" s="837"/>
      <c r="BW36" s="837"/>
      <c r="BX36" s="837"/>
      <c r="BY36" s="837"/>
      <c r="BZ36" s="837"/>
      <c r="CA36" s="837"/>
      <c r="CB36" s="837"/>
      <c r="CC36" s="837"/>
      <c r="CD36" s="837"/>
      <c r="CE36" s="837"/>
      <c r="CF36" s="837"/>
      <c r="CG36" s="850"/>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836"/>
      <c r="DW36" s="837"/>
      <c r="DX36" s="837"/>
      <c r="DY36" s="837"/>
      <c r="DZ36" s="838"/>
      <c r="EA36" s="226"/>
    </row>
    <row r="37" spans="1:131" ht="26.25" customHeight="1">
      <c r="A37" s="238">
        <v>10</v>
      </c>
      <c r="B37" s="839" t="s">
        <v>414</v>
      </c>
      <c r="C37" s="840"/>
      <c r="D37" s="840"/>
      <c r="E37" s="840"/>
      <c r="F37" s="840"/>
      <c r="G37" s="840"/>
      <c r="H37" s="840"/>
      <c r="I37" s="840"/>
      <c r="J37" s="840"/>
      <c r="K37" s="840"/>
      <c r="L37" s="840"/>
      <c r="M37" s="840"/>
      <c r="N37" s="840"/>
      <c r="O37" s="840"/>
      <c r="P37" s="841"/>
      <c r="Q37" s="842">
        <v>3365</v>
      </c>
      <c r="R37" s="843"/>
      <c r="S37" s="843"/>
      <c r="T37" s="843"/>
      <c r="U37" s="843"/>
      <c r="V37" s="843">
        <v>3276</v>
      </c>
      <c r="W37" s="843"/>
      <c r="X37" s="843"/>
      <c r="Y37" s="843"/>
      <c r="Z37" s="843"/>
      <c r="AA37" s="843">
        <v>88</v>
      </c>
      <c r="AB37" s="843"/>
      <c r="AC37" s="843"/>
      <c r="AD37" s="843"/>
      <c r="AE37" s="844"/>
      <c r="AF37" s="845">
        <v>30</v>
      </c>
      <c r="AG37" s="846"/>
      <c r="AH37" s="846"/>
      <c r="AI37" s="846"/>
      <c r="AJ37" s="847"/>
      <c r="AK37" s="898">
        <v>187</v>
      </c>
      <c r="AL37" s="894"/>
      <c r="AM37" s="894"/>
      <c r="AN37" s="894"/>
      <c r="AO37" s="894"/>
      <c r="AP37" s="894">
        <v>13107</v>
      </c>
      <c r="AQ37" s="894"/>
      <c r="AR37" s="894"/>
      <c r="AS37" s="894"/>
      <c r="AT37" s="894"/>
      <c r="AU37" s="894">
        <v>11071</v>
      </c>
      <c r="AV37" s="894"/>
      <c r="AW37" s="894"/>
      <c r="AX37" s="894"/>
      <c r="AY37" s="894"/>
      <c r="AZ37" s="895" t="s">
        <v>521</v>
      </c>
      <c r="BA37" s="895"/>
      <c r="BB37" s="895"/>
      <c r="BC37" s="895"/>
      <c r="BD37" s="895"/>
      <c r="BE37" s="896" t="s">
        <v>415</v>
      </c>
      <c r="BF37" s="896"/>
      <c r="BG37" s="896"/>
      <c r="BH37" s="896"/>
      <c r="BI37" s="897"/>
      <c r="BJ37" s="228"/>
      <c r="BK37" s="228"/>
      <c r="BL37" s="228"/>
      <c r="BM37" s="228"/>
      <c r="BN37" s="228"/>
      <c r="BO37" s="237"/>
      <c r="BP37" s="237"/>
      <c r="BQ37" s="234">
        <v>31</v>
      </c>
      <c r="BR37" s="235"/>
      <c r="BS37" s="836"/>
      <c r="BT37" s="837"/>
      <c r="BU37" s="837"/>
      <c r="BV37" s="837"/>
      <c r="BW37" s="837"/>
      <c r="BX37" s="837"/>
      <c r="BY37" s="837"/>
      <c r="BZ37" s="837"/>
      <c r="CA37" s="837"/>
      <c r="CB37" s="837"/>
      <c r="CC37" s="837"/>
      <c r="CD37" s="837"/>
      <c r="CE37" s="837"/>
      <c r="CF37" s="837"/>
      <c r="CG37" s="850"/>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836"/>
      <c r="DW37" s="837"/>
      <c r="DX37" s="837"/>
      <c r="DY37" s="837"/>
      <c r="DZ37" s="838"/>
      <c r="EA37" s="226"/>
    </row>
    <row r="38" spans="1:131" ht="26.25" customHeight="1">
      <c r="A38" s="238">
        <v>11</v>
      </c>
      <c r="B38" s="839" t="s">
        <v>416</v>
      </c>
      <c r="C38" s="840"/>
      <c r="D38" s="840"/>
      <c r="E38" s="840"/>
      <c r="F38" s="840"/>
      <c r="G38" s="840"/>
      <c r="H38" s="840"/>
      <c r="I38" s="840"/>
      <c r="J38" s="840"/>
      <c r="K38" s="840"/>
      <c r="L38" s="840"/>
      <c r="M38" s="840"/>
      <c r="N38" s="840"/>
      <c r="O38" s="840"/>
      <c r="P38" s="841"/>
      <c r="Q38" s="842">
        <v>483</v>
      </c>
      <c r="R38" s="843"/>
      <c r="S38" s="843"/>
      <c r="T38" s="843"/>
      <c r="U38" s="843"/>
      <c r="V38" s="843">
        <v>483</v>
      </c>
      <c r="W38" s="843"/>
      <c r="X38" s="843"/>
      <c r="Y38" s="843"/>
      <c r="Z38" s="843"/>
      <c r="AA38" s="843" t="s">
        <v>521</v>
      </c>
      <c r="AB38" s="843"/>
      <c r="AC38" s="843"/>
      <c r="AD38" s="843"/>
      <c r="AE38" s="844"/>
      <c r="AF38" s="845" t="s">
        <v>391</v>
      </c>
      <c r="AG38" s="846"/>
      <c r="AH38" s="846"/>
      <c r="AI38" s="846"/>
      <c r="AJ38" s="847"/>
      <c r="AK38" s="898">
        <v>105</v>
      </c>
      <c r="AL38" s="894"/>
      <c r="AM38" s="894"/>
      <c r="AN38" s="894"/>
      <c r="AO38" s="894"/>
      <c r="AP38" s="894">
        <v>358</v>
      </c>
      <c r="AQ38" s="894"/>
      <c r="AR38" s="894"/>
      <c r="AS38" s="894"/>
      <c r="AT38" s="894"/>
      <c r="AU38" s="894" t="s">
        <v>521</v>
      </c>
      <c r="AV38" s="894"/>
      <c r="AW38" s="894"/>
      <c r="AX38" s="894"/>
      <c r="AY38" s="894"/>
      <c r="AZ38" s="895" t="s">
        <v>521</v>
      </c>
      <c r="BA38" s="895"/>
      <c r="BB38" s="895"/>
      <c r="BC38" s="895"/>
      <c r="BD38" s="895"/>
      <c r="BE38" s="896" t="s">
        <v>610</v>
      </c>
      <c r="BF38" s="896"/>
      <c r="BG38" s="896"/>
      <c r="BH38" s="896"/>
      <c r="BI38" s="897"/>
      <c r="BJ38" s="228"/>
      <c r="BK38" s="228"/>
      <c r="BL38" s="228"/>
      <c r="BM38" s="228"/>
      <c r="BN38" s="228"/>
      <c r="BO38" s="237"/>
      <c r="BP38" s="237"/>
      <c r="BQ38" s="234">
        <v>32</v>
      </c>
      <c r="BR38" s="235"/>
      <c r="BS38" s="836"/>
      <c r="BT38" s="837"/>
      <c r="BU38" s="837"/>
      <c r="BV38" s="837"/>
      <c r="BW38" s="837"/>
      <c r="BX38" s="837"/>
      <c r="BY38" s="837"/>
      <c r="BZ38" s="837"/>
      <c r="CA38" s="837"/>
      <c r="CB38" s="837"/>
      <c r="CC38" s="837"/>
      <c r="CD38" s="837"/>
      <c r="CE38" s="837"/>
      <c r="CF38" s="837"/>
      <c r="CG38" s="850"/>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836"/>
      <c r="DW38" s="837"/>
      <c r="DX38" s="837"/>
      <c r="DY38" s="837"/>
      <c r="DZ38" s="838"/>
      <c r="EA38" s="226"/>
    </row>
    <row r="39" spans="1:131" ht="26.25" customHeight="1">
      <c r="A39" s="238">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6"/>
      <c r="BT39" s="837"/>
      <c r="BU39" s="837"/>
      <c r="BV39" s="837"/>
      <c r="BW39" s="837"/>
      <c r="BX39" s="837"/>
      <c r="BY39" s="837"/>
      <c r="BZ39" s="837"/>
      <c r="CA39" s="837"/>
      <c r="CB39" s="837"/>
      <c r="CC39" s="837"/>
      <c r="CD39" s="837"/>
      <c r="CE39" s="837"/>
      <c r="CF39" s="837"/>
      <c r="CG39" s="850"/>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836"/>
      <c r="DW39" s="837"/>
      <c r="DX39" s="837"/>
      <c r="DY39" s="837"/>
      <c r="DZ39" s="838"/>
      <c r="EA39" s="226"/>
    </row>
    <row r="40" spans="1:131" ht="26.25" customHeight="1">
      <c r="A40" s="234">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6"/>
      <c r="BT40" s="837"/>
      <c r="BU40" s="837"/>
      <c r="BV40" s="837"/>
      <c r="BW40" s="837"/>
      <c r="BX40" s="837"/>
      <c r="BY40" s="837"/>
      <c r="BZ40" s="837"/>
      <c r="CA40" s="837"/>
      <c r="CB40" s="837"/>
      <c r="CC40" s="837"/>
      <c r="CD40" s="837"/>
      <c r="CE40" s="837"/>
      <c r="CF40" s="837"/>
      <c r="CG40" s="850"/>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836"/>
      <c r="DW40" s="837"/>
      <c r="DX40" s="837"/>
      <c r="DY40" s="837"/>
      <c r="DZ40" s="838"/>
      <c r="EA40" s="226"/>
    </row>
    <row r="41" spans="1:131" ht="26.25" customHeight="1">
      <c r="A41" s="234">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6"/>
      <c r="BT41" s="837"/>
      <c r="BU41" s="837"/>
      <c r="BV41" s="837"/>
      <c r="BW41" s="837"/>
      <c r="BX41" s="837"/>
      <c r="BY41" s="837"/>
      <c r="BZ41" s="837"/>
      <c r="CA41" s="837"/>
      <c r="CB41" s="837"/>
      <c r="CC41" s="837"/>
      <c r="CD41" s="837"/>
      <c r="CE41" s="837"/>
      <c r="CF41" s="837"/>
      <c r="CG41" s="850"/>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836"/>
      <c r="DW41" s="837"/>
      <c r="DX41" s="837"/>
      <c r="DY41" s="837"/>
      <c r="DZ41" s="838"/>
      <c r="EA41" s="226"/>
    </row>
    <row r="42" spans="1:131" ht="26.25" customHeight="1">
      <c r="A42" s="234">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6"/>
      <c r="BT42" s="837"/>
      <c r="BU42" s="837"/>
      <c r="BV42" s="837"/>
      <c r="BW42" s="837"/>
      <c r="BX42" s="837"/>
      <c r="BY42" s="837"/>
      <c r="BZ42" s="837"/>
      <c r="CA42" s="837"/>
      <c r="CB42" s="837"/>
      <c r="CC42" s="837"/>
      <c r="CD42" s="837"/>
      <c r="CE42" s="837"/>
      <c r="CF42" s="837"/>
      <c r="CG42" s="850"/>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836"/>
      <c r="DW42" s="837"/>
      <c r="DX42" s="837"/>
      <c r="DY42" s="837"/>
      <c r="DZ42" s="838"/>
      <c r="EA42" s="226"/>
    </row>
    <row r="43" spans="1:131" ht="26.25" customHeight="1">
      <c r="A43" s="234">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6"/>
      <c r="BT43" s="837"/>
      <c r="BU43" s="837"/>
      <c r="BV43" s="837"/>
      <c r="BW43" s="837"/>
      <c r="BX43" s="837"/>
      <c r="BY43" s="837"/>
      <c r="BZ43" s="837"/>
      <c r="CA43" s="837"/>
      <c r="CB43" s="837"/>
      <c r="CC43" s="837"/>
      <c r="CD43" s="837"/>
      <c r="CE43" s="837"/>
      <c r="CF43" s="837"/>
      <c r="CG43" s="850"/>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836"/>
      <c r="DW43" s="837"/>
      <c r="DX43" s="837"/>
      <c r="DY43" s="837"/>
      <c r="DZ43" s="838"/>
      <c r="EA43" s="226"/>
    </row>
    <row r="44" spans="1:131" ht="26.25" customHeight="1">
      <c r="A44" s="234">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6"/>
      <c r="BT44" s="837"/>
      <c r="BU44" s="837"/>
      <c r="BV44" s="837"/>
      <c r="BW44" s="837"/>
      <c r="BX44" s="837"/>
      <c r="BY44" s="837"/>
      <c r="BZ44" s="837"/>
      <c r="CA44" s="837"/>
      <c r="CB44" s="837"/>
      <c r="CC44" s="837"/>
      <c r="CD44" s="837"/>
      <c r="CE44" s="837"/>
      <c r="CF44" s="837"/>
      <c r="CG44" s="850"/>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836"/>
      <c r="DW44" s="837"/>
      <c r="DX44" s="837"/>
      <c r="DY44" s="837"/>
      <c r="DZ44" s="838"/>
      <c r="EA44" s="226"/>
    </row>
    <row r="45" spans="1:131" ht="26.25" customHeight="1">
      <c r="A45" s="234">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6"/>
      <c r="BT45" s="837"/>
      <c r="BU45" s="837"/>
      <c r="BV45" s="837"/>
      <c r="BW45" s="837"/>
      <c r="BX45" s="837"/>
      <c r="BY45" s="837"/>
      <c r="BZ45" s="837"/>
      <c r="CA45" s="837"/>
      <c r="CB45" s="837"/>
      <c r="CC45" s="837"/>
      <c r="CD45" s="837"/>
      <c r="CE45" s="837"/>
      <c r="CF45" s="837"/>
      <c r="CG45" s="850"/>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836"/>
      <c r="DW45" s="837"/>
      <c r="DX45" s="837"/>
      <c r="DY45" s="837"/>
      <c r="DZ45" s="838"/>
      <c r="EA45" s="226"/>
    </row>
    <row r="46" spans="1:131" ht="26.25" customHeight="1">
      <c r="A46" s="234">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6"/>
      <c r="BT46" s="837"/>
      <c r="BU46" s="837"/>
      <c r="BV46" s="837"/>
      <c r="BW46" s="837"/>
      <c r="BX46" s="837"/>
      <c r="BY46" s="837"/>
      <c r="BZ46" s="837"/>
      <c r="CA46" s="837"/>
      <c r="CB46" s="837"/>
      <c r="CC46" s="837"/>
      <c r="CD46" s="837"/>
      <c r="CE46" s="837"/>
      <c r="CF46" s="837"/>
      <c r="CG46" s="850"/>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836"/>
      <c r="DW46" s="837"/>
      <c r="DX46" s="837"/>
      <c r="DY46" s="837"/>
      <c r="DZ46" s="838"/>
      <c r="EA46" s="226"/>
    </row>
    <row r="47" spans="1:131" ht="26.25" customHeight="1">
      <c r="A47" s="234">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6"/>
      <c r="BT47" s="837"/>
      <c r="BU47" s="837"/>
      <c r="BV47" s="837"/>
      <c r="BW47" s="837"/>
      <c r="BX47" s="837"/>
      <c r="BY47" s="837"/>
      <c r="BZ47" s="837"/>
      <c r="CA47" s="837"/>
      <c r="CB47" s="837"/>
      <c r="CC47" s="837"/>
      <c r="CD47" s="837"/>
      <c r="CE47" s="837"/>
      <c r="CF47" s="837"/>
      <c r="CG47" s="850"/>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836"/>
      <c r="DW47" s="837"/>
      <c r="DX47" s="837"/>
      <c r="DY47" s="837"/>
      <c r="DZ47" s="838"/>
      <c r="EA47" s="226"/>
    </row>
    <row r="48" spans="1:131" ht="26.25" customHeight="1">
      <c r="A48" s="234">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6"/>
      <c r="BT48" s="837"/>
      <c r="BU48" s="837"/>
      <c r="BV48" s="837"/>
      <c r="BW48" s="837"/>
      <c r="BX48" s="837"/>
      <c r="BY48" s="837"/>
      <c r="BZ48" s="837"/>
      <c r="CA48" s="837"/>
      <c r="CB48" s="837"/>
      <c r="CC48" s="837"/>
      <c r="CD48" s="837"/>
      <c r="CE48" s="837"/>
      <c r="CF48" s="837"/>
      <c r="CG48" s="850"/>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836"/>
      <c r="DW48" s="837"/>
      <c r="DX48" s="837"/>
      <c r="DY48" s="837"/>
      <c r="DZ48" s="838"/>
      <c r="EA48" s="226"/>
    </row>
    <row r="49" spans="1:131" ht="26.25" customHeight="1">
      <c r="A49" s="234">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6"/>
      <c r="BT49" s="837"/>
      <c r="BU49" s="837"/>
      <c r="BV49" s="837"/>
      <c r="BW49" s="837"/>
      <c r="BX49" s="837"/>
      <c r="BY49" s="837"/>
      <c r="BZ49" s="837"/>
      <c r="CA49" s="837"/>
      <c r="CB49" s="837"/>
      <c r="CC49" s="837"/>
      <c r="CD49" s="837"/>
      <c r="CE49" s="837"/>
      <c r="CF49" s="837"/>
      <c r="CG49" s="850"/>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836"/>
      <c r="DW49" s="837"/>
      <c r="DX49" s="837"/>
      <c r="DY49" s="837"/>
      <c r="DZ49" s="838"/>
      <c r="EA49" s="226"/>
    </row>
    <row r="50" spans="1:131" ht="26.25" customHeight="1">
      <c r="A50" s="234">
        <v>23</v>
      </c>
      <c r="B50" s="839"/>
      <c r="C50" s="840"/>
      <c r="D50" s="840"/>
      <c r="E50" s="840"/>
      <c r="F50" s="840"/>
      <c r="G50" s="840"/>
      <c r="H50" s="840"/>
      <c r="I50" s="840"/>
      <c r="J50" s="840"/>
      <c r="K50" s="840"/>
      <c r="L50" s="840"/>
      <c r="M50" s="840"/>
      <c r="N50" s="840"/>
      <c r="O50" s="840"/>
      <c r="P50" s="841"/>
      <c r="Q50" s="899"/>
      <c r="R50" s="900"/>
      <c r="S50" s="900"/>
      <c r="T50" s="900"/>
      <c r="U50" s="900"/>
      <c r="V50" s="900"/>
      <c r="W50" s="900"/>
      <c r="X50" s="900"/>
      <c r="Y50" s="900"/>
      <c r="Z50" s="900"/>
      <c r="AA50" s="900"/>
      <c r="AB50" s="900"/>
      <c r="AC50" s="900"/>
      <c r="AD50" s="900"/>
      <c r="AE50" s="901"/>
      <c r="AF50" s="845"/>
      <c r="AG50" s="846"/>
      <c r="AH50" s="846"/>
      <c r="AI50" s="846"/>
      <c r="AJ50" s="847"/>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6"/>
      <c r="BT50" s="837"/>
      <c r="BU50" s="837"/>
      <c r="BV50" s="837"/>
      <c r="BW50" s="837"/>
      <c r="BX50" s="837"/>
      <c r="BY50" s="837"/>
      <c r="BZ50" s="837"/>
      <c r="CA50" s="837"/>
      <c r="CB50" s="837"/>
      <c r="CC50" s="837"/>
      <c r="CD50" s="837"/>
      <c r="CE50" s="837"/>
      <c r="CF50" s="837"/>
      <c r="CG50" s="850"/>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836"/>
      <c r="DW50" s="837"/>
      <c r="DX50" s="837"/>
      <c r="DY50" s="837"/>
      <c r="DZ50" s="838"/>
      <c r="EA50" s="226"/>
    </row>
    <row r="51" spans="1:131" ht="26.25" customHeight="1">
      <c r="A51" s="234">
        <v>24</v>
      </c>
      <c r="B51" s="839"/>
      <c r="C51" s="840"/>
      <c r="D51" s="840"/>
      <c r="E51" s="840"/>
      <c r="F51" s="840"/>
      <c r="G51" s="840"/>
      <c r="H51" s="840"/>
      <c r="I51" s="840"/>
      <c r="J51" s="840"/>
      <c r="K51" s="840"/>
      <c r="L51" s="840"/>
      <c r="M51" s="840"/>
      <c r="N51" s="840"/>
      <c r="O51" s="840"/>
      <c r="P51" s="841"/>
      <c r="Q51" s="899"/>
      <c r="R51" s="900"/>
      <c r="S51" s="900"/>
      <c r="T51" s="900"/>
      <c r="U51" s="900"/>
      <c r="V51" s="900"/>
      <c r="W51" s="900"/>
      <c r="X51" s="900"/>
      <c r="Y51" s="900"/>
      <c r="Z51" s="900"/>
      <c r="AA51" s="900"/>
      <c r="AB51" s="900"/>
      <c r="AC51" s="900"/>
      <c r="AD51" s="900"/>
      <c r="AE51" s="901"/>
      <c r="AF51" s="845"/>
      <c r="AG51" s="846"/>
      <c r="AH51" s="846"/>
      <c r="AI51" s="846"/>
      <c r="AJ51" s="847"/>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6"/>
      <c r="BT51" s="837"/>
      <c r="BU51" s="837"/>
      <c r="BV51" s="837"/>
      <c r="BW51" s="837"/>
      <c r="BX51" s="837"/>
      <c r="BY51" s="837"/>
      <c r="BZ51" s="837"/>
      <c r="CA51" s="837"/>
      <c r="CB51" s="837"/>
      <c r="CC51" s="837"/>
      <c r="CD51" s="837"/>
      <c r="CE51" s="837"/>
      <c r="CF51" s="837"/>
      <c r="CG51" s="850"/>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836"/>
      <c r="DW51" s="837"/>
      <c r="DX51" s="837"/>
      <c r="DY51" s="837"/>
      <c r="DZ51" s="838"/>
      <c r="EA51" s="226"/>
    </row>
    <row r="52" spans="1:131" ht="26.25" customHeight="1">
      <c r="A52" s="234">
        <v>25</v>
      </c>
      <c r="B52" s="839"/>
      <c r="C52" s="840"/>
      <c r="D52" s="840"/>
      <c r="E52" s="840"/>
      <c r="F52" s="840"/>
      <c r="G52" s="840"/>
      <c r="H52" s="840"/>
      <c r="I52" s="840"/>
      <c r="J52" s="840"/>
      <c r="K52" s="840"/>
      <c r="L52" s="840"/>
      <c r="M52" s="840"/>
      <c r="N52" s="840"/>
      <c r="O52" s="840"/>
      <c r="P52" s="841"/>
      <c r="Q52" s="899"/>
      <c r="R52" s="900"/>
      <c r="S52" s="900"/>
      <c r="T52" s="900"/>
      <c r="U52" s="900"/>
      <c r="V52" s="900"/>
      <c r="W52" s="900"/>
      <c r="X52" s="900"/>
      <c r="Y52" s="900"/>
      <c r="Z52" s="900"/>
      <c r="AA52" s="900"/>
      <c r="AB52" s="900"/>
      <c r="AC52" s="900"/>
      <c r="AD52" s="900"/>
      <c r="AE52" s="901"/>
      <c r="AF52" s="845"/>
      <c r="AG52" s="846"/>
      <c r="AH52" s="846"/>
      <c r="AI52" s="846"/>
      <c r="AJ52" s="847"/>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6"/>
      <c r="BT52" s="837"/>
      <c r="BU52" s="837"/>
      <c r="BV52" s="837"/>
      <c r="BW52" s="837"/>
      <c r="BX52" s="837"/>
      <c r="BY52" s="837"/>
      <c r="BZ52" s="837"/>
      <c r="CA52" s="837"/>
      <c r="CB52" s="837"/>
      <c r="CC52" s="837"/>
      <c r="CD52" s="837"/>
      <c r="CE52" s="837"/>
      <c r="CF52" s="837"/>
      <c r="CG52" s="850"/>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836"/>
      <c r="DW52" s="837"/>
      <c r="DX52" s="837"/>
      <c r="DY52" s="837"/>
      <c r="DZ52" s="838"/>
      <c r="EA52" s="226"/>
    </row>
    <row r="53" spans="1:131" ht="26.25" customHeight="1">
      <c r="A53" s="234">
        <v>26</v>
      </c>
      <c r="B53" s="839"/>
      <c r="C53" s="840"/>
      <c r="D53" s="840"/>
      <c r="E53" s="840"/>
      <c r="F53" s="840"/>
      <c r="G53" s="840"/>
      <c r="H53" s="840"/>
      <c r="I53" s="840"/>
      <c r="J53" s="840"/>
      <c r="K53" s="840"/>
      <c r="L53" s="840"/>
      <c r="M53" s="840"/>
      <c r="N53" s="840"/>
      <c r="O53" s="840"/>
      <c r="P53" s="841"/>
      <c r="Q53" s="899"/>
      <c r="R53" s="900"/>
      <c r="S53" s="900"/>
      <c r="T53" s="900"/>
      <c r="U53" s="900"/>
      <c r="V53" s="900"/>
      <c r="W53" s="900"/>
      <c r="X53" s="900"/>
      <c r="Y53" s="900"/>
      <c r="Z53" s="900"/>
      <c r="AA53" s="900"/>
      <c r="AB53" s="900"/>
      <c r="AC53" s="900"/>
      <c r="AD53" s="900"/>
      <c r="AE53" s="901"/>
      <c r="AF53" s="845"/>
      <c r="AG53" s="846"/>
      <c r="AH53" s="846"/>
      <c r="AI53" s="846"/>
      <c r="AJ53" s="847"/>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6"/>
      <c r="BT53" s="837"/>
      <c r="BU53" s="837"/>
      <c r="BV53" s="837"/>
      <c r="BW53" s="837"/>
      <c r="BX53" s="837"/>
      <c r="BY53" s="837"/>
      <c r="BZ53" s="837"/>
      <c r="CA53" s="837"/>
      <c r="CB53" s="837"/>
      <c r="CC53" s="837"/>
      <c r="CD53" s="837"/>
      <c r="CE53" s="837"/>
      <c r="CF53" s="837"/>
      <c r="CG53" s="850"/>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836"/>
      <c r="DW53" s="837"/>
      <c r="DX53" s="837"/>
      <c r="DY53" s="837"/>
      <c r="DZ53" s="838"/>
      <c r="EA53" s="226"/>
    </row>
    <row r="54" spans="1:131" ht="26.25" customHeight="1">
      <c r="A54" s="234">
        <v>27</v>
      </c>
      <c r="B54" s="839"/>
      <c r="C54" s="840"/>
      <c r="D54" s="840"/>
      <c r="E54" s="840"/>
      <c r="F54" s="840"/>
      <c r="G54" s="840"/>
      <c r="H54" s="840"/>
      <c r="I54" s="840"/>
      <c r="J54" s="840"/>
      <c r="K54" s="840"/>
      <c r="L54" s="840"/>
      <c r="M54" s="840"/>
      <c r="N54" s="840"/>
      <c r="O54" s="840"/>
      <c r="P54" s="841"/>
      <c r="Q54" s="899"/>
      <c r="R54" s="900"/>
      <c r="S54" s="900"/>
      <c r="T54" s="900"/>
      <c r="U54" s="900"/>
      <c r="V54" s="900"/>
      <c r="W54" s="900"/>
      <c r="X54" s="900"/>
      <c r="Y54" s="900"/>
      <c r="Z54" s="900"/>
      <c r="AA54" s="900"/>
      <c r="AB54" s="900"/>
      <c r="AC54" s="900"/>
      <c r="AD54" s="900"/>
      <c r="AE54" s="901"/>
      <c r="AF54" s="845"/>
      <c r="AG54" s="846"/>
      <c r="AH54" s="846"/>
      <c r="AI54" s="846"/>
      <c r="AJ54" s="847"/>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6"/>
      <c r="BT54" s="837"/>
      <c r="BU54" s="837"/>
      <c r="BV54" s="837"/>
      <c r="BW54" s="837"/>
      <c r="BX54" s="837"/>
      <c r="BY54" s="837"/>
      <c r="BZ54" s="837"/>
      <c r="CA54" s="837"/>
      <c r="CB54" s="837"/>
      <c r="CC54" s="837"/>
      <c r="CD54" s="837"/>
      <c r="CE54" s="837"/>
      <c r="CF54" s="837"/>
      <c r="CG54" s="850"/>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836"/>
      <c r="DW54" s="837"/>
      <c r="DX54" s="837"/>
      <c r="DY54" s="837"/>
      <c r="DZ54" s="838"/>
      <c r="EA54" s="226"/>
    </row>
    <row r="55" spans="1:131" ht="26.25" customHeight="1">
      <c r="A55" s="234">
        <v>28</v>
      </c>
      <c r="B55" s="839"/>
      <c r="C55" s="840"/>
      <c r="D55" s="840"/>
      <c r="E55" s="840"/>
      <c r="F55" s="840"/>
      <c r="G55" s="840"/>
      <c r="H55" s="840"/>
      <c r="I55" s="840"/>
      <c r="J55" s="840"/>
      <c r="K55" s="840"/>
      <c r="L55" s="840"/>
      <c r="M55" s="840"/>
      <c r="N55" s="840"/>
      <c r="O55" s="840"/>
      <c r="P55" s="841"/>
      <c r="Q55" s="899"/>
      <c r="R55" s="900"/>
      <c r="S55" s="900"/>
      <c r="T55" s="900"/>
      <c r="U55" s="900"/>
      <c r="V55" s="900"/>
      <c r="W55" s="900"/>
      <c r="X55" s="900"/>
      <c r="Y55" s="900"/>
      <c r="Z55" s="900"/>
      <c r="AA55" s="900"/>
      <c r="AB55" s="900"/>
      <c r="AC55" s="900"/>
      <c r="AD55" s="900"/>
      <c r="AE55" s="901"/>
      <c r="AF55" s="845"/>
      <c r="AG55" s="846"/>
      <c r="AH55" s="846"/>
      <c r="AI55" s="846"/>
      <c r="AJ55" s="847"/>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6"/>
      <c r="BT55" s="837"/>
      <c r="BU55" s="837"/>
      <c r="BV55" s="837"/>
      <c r="BW55" s="837"/>
      <c r="BX55" s="837"/>
      <c r="BY55" s="837"/>
      <c r="BZ55" s="837"/>
      <c r="CA55" s="837"/>
      <c r="CB55" s="837"/>
      <c r="CC55" s="837"/>
      <c r="CD55" s="837"/>
      <c r="CE55" s="837"/>
      <c r="CF55" s="837"/>
      <c r="CG55" s="850"/>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836"/>
      <c r="DW55" s="837"/>
      <c r="DX55" s="837"/>
      <c r="DY55" s="837"/>
      <c r="DZ55" s="838"/>
      <c r="EA55" s="226"/>
    </row>
    <row r="56" spans="1:131" ht="26.25" customHeight="1">
      <c r="A56" s="234">
        <v>29</v>
      </c>
      <c r="B56" s="839"/>
      <c r="C56" s="840"/>
      <c r="D56" s="840"/>
      <c r="E56" s="840"/>
      <c r="F56" s="840"/>
      <c r="G56" s="840"/>
      <c r="H56" s="840"/>
      <c r="I56" s="840"/>
      <c r="J56" s="840"/>
      <c r="K56" s="840"/>
      <c r="L56" s="840"/>
      <c r="M56" s="840"/>
      <c r="N56" s="840"/>
      <c r="O56" s="840"/>
      <c r="P56" s="841"/>
      <c r="Q56" s="899"/>
      <c r="R56" s="900"/>
      <c r="S56" s="900"/>
      <c r="T56" s="900"/>
      <c r="U56" s="900"/>
      <c r="V56" s="900"/>
      <c r="W56" s="900"/>
      <c r="X56" s="900"/>
      <c r="Y56" s="900"/>
      <c r="Z56" s="900"/>
      <c r="AA56" s="900"/>
      <c r="AB56" s="900"/>
      <c r="AC56" s="900"/>
      <c r="AD56" s="900"/>
      <c r="AE56" s="901"/>
      <c r="AF56" s="845"/>
      <c r="AG56" s="846"/>
      <c r="AH56" s="846"/>
      <c r="AI56" s="846"/>
      <c r="AJ56" s="847"/>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6"/>
      <c r="BT56" s="837"/>
      <c r="BU56" s="837"/>
      <c r="BV56" s="837"/>
      <c r="BW56" s="837"/>
      <c r="BX56" s="837"/>
      <c r="BY56" s="837"/>
      <c r="BZ56" s="837"/>
      <c r="CA56" s="837"/>
      <c r="CB56" s="837"/>
      <c r="CC56" s="837"/>
      <c r="CD56" s="837"/>
      <c r="CE56" s="837"/>
      <c r="CF56" s="837"/>
      <c r="CG56" s="850"/>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836"/>
      <c r="DW56" s="837"/>
      <c r="DX56" s="837"/>
      <c r="DY56" s="837"/>
      <c r="DZ56" s="838"/>
      <c r="EA56" s="226"/>
    </row>
    <row r="57" spans="1:131" ht="26.25" customHeight="1">
      <c r="A57" s="234">
        <v>30</v>
      </c>
      <c r="B57" s="839"/>
      <c r="C57" s="840"/>
      <c r="D57" s="840"/>
      <c r="E57" s="840"/>
      <c r="F57" s="840"/>
      <c r="G57" s="840"/>
      <c r="H57" s="840"/>
      <c r="I57" s="840"/>
      <c r="J57" s="840"/>
      <c r="K57" s="840"/>
      <c r="L57" s="840"/>
      <c r="M57" s="840"/>
      <c r="N57" s="840"/>
      <c r="O57" s="840"/>
      <c r="P57" s="841"/>
      <c r="Q57" s="899"/>
      <c r="R57" s="900"/>
      <c r="S57" s="900"/>
      <c r="T57" s="900"/>
      <c r="U57" s="900"/>
      <c r="V57" s="900"/>
      <c r="W57" s="900"/>
      <c r="X57" s="900"/>
      <c r="Y57" s="900"/>
      <c r="Z57" s="900"/>
      <c r="AA57" s="900"/>
      <c r="AB57" s="900"/>
      <c r="AC57" s="900"/>
      <c r="AD57" s="900"/>
      <c r="AE57" s="901"/>
      <c r="AF57" s="845"/>
      <c r="AG57" s="846"/>
      <c r="AH57" s="846"/>
      <c r="AI57" s="846"/>
      <c r="AJ57" s="847"/>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6"/>
      <c r="BT57" s="837"/>
      <c r="BU57" s="837"/>
      <c r="BV57" s="837"/>
      <c r="BW57" s="837"/>
      <c r="BX57" s="837"/>
      <c r="BY57" s="837"/>
      <c r="BZ57" s="837"/>
      <c r="CA57" s="837"/>
      <c r="CB57" s="837"/>
      <c r="CC57" s="837"/>
      <c r="CD57" s="837"/>
      <c r="CE57" s="837"/>
      <c r="CF57" s="837"/>
      <c r="CG57" s="850"/>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836"/>
      <c r="DW57" s="837"/>
      <c r="DX57" s="837"/>
      <c r="DY57" s="837"/>
      <c r="DZ57" s="838"/>
      <c r="EA57" s="226"/>
    </row>
    <row r="58" spans="1:131" ht="26.25" customHeight="1">
      <c r="A58" s="234">
        <v>31</v>
      </c>
      <c r="B58" s="839"/>
      <c r="C58" s="840"/>
      <c r="D58" s="840"/>
      <c r="E58" s="840"/>
      <c r="F58" s="840"/>
      <c r="G58" s="840"/>
      <c r="H58" s="840"/>
      <c r="I58" s="840"/>
      <c r="J58" s="840"/>
      <c r="K58" s="840"/>
      <c r="L58" s="840"/>
      <c r="M58" s="840"/>
      <c r="N58" s="840"/>
      <c r="O58" s="840"/>
      <c r="P58" s="841"/>
      <c r="Q58" s="899"/>
      <c r="R58" s="900"/>
      <c r="S58" s="900"/>
      <c r="T58" s="900"/>
      <c r="U58" s="900"/>
      <c r="V58" s="900"/>
      <c r="W58" s="900"/>
      <c r="X58" s="900"/>
      <c r="Y58" s="900"/>
      <c r="Z58" s="900"/>
      <c r="AA58" s="900"/>
      <c r="AB58" s="900"/>
      <c r="AC58" s="900"/>
      <c r="AD58" s="900"/>
      <c r="AE58" s="901"/>
      <c r="AF58" s="845"/>
      <c r="AG58" s="846"/>
      <c r="AH58" s="846"/>
      <c r="AI58" s="846"/>
      <c r="AJ58" s="847"/>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6"/>
      <c r="BT58" s="837"/>
      <c r="BU58" s="837"/>
      <c r="BV58" s="837"/>
      <c r="BW58" s="837"/>
      <c r="BX58" s="837"/>
      <c r="BY58" s="837"/>
      <c r="BZ58" s="837"/>
      <c r="CA58" s="837"/>
      <c r="CB58" s="837"/>
      <c r="CC58" s="837"/>
      <c r="CD58" s="837"/>
      <c r="CE58" s="837"/>
      <c r="CF58" s="837"/>
      <c r="CG58" s="850"/>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836"/>
      <c r="DW58" s="837"/>
      <c r="DX58" s="837"/>
      <c r="DY58" s="837"/>
      <c r="DZ58" s="838"/>
      <c r="EA58" s="226"/>
    </row>
    <row r="59" spans="1:131" ht="26.25" customHeight="1">
      <c r="A59" s="234">
        <v>32</v>
      </c>
      <c r="B59" s="839"/>
      <c r="C59" s="840"/>
      <c r="D59" s="840"/>
      <c r="E59" s="840"/>
      <c r="F59" s="840"/>
      <c r="G59" s="840"/>
      <c r="H59" s="840"/>
      <c r="I59" s="840"/>
      <c r="J59" s="840"/>
      <c r="K59" s="840"/>
      <c r="L59" s="840"/>
      <c r="M59" s="840"/>
      <c r="N59" s="840"/>
      <c r="O59" s="840"/>
      <c r="P59" s="841"/>
      <c r="Q59" s="899"/>
      <c r="R59" s="900"/>
      <c r="S59" s="900"/>
      <c r="T59" s="900"/>
      <c r="U59" s="900"/>
      <c r="V59" s="900"/>
      <c r="W59" s="900"/>
      <c r="X59" s="900"/>
      <c r="Y59" s="900"/>
      <c r="Z59" s="900"/>
      <c r="AA59" s="900"/>
      <c r="AB59" s="900"/>
      <c r="AC59" s="900"/>
      <c r="AD59" s="900"/>
      <c r="AE59" s="901"/>
      <c r="AF59" s="845"/>
      <c r="AG59" s="846"/>
      <c r="AH59" s="846"/>
      <c r="AI59" s="846"/>
      <c r="AJ59" s="847"/>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6"/>
      <c r="BT59" s="837"/>
      <c r="BU59" s="837"/>
      <c r="BV59" s="837"/>
      <c r="BW59" s="837"/>
      <c r="BX59" s="837"/>
      <c r="BY59" s="837"/>
      <c r="BZ59" s="837"/>
      <c r="CA59" s="837"/>
      <c r="CB59" s="837"/>
      <c r="CC59" s="837"/>
      <c r="CD59" s="837"/>
      <c r="CE59" s="837"/>
      <c r="CF59" s="837"/>
      <c r="CG59" s="850"/>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836"/>
      <c r="DW59" s="837"/>
      <c r="DX59" s="837"/>
      <c r="DY59" s="837"/>
      <c r="DZ59" s="838"/>
      <c r="EA59" s="226"/>
    </row>
    <row r="60" spans="1:131" ht="26.25" customHeight="1">
      <c r="A60" s="234">
        <v>33</v>
      </c>
      <c r="B60" s="839"/>
      <c r="C60" s="840"/>
      <c r="D60" s="840"/>
      <c r="E60" s="840"/>
      <c r="F60" s="840"/>
      <c r="G60" s="840"/>
      <c r="H60" s="840"/>
      <c r="I60" s="840"/>
      <c r="J60" s="840"/>
      <c r="K60" s="840"/>
      <c r="L60" s="840"/>
      <c r="M60" s="840"/>
      <c r="N60" s="840"/>
      <c r="O60" s="840"/>
      <c r="P60" s="841"/>
      <c r="Q60" s="899"/>
      <c r="R60" s="900"/>
      <c r="S60" s="900"/>
      <c r="T60" s="900"/>
      <c r="U60" s="900"/>
      <c r="V60" s="900"/>
      <c r="W60" s="900"/>
      <c r="X60" s="900"/>
      <c r="Y60" s="900"/>
      <c r="Z60" s="900"/>
      <c r="AA60" s="900"/>
      <c r="AB60" s="900"/>
      <c r="AC60" s="900"/>
      <c r="AD60" s="900"/>
      <c r="AE60" s="901"/>
      <c r="AF60" s="845"/>
      <c r="AG60" s="846"/>
      <c r="AH60" s="846"/>
      <c r="AI60" s="846"/>
      <c r="AJ60" s="847"/>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6"/>
      <c r="BT60" s="837"/>
      <c r="BU60" s="837"/>
      <c r="BV60" s="837"/>
      <c r="BW60" s="837"/>
      <c r="BX60" s="837"/>
      <c r="BY60" s="837"/>
      <c r="BZ60" s="837"/>
      <c r="CA60" s="837"/>
      <c r="CB60" s="837"/>
      <c r="CC60" s="837"/>
      <c r="CD60" s="837"/>
      <c r="CE60" s="837"/>
      <c r="CF60" s="837"/>
      <c r="CG60" s="850"/>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836"/>
      <c r="DW60" s="837"/>
      <c r="DX60" s="837"/>
      <c r="DY60" s="837"/>
      <c r="DZ60" s="838"/>
      <c r="EA60" s="226"/>
    </row>
    <row r="61" spans="1:131" ht="26.25" customHeight="1" thickBot="1">
      <c r="A61" s="234">
        <v>34</v>
      </c>
      <c r="B61" s="839"/>
      <c r="C61" s="840"/>
      <c r="D61" s="840"/>
      <c r="E61" s="840"/>
      <c r="F61" s="840"/>
      <c r="G61" s="840"/>
      <c r="H61" s="840"/>
      <c r="I61" s="840"/>
      <c r="J61" s="840"/>
      <c r="K61" s="840"/>
      <c r="L61" s="840"/>
      <c r="M61" s="840"/>
      <c r="N61" s="840"/>
      <c r="O61" s="840"/>
      <c r="P61" s="841"/>
      <c r="Q61" s="899"/>
      <c r="R61" s="900"/>
      <c r="S61" s="900"/>
      <c r="T61" s="900"/>
      <c r="U61" s="900"/>
      <c r="V61" s="900"/>
      <c r="W61" s="900"/>
      <c r="X61" s="900"/>
      <c r="Y61" s="900"/>
      <c r="Z61" s="900"/>
      <c r="AA61" s="900"/>
      <c r="AB61" s="900"/>
      <c r="AC61" s="900"/>
      <c r="AD61" s="900"/>
      <c r="AE61" s="901"/>
      <c r="AF61" s="845"/>
      <c r="AG61" s="846"/>
      <c r="AH61" s="846"/>
      <c r="AI61" s="846"/>
      <c r="AJ61" s="847"/>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6"/>
      <c r="BT61" s="837"/>
      <c r="BU61" s="837"/>
      <c r="BV61" s="837"/>
      <c r="BW61" s="837"/>
      <c r="BX61" s="837"/>
      <c r="BY61" s="837"/>
      <c r="BZ61" s="837"/>
      <c r="CA61" s="837"/>
      <c r="CB61" s="837"/>
      <c r="CC61" s="837"/>
      <c r="CD61" s="837"/>
      <c r="CE61" s="837"/>
      <c r="CF61" s="837"/>
      <c r="CG61" s="850"/>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836"/>
      <c r="DW61" s="837"/>
      <c r="DX61" s="837"/>
      <c r="DY61" s="837"/>
      <c r="DZ61" s="838"/>
      <c r="EA61" s="226"/>
    </row>
    <row r="62" spans="1:131" ht="26.25" customHeight="1">
      <c r="A62" s="234">
        <v>35</v>
      </c>
      <c r="B62" s="839"/>
      <c r="C62" s="840"/>
      <c r="D62" s="840"/>
      <c r="E62" s="840"/>
      <c r="F62" s="840"/>
      <c r="G62" s="840"/>
      <c r="H62" s="840"/>
      <c r="I62" s="840"/>
      <c r="J62" s="840"/>
      <c r="K62" s="840"/>
      <c r="L62" s="840"/>
      <c r="M62" s="840"/>
      <c r="N62" s="840"/>
      <c r="O62" s="840"/>
      <c r="P62" s="841"/>
      <c r="Q62" s="899"/>
      <c r="R62" s="900"/>
      <c r="S62" s="900"/>
      <c r="T62" s="900"/>
      <c r="U62" s="900"/>
      <c r="V62" s="900"/>
      <c r="W62" s="900"/>
      <c r="X62" s="900"/>
      <c r="Y62" s="900"/>
      <c r="Z62" s="900"/>
      <c r="AA62" s="900"/>
      <c r="AB62" s="900"/>
      <c r="AC62" s="900"/>
      <c r="AD62" s="900"/>
      <c r="AE62" s="901"/>
      <c r="AF62" s="845"/>
      <c r="AG62" s="846"/>
      <c r="AH62" s="846"/>
      <c r="AI62" s="846"/>
      <c r="AJ62" s="847"/>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37"/>
      <c r="BP62" s="237"/>
      <c r="BQ62" s="234">
        <v>56</v>
      </c>
      <c r="BR62" s="235"/>
      <c r="BS62" s="836"/>
      <c r="BT62" s="837"/>
      <c r="BU62" s="837"/>
      <c r="BV62" s="837"/>
      <c r="BW62" s="837"/>
      <c r="BX62" s="837"/>
      <c r="BY62" s="837"/>
      <c r="BZ62" s="837"/>
      <c r="CA62" s="837"/>
      <c r="CB62" s="837"/>
      <c r="CC62" s="837"/>
      <c r="CD62" s="837"/>
      <c r="CE62" s="837"/>
      <c r="CF62" s="837"/>
      <c r="CG62" s="850"/>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836"/>
      <c r="DW62" s="837"/>
      <c r="DX62" s="837"/>
      <c r="DY62" s="837"/>
      <c r="DZ62" s="838"/>
      <c r="EA62" s="226"/>
    </row>
    <row r="63" spans="1:131" ht="26.25" customHeight="1" thickBot="1">
      <c r="A63" s="236" t="s">
        <v>389</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27904</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391</v>
      </c>
      <c r="BK63" s="916"/>
      <c r="BL63" s="916"/>
      <c r="BM63" s="916"/>
      <c r="BN63" s="917"/>
      <c r="BO63" s="237"/>
      <c r="BP63" s="237"/>
      <c r="BQ63" s="234">
        <v>57</v>
      </c>
      <c r="BR63" s="235"/>
      <c r="BS63" s="836"/>
      <c r="BT63" s="837"/>
      <c r="BU63" s="837"/>
      <c r="BV63" s="837"/>
      <c r="BW63" s="837"/>
      <c r="BX63" s="837"/>
      <c r="BY63" s="837"/>
      <c r="BZ63" s="837"/>
      <c r="CA63" s="837"/>
      <c r="CB63" s="837"/>
      <c r="CC63" s="837"/>
      <c r="CD63" s="837"/>
      <c r="CE63" s="837"/>
      <c r="CF63" s="837"/>
      <c r="CG63" s="850"/>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836"/>
      <c r="DW63" s="837"/>
      <c r="DX63" s="837"/>
      <c r="DY63" s="837"/>
      <c r="DZ63" s="83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6"/>
      <c r="BT64" s="837"/>
      <c r="BU64" s="837"/>
      <c r="BV64" s="837"/>
      <c r="BW64" s="837"/>
      <c r="BX64" s="837"/>
      <c r="BY64" s="837"/>
      <c r="BZ64" s="837"/>
      <c r="CA64" s="837"/>
      <c r="CB64" s="837"/>
      <c r="CC64" s="837"/>
      <c r="CD64" s="837"/>
      <c r="CE64" s="837"/>
      <c r="CF64" s="837"/>
      <c r="CG64" s="850"/>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836"/>
      <c r="DW64" s="837"/>
      <c r="DX64" s="837"/>
      <c r="DY64" s="837"/>
      <c r="DZ64" s="838"/>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6"/>
      <c r="BT65" s="837"/>
      <c r="BU65" s="837"/>
      <c r="BV65" s="837"/>
      <c r="BW65" s="837"/>
      <c r="BX65" s="837"/>
      <c r="BY65" s="837"/>
      <c r="BZ65" s="837"/>
      <c r="CA65" s="837"/>
      <c r="CB65" s="837"/>
      <c r="CC65" s="837"/>
      <c r="CD65" s="837"/>
      <c r="CE65" s="837"/>
      <c r="CF65" s="837"/>
      <c r="CG65" s="850"/>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836"/>
      <c r="DW65" s="837"/>
      <c r="DX65" s="837"/>
      <c r="DY65" s="837"/>
      <c r="DZ65" s="838"/>
      <c r="EA65" s="226"/>
    </row>
    <row r="66" spans="1:131" ht="26.25" customHeight="1">
      <c r="A66" s="794" t="s">
        <v>420</v>
      </c>
      <c r="B66" s="795"/>
      <c r="C66" s="795"/>
      <c r="D66" s="795"/>
      <c r="E66" s="795"/>
      <c r="F66" s="795"/>
      <c r="G66" s="795"/>
      <c r="H66" s="795"/>
      <c r="I66" s="795"/>
      <c r="J66" s="795"/>
      <c r="K66" s="795"/>
      <c r="L66" s="795"/>
      <c r="M66" s="795"/>
      <c r="N66" s="795"/>
      <c r="O66" s="795"/>
      <c r="P66" s="796"/>
      <c r="Q66" s="800" t="s">
        <v>421</v>
      </c>
      <c r="R66" s="801"/>
      <c r="S66" s="801"/>
      <c r="T66" s="801"/>
      <c r="U66" s="802"/>
      <c r="V66" s="800" t="s">
        <v>422</v>
      </c>
      <c r="W66" s="801"/>
      <c r="X66" s="801"/>
      <c r="Y66" s="801"/>
      <c r="Z66" s="802"/>
      <c r="AA66" s="800" t="s">
        <v>423</v>
      </c>
      <c r="AB66" s="801"/>
      <c r="AC66" s="801"/>
      <c r="AD66" s="801"/>
      <c r="AE66" s="802"/>
      <c r="AF66" s="918" t="s">
        <v>424</v>
      </c>
      <c r="AG66" s="879"/>
      <c r="AH66" s="879"/>
      <c r="AI66" s="879"/>
      <c r="AJ66" s="919"/>
      <c r="AK66" s="800" t="s">
        <v>425</v>
      </c>
      <c r="AL66" s="795"/>
      <c r="AM66" s="795"/>
      <c r="AN66" s="795"/>
      <c r="AO66" s="796"/>
      <c r="AP66" s="800" t="s">
        <v>426</v>
      </c>
      <c r="AQ66" s="801"/>
      <c r="AR66" s="801"/>
      <c r="AS66" s="801"/>
      <c r="AT66" s="802"/>
      <c r="AU66" s="800" t="s">
        <v>427</v>
      </c>
      <c r="AV66" s="801"/>
      <c r="AW66" s="801"/>
      <c r="AX66" s="801"/>
      <c r="AY66" s="802"/>
      <c r="AZ66" s="800" t="s">
        <v>374</v>
      </c>
      <c r="BA66" s="801"/>
      <c r="BB66" s="801"/>
      <c r="BC66" s="801"/>
      <c r="BD66" s="807"/>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7"/>
      <c r="B67" s="798"/>
      <c r="C67" s="798"/>
      <c r="D67" s="798"/>
      <c r="E67" s="798"/>
      <c r="F67" s="798"/>
      <c r="G67" s="798"/>
      <c r="H67" s="798"/>
      <c r="I67" s="798"/>
      <c r="J67" s="798"/>
      <c r="K67" s="798"/>
      <c r="L67" s="798"/>
      <c r="M67" s="798"/>
      <c r="N67" s="798"/>
      <c r="O67" s="798"/>
      <c r="P67" s="799"/>
      <c r="Q67" s="803"/>
      <c r="R67" s="804"/>
      <c r="S67" s="804"/>
      <c r="T67" s="804"/>
      <c r="U67" s="805"/>
      <c r="V67" s="803"/>
      <c r="W67" s="804"/>
      <c r="X67" s="804"/>
      <c r="Y67" s="804"/>
      <c r="Z67" s="805"/>
      <c r="AA67" s="803"/>
      <c r="AB67" s="804"/>
      <c r="AC67" s="804"/>
      <c r="AD67" s="804"/>
      <c r="AE67" s="805"/>
      <c r="AF67" s="920"/>
      <c r="AG67" s="882"/>
      <c r="AH67" s="882"/>
      <c r="AI67" s="882"/>
      <c r="AJ67" s="921"/>
      <c r="AK67" s="922"/>
      <c r="AL67" s="798"/>
      <c r="AM67" s="798"/>
      <c r="AN67" s="798"/>
      <c r="AO67" s="799"/>
      <c r="AP67" s="803"/>
      <c r="AQ67" s="804"/>
      <c r="AR67" s="804"/>
      <c r="AS67" s="804"/>
      <c r="AT67" s="805"/>
      <c r="AU67" s="803"/>
      <c r="AV67" s="804"/>
      <c r="AW67" s="804"/>
      <c r="AX67" s="804"/>
      <c r="AY67" s="805"/>
      <c r="AZ67" s="803"/>
      <c r="BA67" s="804"/>
      <c r="BB67" s="804"/>
      <c r="BC67" s="804"/>
      <c r="BD67" s="809"/>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596</v>
      </c>
      <c r="C68" s="934"/>
      <c r="D68" s="934"/>
      <c r="E68" s="934"/>
      <c r="F68" s="934"/>
      <c r="G68" s="934"/>
      <c r="H68" s="934"/>
      <c r="I68" s="934"/>
      <c r="J68" s="934"/>
      <c r="K68" s="934"/>
      <c r="L68" s="934"/>
      <c r="M68" s="934"/>
      <c r="N68" s="934"/>
      <c r="O68" s="934"/>
      <c r="P68" s="935"/>
      <c r="Q68" s="936">
        <v>12284</v>
      </c>
      <c r="R68" s="930"/>
      <c r="S68" s="930"/>
      <c r="T68" s="930"/>
      <c r="U68" s="930"/>
      <c r="V68" s="930">
        <v>11939</v>
      </c>
      <c r="W68" s="930"/>
      <c r="X68" s="930"/>
      <c r="Y68" s="930"/>
      <c r="Z68" s="930"/>
      <c r="AA68" s="930">
        <v>344</v>
      </c>
      <c r="AB68" s="930"/>
      <c r="AC68" s="930"/>
      <c r="AD68" s="930"/>
      <c r="AE68" s="930"/>
      <c r="AF68" s="930">
        <v>344</v>
      </c>
      <c r="AG68" s="930"/>
      <c r="AH68" s="930"/>
      <c r="AI68" s="930"/>
      <c r="AJ68" s="930"/>
      <c r="AK68" s="930">
        <v>534</v>
      </c>
      <c r="AL68" s="930"/>
      <c r="AM68" s="930"/>
      <c r="AN68" s="930"/>
      <c r="AO68" s="930"/>
      <c r="AP68" s="930" t="s">
        <v>599</v>
      </c>
      <c r="AQ68" s="930"/>
      <c r="AR68" s="930"/>
      <c r="AS68" s="930"/>
      <c r="AT68" s="930"/>
      <c r="AU68" s="930" t="s">
        <v>599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597</v>
      </c>
      <c r="C69" s="938"/>
      <c r="D69" s="938"/>
      <c r="E69" s="938"/>
      <c r="F69" s="938"/>
      <c r="G69" s="938"/>
      <c r="H69" s="938"/>
      <c r="I69" s="938"/>
      <c r="J69" s="938"/>
      <c r="K69" s="938"/>
      <c r="L69" s="938"/>
      <c r="M69" s="938"/>
      <c r="N69" s="938"/>
      <c r="O69" s="938"/>
      <c r="P69" s="939"/>
      <c r="Q69" s="940">
        <v>89</v>
      </c>
      <c r="R69" s="894"/>
      <c r="S69" s="894"/>
      <c r="T69" s="894"/>
      <c r="U69" s="894"/>
      <c r="V69" s="894">
        <v>84</v>
      </c>
      <c r="W69" s="894"/>
      <c r="X69" s="894"/>
      <c r="Y69" s="894"/>
      <c r="Z69" s="894"/>
      <c r="AA69" s="894">
        <v>5</v>
      </c>
      <c r="AB69" s="894"/>
      <c r="AC69" s="894"/>
      <c r="AD69" s="894"/>
      <c r="AE69" s="894"/>
      <c r="AF69" s="894">
        <v>5</v>
      </c>
      <c r="AG69" s="894"/>
      <c r="AH69" s="894"/>
      <c r="AI69" s="894"/>
      <c r="AJ69" s="894"/>
      <c r="AK69" s="894">
        <v>5</v>
      </c>
      <c r="AL69" s="894"/>
      <c r="AM69" s="894"/>
      <c r="AN69" s="894"/>
      <c r="AO69" s="894"/>
      <c r="AP69" s="894" t="s">
        <v>599</v>
      </c>
      <c r="AQ69" s="894"/>
      <c r="AR69" s="894"/>
      <c r="AS69" s="894"/>
      <c r="AT69" s="894"/>
      <c r="AU69" s="894" t="s">
        <v>599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598</v>
      </c>
      <c r="C70" s="938"/>
      <c r="D70" s="938"/>
      <c r="E70" s="938"/>
      <c r="F70" s="938"/>
      <c r="G70" s="938"/>
      <c r="H70" s="938"/>
      <c r="I70" s="938"/>
      <c r="J70" s="938"/>
      <c r="K70" s="938"/>
      <c r="L70" s="938"/>
      <c r="M70" s="938"/>
      <c r="N70" s="938"/>
      <c r="O70" s="938"/>
      <c r="P70" s="939"/>
      <c r="Q70" s="940">
        <v>285945</v>
      </c>
      <c r="R70" s="894"/>
      <c r="S70" s="894"/>
      <c r="T70" s="894"/>
      <c r="U70" s="894"/>
      <c r="V70" s="894">
        <v>277863</v>
      </c>
      <c r="W70" s="894"/>
      <c r="X70" s="894"/>
      <c r="Y70" s="894"/>
      <c r="Z70" s="894"/>
      <c r="AA70" s="894">
        <v>8082</v>
      </c>
      <c r="AB70" s="894"/>
      <c r="AC70" s="894"/>
      <c r="AD70" s="894"/>
      <c r="AE70" s="894"/>
      <c r="AF70" s="894">
        <v>8082</v>
      </c>
      <c r="AG70" s="894"/>
      <c r="AH70" s="894"/>
      <c r="AI70" s="894"/>
      <c r="AJ70" s="894"/>
      <c r="AK70" s="894">
        <v>0</v>
      </c>
      <c r="AL70" s="894"/>
      <c r="AM70" s="894"/>
      <c r="AN70" s="894"/>
      <c r="AO70" s="894"/>
      <c r="AP70" s="894" t="s">
        <v>599</v>
      </c>
      <c r="AQ70" s="894"/>
      <c r="AR70" s="894"/>
      <c r="AS70" s="894"/>
      <c r="AT70" s="894"/>
      <c r="AU70" s="894" t="s">
        <v>599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389</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8431</v>
      </c>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1276</v>
      </c>
      <c r="CS102" s="916"/>
      <c r="CT102" s="916"/>
      <c r="CU102" s="916"/>
      <c r="CV102" s="955"/>
      <c r="CW102" s="954">
        <v>188</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301</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301</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301</v>
      </c>
      <c r="DR109" s="957"/>
      <c r="DS109" s="957"/>
      <c r="DT109" s="957"/>
      <c r="DU109" s="958"/>
      <c r="DV109" s="956" t="s">
        <v>439</v>
      </c>
      <c r="DW109" s="957"/>
      <c r="DX109" s="957"/>
      <c r="DY109" s="957"/>
      <c r="DZ109" s="959"/>
    </row>
    <row r="110" spans="1:131" s="226" customFormat="1" ht="26.25" customHeight="1">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24922356</v>
      </c>
      <c r="AB110" s="964"/>
      <c r="AC110" s="964"/>
      <c r="AD110" s="964"/>
      <c r="AE110" s="965"/>
      <c r="AF110" s="966">
        <v>23972332</v>
      </c>
      <c r="AG110" s="964"/>
      <c r="AH110" s="964"/>
      <c r="AI110" s="964"/>
      <c r="AJ110" s="965"/>
      <c r="AK110" s="966">
        <v>25556641</v>
      </c>
      <c r="AL110" s="964"/>
      <c r="AM110" s="964"/>
      <c r="AN110" s="964"/>
      <c r="AO110" s="965"/>
      <c r="AP110" s="967">
        <v>20.9</v>
      </c>
      <c r="AQ110" s="968"/>
      <c r="AR110" s="968"/>
      <c r="AS110" s="968"/>
      <c r="AT110" s="969"/>
      <c r="AU110" s="970" t="s">
        <v>73</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269827981</v>
      </c>
      <c r="BR110" s="995"/>
      <c r="BS110" s="995"/>
      <c r="BT110" s="995"/>
      <c r="BU110" s="995"/>
      <c r="BV110" s="995">
        <v>260131252</v>
      </c>
      <c r="BW110" s="995"/>
      <c r="BX110" s="995"/>
      <c r="BY110" s="995"/>
      <c r="BZ110" s="995"/>
      <c r="CA110" s="995">
        <v>260498024</v>
      </c>
      <c r="CB110" s="995"/>
      <c r="CC110" s="995"/>
      <c r="CD110" s="995"/>
      <c r="CE110" s="995"/>
      <c r="CF110" s="1008">
        <v>213.1</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356990</v>
      </c>
      <c r="DH110" s="995"/>
      <c r="DI110" s="995"/>
      <c r="DJ110" s="995"/>
      <c r="DK110" s="995"/>
      <c r="DL110" s="995">
        <v>301185</v>
      </c>
      <c r="DM110" s="995"/>
      <c r="DN110" s="995"/>
      <c r="DO110" s="995"/>
      <c r="DP110" s="995"/>
      <c r="DQ110" s="995">
        <v>245380</v>
      </c>
      <c r="DR110" s="995"/>
      <c r="DS110" s="995"/>
      <c r="DT110" s="995"/>
      <c r="DU110" s="995"/>
      <c r="DV110" s="996">
        <v>0.2</v>
      </c>
      <c r="DW110" s="996"/>
      <c r="DX110" s="996"/>
      <c r="DY110" s="996"/>
      <c r="DZ110" s="997"/>
    </row>
    <row r="111" spans="1:131" s="226" customFormat="1" ht="26.25" customHeight="1">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127</v>
      </c>
      <c r="AB111" s="1002"/>
      <c r="AC111" s="1002"/>
      <c r="AD111" s="1002"/>
      <c r="AE111" s="1003"/>
      <c r="AF111" s="1004" t="s">
        <v>127</v>
      </c>
      <c r="AG111" s="1002"/>
      <c r="AH111" s="1002"/>
      <c r="AI111" s="1002"/>
      <c r="AJ111" s="1003"/>
      <c r="AK111" s="1004" t="s">
        <v>127</v>
      </c>
      <c r="AL111" s="1002"/>
      <c r="AM111" s="1002"/>
      <c r="AN111" s="1002"/>
      <c r="AO111" s="1003"/>
      <c r="AP111" s="1005" t="s">
        <v>127</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v>356990</v>
      </c>
      <c r="BR111" s="990"/>
      <c r="BS111" s="990"/>
      <c r="BT111" s="990"/>
      <c r="BU111" s="990"/>
      <c r="BV111" s="990">
        <v>301185</v>
      </c>
      <c r="BW111" s="990"/>
      <c r="BX111" s="990"/>
      <c r="BY111" s="990"/>
      <c r="BZ111" s="990"/>
      <c r="CA111" s="990">
        <v>245380</v>
      </c>
      <c r="CB111" s="990"/>
      <c r="CC111" s="990"/>
      <c r="CD111" s="990"/>
      <c r="CE111" s="990"/>
      <c r="CF111" s="984">
        <v>0.2</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127</v>
      </c>
      <c r="DH111" s="990"/>
      <c r="DI111" s="990"/>
      <c r="DJ111" s="990"/>
      <c r="DK111" s="990"/>
      <c r="DL111" s="990" t="s">
        <v>127</v>
      </c>
      <c r="DM111" s="990"/>
      <c r="DN111" s="990"/>
      <c r="DO111" s="990"/>
      <c r="DP111" s="990"/>
      <c r="DQ111" s="990" t="s">
        <v>127</v>
      </c>
      <c r="DR111" s="990"/>
      <c r="DS111" s="990"/>
      <c r="DT111" s="990"/>
      <c r="DU111" s="990"/>
      <c r="DV111" s="991" t="s">
        <v>127</v>
      </c>
      <c r="DW111" s="991"/>
      <c r="DX111" s="991"/>
      <c r="DY111" s="991"/>
      <c r="DZ111" s="992"/>
    </row>
    <row r="112" spans="1:131" s="226" customFormat="1" ht="26.25" customHeight="1">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127</v>
      </c>
      <c r="AB112" s="1023"/>
      <c r="AC112" s="1023"/>
      <c r="AD112" s="1023"/>
      <c r="AE112" s="1024"/>
      <c r="AF112" s="1025" t="s">
        <v>127</v>
      </c>
      <c r="AG112" s="1023"/>
      <c r="AH112" s="1023"/>
      <c r="AI112" s="1023"/>
      <c r="AJ112" s="1024"/>
      <c r="AK112" s="1025" t="s">
        <v>450</v>
      </c>
      <c r="AL112" s="1023"/>
      <c r="AM112" s="1023"/>
      <c r="AN112" s="1023"/>
      <c r="AO112" s="1024"/>
      <c r="AP112" s="1026" t="s">
        <v>127</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28390566</v>
      </c>
      <c r="BR112" s="990"/>
      <c r="BS112" s="990"/>
      <c r="BT112" s="990"/>
      <c r="BU112" s="990"/>
      <c r="BV112" s="990">
        <v>40050483</v>
      </c>
      <c r="BW112" s="990"/>
      <c r="BX112" s="990"/>
      <c r="BY112" s="990"/>
      <c r="BZ112" s="990"/>
      <c r="CA112" s="990">
        <v>42774468</v>
      </c>
      <c r="CB112" s="990"/>
      <c r="CC112" s="990"/>
      <c r="CD112" s="990"/>
      <c r="CE112" s="990"/>
      <c r="CF112" s="984">
        <v>35</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127</v>
      </c>
      <c r="DH112" s="990"/>
      <c r="DI112" s="990"/>
      <c r="DJ112" s="990"/>
      <c r="DK112" s="990"/>
      <c r="DL112" s="990" t="s">
        <v>127</v>
      </c>
      <c r="DM112" s="990"/>
      <c r="DN112" s="990"/>
      <c r="DO112" s="990"/>
      <c r="DP112" s="990"/>
      <c r="DQ112" s="990" t="s">
        <v>127</v>
      </c>
      <c r="DR112" s="990"/>
      <c r="DS112" s="990"/>
      <c r="DT112" s="990"/>
      <c r="DU112" s="990"/>
      <c r="DV112" s="991" t="s">
        <v>127</v>
      </c>
      <c r="DW112" s="991"/>
      <c r="DX112" s="991"/>
      <c r="DY112" s="991"/>
      <c r="DZ112" s="992"/>
    </row>
    <row r="113" spans="1:130" s="226" customFormat="1" ht="26.25" customHeight="1">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1363011</v>
      </c>
      <c r="AB113" s="1002"/>
      <c r="AC113" s="1002"/>
      <c r="AD113" s="1002"/>
      <c r="AE113" s="1003"/>
      <c r="AF113" s="1004">
        <v>3010243</v>
      </c>
      <c r="AG113" s="1002"/>
      <c r="AH113" s="1002"/>
      <c r="AI113" s="1002"/>
      <c r="AJ113" s="1003"/>
      <c r="AK113" s="1004">
        <v>3058063</v>
      </c>
      <c r="AL113" s="1002"/>
      <c r="AM113" s="1002"/>
      <c r="AN113" s="1002"/>
      <c r="AO113" s="1003"/>
      <c r="AP113" s="1005">
        <v>2.5</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t="s">
        <v>450</v>
      </c>
      <c r="BR113" s="990"/>
      <c r="BS113" s="990"/>
      <c r="BT113" s="990"/>
      <c r="BU113" s="990"/>
      <c r="BV113" s="990" t="s">
        <v>127</v>
      </c>
      <c r="BW113" s="990"/>
      <c r="BX113" s="990"/>
      <c r="BY113" s="990"/>
      <c r="BZ113" s="990"/>
      <c r="CA113" s="990" t="s">
        <v>127</v>
      </c>
      <c r="CB113" s="990"/>
      <c r="CC113" s="990"/>
      <c r="CD113" s="990"/>
      <c r="CE113" s="990"/>
      <c r="CF113" s="984" t="s">
        <v>127</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450</v>
      </c>
      <c r="DH113" s="1023"/>
      <c r="DI113" s="1023"/>
      <c r="DJ113" s="1023"/>
      <c r="DK113" s="1024"/>
      <c r="DL113" s="1025" t="s">
        <v>450</v>
      </c>
      <c r="DM113" s="1023"/>
      <c r="DN113" s="1023"/>
      <c r="DO113" s="1023"/>
      <c r="DP113" s="1024"/>
      <c r="DQ113" s="1025" t="s">
        <v>127</v>
      </c>
      <c r="DR113" s="1023"/>
      <c r="DS113" s="1023"/>
      <c r="DT113" s="1023"/>
      <c r="DU113" s="1024"/>
      <c r="DV113" s="1026" t="s">
        <v>127</v>
      </c>
      <c r="DW113" s="1027"/>
      <c r="DX113" s="1027"/>
      <c r="DY113" s="1027"/>
      <c r="DZ113" s="1028"/>
    </row>
    <row r="114" spans="1:130" s="226" customFormat="1" ht="26.25" customHeight="1">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127</v>
      </c>
      <c r="AB114" s="1023"/>
      <c r="AC114" s="1023"/>
      <c r="AD114" s="1023"/>
      <c r="AE114" s="1024"/>
      <c r="AF114" s="1025" t="s">
        <v>127</v>
      </c>
      <c r="AG114" s="1023"/>
      <c r="AH114" s="1023"/>
      <c r="AI114" s="1023"/>
      <c r="AJ114" s="1024"/>
      <c r="AK114" s="1025" t="s">
        <v>127</v>
      </c>
      <c r="AL114" s="1023"/>
      <c r="AM114" s="1023"/>
      <c r="AN114" s="1023"/>
      <c r="AO114" s="1024"/>
      <c r="AP114" s="1026" t="s">
        <v>127</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32353587</v>
      </c>
      <c r="BR114" s="990"/>
      <c r="BS114" s="990"/>
      <c r="BT114" s="990"/>
      <c r="BU114" s="990"/>
      <c r="BV114" s="990">
        <v>31845304</v>
      </c>
      <c r="BW114" s="990"/>
      <c r="BX114" s="990"/>
      <c r="BY114" s="990"/>
      <c r="BZ114" s="990"/>
      <c r="CA114" s="990">
        <v>32137037</v>
      </c>
      <c r="CB114" s="990"/>
      <c r="CC114" s="990"/>
      <c r="CD114" s="990"/>
      <c r="CE114" s="990"/>
      <c r="CF114" s="984">
        <v>26.3</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127</v>
      </c>
      <c r="DH114" s="1023"/>
      <c r="DI114" s="1023"/>
      <c r="DJ114" s="1023"/>
      <c r="DK114" s="1024"/>
      <c r="DL114" s="1025" t="s">
        <v>459</v>
      </c>
      <c r="DM114" s="1023"/>
      <c r="DN114" s="1023"/>
      <c r="DO114" s="1023"/>
      <c r="DP114" s="1024"/>
      <c r="DQ114" s="1025" t="s">
        <v>127</v>
      </c>
      <c r="DR114" s="1023"/>
      <c r="DS114" s="1023"/>
      <c r="DT114" s="1023"/>
      <c r="DU114" s="1024"/>
      <c r="DV114" s="1026" t="s">
        <v>127</v>
      </c>
      <c r="DW114" s="1027"/>
      <c r="DX114" s="1027"/>
      <c r="DY114" s="1027"/>
      <c r="DZ114" s="1028"/>
    </row>
    <row r="115" spans="1:130" s="226" customFormat="1" ht="26.25" customHeight="1">
      <c r="A115" s="1018"/>
      <c r="B115" s="1019"/>
      <c r="C115" s="987" t="s">
        <v>460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59510</v>
      </c>
      <c r="AB115" s="1002"/>
      <c r="AC115" s="1002"/>
      <c r="AD115" s="1002"/>
      <c r="AE115" s="1003"/>
      <c r="AF115" s="1004">
        <v>60908</v>
      </c>
      <c r="AG115" s="1002"/>
      <c r="AH115" s="1002"/>
      <c r="AI115" s="1002"/>
      <c r="AJ115" s="1003"/>
      <c r="AK115" s="1004">
        <v>62199</v>
      </c>
      <c r="AL115" s="1002"/>
      <c r="AM115" s="1002"/>
      <c r="AN115" s="1002"/>
      <c r="AO115" s="1003"/>
      <c r="AP115" s="1005">
        <v>0.1</v>
      </c>
      <c r="AQ115" s="1006"/>
      <c r="AR115" s="1006"/>
      <c r="AS115" s="1006"/>
      <c r="AT115" s="1007"/>
      <c r="AU115" s="972"/>
      <c r="AV115" s="973"/>
      <c r="AW115" s="973"/>
      <c r="AX115" s="973"/>
      <c r="AY115" s="973"/>
      <c r="AZ115" s="986" t="s">
        <v>461</v>
      </c>
      <c r="BA115" s="987"/>
      <c r="BB115" s="987"/>
      <c r="BC115" s="987"/>
      <c r="BD115" s="987"/>
      <c r="BE115" s="987"/>
      <c r="BF115" s="987"/>
      <c r="BG115" s="987"/>
      <c r="BH115" s="987"/>
      <c r="BI115" s="987"/>
      <c r="BJ115" s="987"/>
      <c r="BK115" s="987"/>
      <c r="BL115" s="987"/>
      <c r="BM115" s="987"/>
      <c r="BN115" s="987"/>
      <c r="BO115" s="987"/>
      <c r="BP115" s="988"/>
      <c r="BQ115" s="989">
        <v>280845</v>
      </c>
      <c r="BR115" s="990"/>
      <c r="BS115" s="990"/>
      <c r="BT115" s="990"/>
      <c r="BU115" s="990"/>
      <c r="BV115" s="990">
        <v>166812</v>
      </c>
      <c r="BW115" s="990"/>
      <c r="BX115" s="990"/>
      <c r="BY115" s="990"/>
      <c r="BZ115" s="990"/>
      <c r="CA115" s="990">
        <v>101060</v>
      </c>
      <c r="CB115" s="990"/>
      <c r="CC115" s="990"/>
      <c r="CD115" s="990"/>
      <c r="CE115" s="990"/>
      <c r="CF115" s="984">
        <v>0.1</v>
      </c>
      <c r="CG115" s="985"/>
      <c r="CH115" s="985"/>
      <c r="CI115" s="985"/>
      <c r="CJ115" s="985"/>
      <c r="CK115" s="1012"/>
      <c r="CL115" s="1013"/>
      <c r="CM115" s="986" t="s">
        <v>462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127</v>
      </c>
      <c r="DH115" s="1023"/>
      <c r="DI115" s="1023"/>
      <c r="DJ115" s="1023"/>
      <c r="DK115" s="1024"/>
      <c r="DL115" s="1025" t="s">
        <v>127</v>
      </c>
      <c r="DM115" s="1023"/>
      <c r="DN115" s="1023"/>
      <c r="DO115" s="1023"/>
      <c r="DP115" s="1024"/>
      <c r="DQ115" s="1025" t="s">
        <v>127</v>
      </c>
      <c r="DR115" s="1023"/>
      <c r="DS115" s="1023"/>
      <c r="DT115" s="1023"/>
      <c r="DU115" s="1024"/>
      <c r="DV115" s="1026" t="s">
        <v>127</v>
      </c>
      <c r="DW115" s="1027"/>
      <c r="DX115" s="1027"/>
      <c r="DY115" s="1027"/>
      <c r="DZ115" s="1028"/>
    </row>
    <row r="116" spans="1:130" s="226" customFormat="1" ht="26.25" customHeight="1">
      <c r="A116" s="1020"/>
      <c r="B116" s="1021"/>
      <c r="C116" s="1029" t="s">
        <v>463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127</v>
      </c>
      <c r="AB116" s="1023"/>
      <c r="AC116" s="1023"/>
      <c r="AD116" s="1023"/>
      <c r="AE116" s="1024"/>
      <c r="AF116" s="1025" t="s">
        <v>127</v>
      </c>
      <c r="AG116" s="1023"/>
      <c r="AH116" s="1023"/>
      <c r="AI116" s="1023"/>
      <c r="AJ116" s="1024"/>
      <c r="AK116" s="1025" t="s">
        <v>450</v>
      </c>
      <c r="AL116" s="1023"/>
      <c r="AM116" s="1023"/>
      <c r="AN116" s="1023"/>
      <c r="AO116" s="1024"/>
      <c r="AP116" s="1026" t="s">
        <v>450</v>
      </c>
      <c r="AQ116" s="1027"/>
      <c r="AR116" s="1027"/>
      <c r="AS116" s="1027"/>
      <c r="AT116" s="1028"/>
      <c r="AU116" s="972"/>
      <c r="AV116" s="973"/>
      <c r="AW116" s="973"/>
      <c r="AX116" s="973"/>
      <c r="AY116" s="973"/>
      <c r="AZ116" s="1031" t="s">
        <v>464</v>
      </c>
      <c r="BA116" s="1032"/>
      <c r="BB116" s="1032"/>
      <c r="BC116" s="1032"/>
      <c r="BD116" s="1032"/>
      <c r="BE116" s="1032"/>
      <c r="BF116" s="1032"/>
      <c r="BG116" s="1032"/>
      <c r="BH116" s="1032"/>
      <c r="BI116" s="1032"/>
      <c r="BJ116" s="1032"/>
      <c r="BK116" s="1032"/>
      <c r="BL116" s="1032"/>
      <c r="BM116" s="1032"/>
      <c r="BN116" s="1032"/>
      <c r="BO116" s="1032"/>
      <c r="BP116" s="1033"/>
      <c r="BQ116" s="989" t="s">
        <v>127</v>
      </c>
      <c r="BR116" s="990"/>
      <c r="BS116" s="990"/>
      <c r="BT116" s="990"/>
      <c r="BU116" s="990"/>
      <c r="BV116" s="990" t="s">
        <v>450</v>
      </c>
      <c r="BW116" s="990"/>
      <c r="BX116" s="990"/>
      <c r="BY116" s="990"/>
      <c r="BZ116" s="990"/>
      <c r="CA116" s="990" t="s">
        <v>127</v>
      </c>
      <c r="CB116" s="990"/>
      <c r="CC116" s="990"/>
      <c r="CD116" s="990"/>
      <c r="CE116" s="990"/>
      <c r="CF116" s="984" t="s">
        <v>127</v>
      </c>
      <c r="CG116" s="985"/>
      <c r="CH116" s="985"/>
      <c r="CI116" s="985"/>
      <c r="CJ116" s="985"/>
      <c r="CK116" s="1012"/>
      <c r="CL116" s="1013"/>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127</v>
      </c>
      <c r="DH116" s="1023"/>
      <c r="DI116" s="1023"/>
      <c r="DJ116" s="1023"/>
      <c r="DK116" s="1024"/>
      <c r="DL116" s="1025" t="s">
        <v>459</v>
      </c>
      <c r="DM116" s="1023"/>
      <c r="DN116" s="1023"/>
      <c r="DO116" s="1023"/>
      <c r="DP116" s="1024"/>
      <c r="DQ116" s="1025" t="s">
        <v>450</v>
      </c>
      <c r="DR116" s="1023"/>
      <c r="DS116" s="1023"/>
      <c r="DT116" s="1023"/>
      <c r="DU116" s="1024"/>
      <c r="DV116" s="1026" t="s">
        <v>127</v>
      </c>
      <c r="DW116" s="1027"/>
      <c r="DX116" s="1027"/>
      <c r="DY116" s="1027"/>
      <c r="DZ116" s="1028"/>
    </row>
    <row r="117" spans="1:130" s="226" customFormat="1" ht="26.25" customHeight="1">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466</v>
      </c>
      <c r="Z117" s="958"/>
      <c r="AA117" s="1042">
        <v>26344877</v>
      </c>
      <c r="AB117" s="1043"/>
      <c r="AC117" s="1043"/>
      <c r="AD117" s="1043"/>
      <c r="AE117" s="1044"/>
      <c r="AF117" s="1045">
        <v>27043483</v>
      </c>
      <c r="AG117" s="1043"/>
      <c r="AH117" s="1043"/>
      <c r="AI117" s="1043"/>
      <c r="AJ117" s="1044"/>
      <c r="AK117" s="1045">
        <v>28676903</v>
      </c>
      <c r="AL117" s="1043"/>
      <c r="AM117" s="1043"/>
      <c r="AN117" s="1043"/>
      <c r="AO117" s="1044"/>
      <c r="AP117" s="1046"/>
      <c r="AQ117" s="1047"/>
      <c r="AR117" s="1047"/>
      <c r="AS117" s="1047"/>
      <c r="AT117" s="1048"/>
      <c r="AU117" s="972"/>
      <c r="AV117" s="973"/>
      <c r="AW117" s="973"/>
      <c r="AX117" s="973"/>
      <c r="AY117" s="973"/>
      <c r="AZ117" s="1038" t="s">
        <v>467</v>
      </c>
      <c r="BA117" s="1039"/>
      <c r="BB117" s="1039"/>
      <c r="BC117" s="1039"/>
      <c r="BD117" s="1039"/>
      <c r="BE117" s="1039"/>
      <c r="BF117" s="1039"/>
      <c r="BG117" s="1039"/>
      <c r="BH117" s="1039"/>
      <c r="BI117" s="1039"/>
      <c r="BJ117" s="1039"/>
      <c r="BK117" s="1039"/>
      <c r="BL117" s="1039"/>
      <c r="BM117" s="1039"/>
      <c r="BN117" s="1039"/>
      <c r="BO117" s="1039"/>
      <c r="BP117" s="1040"/>
      <c r="BQ117" s="989" t="s">
        <v>127</v>
      </c>
      <c r="BR117" s="990"/>
      <c r="BS117" s="990"/>
      <c r="BT117" s="990"/>
      <c r="BU117" s="990"/>
      <c r="BV117" s="990" t="s">
        <v>127</v>
      </c>
      <c r="BW117" s="990"/>
      <c r="BX117" s="990"/>
      <c r="BY117" s="990"/>
      <c r="BZ117" s="990"/>
      <c r="CA117" s="990" t="s">
        <v>127</v>
      </c>
      <c r="CB117" s="990"/>
      <c r="CC117" s="990"/>
      <c r="CD117" s="990"/>
      <c r="CE117" s="990"/>
      <c r="CF117" s="984" t="s">
        <v>127</v>
      </c>
      <c r="CG117" s="985"/>
      <c r="CH117" s="985"/>
      <c r="CI117" s="985"/>
      <c r="CJ117" s="985"/>
      <c r="CK117" s="1012"/>
      <c r="CL117" s="1013"/>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127</v>
      </c>
      <c r="DH117" s="1023"/>
      <c r="DI117" s="1023"/>
      <c r="DJ117" s="1023"/>
      <c r="DK117" s="1024"/>
      <c r="DL117" s="1025" t="s">
        <v>127</v>
      </c>
      <c r="DM117" s="1023"/>
      <c r="DN117" s="1023"/>
      <c r="DO117" s="1023"/>
      <c r="DP117" s="1024"/>
      <c r="DQ117" s="1025" t="s">
        <v>127</v>
      </c>
      <c r="DR117" s="1023"/>
      <c r="DS117" s="1023"/>
      <c r="DT117" s="1023"/>
      <c r="DU117" s="1024"/>
      <c r="DV117" s="1026" t="s">
        <v>127</v>
      </c>
      <c r="DW117" s="1027"/>
      <c r="DX117" s="1027"/>
      <c r="DY117" s="1027"/>
      <c r="DZ117" s="1028"/>
    </row>
    <row r="118" spans="1:130" s="226" customFormat="1" ht="26.25" customHeight="1">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301</v>
      </c>
      <c r="AL118" s="957"/>
      <c r="AM118" s="957"/>
      <c r="AN118" s="957"/>
      <c r="AO118" s="958"/>
      <c r="AP118" s="1034" t="s">
        <v>439</v>
      </c>
      <c r="AQ118" s="1035"/>
      <c r="AR118" s="1035"/>
      <c r="AS118" s="1035"/>
      <c r="AT118" s="1036"/>
      <c r="AU118" s="972"/>
      <c r="AV118" s="973"/>
      <c r="AW118" s="973"/>
      <c r="AX118" s="973"/>
      <c r="AY118" s="973"/>
      <c r="AZ118" s="1037" t="s">
        <v>469</v>
      </c>
      <c r="BA118" s="1029"/>
      <c r="BB118" s="1029"/>
      <c r="BC118" s="1029"/>
      <c r="BD118" s="1029"/>
      <c r="BE118" s="1029"/>
      <c r="BF118" s="1029"/>
      <c r="BG118" s="1029"/>
      <c r="BH118" s="1029"/>
      <c r="BI118" s="1029"/>
      <c r="BJ118" s="1029"/>
      <c r="BK118" s="1029"/>
      <c r="BL118" s="1029"/>
      <c r="BM118" s="1029"/>
      <c r="BN118" s="1029"/>
      <c r="BO118" s="1029"/>
      <c r="BP118" s="1030"/>
      <c r="BQ118" s="1063" t="s">
        <v>127</v>
      </c>
      <c r="BR118" s="1064"/>
      <c r="BS118" s="1064"/>
      <c r="BT118" s="1064"/>
      <c r="BU118" s="1064"/>
      <c r="BV118" s="1064" t="s">
        <v>127</v>
      </c>
      <c r="BW118" s="1064"/>
      <c r="BX118" s="1064"/>
      <c r="BY118" s="1064"/>
      <c r="BZ118" s="1064"/>
      <c r="CA118" s="1064" t="s">
        <v>127</v>
      </c>
      <c r="CB118" s="1064"/>
      <c r="CC118" s="1064"/>
      <c r="CD118" s="1064"/>
      <c r="CE118" s="1064"/>
      <c r="CF118" s="984" t="s">
        <v>450</v>
      </c>
      <c r="CG118" s="985"/>
      <c r="CH118" s="985"/>
      <c r="CI118" s="985"/>
      <c r="CJ118" s="985"/>
      <c r="CK118" s="1012"/>
      <c r="CL118" s="1013"/>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127</v>
      </c>
      <c r="DH118" s="1023"/>
      <c r="DI118" s="1023"/>
      <c r="DJ118" s="1023"/>
      <c r="DK118" s="1024"/>
      <c r="DL118" s="1025" t="s">
        <v>127</v>
      </c>
      <c r="DM118" s="1023"/>
      <c r="DN118" s="1023"/>
      <c r="DO118" s="1023"/>
      <c r="DP118" s="1024"/>
      <c r="DQ118" s="1025" t="s">
        <v>127</v>
      </c>
      <c r="DR118" s="1023"/>
      <c r="DS118" s="1023"/>
      <c r="DT118" s="1023"/>
      <c r="DU118" s="1024"/>
      <c r="DV118" s="1026" t="s">
        <v>127</v>
      </c>
      <c r="DW118" s="1027"/>
      <c r="DX118" s="1027"/>
      <c r="DY118" s="1027"/>
      <c r="DZ118" s="1028"/>
    </row>
    <row r="119" spans="1:130" s="226" customFormat="1" ht="26.25" customHeight="1">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v>55805</v>
      </c>
      <c r="AB119" s="964"/>
      <c r="AC119" s="964"/>
      <c r="AD119" s="964"/>
      <c r="AE119" s="965"/>
      <c r="AF119" s="966">
        <v>55805</v>
      </c>
      <c r="AG119" s="964"/>
      <c r="AH119" s="964"/>
      <c r="AI119" s="964"/>
      <c r="AJ119" s="965"/>
      <c r="AK119" s="966">
        <v>55805</v>
      </c>
      <c r="AL119" s="964"/>
      <c r="AM119" s="964"/>
      <c r="AN119" s="964"/>
      <c r="AO119" s="965"/>
      <c r="AP119" s="967">
        <v>0</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471</v>
      </c>
      <c r="BP119" s="1069"/>
      <c r="BQ119" s="1063">
        <v>331209969</v>
      </c>
      <c r="BR119" s="1064"/>
      <c r="BS119" s="1064"/>
      <c r="BT119" s="1064"/>
      <c r="BU119" s="1064"/>
      <c r="BV119" s="1064">
        <v>332495036</v>
      </c>
      <c r="BW119" s="1064"/>
      <c r="BX119" s="1064"/>
      <c r="BY119" s="1064"/>
      <c r="BZ119" s="1064"/>
      <c r="CA119" s="1064">
        <v>335755969</v>
      </c>
      <c r="CB119" s="1064"/>
      <c r="CC119" s="1064"/>
      <c r="CD119" s="1064"/>
      <c r="CE119" s="1064"/>
      <c r="CF119" s="1065"/>
      <c r="CG119" s="1066"/>
      <c r="CH119" s="1066"/>
      <c r="CI119" s="1066"/>
      <c r="CJ119" s="1067"/>
      <c r="CK119" s="1014"/>
      <c r="CL119" s="1015"/>
      <c r="CM119" s="1037" t="s">
        <v>472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450</v>
      </c>
      <c r="DH119" s="1050"/>
      <c r="DI119" s="1050"/>
      <c r="DJ119" s="1050"/>
      <c r="DK119" s="1051"/>
      <c r="DL119" s="1049" t="s">
        <v>127</v>
      </c>
      <c r="DM119" s="1050"/>
      <c r="DN119" s="1050"/>
      <c r="DO119" s="1050"/>
      <c r="DP119" s="1051"/>
      <c r="DQ119" s="1049" t="s">
        <v>127</v>
      </c>
      <c r="DR119" s="1050"/>
      <c r="DS119" s="1050"/>
      <c r="DT119" s="1050"/>
      <c r="DU119" s="1051"/>
      <c r="DV119" s="1052" t="s">
        <v>127</v>
      </c>
      <c r="DW119" s="1053"/>
      <c r="DX119" s="1053"/>
      <c r="DY119" s="1053"/>
      <c r="DZ119" s="1054"/>
    </row>
    <row r="120" spans="1:130" s="226" customFormat="1" ht="26.25" customHeight="1">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127</v>
      </c>
      <c r="AB120" s="1023"/>
      <c r="AC120" s="1023"/>
      <c r="AD120" s="1023"/>
      <c r="AE120" s="1024"/>
      <c r="AF120" s="1025" t="s">
        <v>127</v>
      </c>
      <c r="AG120" s="1023"/>
      <c r="AH120" s="1023"/>
      <c r="AI120" s="1023"/>
      <c r="AJ120" s="1024"/>
      <c r="AK120" s="1025" t="s">
        <v>127</v>
      </c>
      <c r="AL120" s="1023"/>
      <c r="AM120" s="1023"/>
      <c r="AN120" s="1023"/>
      <c r="AO120" s="1024"/>
      <c r="AP120" s="1026" t="s">
        <v>127</v>
      </c>
      <c r="AQ120" s="1027"/>
      <c r="AR120" s="1027"/>
      <c r="AS120" s="1027"/>
      <c r="AT120" s="1028"/>
      <c r="AU120" s="1055" t="s">
        <v>473</v>
      </c>
      <c r="AV120" s="1056"/>
      <c r="AW120" s="1056"/>
      <c r="AX120" s="1056"/>
      <c r="AY120" s="1057"/>
      <c r="AZ120" s="993" t="s">
        <v>474</v>
      </c>
      <c r="BA120" s="961"/>
      <c r="BB120" s="961"/>
      <c r="BC120" s="961"/>
      <c r="BD120" s="961"/>
      <c r="BE120" s="961"/>
      <c r="BF120" s="961"/>
      <c r="BG120" s="961"/>
      <c r="BH120" s="961"/>
      <c r="BI120" s="961"/>
      <c r="BJ120" s="961"/>
      <c r="BK120" s="961"/>
      <c r="BL120" s="961"/>
      <c r="BM120" s="961"/>
      <c r="BN120" s="961"/>
      <c r="BO120" s="961"/>
      <c r="BP120" s="962"/>
      <c r="BQ120" s="994">
        <v>46944814</v>
      </c>
      <c r="BR120" s="995"/>
      <c r="BS120" s="995"/>
      <c r="BT120" s="995"/>
      <c r="BU120" s="995"/>
      <c r="BV120" s="995">
        <v>37050011</v>
      </c>
      <c r="BW120" s="995"/>
      <c r="BX120" s="995"/>
      <c r="BY120" s="995"/>
      <c r="BZ120" s="995"/>
      <c r="CA120" s="995">
        <v>48697520</v>
      </c>
      <c r="CB120" s="995"/>
      <c r="CC120" s="995"/>
      <c r="CD120" s="995"/>
      <c r="CE120" s="995"/>
      <c r="CF120" s="1008">
        <v>39.799999999999997</v>
      </c>
      <c r="CG120" s="1009"/>
      <c r="CH120" s="1009"/>
      <c r="CI120" s="1009"/>
      <c r="CJ120" s="1009"/>
      <c r="CK120" s="1070" t="s">
        <v>475</v>
      </c>
      <c r="CL120" s="1071"/>
      <c r="CM120" s="1071"/>
      <c r="CN120" s="1071"/>
      <c r="CO120" s="1072"/>
      <c r="CP120" s="1078" t="s">
        <v>476</v>
      </c>
      <c r="CQ120" s="1079"/>
      <c r="CR120" s="1079"/>
      <c r="CS120" s="1079"/>
      <c r="CT120" s="1079"/>
      <c r="CU120" s="1079"/>
      <c r="CV120" s="1079"/>
      <c r="CW120" s="1079"/>
      <c r="CX120" s="1079"/>
      <c r="CY120" s="1079"/>
      <c r="CZ120" s="1079"/>
      <c r="DA120" s="1079"/>
      <c r="DB120" s="1079"/>
      <c r="DC120" s="1079"/>
      <c r="DD120" s="1079"/>
      <c r="DE120" s="1079"/>
      <c r="DF120" s="1080"/>
      <c r="DG120" s="994">
        <v>7185032</v>
      </c>
      <c r="DH120" s="995"/>
      <c r="DI120" s="995"/>
      <c r="DJ120" s="995"/>
      <c r="DK120" s="995"/>
      <c r="DL120" s="995">
        <v>15238799</v>
      </c>
      <c r="DM120" s="995"/>
      <c r="DN120" s="995"/>
      <c r="DO120" s="995"/>
      <c r="DP120" s="995"/>
      <c r="DQ120" s="995">
        <v>18996811</v>
      </c>
      <c r="DR120" s="995"/>
      <c r="DS120" s="995"/>
      <c r="DT120" s="995"/>
      <c r="DU120" s="995"/>
      <c r="DV120" s="996">
        <v>15.5</v>
      </c>
      <c r="DW120" s="996"/>
      <c r="DX120" s="996"/>
      <c r="DY120" s="996"/>
      <c r="DZ120" s="997"/>
    </row>
    <row r="121" spans="1:130" s="226" customFormat="1" ht="26.25" customHeight="1">
      <c r="A121" s="1121"/>
      <c r="B121" s="1013"/>
      <c r="C121" s="1038" t="s">
        <v>477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450</v>
      </c>
      <c r="AB121" s="1023"/>
      <c r="AC121" s="1023"/>
      <c r="AD121" s="1023"/>
      <c r="AE121" s="1024"/>
      <c r="AF121" s="1025" t="s">
        <v>127</v>
      </c>
      <c r="AG121" s="1023"/>
      <c r="AH121" s="1023"/>
      <c r="AI121" s="1023"/>
      <c r="AJ121" s="1024"/>
      <c r="AK121" s="1025" t="s">
        <v>127</v>
      </c>
      <c r="AL121" s="1023"/>
      <c r="AM121" s="1023"/>
      <c r="AN121" s="1023"/>
      <c r="AO121" s="1024"/>
      <c r="AP121" s="1026" t="s">
        <v>127</v>
      </c>
      <c r="AQ121" s="1027"/>
      <c r="AR121" s="1027"/>
      <c r="AS121" s="1027"/>
      <c r="AT121" s="1028"/>
      <c r="AU121" s="1058"/>
      <c r="AV121" s="1059"/>
      <c r="AW121" s="1059"/>
      <c r="AX121" s="1059"/>
      <c r="AY121" s="1060"/>
      <c r="AZ121" s="986" t="s">
        <v>478</v>
      </c>
      <c r="BA121" s="987"/>
      <c r="BB121" s="987"/>
      <c r="BC121" s="987"/>
      <c r="BD121" s="987"/>
      <c r="BE121" s="987"/>
      <c r="BF121" s="987"/>
      <c r="BG121" s="987"/>
      <c r="BH121" s="987"/>
      <c r="BI121" s="987"/>
      <c r="BJ121" s="987"/>
      <c r="BK121" s="987"/>
      <c r="BL121" s="987"/>
      <c r="BM121" s="987"/>
      <c r="BN121" s="987"/>
      <c r="BO121" s="987"/>
      <c r="BP121" s="988"/>
      <c r="BQ121" s="989">
        <v>55611756</v>
      </c>
      <c r="BR121" s="990"/>
      <c r="BS121" s="990"/>
      <c r="BT121" s="990"/>
      <c r="BU121" s="990"/>
      <c r="BV121" s="990">
        <v>55175410</v>
      </c>
      <c r="BW121" s="990"/>
      <c r="BX121" s="990"/>
      <c r="BY121" s="990"/>
      <c r="BZ121" s="990"/>
      <c r="CA121" s="990">
        <v>62217214</v>
      </c>
      <c r="CB121" s="990"/>
      <c r="CC121" s="990"/>
      <c r="CD121" s="990"/>
      <c r="CE121" s="990"/>
      <c r="CF121" s="984">
        <v>50.9</v>
      </c>
      <c r="CG121" s="985"/>
      <c r="CH121" s="985"/>
      <c r="CI121" s="985"/>
      <c r="CJ121" s="985"/>
      <c r="CK121" s="1073"/>
      <c r="CL121" s="1074"/>
      <c r="CM121" s="1074"/>
      <c r="CN121" s="1074"/>
      <c r="CO121" s="1075"/>
      <c r="CP121" s="1083" t="s">
        <v>479</v>
      </c>
      <c r="CQ121" s="1084"/>
      <c r="CR121" s="1084"/>
      <c r="CS121" s="1084"/>
      <c r="CT121" s="1084"/>
      <c r="CU121" s="1084"/>
      <c r="CV121" s="1084"/>
      <c r="CW121" s="1084"/>
      <c r="CX121" s="1084"/>
      <c r="CY121" s="1084"/>
      <c r="CZ121" s="1084"/>
      <c r="DA121" s="1084"/>
      <c r="DB121" s="1084"/>
      <c r="DC121" s="1084"/>
      <c r="DD121" s="1084"/>
      <c r="DE121" s="1084"/>
      <c r="DF121" s="1085"/>
      <c r="DG121" s="989">
        <v>7444729</v>
      </c>
      <c r="DH121" s="990"/>
      <c r="DI121" s="990"/>
      <c r="DJ121" s="990"/>
      <c r="DK121" s="990"/>
      <c r="DL121" s="990">
        <v>9334324</v>
      </c>
      <c r="DM121" s="990"/>
      <c r="DN121" s="990"/>
      <c r="DO121" s="990"/>
      <c r="DP121" s="990"/>
      <c r="DQ121" s="990">
        <v>11070573</v>
      </c>
      <c r="DR121" s="990"/>
      <c r="DS121" s="990"/>
      <c r="DT121" s="990"/>
      <c r="DU121" s="990"/>
      <c r="DV121" s="991">
        <v>9.1</v>
      </c>
      <c r="DW121" s="991"/>
      <c r="DX121" s="991"/>
      <c r="DY121" s="991"/>
      <c r="DZ121" s="992"/>
    </row>
    <row r="122" spans="1:130" s="226" customFormat="1" ht="26.25" customHeight="1">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127</v>
      </c>
      <c r="AG122" s="1023"/>
      <c r="AH122" s="1023"/>
      <c r="AI122" s="1023"/>
      <c r="AJ122" s="1024"/>
      <c r="AK122" s="1025" t="s">
        <v>127</v>
      </c>
      <c r="AL122" s="1023"/>
      <c r="AM122" s="1023"/>
      <c r="AN122" s="1023"/>
      <c r="AO122" s="1024"/>
      <c r="AP122" s="1026" t="s">
        <v>450</v>
      </c>
      <c r="AQ122" s="1027"/>
      <c r="AR122" s="1027"/>
      <c r="AS122" s="1027"/>
      <c r="AT122" s="1028"/>
      <c r="AU122" s="1058"/>
      <c r="AV122" s="1059"/>
      <c r="AW122" s="1059"/>
      <c r="AX122" s="1059"/>
      <c r="AY122" s="1060"/>
      <c r="AZ122" s="1037" t="s">
        <v>480</v>
      </c>
      <c r="BA122" s="1029"/>
      <c r="BB122" s="1029"/>
      <c r="BC122" s="1029"/>
      <c r="BD122" s="1029"/>
      <c r="BE122" s="1029"/>
      <c r="BF122" s="1029"/>
      <c r="BG122" s="1029"/>
      <c r="BH122" s="1029"/>
      <c r="BI122" s="1029"/>
      <c r="BJ122" s="1029"/>
      <c r="BK122" s="1029"/>
      <c r="BL122" s="1029"/>
      <c r="BM122" s="1029"/>
      <c r="BN122" s="1029"/>
      <c r="BO122" s="1029"/>
      <c r="BP122" s="1030"/>
      <c r="BQ122" s="1063">
        <v>194259730</v>
      </c>
      <c r="BR122" s="1064"/>
      <c r="BS122" s="1064"/>
      <c r="BT122" s="1064"/>
      <c r="BU122" s="1064"/>
      <c r="BV122" s="1064">
        <v>196531376</v>
      </c>
      <c r="BW122" s="1064"/>
      <c r="BX122" s="1064"/>
      <c r="BY122" s="1064"/>
      <c r="BZ122" s="1064"/>
      <c r="CA122" s="1064">
        <v>193537813</v>
      </c>
      <c r="CB122" s="1064"/>
      <c r="CC122" s="1064"/>
      <c r="CD122" s="1064"/>
      <c r="CE122" s="1064"/>
      <c r="CF122" s="1081">
        <v>158.30000000000001</v>
      </c>
      <c r="CG122" s="1082"/>
      <c r="CH122" s="1082"/>
      <c r="CI122" s="1082"/>
      <c r="CJ122" s="1082"/>
      <c r="CK122" s="1073"/>
      <c r="CL122" s="1074"/>
      <c r="CM122" s="1074"/>
      <c r="CN122" s="1074"/>
      <c r="CO122" s="1075"/>
      <c r="CP122" s="1083" t="s">
        <v>481</v>
      </c>
      <c r="CQ122" s="1084"/>
      <c r="CR122" s="1084"/>
      <c r="CS122" s="1084"/>
      <c r="CT122" s="1084"/>
      <c r="CU122" s="1084"/>
      <c r="CV122" s="1084"/>
      <c r="CW122" s="1084"/>
      <c r="CX122" s="1084"/>
      <c r="CY122" s="1084"/>
      <c r="CZ122" s="1084"/>
      <c r="DA122" s="1084"/>
      <c r="DB122" s="1084"/>
      <c r="DC122" s="1084"/>
      <c r="DD122" s="1084"/>
      <c r="DE122" s="1084"/>
      <c r="DF122" s="1085"/>
      <c r="DG122" s="989">
        <v>10851573</v>
      </c>
      <c r="DH122" s="990"/>
      <c r="DI122" s="990"/>
      <c r="DJ122" s="990"/>
      <c r="DK122" s="990"/>
      <c r="DL122" s="990">
        <v>11244957</v>
      </c>
      <c r="DM122" s="990"/>
      <c r="DN122" s="990"/>
      <c r="DO122" s="990"/>
      <c r="DP122" s="990"/>
      <c r="DQ122" s="990">
        <v>6931296</v>
      </c>
      <c r="DR122" s="990"/>
      <c r="DS122" s="990"/>
      <c r="DT122" s="990"/>
      <c r="DU122" s="990"/>
      <c r="DV122" s="991">
        <v>5.7</v>
      </c>
      <c r="DW122" s="991"/>
      <c r="DX122" s="991"/>
      <c r="DY122" s="991"/>
      <c r="DZ122" s="992"/>
    </row>
    <row r="123" spans="1:130" s="226" customFormat="1" ht="26.25" customHeight="1">
      <c r="A123" s="1121"/>
      <c r="B123" s="1013"/>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450</v>
      </c>
      <c r="AB123" s="1023"/>
      <c r="AC123" s="1023"/>
      <c r="AD123" s="1023"/>
      <c r="AE123" s="1024"/>
      <c r="AF123" s="1025" t="s">
        <v>127</v>
      </c>
      <c r="AG123" s="1023"/>
      <c r="AH123" s="1023"/>
      <c r="AI123" s="1023"/>
      <c r="AJ123" s="1024"/>
      <c r="AK123" s="1025" t="s">
        <v>127</v>
      </c>
      <c r="AL123" s="1023"/>
      <c r="AM123" s="1023"/>
      <c r="AN123" s="1023"/>
      <c r="AO123" s="1024"/>
      <c r="AP123" s="1026" t="s">
        <v>127</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482</v>
      </c>
      <c r="BP123" s="1069"/>
      <c r="BQ123" s="1127">
        <v>296816300</v>
      </c>
      <c r="BR123" s="1128"/>
      <c r="BS123" s="1128"/>
      <c r="BT123" s="1128"/>
      <c r="BU123" s="1128"/>
      <c r="BV123" s="1128">
        <v>288756797</v>
      </c>
      <c r="BW123" s="1128"/>
      <c r="BX123" s="1128"/>
      <c r="BY123" s="1128"/>
      <c r="BZ123" s="1128"/>
      <c r="CA123" s="1128">
        <v>304452547</v>
      </c>
      <c r="CB123" s="1128"/>
      <c r="CC123" s="1128"/>
      <c r="CD123" s="1128"/>
      <c r="CE123" s="1128"/>
      <c r="CF123" s="1065"/>
      <c r="CG123" s="1066"/>
      <c r="CH123" s="1066"/>
      <c r="CI123" s="1066"/>
      <c r="CJ123" s="1067"/>
      <c r="CK123" s="1073"/>
      <c r="CL123" s="1074"/>
      <c r="CM123" s="1074"/>
      <c r="CN123" s="1074"/>
      <c r="CO123" s="1075"/>
      <c r="CP123" s="1083" t="s">
        <v>483</v>
      </c>
      <c r="CQ123" s="1084"/>
      <c r="CR123" s="1084"/>
      <c r="CS123" s="1084"/>
      <c r="CT123" s="1084"/>
      <c r="CU123" s="1084"/>
      <c r="CV123" s="1084"/>
      <c r="CW123" s="1084"/>
      <c r="CX123" s="1084"/>
      <c r="CY123" s="1084"/>
      <c r="CZ123" s="1084"/>
      <c r="DA123" s="1084"/>
      <c r="DB123" s="1084"/>
      <c r="DC123" s="1084"/>
      <c r="DD123" s="1084"/>
      <c r="DE123" s="1084"/>
      <c r="DF123" s="1085"/>
      <c r="DG123" s="1022">
        <v>1349329</v>
      </c>
      <c r="DH123" s="1023"/>
      <c r="DI123" s="1023"/>
      <c r="DJ123" s="1023"/>
      <c r="DK123" s="1024"/>
      <c r="DL123" s="1025">
        <v>2577269</v>
      </c>
      <c r="DM123" s="1023"/>
      <c r="DN123" s="1023"/>
      <c r="DO123" s="1023"/>
      <c r="DP123" s="1024"/>
      <c r="DQ123" s="1025">
        <v>4054322</v>
      </c>
      <c r="DR123" s="1023"/>
      <c r="DS123" s="1023"/>
      <c r="DT123" s="1023"/>
      <c r="DU123" s="1024"/>
      <c r="DV123" s="1026">
        <v>3.3</v>
      </c>
      <c r="DW123" s="1027"/>
      <c r="DX123" s="1027"/>
      <c r="DY123" s="1027"/>
      <c r="DZ123" s="1028"/>
    </row>
    <row r="124" spans="1:130" s="226" customFormat="1" ht="26.25" customHeight="1" thickBot="1">
      <c r="A124" s="1121"/>
      <c r="B124" s="1013"/>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127</v>
      </c>
      <c r="AB124" s="1023"/>
      <c r="AC124" s="1023"/>
      <c r="AD124" s="1023"/>
      <c r="AE124" s="1024"/>
      <c r="AF124" s="1025" t="s">
        <v>127</v>
      </c>
      <c r="AG124" s="1023"/>
      <c r="AH124" s="1023"/>
      <c r="AI124" s="1023"/>
      <c r="AJ124" s="1024"/>
      <c r="AK124" s="1025" t="s">
        <v>127</v>
      </c>
      <c r="AL124" s="1023"/>
      <c r="AM124" s="1023"/>
      <c r="AN124" s="1023"/>
      <c r="AO124" s="1024"/>
      <c r="AP124" s="1026" t="s">
        <v>127</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30</v>
      </c>
      <c r="BR124" s="1091"/>
      <c r="BS124" s="1091"/>
      <c r="BT124" s="1091"/>
      <c r="BU124" s="1091"/>
      <c r="BV124" s="1091">
        <v>37.299999999999997</v>
      </c>
      <c r="BW124" s="1091"/>
      <c r="BX124" s="1091"/>
      <c r="BY124" s="1091"/>
      <c r="BZ124" s="1091"/>
      <c r="CA124" s="1091">
        <v>25.6</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v>1559903</v>
      </c>
      <c r="DH124" s="1050"/>
      <c r="DI124" s="1050"/>
      <c r="DJ124" s="1050"/>
      <c r="DK124" s="1051"/>
      <c r="DL124" s="1049">
        <v>1655134</v>
      </c>
      <c r="DM124" s="1050"/>
      <c r="DN124" s="1050"/>
      <c r="DO124" s="1050"/>
      <c r="DP124" s="1051"/>
      <c r="DQ124" s="1049">
        <v>1721466</v>
      </c>
      <c r="DR124" s="1050"/>
      <c r="DS124" s="1050"/>
      <c r="DT124" s="1050"/>
      <c r="DU124" s="1051"/>
      <c r="DV124" s="1052">
        <v>1.4</v>
      </c>
      <c r="DW124" s="1053"/>
      <c r="DX124" s="1053"/>
      <c r="DY124" s="1053"/>
      <c r="DZ124" s="1054"/>
    </row>
    <row r="125" spans="1:130" s="226" customFormat="1" ht="26.25" customHeight="1">
      <c r="A125" s="1121"/>
      <c r="B125" s="1013"/>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127</v>
      </c>
      <c r="AG125" s="1023"/>
      <c r="AH125" s="1023"/>
      <c r="AI125" s="1023"/>
      <c r="AJ125" s="1024"/>
      <c r="AK125" s="1025" t="s">
        <v>127</v>
      </c>
      <c r="AL125" s="1023"/>
      <c r="AM125" s="1023"/>
      <c r="AN125" s="1023"/>
      <c r="AO125" s="1024"/>
      <c r="AP125" s="1026" t="s">
        <v>127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486</v>
      </c>
      <c r="CL125" s="1071"/>
      <c r="CM125" s="1071"/>
      <c r="CN125" s="1071"/>
      <c r="CO125" s="1072"/>
      <c r="CP125" s="993" t="s">
        <v>487</v>
      </c>
      <c r="CQ125" s="961"/>
      <c r="CR125" s="961"/>
      <c r="CS125" s="961"/>
      <c r="CT125" s="961"/>
      <c r="CU125" s="961"/>
      <c r="CV125" s="961"/>
      <c r="CW125" s="961"/>
      <c r="CX125" s="961"/>
      <c r="CY125" s="961"/>
      <c r="CZ125" s="961"/>
      <c r="DA125" s="961"/>
      <c r="DB125" s="961"/>
      <c r="DC125" s="961"/>
      <c r="DD125" s="961"/>
      <c r="DE125" s="961"/>
      <c r="DF125" s="962"/>
      <c r="DG125" s="994" t="s">
        <v>127</v>
      </c>
      <c r="DH125" s="995"/>
      <c r="DI125" s="995"/>
      <c r="DJ125" s="995"/>
      <c r="DK125" s="995"/>
      <c r="DL125" s="995" t="s">
        <v>127</v>
      </c>
      <c r="DM125" s="995"/>
      <c r="DN125" s="995"/>
      <c r="DO125" s="995"/>
      <c r="DP125" s="995"/>
      <c r="DQ125" s="995" t="s">
        <v>127</v>
      </c>
      <c r="DR125" s="995"/>
      <c r="DS125" s="995"/>
      <c r="DT125" s="995"/>
      <c r="DU125" s="995"/>
      <c r="DV125" s="996" t="s">
        <v>127</v>
      </c>
      <c r="DW125" s="996"/>
      <c r="DX125" s="996"/>
      <c r="DY125" s="996"/>
      <c r="DZ125" s="997"/>
    </row>
    <row r="126" spans="1:130" s="226" customFormat="1" ht="26.25" customHeight="1" thickBot="1">
      <c r="A126" s="1121"/>
      <c r="B126" s="1013"/>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127</v>
      </c>
      <c r="AB126" s="1023"/>
      <c r="AC126" s="1023"/>
      <c r="AD126" s="1023"/>
      <c r="AE126" s="1024"/>
      <c r="AF126" s="1025" t="s">
        <v>127</v>
      </c>
      <c r="AG126" s="1023"/>
      <c r="AH126" s="1023"/>
      <c r="AI126" s="1023"/>
      <c r="AJ126" s="1024"/>
      <c r="AK126" s="1025" t="s">
        <v>127</v>
      </c>
      <c r="AL126" s="1023"/>
      <c r="AM126" s="1023"/>
      <c r="AN126" s="1023"/>
      <c r="AO126" s="1024"/>
      <c r="AP126" s="1026" t="s">
        <v>127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127</v>
      </c>
      <c r="DH126" s="990"/>
      <c r="DI126" s="990"/>
      <c r="DJ126" s="990"/>
      <c r="DK126" s="990"/>
      <c r="DL126" s="990" t="s">
        <v>127</v>
      </c>
      <c r="DM126" s="990"/>
      <c r="DN126" s="990"/>
      <c r="DO126" s="990"/>
      <c r="DP126" s="990"/>
      <c r="DQ126" s="990" t="s">
        <v>127</v>
      </c>
      <c r="DR126" s="990"/>
      <c r="DS126" s="990"/>
      <c r="DT126" s="990"/>
      <c r="DU126" s="990"/>
      <c r="DV126" s="991" t="s">
        <v>127</v>
      </c>
      <c r="DW126" s="991"/>
      <c r="DX126" s="991"/>
      <c r="DY126" s="991"/>
      <c r="DZ126" s="992"/>
    </row>
    <row r="127" spans="1:130" s="226" customFormat="1" ht="26.25" customHeight="1">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3705</v>
      </c>
      <c r="AB127" s="1023"/>
      <c r="AC127" s="1023"/>
      <c r="AD127" s="1023"/>
      <c r="AE127" s="1024"/>
      <c r="AF127" s="1025">
        <v>5103</v>
      </c>
      <c r="AG127" s="1023"/>
      <c r="AH127" s="1023"/>
      <c r="AI127" s="1023"/>
      <c r="AJ127" s="1024"/>
      <c r="AK127" s="1025">
        <v>6394</v>
      </c>
      <c r="AL127" s="1023"/>
      <c r="AM127" s="1023"/>
      <c r="AN127" s="1023"/>
      <c r="AO127" s="1024"/>
      <c r="AP127" s="1026">
        <v>0</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127</v>
      </c>
      <c r="DH127" s="990"/>
      <c r="DI127" s="990"/>
      <c r="DJ127" s="990"/>
      <c r="DK127" s="990"/>
      <c r="DL127" s="990" t="s">
        <v>127</v>
      </c>
      <c r="DM127" s="990"/>
      <c r="DN127" s="990"/>
      <c r="DO127" s="990"/>
      <c r="DP127" s="990"/>
      <c r="DQ127" s="990" t="s">
        <v>127</v>
      </c>
      <c r="DR127" s="990"/>
      <c r="DS127" s="990"/>
      <c r="DT127" s="990"/>
      <c r="DU127" s="990"/>
      <c r="DV127" s="991" t="s">
        <v>127</v>
      </c>
      <c r="DW127" s="991"/>
      <c r="DX127" s="991"/>
      <c r="DY127" s="991"/>
      <c r="DZ127" s="992"/>
    </row>
    <row r="128" spans="1:130" s="226" customFormat="1" ht="26.25" customHeight="1" thickBot="1">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v>5692615</v>
      </c>
      <c r="AB128" s="1110"/>
      <c r="AC128" s="1110"/>
      <c r="AD128" s="1110"/>
      <c r="AE128" s="1111"/>
      <c r="AF128" s="1112">
        <v>5750512</v>
      </c>
      <c r="AG128" s="1110"/>
      <c r="AH128" s="1110"/>
      <c r="AI128" s="1110"/>
      <c r="AJ128" s="1111"/>
      <c r="AK128" s="1112">
        <v>6220230</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127</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3"/>
      <c r="CR128" s="793"/>
      <c r="CS128" s="793"/>
      <c r="CT128" s="793"/>
      <c r="CU128" s="793"/>
      <c r="CV128" s="793"/>
      <c r="CW128" s="793"/>
      <c r="CX128" s="793"/>
      <c r="CY128" s="793"/>
      <c r="CZ128" s="793"/>
      <c r="DA128" s="793"/>
      <c r="DB128" s="793"/>
      <c r="DC128" s="793"/>
      <c r="DD128" s="793"/>
      <c r="DE128" s="793"/>
      <c r="DF128" s="1100"/>
      <c r="DG128" s="1101">
        <v>280845</v>
      </c>
      <c r="DH128" s="1102"/>
      <c r="DI128" s="1102"/>
      <c r="DJ128" s="1102"/>
      <c r="DK128" s="1102"/>
      <c r="DL128" s="1102">
        <v>166812</v>
      </c>
      <c r="DM128" s="1102"/>
      <c r="DN128" s="1102"/>
      <c r="DO128" s="1102"/>
      <c r="DP128" s="1102"/>
      <c r="DQ128" s="1102">
        <v>101060</v>
      </c>
      <c r="DR128" s="1102"/>
      <c r="DS128" s="1102"/>
      <c r="DT128" s="1102"/>
      <c r="DU128" s="1102"/>
      <c r="DV128" s="1103">
        <v>0.1</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131713726</v>
      </c>
      <c r="AB129" s="1023"/>
      <c r="AC129" s="1023"/>
      <c r="AD129" s="1023"/>
      <c r="AE129" s="1024"/>
      <c r="AF129" s="1025">
        <v>133901840</v>
      </c>
      <c r="AG129" s="1023"/>
      <c r="AH129" s="1023"/>
      <c r="AI129" s="1023"/>
      <c r="AJ129" s="1024"/>
      <c r="AK129" s="1025">
        <v>138752949</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127</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17252989</v>
      </c>
      <c r="AB130" s="1023"/>
      <c r="AC130" s="1023"/>
      <c r="AD130" s="1023"/>
      <c r="AE130" s="1024"/>
      <c r="AF130" s="1025">
        <v>16949731</v>
      </c>
      <c r="AG130" s="1023"/>
      <c r="AH130" s="1023"/>
      <c r="AI130" s="1023"/>
      <c r="AJ130" s="1024"/>
      <c r="AK130" s="1025">
        <v>16523932</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3.8</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114460737</v>
      </c>
      <c r="AB131" s="1050"/>
      <c r="AC131" s="1050"/>
      <c r="AD131" s="1050"/>
      <c r="AE131" s="1051"/>
      <c r="AF131" s="1049">
        <v>116952109</v>
      </c>
      <c r="AG131" s="1050"/>
      <c r="AH131" s="1050"/>
      <c r="AI131" s="1050"/>
      <c r="AJ131" s="1051"/>
      <c r="AK131" s="1049">
        <v>122229017</v>
      </c>
      <c r="AL131" s="1050"/>
      <c r="AM131" s="1050"/>
      <c r="AN131" s="1050"/>
      <c r="AO131" s="1051"/>
      <c r="AP131" s="1174"/>
      <c r="AQ131" s="1175"/>
      <c r="AR131" s="1175"/>
      <c r="AS131" s="1175"/>
      <c r="AT131" s="1176"/>
      <c r="AU131" s="229"/>
      <c r="AV131" s="229"/>
      <c r="AW131" s="229"/>
      <c r="AX131" s="1147" t="s">
        <v>505</v>
      </c>
      <c r="AY131" s="793"/>
      <c r="AZ131" s="793"/>
      <c r="BA131" s="793"/>
      <c r="BB131" s="793"/>
      <c r="BC131" s="793"/>
      <c r="BD131" s="793"/>
      <c r="BE131" s="1100"/>
      <c r="BF131" s="1148">
        <v>25.6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2.9698157539999999</v>
      </c>
      <c r="AB132" s="1161"/>
      <c r="AC132" s="1161"/>
      <c r="AD132" s="1161"/>
      <c r="AE132" s="1162"/>
      <c r="AF132" s="1163">
        <v>3.7136910460000001</v>
      </c>
      <c r="AG132" s="1161"/>
      <c r="AH132" s="1161"/>
      <c r="AI132" s="1161"/>
      <c r="AJ132" s="1162"/>
      <c r="AK132" s="1163">
        <v>4.8537909780000001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2.5</v>
      </c>
      <c r="AB133" s="1144"/>
      <c r="AC133" s="1144"/>
      <c r="AD133" s="1144"/>
      <c r="AE133" s="1145"/>
      <c r="AF133" s="1143">
        <v>3</v>
      </c>
      <c r="AG133" s="1144"/>
      <c r="AH133" s="1144"/>
      <c r="AI133" s="1144"/>
      <c r="AJ133" s="1145"/>
      <c r="AK133" s="1143">
        <v>3.8</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Alnb+SlJaMVqxsAx0BDSS9iWxdjfREFEmQXQSlz0l9LbXydfEjVd1Ln2F7ANfZx6176atxhlkuW9vIvYuhWbg==" saltValue="ZhgFdRbjCHqbtF+jj8s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V19:DZ19"/>
    <mergeCell ref="B20:P20"/>
    <mergeCell ref="Q20:U20"/>
    <mergeCell ref="V20:Z20"/>
    <mergeCell ref="AA20:AE20"/>
    <mergeCell ref="AF20:AJ20"/>
    <mergeCell ref="AK20:AO20"/>
    <mergeCell ref="AP20:AT20"/>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L19:DP19"/>
    <mergeCell ref="DQ19:DU19"/>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V9:DZ9"/>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DB8:DF8"/>
    <mergeCell ref="DG8:DK8"/>
    <mergeCell ref="DL8:DP8"/>
    <mergeCell ref="DQ8:DU8"/>
    <mergeCell ref="CH19:CL19"/>
    <mergeCell ref="CM19:CQ19"/>
    <mergeCell ref="CR19:CV19"/>
    <mergeCell ref="CW19:DA19"/>
    <mergeCell ref="DB19:DF19"/>
    <mergeCell ref="DG19:DK19"/>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PUOtN37v3swgm3aGUl5p9+R5FdIQx9LCpMg5ng9pJ53W+oru4zJ0YpDm77Xni+5dkK/CM4ZlVJXGfAesNF+fw==" saltValue="e4eyVLhMEac/X/Wo87WC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517</v>
      </c>
      <c r="AL9" s="1181"/>
      <c r="AM9" s="1181"/>
      <c r="AN9" s="1182"/>
      <c r="AO9" s="277">
        <v>34201962</v>
      </c>
      <c r="AP9" s="277">
        <v>56973</v>
      </c>
      <c r="AQ9" s="278">
        <v>62943</v>
      </c>
      <c r="AR9" s="279">
        <v>-9.5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518</v>
      </c>
      <c r="AL10" s="1181"/>
      <c r="AM10" s="1181"/>
      <c r="AN10" s="1182"/>
      <c r="AO10" s="280">
        <v>645</v>
      </c>
      <c r="AP10" s="280">
        <v>1</v>
      </c>
      <c r="AQ10" s="281">
        <v>1681</v>
      </c>
      <c r="AR10" s="282">
        <v>-99.9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519</v>
      </c>
      <c r="AL11" s="1181"/>
      <c r="AM11" s="1181"/>
      <c r="AN11" s="1182"/>
      <c r="AO11" s="280">
        <v>133761</v>
      </c>
      <c r="AP11" s="280">
        <v>223</v>
      </c>
      <c r="AQ11" s="281">
        <v>656</v>
      </c>
      <c r="AR11" s="282">
        <v>-66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521</v>
      </c>
      <c r="AP12" s="280" t="s">
        <v>521</v>
      </c>
      <c r="AQ12" s="281">
        <v>24</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522</v>
      </c>
      <c r="AL13" s="1181"/>
      <c r="AM13" s="1181"/>
      <c r="AN13" s="1182"/>
      <c r="AO13" s="280">
        <v>908130</v>
      </c>
      <c r="AP13" s="280">
        <v>1513</v>
      </c>
      <c r="AQ13" s="281">
        <v>1968</v>
      </c>
      <c r="AR13" s="282">
        <v>-23.1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523</v>
      </c>
      <c r="AL14" s="1181"/>
      <c r="AM14" s="1181"/>
      <c r="AN14" s="1182"/>
      <c r="AO14" s="280">
        <v>1690302</v>
      </c>
      <c r="AP14" s="280">
        <v>2816</v>
      </c>
      <c r="AQ14" s="281">
        <v>1222</v>
      </c>
      <c r="AR14" s="282">
        <v>130.4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524</v>
      </c>
      <c r="AL15" s="1184"/>
      <c r="AM15" s="1184"/>
      <c r="AN15" s="1185"/>
      <c r="AO15" s="280">
        <v>-2212999</v>
      </c>
      <c r="AP15" s="280">
        <v>-3686</v>
      </c>
      <c r="AQ15" s="281">
        <v>-3725</v>
      </c>
      <c r="AR15" s="282">
        <v>-1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34721801</v>
      </c>
      <c r="AP16" s="280">
        <v>57839</v>
      </c>
      <c r="AQ16" s="281">
        <v>64768</v>
      </c>
      <c r="AR16" s="282">
        <v>-10.7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529</v>
      </c>
      <c r="AL21" s="1187"/>
      <c r="AM21" s="1187"/>
      <c r="AN21" s="1188"/>
      <c r="AO21" s="293">
        <v>6.35</v>
      </c>
      <c r="AP21" s="294">
        <v>6.41</v>
      </c>
      <c r="AQ21" s="295">
        <v>-0.06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530</v>
      </c>
      <c r="AL22" s="1187"/>
      <c r="AM22" s="1187"/>
      <c r="AN22" s="1188"/>
      <c r="AO22" s="298">
        <v>99.5</v>
      </c>
      <c r="AP22" s="299">
        <v>99.7</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534</v>
      </c>
      <c r="AL32" s="1195"/>
      <c r="AM32" s="1195"/>
      <c r="AN32" s="1196"/>
      <c r="AO32" s="308">
        <v>25556641</v>
      </c>
      <c r="AP32" s="308">
        <v>42572</v>
      </c>
      <c r="AQ32" s="309">
        <v>36898</v>
      </c>
      <c r="AR32" s="310">
        <v>15.4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535</v>
      </c>
      <c r="AL33" s="1195"/>
      <c r="AM33" s="1195"/>
      <c r="AN33" s="1196"/>
      <c r="AO33" s="308" t="s">
        <v>521</v>
      </c>
      <c r="AP33" s="308" t="s">
        <v>521</v>
      </c>
      <c r="AQ33" s="309">
        <v>2</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536</v>
      </c>
      <c r="AL34" s="1195"/>
      <c r="AM34" s="1195"/>
      <c r="AN34" s="1196"/>
      <c r="AO34" s="308" t="s">
        <v>521</v>
      </c>
      <c r="AP34" s="308" t="s">
        <v>521</v>
      </c>
      <c r="AQ34" s="309">
        <v>63</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537</v>
      </c>
      <c r="AL35" s="1195"/>
      <c r="AM35" s="1195"/>
      <c r="AN35" s="1196"/>
      <c r="AO35" s="308">
        <v>3058063</v>
      </c>
      <c r="AP35" s="308">
        <v>5094</v>
      </c>
      <c r="AQ35" s="309">
        <v>8350</v>
      </c>
      <c r="AR35" s="310">
        <v>-39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538</v>
      </c>
      <c r="AL36" s="1195"/>
      <c r="AM36" s="1195"/>
      <c r="AN36" s="1196"/>
      <c r="AO36" s="308" t="s">
        <v>521</v>
      </c>
      <c r="AP36" s="308" t="s">
        <v>521</v>
      </c>
      <c r="AQ36" s="309">
        <v>436</v>
      </c>
      <c r="AR36" s="310" t="s">
        <v>521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539</v>
      </c>
      <c r="AL37" s="1195"/>
      <c r="AM37" s="1195"/>
      <c r="AN37" s="1196"/>
      <c r="AO37" s="308">
        <v>62199</v>
      </c>
      <c r="AP37" s="308">
        <v>104</v>
      </c>
      <c r="AQ37" s="309">
        <v>641</v>
      </c>
      <c r="AR37" s="310">
        <v>-83.8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540</v>
      </c>
      <c r="AL38" s="1198"/>
      <c r="AM38" s="1198"/>
      <c r="AN38" s="1199"/>
      <c r="AO38" s="311" t="s">
        <v>521</v>
      </c>
      <c r="AP38" s="311" t="s">
        <v>521</v>
      </c>
      <c r="AQ38" s="312">
        <v>1</v>
      </c>
      <c r="AR38" s="300" t="s">
        <v>521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541</v>
      </c>
      <c r="AL39" s="1198"/>
      <c r="AM39" s="1198"/>
      <c r="AN39" s="1199"/>
      <c r="AO39" s="308">
        <v>-6220230</v>
      </c>
      <c r="AP39" s="308">
        <v>-10362</v>
      </c>
      <c r="AQ39" s="309">
        <v>-7817</v>
      </c>
      <c r="AR39" s="310">
        <v>32.6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542</v>
      </c>
      <c r="AL40" s="1195"/>
      <c r="AM40" s="1195"/>
      <c r="AN40" s="1196"/>
      <c r="AO40" s="308">
        <v>-16523932</v>
      </c>
      <c r="AP40" s="308">
        <v>-27525</v>
      </c>
      <c r="AQ40" s="309">
        <v>-28299</v>
      </c>
      <c r="AR40" s="310">
        <v>-2.7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5932741</v>
      </c>
      <c r="AP41" s="308">
        <v>9883</v>
      </c>
      <c r="AQ41" s="309">
        <v>10277</v>
      </c>
      <c r="AR41" s="310">
        <v>-3.8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512</v>
      </c>
      <c r="AN49" s="1191" t="s">
        <v>546</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32296827</v>
      </c>
      <c r="AN51" s="330">
        <v>53339</v>
      </c>
      <c r="AO51" s="331">
        <v>3.5</v>
      </c>
      <c r="AP51" s="332">
        <v>48088</v>
      </c>
      <c r="AQ51" s="333">
        <v>3.6</v>
      </c>
      <c r="AR51" s="334">
        <v>-0.1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20379498</v>
      </c>
      <c r="AN52" s="338">
        <v>33657</v>
      </c>
      <c r="AO52" s="339">
        <v>7.4</v>
      </c>
      <c r="AP52" s="340">
        <v>25183</v>
      </c>
      <c r="AQ52" s="341">
        <v>-4.3</v>
      </c>
      <c r="AR52" s="342">
        <v>11.7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31205684</v>
      </c>
      <c r="AN53" s="330">
        <v>51611</v>
      </c>
      <c r="AO53" s="331">
        <v>-3.2</v>
      </c>
      <c r="AP53" s="332">
        <v>46457</v>
      </c>
      <c r="AQ53" s="333">
        <v>-3.4</v>
      </c>
      <c r="AR53" s="334">
        <v>0.2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18977435</v>
      </c>
      <c r="AN54" s="338">
        <v>31387</v>
      </c>
      <c r="AO54" s="339">
        <v>-6.7</v>
      </c>
      <c r="AP54" s="340">
        <v>24020</v>
      </c>
      <c r="AQ54" s="341">
        <v>-4.5999999999999996</v>
      </c>
      <c r="AR54" s="342">
        <v>-2.1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40289042</v>
      </c>
      <c r="AN55" s="330">
        <v>66874</v>
      </c>
      <c r="AO55" s="331">
        <v>29.6</v>
      </c>
      <c r="AP55" s="332">
        <v>51849</v>
      </c>
      <c r="AQ55" s="333">
        <v>11.6</v>
      </c>
      <c r="AR55" s="334">
        <v>18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20818589</v>
      </c>
      <c r="AN56" s="338">
        <v>34556</v>
      </c>
      <c r="AO56" s="339">
        <v>10.1</v>
      </c>
      <c r="AP56" s="340">
        <v>26326</v>
      </c>
      <c r="AQ56" s="341">
        <v>9.6</v>
      </c>
      <c r="AR56" s="342">
        <v>0.5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48587714</v>
      </c>
      <c r="AN57" s="330">
        <v>80771</v>
      </c>
      <c r="AO57" s="331">
        <v>20.8</v>
      </c>
      <c r="AP57" s="332">
        <v>52191</v>
      </c>
      <c r="AQ57" s="333">
        <v>0.7</v>
      </c>
      <c r="AR57" s="334">
        <v>20.100000000000001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17977754</v>
      </c>
      <c r="AN58" s="338">
        <v>29886</v>
      </c>
      <c r="AO58" s="339">
        <v>-13.5</v>
      </c>
      <c r="AP58" s="340">
        <v>26807</v>
      </c>
      <c r="AQ58" s="341">
        <v>1.8</v>
      </c>
      <c r="AR58" s="342">
        <v>-15.3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37982655</v>
      </c>
      <c r="AN59" s="330">
        <v>63271</v>
      </c>
      <c r="AO59" s="331">
        <v>-21.7</v>
      </c>
      <c r="AP59" s="332">
        <v>48105</v>
      </c>
      <c r="AQ59" s="333">
        <v>-7.8</v>
      </c>
      <c r="AR59" s="334">
        <v>-13.9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14134319</v>
      </c>
      <c r="AN60" s="338">
        <v>23545</v>
      </c>
      <c r="AO60" s="339">
        <v>-21.2</v>
      </c>
      <c r="AP60" s="340">
        <v>24072</v>
      </c>
      <c r="AQ60" s="341">
        <v>-10.199999999999999</v>
      </c>
      <c r="AR60" s="342">
        <v>-11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38072384</v>
      </c>
      <c r="AN61" s="345">
        <v>63173</v>
      </c>
      <c r="AO61" s="346">
        <v>5.8</v>
      </c>
      <c r="AP61" s="347">
        <v>49338</v>
      </c>
      <c r="AQ61" s="348">
        <v>0.9</v>
      </c>
      <c r="AR61" s="334">
        <v>4.9000000000000004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18457519</v>
      </c>
      <c r="AN62" s="338">
        <v>30606</v>
      </c>
      <c r="AO62" s="339">
        <v>-4.8</v>
      </c>
      <c r="AP62" s="340">
        <v>25282</v>
      </c>
      <c r="AQ62" s="341">
        <v>-1.5</v>
      </c>
      <c r="AR62" s="342">
        <v>-3.3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hocfsjlpPQPlzr5H58CArXBYtz4gQo47P4LXNuJhRPDqLYJvcMwi1JRjTd78GGswk1ApY6eAIl0tJYmpZuMbQA==" saltValue="2I02Jjus9SgHdYMUgGgZ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SKRqrKVyk49jFOGzyUUaMgGcwHEUdMD3vVMG5XjhM9hQYegL0ER2QF1U+bho3tj6LNJRcImeeW1Svi8HcR8omQ==" saltValue="+KOnAhOSpqvybA6J+99J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8v/SdqCGD2sQSWZVWk/Kdxsvd1fQUdsNLXSHO1nYManFdjs/FIiUesvgypHF7mYszQSCT4vvfSQe8z4W92CADA==" saltValue="pc0g3n2LnOhHERuRu1di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3" t="s">
        <v>3</v>
      </c>
      <c r="D47" s="1203"/>
      <c r="E47" s="1204"/>
      <c r="F47" s="11">
        <v>9.39</v>
      </c>
      <c r="G47" s="12">
        <v>8.17</v>
      </c>
      <c r="H47" s="12">
        <v>6.62</v>
      </c>
      <c r="I47" s="12">
        <v>7.51</v>
      </c>
      <c r="J47" s="13">
        <v>7.72</v>
      </c>
    </row>
    <row r="48" spans="2:10" ht="57.75" customHeight="1">
      <c r="B48" s="14"/>
      <c r="C48" s="1205" t="s">
        <v>4</v>
      </c>
      <c r="D48" s="1205"/>
      <c r="E48" s="1206"/>
      <c r="F48" s="15">
        <v>4.51</v>
      </c>
      <c r="G48" s="16">
        <v>4.54</v>
      </c>
      <c r="H48" s="16">
        <v>3.35</v>
      </c>
      <c r="I48" s="16">
        <v>3.37</v>
      </c>
      <c r="J48" s="17">
        <v>6.62</v>
      </c>
    </row>
    <row r="49" spans="2:10" ht="57.75" customHeight="1" thickBot="1">
      <c r="B49" s="18"/>
      <c r="C49" s="1207" t="s">
        <v>5</v>
      </c>
      <c r="D49" s="1207"/>
      <c r="E49" s="1208"/>
      <c r="F49" s="19">
        <v>0.06</v>
      </c>
      <c r="G49" s="20" t="s">
        <v>567</v>
      </c>
      <c r="H49" s="20" t="s">
        <v>568</v>
      </c>
      <c r="I49" s="20">
        <v>1.07</v>
      </c>
      <c r="J49" s="21">
        <v>3.83</v>
      </c>
    </row>
    <row r="50" spans="2:10"/>
  </sheetData>
  <sheetProtection algorithmName="SHA-512" hashValue="Zebg7EbhVOATHG0DBKpvzrJzFgKAW8NjcMUPAo/UpegKXKV23lgBsg2lojoczqV74ICUe+ZurgPLwCfYoZyaAg==" saltValue="HsADytxls6SCsLWH9iEb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2023-09-29T02:36:36Z</cp:lastPrinted>
  <dcterms:created xsi:type="dcterms:W3CDTF">2023-02-20T07:46:15Z</dcterms:created>
  <dcterms:modified xsi:type="dcterms:W3CDTF">2023-10-20T06:06:36Z</dcterms:modified>
  <cp:category/>
</cp:coreProperties>
</file>