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1"/>
  <workbookPr/>
  <mc:AlternateContent xmlns:mc="http://schemas.openxmlformats.org/markup-compatibility/2006">
    <mc:Choice Requires="x15">
      <x15ac:absPath xmlns:x15ac="http://schemas.microsoft.com/office/spreadsheetml/2010/11/ac" url="Z:\3 財務係\★★★業務データ★★★\04 普通会計決算統計\42 普通会計決算統計総括\Ｒ４\43_令和３年度財政状況資料集の作成等について\13_係員確認後データ\"/>
    </mc:Choice>
  </mc:AlternateContent>
  <xr:revisionPtr revIDLastSave="0" documentId="13_ncr:1_{6B466FD5-7B19-435F-8273-4D66C59EC52A}" xr6:coauthVersionLast="36" xr6:coauthVersionMax="36" xr10:uidLastSave="{00000000-0000-0000-0000-000000000000}"/>
  <bookViews>
    <workbookView xWindow="0" yWindow="0" windowWidth="15360" windowHeight="763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 sheetId="21" r:id="rId14"/>
    <sheet name="施設類型別ストック情報分析表① " sheetId="22" r:id="rId15"/>
    <sheet name="施設類型別ストック情報分析表② " sheetId="23" r:id="rId16"/>
    <sheet name="データシート" sheetId="9" state="hidden" r:id="rId17"/>
  </sheets>
  <calcPr calcId="191029" calcMode="manual" iterateDelta="1E-4"/>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8" i="10"/>
  <c r="AO37"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U38" i="10"/>
  <c r="C38" i="10"/>
  <c r="CO37" i="10"/>
  <c r="BE37" i="10"/>
  <c r="C37" i="10"/>
  <c r="CO36" i="10"/>
  <c r="BE36" i="10"/>
  <c r="C36" i="10"/>
  <c r="CO35" i="10"/>
  <c r="BE35" i="10"/>
  <c r="C35" i="10"/>
  <c r="CO34" i="10"/>
  <c r="U34" i="10"/>
  <c r="C34" i="10"/>
  <c r="U35" i="10" l="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l="1"/>
  <c r="AM36" i="10" s="1"/>
  <c r="AM37" i="10" s="1"/>
  <c r="AM38" i="10" s="1"/>
  <c r="BW34" i="10" s="1"/>
  <c r="BW35" i="10" s="1"/>
  <c r="BW36" i="10" s="1"/>
  <c r="BW37" i="10" s="1"/>
  <c r="BE34" i="10"/>
</calcChain>
</file>

<file path=xl/sharedStrings.xml><?xml version="1.0" encoding="utf-8"?>
<sst xmlns="http://schemas.openxmlformats.org/spreadsheetml/2006/main" count="1114" uniqueCount="621">
  <si>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</si>
  <si>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</si>
  <si>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</si>
  <si>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</si>
  <si>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</si>
  <si>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</si>
  <si>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</si>
  <si>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</si>
  <si>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</si>
  <si>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</si>
  <si>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</si>
  <si>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</si>
  <si>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</si>
  <si>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</si>
  <si>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</si>
  <si>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</si>
  <si>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</si>
  <si>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</si>
  <si>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</si>
  <si>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</si>
  <si>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</si>
  <si>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</si>
  <si>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</si>
  <si>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</si>
  <si>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</si>
  <si>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</si>
  <si>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</si>
  <si>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</si>
  <si>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</si>
  <si>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</si>
  <si>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</si>
  <si>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</si>
  <si>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</si>
  <si>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</si>
  <si>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</si>
  <si>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</si>
  <si>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</si>
  <si>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</si>
  <si>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</si>
  <si>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</si>
  <si>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</si>
  <si>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</si>
  <si>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</si>
  <si>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</si>
  <si>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</si>
  <si>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</si>
  <si>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</si>
  <si>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</si>
  <si>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</si>
  <si>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</si>
  <si>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</si>
  <si>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</si>
  <si>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</si>
  <si>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</si>
  <si>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</si>
  <si>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</si>
  <si>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</si>
  <si>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</si>
  <si>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</si>
  <si>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</si>
  <si>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</si>
  <si>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</si>
  <si>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</si>
  <si>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</si>
  <si>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</si>
  <si>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</si>
  <si>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</si>
  <si>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</si>
  <si>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</si>
  <si>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</si>
  <si>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</si>
  <si>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</si>
  <si>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</si>
  <si>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</si>
  <si>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</si>
  <si>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</si>
  <si>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</si>
  <si>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</si>
  <si>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</si>
  <si>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</si>
  <si>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</si>
  <si>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</si>
  <si>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</si>
  <si>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</si>
  <si>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</si>
  <si>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Ⅱ－１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</si>
  <si>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</si>
  <si>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</si>
  <si>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</si>
  <si>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</si>
  <si>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</si>
  <si>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</si>
  <si>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</si>
  <si>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</si>
  <si>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</si>
  <si>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</si>
  <si>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</si>
  <si>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</si>
  <si>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出水市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</si>
  <si>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</si>
  <si>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</si>
  <si>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</si>
  <si>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</si>
  <si>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</si>
  <si>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</si>
  <si>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</si>
  <si>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</si>
  <si>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</si>
  <si>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</si>
  <si>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</si>
  <si>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</si>
  <si>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</si>
  <si>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</si>
  <si>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</si>
  <si>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</si>
  <si>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</si>
  <si>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</si>
  <si>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</si>
  <si>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</si>
  <si>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</si>
  <si>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</si>
  <si>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</si>
  <si>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</si>
  <si>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</si>
  <si>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</si>
  <si>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</si>
  <si>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</si>
  <si>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</si>
  <si>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</si>
  <si>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</si>
  <si>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</si>
  <si>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</si>
  <si>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</si>
  <si>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</si>
  <si>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</si>
  <si>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</si>
  <si>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</si>
  <si>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</si>
  <si>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</si>
  <si>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</si>
  <si>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</si>
  <si>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</si>
  <si>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</si>
  <si>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</si>
  <si>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</si>
  <si>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</si>
  <si>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</si>
  <si>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</si>
  <si>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</si>
  <si>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</si>
  <si>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</si>
  <si>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</si>
  <si>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</si>
  <si>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</si>
  <si>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</si>
  <si>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</si>
  <si>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</si>
  <si>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</si>
  <si>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</si>
  <si>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</si>
  <si>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</si>
  <si>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</si>
  <si>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</si>
  <si>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</si>
  <si>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</si>
  <si>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</si>
  <si>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</si>
  <si>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</si>
  <si>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</si>
  <si>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</si>
  <si>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</si>
  <si>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</si>
  <si>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</si>
  <si>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</si>
  <si>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</si>
  <si>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</si>
  <si>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</si>
  <si>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</si>
  <si>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</si>
  <si>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</si>
  <si>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</si>
  <si>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</si>
  <si>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</si>
  <si>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</si>
  <si>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</si>
  <si>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</si>
  <si>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</si>
  <si>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</si>
  <si>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</si>
  <si>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</si>
  <si>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</si>
  <si>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</si>
  <si>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</si>
  <si>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</si>
  <si>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</si>
  <si>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</si>
  <si>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</si>
  <si>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</si>
  <si>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</si>
  <si>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</si>
  <si>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</si>
  <si>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</si>
  <si>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</si>
  <si>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</si>
  <si>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</si>
  <si>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</si>
  <si>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</si>
  <si>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</si>
  <si>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</si>
  <si>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</si>
  <si>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</si>
  <si>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</si>
  <si>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鹿児島県出水市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</si>
  <si>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</si>
  <si>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</si>
  <si>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</si>
  <si>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</si>
  <si>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</si>
  <si>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</si>
  <si>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</si>
  <si>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</si>
  <si>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</si>
  <si>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</si>
  <si>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</si>
  <si>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</si>
  <si>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</si>
  <si>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</si>
  <si>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</si>
  <si>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</si>
  <si>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</si>
  <si>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</si>
  <si>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</si>
  <si>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</si>
  <si>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</si>
  <si>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</si>
  <si>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</si>
  <si>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</si>
  <si>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</si>
  <si>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</si>
  <si>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</si>
  <si>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</si>
  <si>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</si>
  <si>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</si>
  <si>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</si>
  <si>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</si>
  <si>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</si>
  <si>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</si>
  <si>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</si>
  <si>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</si>
  <si>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</si>
  <si>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</si>
  <si>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</si>
  <si>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</si>
  <si>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</si>
  <si>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</si>
  <si>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</si>
  <si>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</si>
  <si>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</si>
  <si>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</si>
  <si>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</si>
  <si>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</si>
  <si>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</si>
  <si>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</si>
  <si>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</si>
  <si>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</si>
  <si>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</si>
  <si>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</si>
  <si>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</si>
  <si>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</si>
  <si>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</si>
  <si>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</si>
  <si>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</si>
  <si>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</si>
  <si>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</si>
  <si>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</si>
  <si>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</si>
  <si>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</si>
  <si>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</si>
  <si>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</si>
  <si>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</si>
  <si>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</si>
  <si>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</si>
  <si>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</si>
  <si>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</si>
  <si>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</si>
  <si>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</si>
  <si>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</si>
  <si>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</si>
  <si>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</si>
  <si>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</si>
  <si>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</si>
  <si>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</si>
  <si>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</si>
  <si>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</si>
  <si>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</si>
  <si>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</si>
  <si>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</si>
  <si>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</si>
  <si>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</si>
  <si>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</si>
  <si>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</si>
  <si>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</si>
  <si>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</si>
  <si>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</si>
  <si>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</si>
  <si>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</si>
  <si>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</si>
  <si>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</si>
  <si>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</si>
  <si>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</si>
  <si>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</si>
  <si>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</si>
  <si>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</si>
  <si>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</si>
  <si>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</si>
  <si>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</si>
  <si>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</si>
  <si>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</si>
  <si>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</si>
  <si>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</si>
  <si>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</si>
  <si>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</si>
  <si>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</si>
  <si>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</si>
  <si>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</si>
  <si>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</si>
  <si>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</si>
  <si>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</si>
  <si>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</si>
  <si>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</si>
  <si>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</si>
  <si>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</si>
  <si>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</si>
  <si>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</si>
  <si>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病院</t>
    <phoneticPr fontId="5"/>
  </si>
  <si>
    <t>加入世帯数(世帯)</t>
  </si>
  <si>
    <t>　繰出金</t>
    <phoneticPr fontId="5"/>
  </si>
  <si>
    <t>諸収入</t>
  </si>
  <si>
    <t>簡易水道</t>
    <phoneticPr fontId="5"/>
  </si>
  <si>
    <t>被保険者数(人)</t>
  </si>
  <si>
    <t>　積立金</t>
    <phoneticPr fontId="5"/>
  </si>
  <si>
    <t>地方債</t>
  </si>
  <si>
    <t>市場</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</si>
  <si>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</si>
  <si>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</si>
  <si>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</si>
  <si>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</si>
  <si>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</si>
  <si>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</si>
  <si>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</si>
  <si>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</si>
  <si>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</si>
  <si>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</si>
  <si>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</si>
  <si>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</si>
  <si>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</si>
  <si>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</si>
  <si>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</si>
  <si>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</si>
  <si>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</si>
  <si>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</si>
  <si>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</si>
  <si>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</si>
  <si>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</si>
  <si>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</si>
  <si>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</si>
  <si>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</si>
  <si>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</si>
  <si>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鹿児島県出水市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</si>
  <si>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</si>
  <si>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</si>
  <si>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</si>
  <si>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</si>
  <si>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</si>
  <si>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</si>
  <si>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</si>
  <si>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</si>
  <si>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</si>
  <si>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</si>
  <si>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</si>
  <si>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</si>
  <si>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</si>
  <si>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</si>
  <si>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</si>
  <si>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</si>
  <si>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</si>
  <si>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</si>
  <si>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</si>
  <si>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</si>
  <si>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</si>
  <si>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</si>
  <si>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</si>
  <si>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</si>
  <si>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</si>
  <si>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</si>
  <si>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</si>
  <si>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</si>
  <si>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</si>
  <si>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</si>
  <si>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</si>
  <si>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</si>
  <si>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</si>
  <si>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</si>
  <si>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</si>
  <si>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</si>
  <si>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</si>
  <si>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交通災害共済特別会計</t>
    <phoneticPr fontId="5"/>
  </si>
  <si>
    <t>水道事業会計</t>
    <phoneticPr fontId="5"/>
  </si>
  <si>
    <t>法適用企業</t>
    <phoneticPr fontId="5"/>
  </si>
  <si>
    <t>病院事業会計</t>
    <phoneticPr fontId="5"/>
  </si>
  <si>
    <t>下水道事業会計（公共下水道事業）</t>
    <phoneticPr fontId="5"/>
  </si>
  <si>
    <t>法適用企業</t>
    <phoneticPr fontId="5"/>
  </si>
  <si>
    <t>下水道事業会計（特定環境保全公共下水道事業）</t>
    <phoneticPr fontId="5"/>
  </si>
  <si>
    <t>法適用企業</t>
    <phoneticPr fontId="5"/>
  </si>
  <si>
    <t>下水道事業会計（農業集落排水事業）</t>
    <phoneticPr fontId="5"/>
  </si>
  <si>
    <t>地方卸売市場特別会計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</si>
  <si>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</si>
  <si>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</si>
  <si>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</si>
  <si>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</si>
  <si>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</si>
  <si>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</si>
  <si>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</si>
  <si>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</si>
  <si>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</si>
  <si>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</si>
  <si>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</si>
  <si>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</si>
  <si>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</si>
  <si>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</si>
  <si>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</si>
  <si>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</si>
  <si>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</si>
  <si>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</si>
  <si>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</si>
  <si>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</si>
  <si>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</si>
  <si>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</si>
  <si>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</si>
  <si>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</si>
  <si>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</si>
  <si>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</si>
  <si>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</si>
  <si>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</si>
  <si>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</si>
  <si>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</si>
  <si>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</si>
  <si>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</si>
  <si>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</si>
  <si>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</si>
  <si>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</si>
  <si>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</si>
  <si>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</si>
  <si>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</si>
  <si>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</si>
  <si>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</si>
  <si>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</si>
  <si>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</si>
  <si>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</si>
  <si>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</si>
  <si>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</si>
  <si>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</si>
  <si>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</si>
  <si>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</si>
  <si>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</si>
  <si>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</si>
  <si>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</si>
  <si>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</si>
  <si>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</si>
  <si>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</si>
  <si>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</si>
  <si>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</si>
  <si>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</si>
  <si>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</si>
  <si>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</si>
  <si>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</si>
  <si>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</si>
  <si>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</si>
  <si>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下水道事業会計(公共下水道事業）</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</si>
  <si>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</si>
  <si>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</si>
  <si>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下水道事業会計（特定環境保全公共下水道事業）</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</si>
  <si>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</si>
  <si>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下水道事業会計（農業集落排水事業）</t>
    <phoneticPr fontId="5"/>
  </si>
  <si>
    <t>(Ｆ)</t>
    <phoneticPr fontId="5"/>
  </si>
  <si>
    <t>病院事業会計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</si>
  <si>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</si>
  <si>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</si>
  <si>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</si>
  <si>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</si>
  <si>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</si>
  <si>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</si>
  <si>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</si>
  <si>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</si>
  <si>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</si>
  <si>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</si>
  <si>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</si>
  <si>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</si>
  <si>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</si>
  <si>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</si>
  <si>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</si>
  <si>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</si>
  <si>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</si>
  <si>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</si>
  <si>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</si>
  <si>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</si>
  <si>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</si>
  <si>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</si>
  <si>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</si>
  <si>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</si>
  <si>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</si>
  <si>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</si>
  <si>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</si>
  <si>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</si>
  <si>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</si>
  <si>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</si>
  <si>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</si>
  <si>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</si>
  <si>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</si>
  <si>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</si>
  <si>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</si>
  <si>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</si>
  <si>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</si>
  <si>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</si>
  <si>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</si>
  <si>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</si>
  <si>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</si>
  <si>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</si>
  <si>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</si>
  <si>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</si>
  <si>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</si>
  <si>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</si>
  <si>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</si>
  <si>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</si>
  <si>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</si>
  <si>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</si>
  <si>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</si>
  <si>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</si>
  <si>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</si>
  <si>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</si>
  <si>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</si>
  <si>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</si>
  <si>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</si>
  <si>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</si>
  <si>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</si>
  <si>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</si>
  <si>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</si>
  <si>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</si>
  <si>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</si>
  <si>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</si>
  <si>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</si>
  <si>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</si>
  <si>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</si>
  <si>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</si>
  <si>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</si>
  <si>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</si>
  <si>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</si>
  <si>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</si>
  <si>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</si>
  <si>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</si>
  <si>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</si>
  <si>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</si>
  <si>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</si>
  <si>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</si>
  <si>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</si>
  <si>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</si>
  <si>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</si>
  <si>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</si>
  <si>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</si>
  <si>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</si>
  <si>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2.92</t>
  </si>
  <si>
    <t>▲ 1.96</t>
  </si>
  <si>
    <t>病院事業会計</t>
  </si>
  <si>
    <t>一般会計</t>
  </si>
  <si>
    <t>水道事業会計</t>
  </si>
  <si>
    <t>介護保険特別会計</t>
  </si>
  <si>
    <t>国民健康保険特別会計</t>
  </si>
  <si>
    <t>下水道事業会計（公共下水道事業）</t>
  </si>
  <si>
    <t>下水道事業会計（特定環境保全公共下水道事業）</t>
  </si>
  <si>
    <t>下水道事業会計（農業集落排水事業）</t>
  </si>
  <si>
    <t>その他会計（赤字）</t>
  </si>
  <si>
    <t>その他会計（黒字）</t>
  </si>
  <si>
    <t>（百万円）</t>
    <phoneticPr fontId="5"/>
  </si>
  <si>
    <t>H28末</t>
    <phoneticPr fontId="5"/>
  </si>
  <si>
    <t>H29末</t>
    <phoneticPr fontId="5"/>
  </si>
  <si>
    <t>H30末</t>
    <phoneticPr fontId="5"/>
  </si>
  <si>
    <t>R01末</t>
    <phoneticPr fontId="5"/>
  </si>
  <si>
    <t>R02末</t>
    <phoneticPr fontId="5"/>
  </si>
  <si>
    <t>出水市振興基金</t>
    <rPh sb="0" eb="3">
      <t>イズミシ</t>
    </rPh>
    <rPh sb="3" eb="7">
      <t>シンコウキキン</t>
    </rPh>
    <phoneticPr fontId="5"/>
  </si>
  <si>
    <t>公共施設整備事業基金</t>
    <rPh sb="0" eb="2">
      <t>コウキョウ</t>
    </rPh>
    <rPh sb="2" eb="4">
      <t>シセツ</t>
    </rPh>
    <rPh sb="4" eb="6">
      <t>セイビ</t>
    </rPh>
    <rPh sb="6" eb="8">
      <t>ジギョウ</t>
    </rPh>
    <rPh sb="8" eb="10">
      <t>キキン</t>
    </rPh>
    <phoneticPr fontId="5"/>
  </si>
  <si>
    <t>職員退職手当準備基金</t>
    <rPh sb="0" eb="6">
      <t>ショクインタイショクテアテ</t>
    </rPh>
    <rPh sb="6" eb="8">
      <t>ジュンビ</t>
    </rPh>
    <rPh sb="8" eb="10">
      <t>キキン</t>
    </rPh>
    <phoneticPr fontId="5"/>
  </si>
  <si>
    <t>地域福祉基金</t>
    <rPh sb="0" eb="2">
      <t>チイキ</t>
    </rPh>
    <rPh sb="2" eb="4">
      <t>フクシ</t>
    </rPh>
    <rPh sb="4" eb="6">
      <t>キキン</t>
    </rPh>
    <phoneticPr fontId="5"/>
  </si>
  <si>
    <t>ツルと歴史のまち応援基金</t>
    <rPh sb="3" eb="5">
      <t>レキシ</t>
    </rPh>
    <rPh sb="8" eb="10">
      <t>オウエン</t>
    </rPh>
    <rPh sb="10" eb="12">
      <t>キキン</t>
    </rPh>
    <phoneticPr fontId="5"/>
  </si>
  <si>
    <t>-</t>
    <phoneticPr fontId="2"/>
  </si>
  <si>
    <t>-</t>
    <phoneticPr fontId="2"/>
  </si>
  <si>
    <t>-</t>
    <phoneticPr fontId="2"/>
  </si>
  <si>
    <t>-</t>
    <phoneticPr fontId="2"/>
  </si>
  <si>
    <t>-</t>
    <phoneticPr fontId="2"/>
  </si>
  <si>
    <t>北薩広域行政事務組合</t>
    <rPh sb="0" eb="10">
      <t>ホクサツコウイキギョウセイジムクミアイ</t>
    </rPh>
    <phoneticPr fontId="2"/>
  </si>
  <si>
    <t>鹿児島県市町村総合事務組合</t>
    <rPh sb="0" eb="4">
      <t>カゴシマケン</t>
    </rPh>
    <rPh sb="4" eb="7">
      <t>シチョウソン</t>
    </rPh>
    <rPh sb="7" eb="9">
      <t>ソウゴウ</t>
    </rPh>
    <rPh sb="9" eb="11">
      <t>ジム</t>
    </rPh>
    <rPh sb="11" eb="13">
      <t>クミアイ</t>
    </rPh>
    <phoneticPr fontId="2"/>
  </si>
  <si>
    <t>鹿児島県後期高齢者医療広域連合(一般会計)</t>
    <rPh sb="0" eb="4">
      <t>カゴシマケン</t>
    </rPh>
    <rPh sb="4" eb="6">
      <t>コウキ</t>
    </rPh>
    <rPh sb="6" eb="9">
      <t>コウレイシャ</t>
    </rPh>
    <rPh sb="9" eb="11">
      <t>イリョウ</t>
    </rPh>
    <rPh sb="11" eb="13">
      <t>コウイキ</t>
    </rPh>
    <rPh sb="13" eb="15">
      <t>レンゴウ</t>
    </rPh>
    <rPh sb="16" eb="18">
      <t>イッパン</t>
    </rPh>
    <rPh sb="18" eb="20">
      <t>カイケイ</t>
    </rPh>
    <phoneticPr fontId="2"/>
  </si>
  <si>
    <t>鹿児島県後期高齢者医療広域連合(特別会計)</t>
    <rPh sb="0" eb="4">
      <t>カゴシマケン</t>
    </rPh>
    <rPh sb="4" eb="6">
      <t>コウキ</t>
    </rPh>
    <rPh sb="6" eb="15">
      <t>コウレイシャイリョウコウイキレンゴウ</t>
    </rPh>
    <rPh sb="16" eb="20">
      <t>トクベツカイケイ</t>
    </rPh>
    <phoneticPr fontId="2"/>
  </si>
  <si>
    <t>-</t>
    <phoneticPr fontId="2"/>
  </si>
  <si>
    <t>-</t>
    <phoneticPr fontId="2"/>
  </si>
  <si>
    <t>-</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</si>
  <si>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</si>
  <si>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</si>
  <si>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</si>
  <si>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</si>
  <si>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</si>
  <si>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</si>
  <si>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</si>
  <si>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</si>
  <si>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xml:space="preserve">地方債現在高及び公営企業債等繰入金見込額の減少に加え、これまで充当可能基金を積立てているため将来負担比率は算出されていない。一方で、有形固定資産減価償却率は類似団体よりも高く、上昇傾向にあるが、これは、出水市の施設において建築後３０年以上経過している施設の割合が５７．８％（出水市公共施設等総合管理計画）となっていることから、全体的に施設の老朽化が進んでいることが要因であると考えられる。今後、公共施設マネジメント計画に基づいた公共施設の適正配置や有効活用の方策を検討することで、老朽化対策に積極的に取り組んでいく。
</t>
    <rPh sb="0" eb="3">
      <t>チホウサイ</t>
    </rPh>
    <rPh sb="3" eb="5">
      <t>ゲンザイ</t>
    </rPh>
    <rPh sb="5" eb="6">
      <t>ダカ</t>
    </rPh>
    <rPh sb="6" eb="7">
      <t>オヨ</t>
    </rPh>
    <rPh sb="8" eb="10">
      <t>コウエイ</t>
    </rPh>
    <rPh sb="10" eb="12">
      <t>キギョウ</t>
    </rPh>
    <rPh sb="12" eb="13">
      <t>サイ</t>
    </rPh>
    <rPh sb="13" eb="14">
      <t>トウ</t>
    </rPh>
    <rPh sb="21" eb="23">
      <t>ゲンショウ</t>
    </rPh>
    <rPh sb="144" eb="145">
      <t>トウ</t>
    </rPh>
    <rPh sb="145" eb="147">
      <t>ソウゴウ</t>
    </rPh>
    <rPh sb="147" eb="149">
      <t>カンリ</t>
    </rPh>
    <rPh sb="149" eb="151">
      <t>ケイカク</t>
    </rPh>
    <phoneticPr fontId="5"/>
  </si>
  <si>
    <t>有形固定資産減価償却率</t>
    <phoneticPr fontId="5"/>
  </si>
  <si>
    <t>地方債現在高及び公営企業債等繰入金見込額の減少に加え、これまで充当可能基金を積立てているため将来負担比率は算出されていない。
実質公債費比率が平成２９年度から平成３０年度に増加している主な要因としては、新庁舎建設事業等に伴う起債の償還が本格化したことが挙げられる。令和元年度以降は、普通交付税の増加等による標準財政規模の増加や、既発債の償還終了等による元利償還金の減少により、減少傾向となっている。
今後の投資事業についても、事業費の精査や計画的な事業実施に努め、引き続き交付税措置率の高い起債の活用や基金の繰入等も検討し、起債額を抑制するよう努める。</t>
    <rPh sb="0" eb="3">
      <t>チホウサイ</t>
    </rPh>
    <rPh sb="3" eb="5">
      <t>ゲンザイ</t>
    </rPh>
    <rPh sb="5" eb="6">
      <t>ダカ</t>
    </rPh>
    <rPh sb="6" eb="7">
      <t>オヨ</t>
    </rPh>
    <rPh sb="13" eb="14">
      <t>トウ</t>
    </rPh>
    <rPh sb="21" eb="23">
      <t>ゲンショウ</t>
    </rPh>
    <rPh sb="79" eb="81">
      <t>ヘイセイ</t>
    </rPh>
    <rPh sb="83" eb="85">
      <t>ネンド</t>
    </rPh>
    <rPh sb="132" eb="134">
      <t>レイワ</t>
    </rPh>
    <rPh sb="134" eb="136">
      <t>ガンネン</t>
    </rPh>
    <rPh sb="137" eb="139">
      <t>イコウ</t>
    </rPh>
    <rPh sb="141" eb="143">
      <t>フツウ</t>
    </rPh>
    <rPh sb="143" eb="146">
      <t>コウフゼイ</t>
    </rPh>
    <rPh sb="147" eb="148">
      <t>ゾウ</t>
    </rPh>
    <rPh sb="148" eb="149">
      <t>カ</t>
    </rPh>
    <rPh sb="149" eb="150">
      <t>トウ</t>
    </rPh>
    <rPh sb="153" eb="155">
      <t>ヒョウジュン</t>
    </rPh>
    <rPh sb="155" eb="157">
      <t>ザイセイ</t>
    </rPh>
    <rPh sb="157" eb="159">
      <t>キボ</t>
    </rPh>
    <rPh sb="160" eb="162">
      <t>ゾウカ</t>
    </rPh>
    <rPh sb="164" eb="166">
      <t>キハツ</t>
    </rPh>
    <rPh sb="166" eb="167">
      <t>サイ</t>
    </rPh>
    <rPh sb="168" eb="170">
      <t>ショウカン</t>
    </rPh>
    <rPh sb="170" eb="172">
      <t>シュウリョウ</t>
    </rPh>
    <rPh sb="172" eb="173">
      <t>トウ</t>
    </rPh>
    <rPh sb="176" eb="177">
      <t>モト</t>
    </rPh>
    <rPh sb="177" eb="178">
      <t>リ</t>
    </rPh>
    <rPh sb="178" eb="180">
      <t>ショウカン</t>
    </rPh>
    <rPh sb="180" eb="181">
      <t>キン</t>
    </rPh>
    <rPh sb="182" eb="184">
      <t>ゲンショウ</t>
    </rPh>
    <rPh sb="188" eb="190">
      <t>ゲンショウ</t>
    </rPh>
    <rPh sb="190" eb="192">
      <t>ケイコウ</t>
    </rPh>
    <rPh sb="203" eb="205">
      <t>トウシ</t>
    </rPh>
    <phoneticPr fontId="5"/>
  </si>
  <si>
    <t>将来負担比率</t>
    <phoneticPr fontId="5"/>
  </si>
  <si>
    <t>実質公債費比率</t>
    <phoneticPr fontId="5"/>
  </si>
  <si>
    <t>類似団体内平均値</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</si>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</sst>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70615</c:v>
                </c:pt>
                <c:pt idx="1">
                  <c:v>69185</c:v>
                </c:pt>
                <c:pt idx="2">
                  <c:v>70166</c:v>
                </c:pt>
                <c:pt idx="3">
                  <c:v>70329</c:v>
                </c:pt>
                <c:pt idx="4">
                  <c:v>71871</c:v>
                </c:pt>
              </c:numCache>
            </c:numRef>
          </c:val>
          <c:smooth val="0"/>
          <c:extLst>
            <c:ext xmlns:c16="http://schemas.microsoft.com/office/drawing/2014/chart" uri="{C3380CC4-5D6E-409C-BE32-E72D297353CC}">
              <c16:uniqueId val="{00000000-B9CA-4ACB-BE0C-97711B10328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81817</c:v>
                </c:pt>
                <c:pt idx="1">
                  <c:v>42685</c:v>
                </c:pt>
                <c:pt idx="2">
                  <c:v>84628</c:v>
                </c:pt>
                <c:pt idx="3">
                  <c:v>99020</c:v>
                </c:pt>
                <c:pt idx="4">
                  <c:v>75977</c:v>
                </c:pt>
              </c:numCache>
            </c:numRef>
          </c:val>
          <c:smooth val="0"/>
          <c:extLst>
            <c:ext xmlns:c16="http://schemas.microsoft.com/office/drawing/2014/chart" uri="{C3380CC4-5D6E-409C-BE32-E72D297353CC}">
              <c16:uniqueId val="{00000001-B9CA-4ACB-BE0C-97711B10328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5.95</c:v>
                </c:pt>
                <c:pt idx="1">
                  <c:v>6.87</c:v>
                </c:pt>
                <c:pt idx="2">
                  <c:v>4.55</c:v>
                </c:pt>
                <c:pt idx="3">
                  <c:v>4.99</c:v>
                </c:pt>
                <c:pt idx="4">
                  <c:v>8.23</c:v>
                </c:pt>
              </c:numCache>
            </c:numRef>
          </c:val>
          <c:extLst>
            <c:ext xmlns:c16="http://schemas.microsoft.com/office/drawing/2014/chart" uri="{C3380CC4-5D6E-409C-BE32-E72D297353CC}">
              <c16:uniqueId val="{00000000-B7DF-4BFA-B780-45E05BB357B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52.9</c:v>
                </c:pt>
                <c:pt idx="1">
                  <c:v>53.19</c:v>
                </c:pt>
                <c:pt idx="2">
                  <c:v>52.47</c:v>
                </c:pt>
                <c:pt idx="3">
                  <c:v>49</c:v>
                </c:pt>
                <c:pt idx="4">
                  <c:v>47.23</c:v>
                </c:pt>
              </c:numCache>
            </c:numRef>
          </c:val>
          <c:extLst>
            <c:ext xmlns:c16="http://schemas.microsoft.com/office/drawing/2014/chart" uri="{C3380CC4-5D6E-409C-BE32-E72D297353CC}">
              <c16:uniqueId val="{00000001-B7DF-4BFA-B780-45E05BB357B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3.88</c:v>
                </c:pt>
                <c:pt idx="1">
                  <c:v>0.91</c:v>
                </c:pt>
                <c:pt idx="2">
                  <c:v>-2.92</c:v>
                </c:pt>
                <c:pt idx="3">
                  <c:v>-1.96</c:v>
                </c:pt>
                <c:pt idx="4">
                  <c:v>3.43</c:v>
                </c:pt>
              </c:numCache>
            </c:numRef>
          </c:val>
          <c:smooth val="0"/>
          <c:extLst>
            <c:ext xmlns:c16="http://schemas.microsoft.com/office/drawing/2014/chart" uri="{C3380CC4-5D6E-409C-BE32-E72D297353CC}">
              <c16:uniqueId val="{00000002-B7DF-4BFA-B780-45E05BB357B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7.0000000000000007E-2</c:v>
                </c:pt>
                <c:pt idx="2">
                  <c:v>#N/A</c:v>
                </c:pt>
                <c:pt idx="3">
                  <c:v>0.08</c:v>
                </c:pt>
                <c:pt idx="4">
                  <c:v>#N/A</c:v>
                </c:pt>
                <c:pt idx="5">
                  <c:v>0.47</c:v>
                </c:pt>
                <c:pt idx="6">
                  <c:v>#N/A</c:v>
                </c:pt>
                <c:pt idx="7">
                  <c:v>0.08</c:v>
                </c:pt>
                <c:pt idx="8">
                  <c:v>#N/A</c:v>
                </c:pt>
                <c:pt idx="9">
                  <c:v>7.0000000000000007E-2</c:v>
                </c:pt>
              </c:numCache>
            </c:numRef>
          </c:val>
          <c:extLst>
            <c:ext xmlns:c16="http://schemas.microsoft.com/office/drawing/2014/chart" uri="{C3380CC4-5D6E-409C-BE32-E72D297353CC}">
              <c16:uniqueId val="{00000000-7F6C-447D-A497-C49595DFBD4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F6C-447D-A497-C49595DFBD43}"/>
            </c:ext>
          </c:extLst>
        </c:ser>
        <c:ser>
          <c:idx val="2"/>
          <c:order val="2"/>
          <c:tx>
            <c:strRef>
              <c:f>データシート!$A$29</c:f>
              <c:strCache>
                <c:ptCount val="1"/>
                <c:pt idx="0">
                  <c:v>下水道事業会計（農業集落排水事業）</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#N/A</c:v>
                </c:pt>
                <c:pt idx="7">
                  <c:v>0.24</c:v>
                </c:pt>
                <c:pt idx="8">
                  <c:v>#N/A</c:v>
                </c:pt>
                <c:pt idx="9">
                  <c:v>0.14000000000000001</c:v>
                </c:pt>
              </c:numCache>
            </c:numRef>
          </c:val>
          <c:extLst>
            <c:ext xmlns:c16="http://schemas.microsoft.com/office/drawing/2014/chart" uri="{C3380CC4-5D6E-409C-BE32-E72D297353CC}">
              <c16:uniqueId val="{00000002-7F6C-447D-A497-C49595DFBD43}"/>
            </c:ext>
          </c:extLst>
        </c:ser>
        <c:ser>
          <c:idx val="3"/>
          <c:order val="3"/>
          <c:tx>
            <c:strRef>
              <c:f>データシート!$A$30</c:f>
              <c:strCache>
                <c:ptCount val="1"/>
                <c:pt idx="0">
                  <c:v>下水道事業会計（特定環境保全公共下水道事業）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#N/A</c:v>
                </c:pt>
                <c:pt idx="7">
                  <c:v>0.37</c:v>
                </c:pt>
                <c:pt idx="8">
                  <c:v>#N/A</c:v>
                </c:pt>
                <c:pt idx="9">
                  <c:v>0.45</c:v>
                </c:pt>
              </c:numCache>
            </c:numRef>
          </c:val>
          <c:extLst>
            <c:ext xmlns:c16="http://schemas.microsoft.com/office/drawing/2014/chart" uri="{C3380CC4-5D6E-409C-BE32-E72D297353CC}">
              <c16:uniqueId val="{00000003-7F6C-447D-A497-C49595DFBD43}"/>
            </c:ext>
          </c:extLst>
        </c:ser>
        <c:ser>
          <c:idx val="4"/>
          <c:order val="4"/>
          <c:tx>
            <c:strRef>
              <c:f>データシート!$A$31</c:f>
              <c:strCache>
                <c:ptCount val="1"/>
                <c:pt idx="0">
                  <c:v>下水道事業会計（公共下水道事業）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0</c:v>
                </c:pt>
                <c:pt idx="1">
                  <c:v>0</c:v>
                </c:pt>
                <c:pt idx="2">
                  <c:v>0</c:v>
                </c:pt>
                <c:pt idx="3">
                  <c:v>0</c:v>
                </c:pt>
                <c:pt idx="4">
                  <c:v>0</c:v>
                </c:pt>
                <c:pt idx="5">
                  <c:v>0</c:v>
                </c:pt>
                <c:pt idx="6">
                  <c:v>#N/A</c:v>
                </c:pt>
                <c:pt idx="7">
                  <c:v>0.92</c:v>
                </c:pt>
                <c:pt idx="8">
                  <c:v>#N/A</c:v>
                </c:pt>
                <c:pt idx="9">
                  <c:v>0.87</c:v>
                </c:pt>
              </c:numCache>
            </c:numRef>
          </c:val>
          <c:extLst>
            <c:ext xmlns:c16="http://schemas.microsoft.com/office/drawing/2014/chart" uri="{C3380CC4-5D6E-409C-BE32-E72D297353CC}">
              <c16:uniqueId val="{00000004-7F6C-447D-A497-C49595DFBD43}"/>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1.02</c:v>
                </c:pt>
                <c:pt idx="2">
                  <c:v>#N/A</c:v>
                </c:pt>
                <c:pt idx="3">
                  <c:v>0.26</c:v>
                </c:pt>
                <c:pt idx="4">
                  <c:v>#N/A</c:v>
                </c:pt>
                <c:pt idx="5">
                  <c:v>0.15</c:v>
                </c:pt>
                <c:pt idx="6">
                  <c:v>#N/A</c:v>
                </c:pt>
                <c:pt idx="7">
                  <c:v>0.05</c:v>
                </c:pt>
                <c:pt idx="8">
                  <c:v>#N/A</c:v>
                </c:pt>
                <c:pt idx="9">
                  <c:v>1.04</c:v>
                </c:pt>
              </c:numCache>
            </c:numRef>
          </c:val>
          <c:extLst>
            <c:ext xmlns:c16="http://schemas.microsoft.com/office/drawing/2014/chart" uri="{C3380CC4-5D6E-409C-BE32-E72D297353CC}">
              <c16:uniqueId val="{00000005-7F6C-447D-A497-C49595DFBD43}"/>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0.99</c:v>
                </c:pt>
                <c:pt idx="2">
                  <c:v>#N/A</c:v>
                </c:pt>
                <c:pt idx="3">
                  <c:v>1.46</c:v>
                </c:pt>
                <c:pt idx="4">
                  <c:v>#N/A</c:v>
                </c:pt>
                <c:pt idx="5">
                  <c:v>1</c:v>
                </c:pt>
                <c:pt idx="6">
                  <c:v>#N/A</c:v>
                </c:pt>
                <c:pt idx="7">
                  <c:v>0.74</c:v>
                </c:pt>
                <c:pt idx="8">
                  <c:v>#N/A</c:v>
                </c:pt>
                <c:pt idx="9">
                  <c:v>1.1499999999999999</c:v>
                </c:pt>
              </c:numCache>
            </c:numRef>
          </c:val>
          <c:extLst>
            <c:ext xmlns:c16="http://schemas.microsoft.com/office/drawing/2014/chart" uri="{C3380CC4-5D6E-409C-BE32-E72D297353CC}">
              <c16:uniqueId val="{00000006-7F6C-447D-A497-C49595DFBD43}"/>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6.2</c:v>
                </c:pt>
                <c:pt idx="2">
                  <c:v>#N/A</c:v>
                </c:pt>
                <c:pt idx="3">
                  <c:v>6.39</c:v>
                </c:pt>
                <c:pt idx="4">
                  <c:v>#N/A</c:v>
                </c:pt>
                <c:pt idx="5">
                  <c:v>6.42</c:v>
                </c:pt>
                <c:pt idx="6">
                  <c:v>#N/A</c:v>
                </c:pt>
                <c:pt idx="7">
                  <c:v>6.7</c:v>
                </c:pt>
                <c:pt idx="8">
                  <c:v>#N/A</c:v>
                </c:pt>
                <c:pt idx="9">
                  <c:v>6.81</c:v>
                </c:pt>
              </c:numCache>
            </c:numRef>
          </c:val>
          <c:extLst>
            <c:ext xmlns:c16="http://schemas.microsoft.com/office/drawing/2014/chart" uri="{C3380CC4-5D6E-409C-BE32-E72D297353CC}">
              <c16:uniqueId val="{00000007-7F6C-447D-A497-C49595DFBD43}"/>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5.94</c:v>
                </c:pt>
                <c:pt idx="2">
                  <c:v>#N/A</c:v>
                </c:pt>
                <c:pt idx="3">
                  <c:v>6.86</c:v>
                </c:pt>
                <c:pt idx="4">
                  <c:v>#N/A</c:v>
                </c:pt>
                <c:pt idx="5">
                  <c:v>4.54</c:v>
                </c:pt>
                <c:pt idx="6">
                  <c:v>#N/A</c:v>
                </c:pt>
                <c:pt idx="7">
                  <c:v>4.99</c:v>
                </c:pt>
                <c:pt idx="8">
                  <c:v>#N/A</c:v>
                </c:pt>
                <c:pt idx="9">
                  <c:v>8.2200000000000006</c:v>
                </c:pt>
              </c:numCache>
            </c:numRef>
          </c:val>
          <c:extLst>
            <c:ext xmlns:c16="http://schemas.microsoft.com/office/drawing/2014/chart" uri="{C3380CC4-5D6E-409C-BE32-E72D297353CC}">
              <c16:uniqueId val="{00000008-7F6C-447D-A497-C49595DFBD43}"/>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5.03</c:v>
                </c:pt>
                <c:pt idx="2">
                  <c:v>#N/A</c:v>
                </c:pt>
                <c:pt idx="3">
                  <c:v>4.25</c:v>
                </c:pt>
                <c:pt idx="4">
                  <c:v>#N/A</c:v>
                </c:pt>
                <c:pt idx="5">
                  <c:v>4.25</c:v>
                </c:pt>
                <c:pt idx="6">
                  <c:v>#N/A</c:v>
                </c:pt>
                <c:pt idx="7">
                  <c:v>6.25</c:v>
                </c:pt>
                <c:pt idx="8">
                  <c:v>#N/A</c:v>
                </c:pt>
                <c:pt idx="9">
                  <c:v>10.38</c:v>
                </c:pt>
              </c:numCache>
            </c:numRef>
          </c:val>
          <c:extLst>
            <c:ext xmlns:c16="http://schemas.microsoft.com/office/drawing/2014/chart" uri="{C3380CC4-5D6E-409C-BE32-E72D297353CC}">
              <c16:uniqueId val="{00000009-7F6C-447D-A497-C49595DFBD4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2773</c:v>
                </c:pt>
                <c:pt idx="5">
                  <c:v>2738</c:v>
                </c:pt>
                <c:pt idx="8">
                  <c:v>2659</c:v>
                </c:pt>
                <c:pt idx="11">
                  <c:v>2663</c:v>
                </c:pt>
                <c:pt idx="14">
                  <c:v>2723</c:v>
                </c:pt>
              </c:numCache>
            </c:numRef>
          </c:val>
          <c:extLst>
            <c:ext xmlns:c16="http://schemas.microsoft.com/office/drawing/2014/chart" uri="{C3380CC4-5D6E-409C-BE32-E72D297353CC}">
              <c16:uniqueId val="{00000000-40A2-424A-B44E-4F04DA2CBB6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0A2-424A-B44E-4F04DA2CBB6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51</c:v>
                </c:pt>
                <c:pt idx="3">
                  <c:v>49</c:v>
                </c:pt>
                <c:pt idx="6">
                  <c:v>45</c:v>
                </c:pt>
                <c:pt idx="9">
                  <c:v>38</c:v>
                </c:pt>
                <c:pt idx="12">
                  <c:v>29</c:v>
                </c:pt>
              </c:numCache>
            </c:numRef>
          </c:val>
          <c:extLst>
            <c:ext xmlns:c16="http://schemas.microsoft.com/office/drawing/2014/chart" uri="{C3380CC4-5D6E-409C-BE32-E72D297353CC}">
              <c16:uniqueId val="{00000002-40A2-424A-B44E-4F04DA2CBB6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40</c:v>
                </c:pt>
                <c:pt idx="3">
                  <c:v>39</c:v>
                </c:pt>
                <c:pt idx="6">
                  <c:v>47</c:v>
                </c:pt>
                <c:pt idx="9">
                  <c:v>41</c:v>
                </c:pt>
                <c:pt idx="12">
                  <c:v>37</c:v>
                </c:pt>
              </c:numCache>
            </c:numRef>
          </c:val>
          <c:extLst>
            <c:ext xmlns:c16="http://schemas.microsoft.com/office/drawing/2014/chart" uri="{C3380CC4-5D6E-409C-BE32-E72D297353CC}">
              <c16:uniqueId val="{00000003-40A2-424A-B44E-4F04DA2CBB6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1071</c:v>
                </c:pt>
                <c:pt idx="3">
                  <c:v>996</c:v>
                </c:pt>
                <c:pt idx="6">
                  <c:v>1056</c:v>
                </c:pt>
                <c:pt idx="9">
                  <c:v>1045</c:v>
                </c:pt>
                <c:pt idx="12">
                  <c:v>1045</c:v>
                </c:pt>
              </c:numCache>
            </c:numRef>
          </c:val>
          <c:extLst>
            <c:ext xmlns:c16="http://schemas.microsoft.com/office/drawing/2014/chart" uri="{C3380CC4-5D6E-409C-BE32-E72D297353CC}">
              <c16:uniqueId val="{00000004-40A2-424A-B44E-4F04DA2CBB6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0A2-424A-B44E-4F04DA2CBB6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0A2-424A-B44E-4F04DA2CBB6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2787</c:v>
                </c:pt>
                <c:pt idx="3">
                  <c:v>2722</c:v>
                </c:pt>
                <c:pt idx="6">
                  <c:v>2576</c:v>
                </c:pt>
                <c:pt idx="9">
                  <c:v>2575</c:v>
                </c:pt>
                <c:pt idx="12">
                  <c:v>2688</c:v>
                </c:pt>
              </c:numCache>
            </c:numRef>
          </c:val>
          <c:extLst>
            <c:ext xmlns:c16="http://schemas.microsoft.com/office/drawing/2014/chart" uri="{C3380CC4-5D6E-409C-BE32-E72D297353CC}">
              <c16:uniqueId val="{00000007-40A2-424A-B44E-4F04DA2CBB6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1176</c:v>
                </c:pt>
                <c:pt idx="2">
                  <c:v>#N/A</c:v>
                </c:pt>
                <c:pt idx="3">
                  <c:v>#N/A</c:v>
                </c:pt>
                <c:pt idx="4">
                  <c:v>1068</c:v>
                </c:pt>
                <c:pt idx="5">
                  <c:v>#N/A</c:v>
                </c:pt>
                <c:pt idx="6">
                  <c:v>#N/A</c:v>
                </c:pt>
                <c:pt idx="7">
                  <c:v>1065</c:v>
                </c:pt>
                <c:pt idx="8">
                  <c:v>#N/A</c:v>
                </c:pt>
                <c:pt idx="9">
                  <c:v>#N/A</c:v>
                </c:pt>
                <c:pt idx="10">
                  <c:v>1036</c:v>
                </c:pt>
                <c:pt idx="11">
                  <c:v>#N/A</c:v>
                </c:pt>
                <c:pt idx="12">
                  <c:v>#N/A</c:v>
                </c:pt>
                <c:pt idx="13">
                  <c:v>1076</c:v>
                </c:pt>
                <c:pt idx="14">
                  <c:v>#N/A</c:v>
                </c:pt>
              </c:numCache>
            </c:numRef>
          </c:val>
          <c:smooth val="0"/>
          <c:extLst>
            <c:ext xmlns:c16="http://schemas.microsoft.com/office/drawing/2014/chart" uri="{C3380CC4-5D6E-409C-BE32-E72D297353CC}">
              <c16:uniqueId val="{00000008-40A2-424A-B44E-4F04DA2CBB6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27295</c:v>
                </c:pt>
                <c:pt idx="5">
                  <c:v>26643</c:v>
                </c:pt>
                <c:pt idx="8">
                  <c:v>26517</c:v>
                </c:pt>
                <c:pt idx="11">
                  <c:v>26584</c:v>
                </c:pt>
                <c:pt idx="14">
                  <c:v>25686</c:v>
                </c:pt>
              </c:numCache>
            </c:numRef>
          </c:val>
          <c:extLst>
            <c:ext xmlns:c16="http://schemas.microsoft.com/office/drawing/2014/chart" uri="{C3380CC4-5D6E-409C-BE32-E72D297353CC}">
              <c16:uniqueId val="{00000000-E0A1-4D12-A05D-AAE39DFBECA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1444</c:v>
                </c:pt>
                <c:pt idx="5">
                  <c:v>1336</c:v>
                </c:pt>
                <c:pt idx="8">
                  <c:v>1376</c:v>
                </c:pt>
                <c:pt idx="11">
                  <c:v>1278</c:v>
                </c:pt>
                <c:pt idx="14">
                  <c:v>1186</c:v>
                </c:pt>
              </c:numCache>
            </c:numRef>
          </c:val>
          <c:extLst>
            <c:ext xmlns:c16="http://schemas.microsoft.com/office/drawing/2014/chart" uri="{C3380CC4-5D6E-409C-BE32-E72D297353CC}">
              <c16:uniqueId val="{00000001-E0A1-4D12-A05D-AAE39DFBECA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17309</c:v>
                </c:pt>
                <c:pt idx="5">
                  <c:v>17742</c:v>
                </c:pt>
                <c:pt idx="8">
                  <c:v>16426</c:v>
                </c:pt>
                <c:pt idx="11">
                  <c:v>15367</c:v>
                </c:pt>
                <c:pt idx="14">
                  <c:v>15849</c:v>
                </c:pt>
              </c:numCache>
            </c:numRef>
          </c:val>
          <c:extLst>
            <c:ext xmlns:c16="http://schemas.microsoft.com/office/drawing/2014/chart" uri="{C3380CC4-5D6E-409C-BE32-E72D297353CC}">
              <c16:uniqueId val="{00000002-E0A1-4D12-A05D-AAE39DFBECA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0A1-4D12-A05D-AAE39DFBECA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0A1-4D12-A05D-AAE39DFBECA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0A1-4D12-A05D-AAE39DFBECA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5259</c:v>
                </c:pt>
                <c:pt idx="3">
                  <c:v>5043</c:v>
                </c:pt>
                <c:pt idx="6">
                  <c:v>5060</c:v>
                </c:pt>
                <c:pt idx="9">
                  <c:v>4814</c:v>
                </c:pt>
                <c:pt idx="12">
                  <c:v>4656</c:v>
                </c:pt>
              </c:numCache>
            </c:numRef>
          </c:val>
          <c:extLst>
            <c:ext xmlns:c16="http://schemas.microsoft.com/office/drawing/2014/chart" uri="{C3380CC4-5D6E-409C-BE32-E72D297353CC}">
              <c16:uniqueId val="{00000006-E0A1-4D12-A05D-AAE39DFBECA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302</c:v>
                </c:pt>
                <c:pt idx="3">
                  <c:v>233</c:v>
                </c:pt>
                <c:pt idx="6">
                  <c:v>164</c:v>
                </c:pt>
                <c:pt idx="9">
                  <c:v>95</c:v>
                </c:pt>
                <c:pt idx="12">
                  <c:v>44</c:v>
                </c:pt>
              </c:numCache>
            </c:numRef>
          </c:val>
          <c:extLst>
            <c:ext xmlns:c16="http://schemas.microsoft.com/office/drawing/2014/chart" uri="{C3380CC4-5D6E-409C-BE32-E72D297353CC}">
              <c16:uniqueId val="{00000007-E0A1-4D12-A05D-AAE39DFBECA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13130</c:v>
                </c:pt>
                <c:pt idx="3">
                  <c:v>12430</c:v>
                </c:pt>
                <c:pt idx="6">
                  <c:v>11642</c:v>
                </c:pt>
                <c:pt idx="9">
                  <c:v>10987</c:v>
                </c:pt>
                <c:pt idx="12">
                  <c:v>9976</c:v>
                </c:pt>
              </c:numCache>
            </c:numRef>
          </c:val>
          <c:extLst>
            <c:ext xmlns:c16="http://schemas.microsoft.com/office/drawing/2014/chart" uri="{C3380CC4-5D6E-409C-BE32-E72D297353CC}">
              <c16:uniqueId val="{00000008-E0A1-4D12-A05D-AAE39DFBECA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E0A1-4D12-A05D-AAE39DFBECA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24527</c:v>
                </c:pt>
                <c:pt idx="3">
                  <c:v>23890</c:v>
                </c:pt>
                <c:pt idx="6">
                  <c:v>24118</c:v>
                </c:pt>
                <c:pt idx="9">
                  <c:v>24704</c:v>
                </c:pt>
                <c:pt idx="12">
                  <c:v>23897</c:v>
                </c:pt>
              </c:numCache>
            </c:numRef>
          </c:val>
          <c:extLst>
            <c:ext xmlns:c16="http://schemas.microsoft.com/office/drawing/2014/chart" uri="{C3380CC4-5D6E-409C-BE32-E72D297353CC}">
              <c16:uniqueId val="{0000000A-E0A1-4D12-A05D-AAE39DFBECA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E0A1-4D12-A05D-AAE39DFBECA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8243</c:v>
                </c:pt>
                <c:pt idx="1">
                  <c:v>7845</c:v>
                </c:pt>
                <c:pt idx="2">
                  <c:v>7847</c:v>
                </c:pt>
              </c:numCache>
            </c:numRef>
          </c:val>
          <c:extLst>
            <c:ext xmlns:c16="http://schemas.microsoft.com/office/drawing/2014/chart" uri="{C3380CC4-5D6E-409C-BE32-E72D297353CC}">
              <c16:uniqueId val="{00000000-0336-47A5-A82C-C6D1E4DD837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3136</c:v>
                </c:pt>
                <c:pt idx="1">
                  <c:v>2970</c:v>
                </c:pt>
                <c:pt idx="2">
                  <c:v>2973</c:v>
                </c:pt>
              </c:numCache>
            </c:numRef>
          </c:val>
          <c:extLst>
            <c:ext xmlns:c16="http://schemas.microsoft.com/office/drawing/2014/chart" uri="{C3380CC4-5D6E-409C-BE32-E72D297353CC}">
              <c16:uniqueId val="{00000001-0336-47A5-A82C-C6D1E4DD837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6454</c:v>
                </c:pt>
                <c:pt idx="1">
                  <c:v>5850</c:v>
                </c:pt>
                <c:pt idx="2">
                  <c:v>6168</c:v>
                </c:pt>
              </c:numCache>
            </c:numRef>
          </c:val>
          <c:extLst>
            <c:ext xmlns:c16="http://schemas.microsoft.com/office/drawing/2014/chart" uri="{C3380CC4-5D6E-409C-BE32-E72D297353CC}">
              <c16:uniqueId val="{00000002-0336-47A5-A82C-C6D1E4DD837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 '!$AN$51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 '!$BP$50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{A7FD6796-161A-44AC-80F2-86058271A825}</c15:txfldGUID>
                      <c15:f>'公会計指標分析・財政指標組合せ分析表 '!$BP$50</c15:f>
                      <c15:dlblFieldTableCache>
                        <c:ptCount val="1"/>
                        <c:pt idx="0">
                          <c:v>H29</c:v>
                        </c:pt>
                      </c15:dlblFieldTableCache>
                    </c15:dlblFTEntry>
                  </c15:dlblFieldTable>
                  <c15:showDataLabelsRange val="0"/>
                </c:ext>
                <c:ext xmlns:c16="http://schemas.microsoft.com/office/drawing/2014/chart" uri="{C3380CC4-5D6E-409C-BE32-E72D297353CC}">
                  <c16:uniqueId val="{00000000-7A29-40EC-9743-5E91730F8A2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{2C310651-5948-4CBC-B9C2-5F9EACC1E982}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A29-40EC-9743-5E91730F8A2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{636C3924-19AA-4BE1-9446-9306543DA0BB}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A29-40EC-9743-5E91730F8A2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{853BB2DD-A0F2-43CA-A7DE-1A352934BDE6}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A29-40EC-9743-5E91730F8A2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{A3CE3768-DB11-4EE6-B3DC-C3C63E5DC4A4}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A29-40EC-9743-5E91730F8A2E}"/>
                </c:ext>
              </c:extLst>
            </c:dLbl>
            <c:dLbl>
              <c:idx val="8"/>
              <c:tx>
                <c:strRef>
                  <c:f>'公会計指標分析・財政指標組合せ分析表 '!$BX$50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{73114397-9C7D-4616-A449-7A2E22AA747A}</c15:txfldGUID>
                      <c15:f>'公会計指標分析・財政指標組合せ分析表 '!$BX$50</c15:f>
                      <c15:dlblFieldTableCache>
                        <c:ptCount val="1"/>
                        <c:pt idx="0">
                          <c:v>H30</c:v>
                        </c:pt>
                      </c15:dlblFieldTableCache>
                    </c15:dlblFTEntry>
                  </c15:dlblFieldTable>
                  <c15:showDataLabelsRange val="0"/>
                </c:ext>
                <c:ext xmlns:c16="http://schemas.microsoft.com/office/drawing/2014/chart" uri="{C3380CC4-5D6E-409C-BE32-E72D297353CC}">
                  <c16:uniqueId val="{00000005-7A29-40EC-9743-5E91730F8A2E}"/>
                </c:ext>
              </c:extLst>
            </c:dLbl>
            <c:dLbl>
              <c:idx val="16"/>
              <c:tx>
                <c:strRef>
                  <c:f>'公会計指標分析・財政指標組合せ分析表 '!$CF$50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{ED7B28A5-A306-4B56-8115-085F46714B8F}</c15:txfldGUID>
                      <c15:f>'公会計指標分析・財政指標組合せ分析表 '!$CF$50</c15:f>
                      <c15:dlblFieldTableCache>
                        <c:ptCount val="1"/>
                        <c:pt idx="0">
                          <c:v>R01</c:v>
                        </c:pt>
                      </c15:dlblFieldTableCache>
                    </c15:dlblFTEntry>
                  </c15:dlblFieldTable>
                  <c15:showDataLabelsRange val="0"/>
                </c:ext>
                <c:ext xmlns:c16="http://schemas.microsoft.com/office/drawing/2014/chart" uri="{C3380CC4-5D6E-409C-BE32-E72D297353CC}">
                  <c16:uniqueId val="{00000006-7A29-40EC-9743-5E91730F8A2E}"/>
                </c:ext>
              </c:extLst>
            </c:dLbl>
            <c:dLbl>
              <c:idx val="24"/>
              <c:tx>
                <c:strRef>
                  <c:f>'公会計指標分析・財政指標組合せ分析表 '!$CN$50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{F308C31A-7E15-48E2-ADA9-36615B600244}</c15:txfldGUID>
                      <c15:f>'公会計指標分析・財政指標組合せ分析表 '!$CN$50</c15:f>
                      <c15:dlblFieldTableCache>
                        <c:ptCount val="1"/>
                        <c:pt idx="0">
                          <c:v>R02</c:v>
                        </c:pt>
                      </c15:dlblFieldTableCache>
                    </c15:dlblFTEntry>
                  </c15:dlblFieldTable>
                  <c15:showDataLabelsRange val="0"/>
                </c:ext>
                <c:ext xmlns:c16="http://schemas.microsoft.com/office/drawing/2014/chart" uri="{C3380CC4-5D6E-409C-BE32-E72D297353CC}">
                  <c16:uniqueId val="{00000007-7A29-40EC-9743-5E91730F8A2E}"/>
                </c:ext>
              </c:extLst>
            </c:dLbl>
            <c:dLbl>
              <c:idx val="32"/>
              <c:tx>
                <c:strRef>
                  <c:f>'公会計指標分析・財政指標組合せ分析表 '!$CV$50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{61E51459-7C1C-4B45-95CA-50744A5D76FF}</c15:txfldGUID>
                      <c15:f>'公会計指標分析・財政指標組合せ分析表 '!$CV$50</c15:f>
                      <c15:dlblFieldTableCache>
                        <c:ptCount val="1"/>
                        <c:pt idx="0">
                          <c:v>R03</c:v>
                        </c:pt>
                      </c15:dlblFieldTableCache>
                    </c15:dlblFTEntry>
                  </c15:dlblFieldTable>
                  <c15:showDataLabelsRange val="0"/>
                </c:ext>
                <c:ext xmlns:c16="http://schemas.microsoft.com/office/drawing/2014/chart" uri="{C3380CC4-5D6E-409C-BE32-E72D297353CC}">
                  <c16:uniqueId val="{00000008-7A29-40EC-9743-5E91730F8A2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 '!$BP$53:$DC$53</c:f>
              <c:numCache>
                <c:formatCode>#,##0.0;"▲ "#,##0.0</c:formatCode>
                <c:ptCount val="40"/>
                <c:pt idx="0">
                  <c:v>61.6</c:v>
                </c:pt>
                <c:pt idx="8">
                  <c:v>62.9</c:v>
                </c:pt>
                <c:pt idx="16">
                  <c:v>63.9</c:v>
                </c:pt>
                <c:pt idx="24">
                  <c:v>64.400000000000006</c:v>
                </c:pt>
                <c:pt idx="32">
                  <c:v>65.2</c:v>
                </c:pt>
              </c:numCache>
            </c:numRef>
          </c:xVal>
          <c:yVal>
            <c:numRef>
              <c:f>'公会計指標分析・財政指標組合せ分析表 '!$BP$51:$DC$51</c:f>
              <c:numCache>
                <c:formatCode>#,##0.0;"▲ "#,##0.0</c:formatCode>
                <c:ptCount val="40"/>
              </c:numCache>
            </c:numRef>
          </c:yVal>
          <c:smooth val="0"/>
          <c:extLst>
            <c:ext xmlns:c16="http://schemas.microsoft.com/office/drawing/2014/chart" uri="{C3380CC4-5D6E-409C-BE32-E72D297353CC}">
              <c16:uniqueId val="{00000009-7A29-40EC-9743-5E91730F8A2E}"/>
            </c:ext>
          </c:extLst>
        </c:ser>
        <c:ser>
          <c:idx val="1"/>
          <c:order val="1"/>
          <c:tx>
            <c:strRef>
              <c:f>'公会計指標分析・財政指標組合せ分析表 '!$AN$55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 '!$BP$50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{05347045-4CF2-4FE8-A7CA-0492AED1F9A7}</c15:txfldGUID>
                      <c15:f>'公会計指標分析・財政指標組合せ分析表 '!$BP$50</c15:f>
                      <c15:dlblFieldTableCache>
                        <c:ptCount val="1"/>
                        <c:pt idx="0">
                          <c:v>H29</c:v>
                        </c:pt>
                      </c15:dlblFieldTableCache>
                    </c15:dlblFTEntry>
                  </c15:dlblFieldTable>
                  <c15:showDataLabelsRange val="0"/>
                </c:ext>
                <c:ext xmlns:c16="http://schemas.microsoft.com/office/drawing/2014/chart" uri="{C3380CC4-5D6E-409C-BE32-E72D297353CC}">
                  <c16:uniqueId val="{0000000A-7A29-40EC-9743-5E91730F8A2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{CDA35044-14D9-4C16-A265-EAA26144A23C}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A29-40EC-9743-5E91730F8A2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{6B23A2D2-E183-4189-AD59-9BCD044563B8}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A29-40EC-9743-5E91730F8A2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{7267451B-806D-48A7-901D-1312A0FF2E7D}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A29-40EC-9743-5E91730F8A2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{3578BD19-5269-4AE2-AC1A-586405113D71}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A29-40EC-9743-5E91730F8A2E}"/>
                </c:ext>
              </c:extLst>
            </c:dLbl>
            <c:dLbl>
              <c:idx val="8"/>
              <c:tx>
                <c:strRef>
                  <c:f>'公会計指標分析・財政指標組合せ分析表 '!$BX$50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{029DD7E5-06AD-44ED-AB65-BB3E588FA1BB}</c15:txfldGUID>
                      <c15:f>'公会計指標分析・財政指標組合せ分析表 '!$BX$50</c15:f>
                      <c15:dlblFieldTableCache>
                        <c:ptCount val="1"/>
                        <c:pt idx="0">
                          <c:v>H30</c:v>
                        </c:pt>
                      </c15:dlblFieldTableCache>
                    </c15:dlblFTEntry>
                  </c15:dlblFieldTable>
                  <c15:showDataLabelsRange val="0"/>
                </c:ext>
                <c:ext xmlns:c16="http://schemas.microsoft.com/office/drawing/2014/chart" uri="{C3380CC4-5D6E-409C-BE32-E72D297353CC}">
                  <c16:uniqueId val="{0000000F-7A29-40EC-9743-5E91730F8A2E}"/>
                </c:ext>
              </c:extLst>
            </c:dLbl>
            <c:dLbl>
              <c:idx val="16"/>
              <c:tx>
                <c:strRef>
                  <c:f>'公会計指標分析・財政指標組合せ分析表 '!$CF$50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{291BF863-0A7F-4B8D-96C0-A7E75D56A26D}</c15:txfldGUID>
                      <c15:f>'公会計指標分析・財政指標組合せ分析表 '!$CF$50</c15:f>
                      <c15:dlblFieldTableCache>
                        <c:ptCount val="1"/>
                        <c:pt idx="0">
                          <c:v>R01</c:v>
                        </c:pt>
                      </c15:dlblFieldTableCache>
                    </c15:dlblFTEntry>
                  </c15:dlblFieldTable>
                  <c15:showDataLabelsRange val="0"/>
                </c:ext>
                <c:ext xmlns:c16="http://schemas.microsoft.com/office/drawing/2014/chart" uri="{C3380CC4-5D6E-409C-BE32-E72D297353CC}">
                  <c16:uniqueId val="{00000010-7A29-40EC-9743-5E91730F8A2E}"/>
                </c:ext>
              </c:extLst>
            </c:dLbl>
            <c:dLbl>
              <c:idx val="24"/>
              <c:tx>
                <c:strRef>
                  <c:f>'公会計指標分析・財政指標組合せ分析表 '!$CN$50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{4563DC0F-A1DF-42E9-A42F-7CD4C0536D23}</c15:txfldGUID>
                      <c15:f>'公会計指標分析・財政指標組合せ分析表 '!$CN$50</c15:f>
                      <c15:dlblFieldTableCache>
                        <c:ptCount val="1"/>
                        <c:pt idx="0">
                          <c:v>R02</c:v>
                        </c:pt>
                      </c15:dlblFieldTableCache>
                    </c15:dlblFTEntry>
                  </c15:dlblFieldTable>
                  <c15:showDataLabelsRange val="0"/>
                </c:ext>
                <c:ext xmlns:c16="http://schemas.microsoft.com/office/drawing/2014/chart" uri="{C3380CC4-5D6E-409C-BE32-E72D297353CC}">
                  <c16:uniqueId val="{00000011-7A29-40EC-9743-5E91730F8A2E}"/>
                </c:ext>
              </c:extLst>
            </c:dLbl>
            <c:dLbl>
              <c:idx val="32"/>
              <c:tx>
                <c:strRef>
                  <c:f>'公会計指標分析・財政指標組合せ分析表 '!$CV$50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{32F59D16-3AE9-49D0-8070-DE952D45A957}</c15:txfldGUID>
                      <c15:f>'公会計指標分析・財政指標組合せ分析表 '!$CV$50</c15:f>
                      <c15:dlblFieldTableCache>
                        <c:ptCount val="1"/>
                        <c:pt idx="0">
                          <c:v>R03</c:v>
                        </c:pt>
                      </c15:dlblFieldTableCache>
                    </c15:dlblFTEntry>
                  </c15:dlblFieldTable>
                  <c15:showDataLabelsRange val="0"/>
                </c:ext>
                <c:ext xmlns:c16="http://schemas.microsoft.com/office/drawing/2014/chart" uri="{C3380CC4-5D6E-409C-BE32-E72D297353CC}">
                  <c16:uniqueId val="{00000012-7A29-40EC-9743-5E91730F8A2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 '!$BP$57:$DC$57</c:f>
              <c:numCache>
                <c:formatCode>#,##0.0;"▲ "#,##0.0</c:formatCode>
                <c:ptCount val="40"/>
                <c:pt idx="0">
                  <c:v>58.9</c:v>
                </c:pt>
                <c:pt idx="8">
                  <c:v>60</c:v>
                </c:pt>
                <c:pt idx="16">
                  <c:v>60.6</c:v>
                </c:pt>
                <c:pt idx="24">
                  <c:v>62.3</c:v>
                </c:pt>
                <c:pt idx="32">
                  <c:v>62.1</c:v>
                </c:pt>
              </c:numCache>
            </c:numRef>
          </c:xVal>
          <c:yVal>
            <c:numRef>
              <c:f>'公会計指標分析・財政指標組合せ分析表 '!$BP$55:$DC$55</c:f>
              <c:numCache>
                <c:formatCode>#,##0.0;"▲ "#,##0.0</c:formatCode>
                <c:ptCount val="40"/>
                <c:pt idx="0">
                  <c:v>30.2</c:v>
                </c:pt>
                <c:pt idx="8">
                  <c:v>25.4</c:v>
                </c:pt>
                <c:pt idx="16">
                  <c:v>23</c:v>
                </c:pt>
                <c:pt idx="24">
                  <c:v>28</c:v>
                </c:pt>
                <c:pt idx="32">
                  <c:v>19.2</c:v>
                </c:pt>
              </c:numCache>
            </c:numRef>
          </c:yVal>
          <c:smooth val="0"/>
          <c:extLst>
            <c:ext xmlns:c16="http://schemas.microsoft.com/office/drawing/2014/chart" uri="{C3380CC4-5D6E-409C-BE32-E72D297353CC}">
              <c16:uniqueId val="{00000013-7A29-40EC-9743-5E91730F8A2E}"/>
            </c:ext>
          </c:extLst>
        </c:ser>
        <c:dLbls>
          <c:showLegendKey val="0"/>
          <c:showVal val="1"/>
          <c:showCatName val="0"/>
          <c:showSerName val="0"/>
          <c:showPercent val="0"/>
          <c:showBubbleSize val="0"/>
        </c:dLbls>
        <c:axId val="46179840"/>
        <c:axId val="46181760"/>
      </c:scatterChart>
      <c:valAx>
        <c:axId val="46179840"/>
        <c:scaling>
          <c:orientation val="maxMin"/>
          <c:max val="63"/>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 '!$AN$73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 '!$BP$72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{9A6D5692-7BC4-45DB-A928-DF91E5C17F7E}</c15:txfldGUID>
                      <c15:f>'公会計指標分析・財政指標組合せ分析表 '!$BP$72</c15:f>
                      <c15:dlblFieldTableCache>
                        <c:ptCount val="1"/>
                        <c:pt idx="0">
                          <c:v>H29</c:v>
                        </c:pt>
                      </c15:dlblFieldTableCache>
                    </c15:dlblFTEntry>
                  </c15:dlblFieldTable>
                  <c15:showDataLabelsRange val="0"/>
                </c:ext>
                <c:ext xmlns:c16="http://schemas.microsoft.com/office/drawing/2014/chart" uri="{C3380CC4-5D6E-409C-BE32-E72D297353CC}">
                  <c16:uniqueId val="{00000000-92C6-4660-8AC5-69D73CA0720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{73FA5420-A6D4-4801-942D-F213369F5B55}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2C6-4660-8AC5-69D73CA0720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{28B779E7-00F3-4F2A-9607-C711741BC4A5}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2C6-4660-8AC5-69D73CA0720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{9733DD98-4276-43B4-B3D6-FAD8B1631B93}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2C6-4660-8AC5-69D73CA0720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{3B5D6581-0443-4D08-B351-3300B410F796}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2C6-4660-8AC5-69D73CA0720B}"/>
                </c:ext>
              </c:extLst>
            </c:dLbl>
            <c:dLbl>
              <c:idx val="8"/>
              <c:tx>
                <c:strRef>
                  <c:f>'公会計指標分析・財政指標組合せ分析表 '!$BX$72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{4FB7AC3E-3B45-49BD-8F04-143BD43AD31F}</c15:txfldGUID>
                      <c15:f>'公会計指標分析・財政指標組合せ分析表 '!$BX$72</c15:f>
                      <c15:dlblFieldTableCache>
                        <c:ptCount val="1"/>
                        <c:pt idx="0">
                          <c:v>H30</c:v>
                        </c:pt>
                      </c15:dlblFieldTableCache>
                    </c15:dlblFTEntry>
                  </c15:dlblFieldTable>
                  <c15:showDataLabelsRange val="0"/>
                </c:ext>
                <c:ext xmlns:c16="http://schemas.microsoft.com/office/drawing/2014/chart" uri="{C3380CC4-5D6E-409C-BE32-E72D297353CC}">
                  <c16:uniqueId val="{00000005-92C6-4660-8AC5-69D73CA0720B}"/>
                </c:ext>
              </c:extLst>
            </c:dLbl>
            <c:dLbl>
              <c:idx val="16"/>
              <c:tx>
                <c:strRef>
                  <c:f>'公会計指標分析・財政指標組合せ分析表 '!$CF$72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{CF86F346-CE70-4C6D-977D-E0092E9BD3DD}</c15:txfldGUID>
                      <c15:f>'公会計指標分析・財政指標組合せ分析表 '!$CF$72</c15:f>
                      <c15:dlblFieldTableCache>
                        <c:ptCount val="1"/>
                        <c:pt idx="0">
                          <c:v>R01</c:v>
                        </c:pt>
                      </c15:dlblFieldTableCache>
                    </c15:dlblFTEntry>
                  </c15:dlblFieldTable>
                  <c15:showDataLabelsRange val="0"/>
                </c:ext>
                <c:ext xmlns:c16="http://schemas.microsoft.com/office/drawing/2014/chart" uri="{C3380CC4-5D6E-409C-BE32-E72D297353CC}">
                  <c16:uniqueId val="{00000006-92C6-4660-8AC5-69D73CA0720B}"/>
                </c:ext>
              </c:extLst>
            </c:dLbl>
            <c:dLbl>
              <c:idx val="24"/>
              <c:tx>
                <c:strRef>
                  <c:f>'公会計指標分析・財政指標組合せ分析表 '!$CN$72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{22AB32A5-41C5-404A-A465-0A28757FC33F}</c15:txfldGUID>
                      <c15:f>'公会計指標分析・財政指標組合せ分析表 '!$CN$72</c15:f>
                      <c15:dlblFieldTableCache>
                        <c:ptCount val="1"/>
                        <c:pt idx="0">
                          <c:v>R02</c:v>
                        </c:pt>
                      </c15:dlblFieldTableCache>
                    </c15:dlblFTEntry>
                  </c15:dlblFieldTable>
                  <c15:showDataLabelsRange val="0"/>
                </c:ext>
                <c:ext xmlns:c16="http://schemas.microsoft.com/office/drawing/2014/chart" uri="{C3380CC4-5D6E-409C-BE32-E72D297353CC}">
                  <c16:uniqueId val="{00000007-92C6-4660-8AC5-69D73CA0720B}"/>
                </c:ext>
              </c:extLst>
            </c:dLbl>
            <c:dLbl>
              <c:idx val="32"/>
              <c:tx>
                <c:strRef>
                  <c:f>'公会計指標分析・財政指標組合せ分析表 '!$CV$72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{CC3D0BAD-BF5A-4A37-BC46-26487D1BF88C}</c15:txfldGUID>
                      <c15:f>'公会計指標分析・財政指標組合せ分析表 '!$CV$72</c15:f>
                      <c15:dlblFieldTableCache>
                        <c:ptCount val="1"/>
                        <c:pt idx="0">
                          <c:v>R03</c:v>
                        </c:pt>
                      </c15:dlblFieldTableCache>
                    </c15:dlblFTEntry>
                  </c15:dlblFieldTable>
                  <c15:showDataLabelsRange val="0"/>
                </c:ext>
                <c:ext xmlns:c16="http://schemas.microsoft.com/office/drawing/2014/chart" uri="{C3380CC4-5D6E-409C-BE32-E72D297353CC}">
                  <c16:uniqueId val="{00000008-92C6-4660-8AC5-69D73CA0720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 '!$BP$75:$DC$75</c:f>
              <c:numCache>
                <c:formatCode>#,##0.0;"▲ "#,##0.0</c:formatCode>
                <c:ptCount val="40"/>
                <c:pt idx="0">
                  <c:v>8.1</c:v>
                </c:pt>
                <c:pt idx="8">
                  <c:v>8.5</c:v>
                </c:pt>
                <c:pt idx="16">
                  <c:v>8.3000000000000007</c:v>
                </c:pt>
                <c:pt idx="24">
                  <c:v>7.9</c:v>
                </c:pt>
                <c:pt idx="32">
                  <c:v>7.7</c:v>
                </c:pt>
              </c:numCache>
            </c:numRef>
          </c:xVal>
          <c:yVal>
            <c:numRef>
              <c:f>'公会計指標分析・財政指標組合せ分析表 '!$BP$73:$DC$73</c:f>
              <c:numCache>
                <c:formatCode>#,##0.0;"▲ "#,##0.0</c:formatCode>
                <c:ptCount val="40"/>
              </c:numCache>
            </c:numRef>
          </c:yVal>
          <c:smooth val="0"/>
          <c:extLst>
            <c:ext xmlns:c16="http://schemas.microsoft.com/office/drawing/2014/chart" uri="{C3380CC4-5D6E-409C-BE32-E72D297353CC}">
              <c16:uniqueId val="{00000009-92C6-4660-8AC5-69D73CA0720B}"/>
            </c:ext>
          </c:extLst>
        </c:ser>
        <c:ser>
          <c:idx val="1"/>
          <c:order val="1"/>
          <c:tx>
            <c:strRef>
              <c:f>'公会計指標分析・財政指標組合せ分析表 '!$AN$77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 '!$BP$72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{12C27C90-1BEE-48C8-8961-D89119D89BEF}</c15:txfldGUID>
                      <c15:f>'公会計指標分析・財政指標組合せ分析表 '!$BP$72</c15:f>
                      <c15:dlblFieldTableCache>
                        <c:ptCount val="1"/>
                        <c:pt idx="0">
                          <c:v>H29</c:v>
                        </c:pt>
                      </c15:dlblFieldTableCache>
                    </c15:dlblFTEntry>
                  </c15:dlblFieldTable>
                  <c15:showDataLabelsRange val="0"/>
                </c:ext>
                <c:ext xmlns:c16="http://schemas.microsoft.com/office/drawing/2014/chart" uri="{C3380CC4-5D6E-409C-BE32-E72D297353CC}">
                  <c16:uniqueId val="{0000000A-92C6-4660-8AC5-69D73CA0720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{7CCEC75F-80AD-4632-9D94-DF19E8E732E8}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2C6-4660-8AC5-69D73CA0720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{74B00C0E-9884-4354-B9E9-D4174BAFAD5D}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2C6-4660-8AC5-69D73CA0720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{0AD6A1C1-8DEA-478E-9AE5-3B2FBBA0BAFE}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2C6-4660-8AC5-69D73CA0720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{C0DE186E-20E2-46D6-BB81-713CA1EBA807}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2C6-4660-8AC5-69D73CA0720B}"/>
                </c:ext>
              </c:extLst>
            </c:dLbl>
            <c:dLbl>
              <c:idx val="8"/>
              <c:tx>
                <c:strRef>
                  <c:f>'公会計指標分析・財政指標組合せ分析表 '!$BX$72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{1B2B7FCF-8591-4416-A61B-A6BC4ECC0031}</c15:txfldGUID>
                      <c15:f>'公会計指標分析・財政指標組合せ分析表 '!$BX$72</c15:f>
                      <c15:dlblFieldTableCache>
                        <c:ptCount val="1"/>
                        <c:pt idx="0">
                          <c:v>H30</c:v>
                        </c:pt>
                      </c15:dlblFieldTableCache>
                    </c15:dlblFTEntry>
                  </c15:dlblFieldTable>
                  <c15:showDataLabelsRange val="0"/>
                </c:ext>
                <c:ext xmlns:c16="http://schemas.microsoft.com/office/drawing/2014/chart" uri="{C3380CC4-5D6E-409C-BE32-E72D297353CC}">
                  <c16:uniqueId val="{0000000F-92C6-4660-8AC5-69D73CA0720B}"/>
                </c:ext>
              </c:extLst>
            </c:dLbl>
            <c:dLbl>
              <c:idx val="16"/>
              <c:tx>
                <c:strRef>
                  <c:f>'公会計指標分析・財政指標組合せ分析表 '!$CF$72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{DE1EE79C-2FB3-4CB1-9CE2-BBF8766183F6}</c15:txfldGUID>
                      <c15:f>'公会計指標分析・財政指標組合せ分析表 '!$CF$72</c15:f>
                      <c15:dlblFieldTableCache>
                        <c:ptCount val="1"/>
                        <c:pt idx="0">
                          <c:v>R01</c:v>
                        </c:pt>
                      </c15:dlblFieldTableCache>
                    </c15:dlblFTEntry>
                  </c15:dlblFieldTable>
                  <c15:showDataLabelsRange val="0"/>
                </c:ext>
                <c:ext xmlns:c16="http://schemas.microsoft.com/office/drawing/2014/chart" uri="{C3380CC4-5D6E-409C-BE32-E72D297353CC}">
                  <c16:uniqueId val="{00000010-92C6-4660-8AC5-69D73CA0720B}"/>
                </c:ext>
              </c:extLst>
            </c:dLbl>
            <c:dLbl>
              <c:idx val="24"/>
              <c:tx>
                <c:strRef>
                  <c:f>'公会計指標分析・財政指標組合せ分析表 '!$CN$72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{E68C30BF-AFE8-4804-BB79-1D8B14A391DA}</c15:txfldGUID>
                      <c15:f>'公会計指標分析・財政指標組合せ分析表 '!$CN$72</c15:f>
                      <c15:dlblFieldTableCache>
                        <c:ptCount val="1"/>
                        <c:pt idx="0">
                          <c:v>R02</c:v>
                        </c:pt>
                      </c15:dlblFieldTableCache>
                    </c15:dlblFTEntry>
                  </c15:dlblFieldTable>
                  <c15:showDataLabelsRange val="0"/>
                </c:ext>
                <c:ext xmlns:c16="http://schemas.microsoft.com/office/drawing/2014/chart" uri="{C3380CC4-5D6E-409C-BE32-E72D297353CC}">
                  <c16:uniqueId val="{00000011-92C6-4660-8AC5-69D73CA0720B}"/>
                </c:ext>
              </c:extLst>
            </c:dLbl>
            <c:dLbl>
              <c:idx val="32"/>
              <c:tx>
                <c:strRef>
                  <c:f>'公会計指標分析・財政指標組合せ分析表 '!$CV$72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{313F4542-662D-4E66-9621-2CE1A8FDFAF4}</c15:txfldGUID>
                      <c15:f>'公会計指標分析・財政指標組合せ分析表 '!$CV$72</c15:f>
                      <c15:dlblFieldTableCache>
                        <c:ptCount val="1"/>
                        <c:pt idx="0">
                          <c:v>R03</c:v>
                        </c:pt>
                      </c15:dlblFieldTableCache>
                    </c15:dlblFTEntry>
                  </c15:dlblFieldTable>
                  <c15:showDataLabelsRange val="0"/>
                </c:ext>
                <c:ext xmlns:c16="http://schemas.microsoft.com/office/drawing/2014/chart" uri="{C3380CC4-5D6E-409C-BE32-E72D297353CC}">
                  <c16:uniqueId val="{00000012-92C6-4660-8AC5-69D73CA0720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 '!$BP$79:$DC$79</c:f>
              <c:numCache>
                <c:formatCode>#,##0.0;"▲ "#,##0.0</c:formatCode>
                <c:ptCount val="40"/>
                <c:pt idx="0">
                  <c:v>8</c:v>
                </c:pt>
                <c:pt idx="8">
                  <c:v>7.8</c:v>
                </c:pt>
                <c:pt idx="16">
                  <c:v>7.7</c:v>
                </c:pt>
                <c:pt idx="24">
                  <c:v>7.5</c:v>
                </c:pt>
                <c:pt idx="32">
                  <c:v>8</c:v>
                </c:pt>
              </c:numCache>
            </c:numRef>
          </c:xVal>
          <c:yVal>
            <c:numRef>
              <c:f>'公会計指標分析・財政指標組合せ分析表 '!$BP$77:$DC$77</c:f>
              <c:numCache>
                <c:formatCode>#,##0.0;"▲ "#,##0.0</c:formatCode>
                <c:ptCount val="40"/>
                <c:pt idx="0">
                  <c:v>30.2</c:v>
                </c:pt>
                <c:pt idx="8">
                  <c:v>25.4</c:v>
                </c:pt>
                <c:pt idx="16">
                  <c:v>23</c:v>
                </c:pt>
                <c:pt idx="24">
                  <c:v>28</c:v>
                </c:pt>
                <c:pt idx="32">
                  <c:v>19.2</c:v>
                </c:pt>
              </c:numCache>
            </c:numRef>
          </c:yVal>
          <c:smooth val="0"/>
          <c:extLst>
            <c:ext xmlns:c16="http://schemas.microsoft.com/office/drawing/2014/chart" uri="{C3380CC4-5D6E-409C-BE32-E72D297353CC}">
              <c16:uniqueId val="{00000013-92C6-4660-8AC5-69D73CA0720B}"/>
            </c:ext>
          </c:extLst>
        </c:ser>
        <c:dLbls>
          <c:showLegendKey val="0"/>
          <c:showVal val="1"/>
          <c:showCatName val="0"/>
          <c:showSerName val="0"/>
          <c:showPercent val="0"/>
          <c:showBubbleSize val="0"/>
        </c:dLbls>
        <c:axId val="84219776"/>
        <c:axId val="84234240"/>
      </c:scatterChart>
      <c:valAx>
        <c:axId val="84219776"/>
        <c:scaling>
          <c:orientation val="maxMin"/>
          <c:max val="8.1"/>
          <c:min val="7.3"/>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鹿児島県出水市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合併後、起債については交付税措置率の高い合併特例債をなるべく活用するなどして、起債額の抑制に努めてきたが、新庁舎建設事業に係る借入等に伴い元利償還金が増加傾向にある。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予定されている屋根付き市民ふれあい広場整備事業や地域活性化施設整備事業等についても、事業費の精査や計画的な事業の実施に努め、引き続き交付税措置率の高い起債の活用と基金の繰入等を検討し、起債額の増高を抑制していく。</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本市において満期一括償還地方債の発行は行っていない。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鹿児島県出水市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起債発行の抑制、基金の積立てにより、将来負担比率の分子は減少している。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今後は、公共施設マネジメント事業等のため起債発行額が膨らむことが想定されていることから、計画的に基金の積立て・運用を行い、起債の償還に備えていく。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鹿児島県出水市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公共施設整備による基金の取り崩しが生じなかったことに加え、地域活性化施設整備事業等に備えて公共施設整備事業基金に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400,600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千円積み立てたことなどにより、基金全体として約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323,000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千円の増となった。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も老朽施設の更新や地域活性化施設整備等により、多額の資金が必要となる見込みである。更に公共施設マネジメント事業等による各施設の長寿命化等も予想される状況にあることから、将来的な支出に備え、中長期的な視野で適正な基金運営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ツルと歴史のまち応援基金：本市へ思いを寄せる方々に寄附金を募り、それを財源として環境の保全や人材育成、観光振興など、人と自然が融和したにぎわいある元気都市を創造するために設置された基金</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みんなで守るふるさと市道・農道管理基金：少子高齢化により人的不足となっている地域では市道・農道の除草が難しくなってきており、交通量の多い広域農道では、例年除草に多額の費用を要している。市道及び農道の防草工事等を行うことで、道路環境保全を図るために設置された基金</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公共施設整備事業基金：利子及び予算積立により</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400,600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千円積み立てたことによる増。</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ツルと歴史のまち応援基金：市独自の事業の財源として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161,699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千円を取り崩した一方で、ふるさと納税等の収入を</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181,573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千円積み立てたことによる増。</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みんなで守るふるさと市道・農道管理基金：市独自の事業の財源として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40,000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千円取り崩したことによる減。</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公共施設整備事業基金：地域活性化施設整備事業等に備え、積み立てるとともに、必要に応じ随時取り崩していく予定である。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利子積立分を</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2,500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千円積み立てたことによる増。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景気後退による市税の大幅な減収や、大規模災害の発生など不測の事態に備えるため、これまで同様、予算編成や予算執行における効率化の徹底はもとより、市税徴収率向上に向けた取組を進め、財源の確保を図り、不測の事態に対応できる残高の確保に努めていく。</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また、新型コロナウイルス感染症対策、災害復旧事業など多額の費用が必要な事業については、国庫補助金や起債を活用するとともに、不足する一般財源については、財政調整基金も活用していく。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利子積立分を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千円積み立てたことによる増。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今後、地域活性化施設整備事業等に伴う公債費の増に備え、公債費の推移を見ながら適切な運用を図っていく。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鹿児島県出水市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00000000-0008-0000-0D00-000014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52,646
51,867
329.98
31,648,906
30,100,650
1,366,899
16,615,215
23,896,598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00000000-0008-0000-0D00-000018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00000000-0008-0000-0D00-000019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00000000-0008-0000-0D00-00001A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00000000-0008-0000-0D00-00001B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00000000-0008-0000-0D00-00001C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00000000-0008-0000-0D00-00001D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00000000-0008-0000-0D00-00001E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00000000-0008-0000-0D00-00001F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00000000-0008-0000-0D00-000020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00000000-0008-0000-0D00-000021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00000000-0008-0000-0D00-000022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00000000-0008-0000-0D00-000023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00000000-0008-0000-0D00-000024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00000000-0008-0000-0D00-000025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00000000-0008-0000-0D00-000026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00000000-0008-0000-0D00-000027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00000000-0008-0000-0D00-000028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00000000-0008-0000-0D00-000029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00000000-0008-0000-0D00-00002A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00000000-0008-0000-0D00-00002B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00000000-0008-0000-0D00-00002C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00000000-0008-0000-0D00-00002D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00000000-0008-0000-0D00-000030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00000000-0008-0000-0D00-000031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00000000-0008-0000-0D00-000032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00000000-0008-0000-0D00-000033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00000000-0008-0000-0D00-000034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00000000-0008-0000-0D00-000035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00000000-0008-0000-0D00-000036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00000000-0008-0000-0D00-000037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00000000-0008-0000-0D00-000038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00000000-0008-0000-0D00-000039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00000000-0008-0000-0D00-00003A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prstClr val="black"/>
              </a:solidFill>
              <a:effectLst/>
              <a:uLnTx/>
              <a:uFillTx/>
              <a:latin typeface="+mn-lt"/>
              <a:ea typeface="+mn-ea"/>
              <a:cs typeface="+mn-cs"/>
            </a:rPr>
            <a:t>当市では、平成２８年３月に策定した公共施設等総合管理計画（令和</a:t>
          </a:r>
          <a:r>
            <a:rPr kumimoji="1" lang="ja-JP" altLang="en-US" sz="900" b="0" i="0" u="none" strike="noStrike" kern="0" cap="none" spc="0" normalizeH="0" baseline="0" noProof="0">
              <a:ln>
                <a:noFill/>
              </a:ln>
              <a:solidFill>
                <a:prstClr val="black"/>
              </a:solidFill>
              <a:effectLst/>
              <a:uLnTx/>
              <a:uFillTx/>
              <a:latin typeface="+mn-lt"/>
              <a:ea typeface="+mn-ea"/>
              <a:cs typeface="+mn-cs"/>
            </a:rPr>
            <a:t>４</a:t>
          </a:r>
          <a:r>
            <a:rPr kumimoji="1" lang="ja-JP" altLang="ja-JP" sz="900" b="0" i="0" u="none" strike="noStrike" kern="0" cap="none" spc="0" normalizeH="0" baseline="0" noProof="0">
              <a:ln>
                <a:noFill/>
              </a:ln>
              <a:solidFill>
                <a:prstClr val="black"/>
              </a:solidFill>
              <a:effectLst/>
              <a:uLnTx/>
              <a:uFillTx/>
              <a:latin typeface="+mn-lt"/>
              <a:ea typeface="+mn-ea"/>
              <a:cs typeface="+mn-cs"/>
            </a:rPr>
            <a:t>年３月改定）において、公共施設の延べ面積を１０年間で２０％、４０年間で４０％削減するという目標を掲げ、老朽化した施設の集約化・複合化、除却等を進めている。令和</a:t>
          </a:r>
          <a:r>
            <a:rPr kumimoji="1" lang="ja-JP" altLang="en-US" sz="900" b="0" i="0" u="none" strike="noStrike" kern="0" cap="none" spc="0" normalizeH="0" baseline="0" noProof="0">
              <a:ln>
                <a:noFill/>
              </a:ln>
              <a:solidFill>
                <a:prstClr val="black"/>
              </a:solidFill>
              <a:effectLst/>
              <a:uLnTx/>
              <a:uFillTx/>
              <a:latin typeface="+mn-lt"/>
              <a:ea typeface="+mn-ea"/>
              <a:cs typeface="+mn-cs"/>
            </a:rPr>
            <a:t>３</a:t>
          </a:r>
          <a:r>
            <a:rPr kumimoji="1" lang="ja-JP" altLang="ja-JP" sz="900" b="0" i="0" u="none" strike="noStrike" kern="0" cap="none" spc="0" normalizeH="0" baseline="0" noProof="0">
              <a:ln>
                <a:noFill/>
              </a:ln>
              <a:solidFill>
                <a:prstClr val="black"/>
              </a:solidFill>
              <a:effectLst/>
              <a:uLnTx/>
              <a:uFillTx/>
              <a:latin typeface="+mn-lt"/>
              <a:ea typeface="+mn-ea"/>
              <a:cs typeface="+mn-cs"/>
            </a:rPr>
            <a:t>年度については、令和</a:t>
          </a:r>
          <a:r>
            <a:rPr kumimoji="1" lang="ja-JP" altLang="en-US" sz="900" b="0" i="0" u="none" strike="noStrike" kern="0" cap="none" spc="0" normalizeH="0" baseline="0" noProof="0">
              <a:ln>
                <a:noFill/>
              </a:ln>
              <a:solidFill>
                <a:prstClr val="black"/>
              </a:solidFill>
              <a:effectLst/>
              <a:uLnTx/>
              <a:uFillTx/>
              <a:latin typeface="+mn-lt"/>
              <a:ea typeface="+mn-ea"/>
              <a:cs typeface="+mn-cs"/>
            </a:rPr>
            <a:t>２</a:t>
          </a:r>
          <a:r>
            <a:rPr kumimoji="1" lang="ja-JP" altLang="ja-JP" sz="900" b="0" i="0" u="none" strike="noStrike" kern="0" cap="none" spc="0" normalizeH="0" baseline="0" noProof="0">
              <a:ln>
                <a:noFill/>
              </a:ln>
              <a:solidFill>
                <a:prstClr val="black"/>
              </a:solidFill>
              <a:effectLst/>
              <a:uLnTx/>
              <a:uFillTx/>
              <a:latin typeface="+mn-lt"/>
              <a:ea typeface="+mn-ea"/>
              <a:cs typeface="+mn-cs"/>
            </a:rPr>
            <a:t>年度に引き続き微増傾向にあ</a:t>
          </a:r>
          <a:r>
            <a:rPr kumimoji="1" lang="ja-JP" altLang="en-US" sz="900" b="0" i="0" u="none" strike="noStrike" kern="0" cap="none" spc="0" normalizeH="0" baseline="0" noProof="0">
              <a:ln>
                <a:noFill/>
              </a:ln>
              <a:solidFill>
                <a:prstClr val="black"/>
              </a:solidFill>
              <a:effectLst/>
              <a:uLnTx/>
              <a:uFillTx/>
              <a:latin typeface="+mn-lt"/>
              <a:ea typeface="+mn-ea"/>
              <a:cs typeface="+mn-cs"/>
            </a:rPr>
            <a:t>り</a:t>
          </a:r>
          <a:r>
            <a:rPr kumimoji="1" lang="ja-JP" altLang="ja-JP" sz="900" b="0" i="0" u="none" strike="noStrike" kern="0" cap="none" spc="0" normalizeH="0" baseline="0" noProof="0">
              <a:ln>
                <a:noFill/>
              </a:ln>
              <a:solidFill>
                <a:prstClr val="black"/>
              </a:solidFill>
              <a:effectLst/>
              <a:uLnTx/>
              <a:uFillTx/>
              <a:latin typeface="+mn-lt"/>
              <a:ea typeface="+mn-ea"/>
              <a:cs typeface="+mn-cs"/>
            </a:rPr>
            <a:t>、類似団体</a:t>
          </a:r>
          <a:r>
            <a:rPr kumimoji="1" lang="ja-JP" altLang="en-US" sz="900" b="0" i="0" u="none" strike="noStrike" kern="0" cap="none" spc="0" normalizeH="0" baseline="0" noProof="0">
              <a:ln>
                <a:noFill/>
              </a:ln>
              <a:solidFill>
                <a:prstClr val="black"/>
              </a:solidFill>
              <a:effectLst/>
              <a:uLnTx/>
              <a:uFillTx/>
              <a:latin typeface="+mn-lt"/>
              <a:ea typeface="+mn-ea"/>
              <a:cs typeface="+mn-cs"/>
            </a:rPr>
            <a:t>を若干上回って</a:t>
          </a:r>
          <a:r>
            <a:rPr kumimoji="1" lang="ja-JP" altLang="ja-JP" sz="900" b="0" i="0" u="none" strike="noStrike" kern="0" cap="none" spc="0" normalizeH="0" baseline="0" noProof="0">
              <a:ln>
                <a:noFill/>
              </a:ln>
              <a:solidFill>
                <a:prstClr val="black"/>
              </a:solidFill>
              <a:effectLst/>
              <a:uLnTx/>
              <a:uFillTx/>
              <a:latin typeface="+mn-lt"/>
              <a:ea typeface="+mn-ea"/>
              <a:cs typeface="+mn-cs"/>
            </a:rPr>
            <a:t>いる。今後は統廃合等を除き、原則として新規建設はしないという基本方針のもと、令和３年３月に策定された個別施設計画に基づき、施設の重要度や劣化状況を踏まえ、ＰＰＰ・ＰＦＩの推進とともに他の用途への変更等も視野に入れて検討を行う。</a:t>
          </a:r>
          <a:endParaRPr kumimoji="0" lang="ja-JP" altLang="ja-JP" sz="9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3" name="テキスト ボックス 62">
          <a:extLst>
            <a:ext uri="{FF2B5EF4-FFF2-40B4-BE49-F238E27FC236}">
              <a16:creationId xmlns:a16="http://schemas.microsoft.com/office/drawing/2014/main" id="{00000000-0008-0000-0D00-00003F000000}"/>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4" name="直線コネクタ 63">
          <a:extLst>
            <a:ext uri="{FF2B5EF4-FFF2-40B4-BE49-F238E27FC236}">
              <a16:creationId xmlns:a16="http://schemas.microsoft.com/office/drawing/2014/main" id="{00000000-0008-0000-0D00-000040000000}"/>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5" name="テキスト ボックス 64">
          <a:extLst>
            <a:ext uri="{FF2B5EF4-FFF2-40B4-BE49-F238E27FC236}">
              <a16:creationId xmlns:a16="http://schemas.microsoft.com/office/drawing/2014/main" id="{00000000-0008-0000-0D00-000041000000}"/>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a:extLst>
            <a:ext uri="{FF2B5EF4-FFF2-40B4-BE49-F238E27FC236}">
              <a16:creationId xmlns:a16="http://schemas.microsoft.com/office/drawing/2014/main" id="{00000000-0008-0000-0D00-000042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7" name="テキスト ボックス 66">
          <a:extLst>
            <a:ext uri="{FF2B5EF4-FFF2-40B4-BE49-F238E27FC236}">
              <a16:creationId xmlns:a16="http://schemas.microsoft.com/office/drawing/2014/main" id="{00000000-0008-0000-0D00-00004300000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8" name="直線コネクタ 67">
          <a:extLst>
            <a:ext uri="{FF2B5EF4-FFF2-40B4-BE49-F238E27FC236}">
              <a16:creationId xmlns:a16="http://schemas.microsoft.com/office/drawing/2014/main" id="{00000000-0008-0000-0D00-000044000000}"/>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9" name="テキスト ボックス 68">
          <a:extLst>
            <a:ext uri="{FF2B5EF4-FFF2-40B4-BE49-F238E27FC236}">
              <a16:creationId xmlns:a16="http://schemas.microsoft.com/office/drawing/2014/main" id="{00000000-0008-0000-0D00-000045000000}"/>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70" name="直線コネクタ 69">
          <a:extLst>
            <a:ext uri="{FF2B5EF4-FFF2-40B4-BE49-F238E27FC236}">
              <a16:creationId xmlns:a16="http://schemas.microsoft.com/office/drawing/2014/main" id="{00000000-0008-0000-0D00-000046000000}"/>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1" name="テキスト ボックス 70">
          <a:extLst>
            <a:ext uri="{FF2B5EF4-FFF2-40B4-BE49-F238E27FC236}">
              <a16:creationId xmlns:a16="http://schemas.microsoft.com/office/drawing/2014/main" id="{00000000-0008-0000-0D00-000047000000}"/>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a:extLst>
            <a:ext uri="{FF2B5EF4-FFF2-40B4-BE49-F238E27FC236}">
              <a16:creationId xmlns:a16="http://schemas.microsoft.com/office/drawing/2014/main" id="{00000000-0008-0000-0D00-000048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a:extLst>
            <a:ext uri="{FF2B5EF4-FFF2-40B4-BE49-F238E27FC236}">
              <a16:creationId xmlns:a16="http://schemas.microsoft.com/office/drawing/2014/main" id="{00000000-0008-0000-0D00-000049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a:extLst>
            <a:ext uri="{FF2B5EF4-FFF2-40B4-BE49-F238E27FC236}">
              <a16:creationId xmlns:a16="http://schemas.microsoft.com/office/drawing/2014/main" id="{00000000-0008-0000-0D00-00004A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63288</xdr:rowOff>
    </xdr:from>
    <xdr:to>
      <xdr:col>23</xdr:col>
      <xdr:colOff>85090</xdr:colOff>
      <xdr:row>33</xdr:row>
      <xdr:rowOff>132080</xdr:rowOff>
    </xdr:to>
    <xdr:cxnSp macro="">
      <xdr:nvCxnSpPr>
        <xdr:cNvPr id="75" name="直線コネクタ 74">
          <a:extLst>
            <a:ext uri="{FF2B5EF4-FFF2-40B4-BE49-F238E27FC236}">
              <a16:creationId xmlns:a16="http://schemas.microsoft.com/office/drawing/2014/main" id="{00000000-0008-0000-0D00-00004B000000}"/>
            </a:ext>
          </a:extLst>
        </xdr:cNvPr>
        <xdr:cNvCxnSpPr/>
      </xdr:nvCxnSpPr>
      <xdr:spPr>
        <a:xfrm flipV="1">
          <a:off x="4760595" y="5463963"/>
          <a:ext cx="1270" cy="1097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135907</xdr:rowOff>
    </xdr:from>
    <xdr:ext cx="405111" cy="259045"/>
    <xdr:sp macro="" textlink="">
      <xdr:nvSpPr>
        <xdr:cNvPr id="76" name="有形固定資産減価償却率最小値テキスト">
          <a:extLst>
            <a:ext uri="{FF2B5EF4-FFF2-40B4-BE49-F238E27FC236}">
              <a16:creationId xmlns:a16="http://schemas.microsoft.com/office/drawing/2014/main" id="{00000000-0008-0000-0D00-00004C000000}"/>
            </a:ext>
          </a:extLst>
        </xdr:cNvPr>
        <xdr:cNvSpPr txBox="1"/>
      </xdr:nvSpPr>
      <xdr:spPr>
        <a:xfrm>
          <a:off x="4813300" y="656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132080</xdr:rowOff>
    </xdr:from>
    <xdr:to>
      <xdr:col>23</xdr:col>
      <xdr:colOff>174625</xdr:colOff>
      <xdr:row>33</xdr:row>
      <xdr:rowOff>132080</xdr:rowOff>
    </xdr:to>
    <xdr:cxnSp macro="">
      <xdr:nvCxnSpPr>
        <xdr:cNvPr id="77" name="直線コネクタ 76">
          <a:extLst>
            <a:ext uri="{FF2B5EF4-FFF2-40B4-BE49-F238E27FC236}">
              <a16:creationId xmlns:a16="http://schemas.microsoft.com/office/drawing/2014/main" id="{00000000-0008-0000-0D00-00004D000000}"/>
            </a:ext>
          </a:extLst>
        </xdr:cNvPr>
        <xdr:cNvCxnSpPr/>
      </xdr:nvCxnSpPr>
      <xdr:spPr>
        <a:xfrm>
          <a:off x="4673600" y="6561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9965</xdr:rowOff>
    </xdr:from>
    <xdr:ext cx="405111" cy="259045"/>
    <xdr:sp macro="" textlink="">
      <xdr:nvSpPr>
        <xdr:cNvPr id="78" name="有形固定資産減価償却率最大値テキスト">
          <a:extLst>
            <a:ext uri="{FF2B5EF4-FFF2-40B4-BE49-F238E27FC236}">
              <a16:creationId xmlns:a16="http://schemas.microsoft.com/office/drawing/2014/main" id="{00000000-0008-0000-0D00-00004E000000}"/>
            </a:ext>
          </a:extLst>
        </xdr:cNvPr>
        <xdr:cNvSpPr txBox="1"/>
      </xdr:nvSpPr>
      <xdr:spPr>
        <a:xfrm>
          <a:off x="4813300" y="5239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63288</xdr:rowOff>
    </xdr:from>
    <xdr:to>
      <xdr:col>23</xdr:col>
      <xdr:colOff>174625</xdr:colOff>
      <xdr:row>27</xdr:row>
      <xdr:rowOff>63288</xdr:rowOff>
    </xdr:to>
    <xdr:cxnSp macro="">
      <xdr:nvCxnSpPr>
        <xdr:cNvPr id="79" name="直線コネクタ 78">
          <a:extLst>
            <a:ext uri="{FF2B5EF4-FFF2-40B4-BE49-F238E27FC236}">
              <a16:creationId xmlns:a16="http://schemas.microsoft.com/office/drawing/2014/main" id="{00000000-0008-0000-0D00-00004F000000}"/>
            </a:ext>
          </a:extLst>
        </xdr:cNvPr>
        <xdr:cNvCxnSpPr/>
      </xdr:nvCxnSpPr>
      <xdr:spPr>
        <a:xfrm>
          <a:off x="4673600" y="5463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165117</xdr:rowOff>
    </xdr:from>
    <xdr:ext cx="405111" cy="259045"/>
    <xdr:sp macro="" textlink="">
      <xdr:nvSpPr>
        <xdr:cNvPr id="80" name="有形固定資産減価償却率平均値テキスト">
          <a:extLst>
            <a:ext uri="{FF2B5EF4-FFF2-40B4-BE49-F238E27FC236}">
              <a16:creationId xmlns:a16="http://schemas.microsoft.com/office/drawing/2014/main" id="{00000000-0008-0000-0D00-000050000000}"/>
            </a:ext>
          </a:extLst>
        </xdr:cNvPr>
        <xdr:cNvSpPr txBox="1"/>
      </xdr:nvSpPr>
      <xdr:spPr>
        <a:xfrm>
          <a:off x="4813300" y="59086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142240</xdr:rowOff>
    </xdr:from>
    <xdr:to>
      <xdr:col>23</xdr:col>
      <xdr:colOff>136525</xdr:colOff>
      <xdr:row>31</xdr:row>
      <xdr:rowOff>72390</xdr:rowOff>
    </xdr:to>
    <xdr:sp macro="" textlink="">
      <xdr:nvSpPr>
        <xdr:cNvPr id="81" name="フローチャート: 判断 80">
          <a:extLst>
            <a:ext uri="{FF2B5EF4-FFF2-40B4-BE49-F238E27FC236}">
              <a16:creationId xmlns:a16="http://schemas.microsoft.com/office/drawing/2014/main" id="{00000000-0008-0000-0D00-000051000000}"/>
            </a:ext>
          </a:extLst>
        </xdr:cNvPr>
        <xdr:cNvSpPr/>
      </xdr:nvSpPr>
      <xdr:spPr>
        <a:xfrm>
          <a:off x="4711700" y="605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149437</xdr:rowOff>
    </xdr:from>
    <xdr:to>
      <xdr:col>19</xdr:col>
      <xdr:colOff>187325</xdr:colOff>
      <xdr:row>31</xdr:row>
      <xdr:rowOff>79587</xdr:rowOff>
    </xdr:to>
    <xdr:sp macro="" textlink="">
      <xdr:nvSpPr>
        <xdr:cNvPr id="82" name="フローチャート: 判断 81">
          <a:extLst>
            <a:ext uri="{FF2B5EF4-FFF2-40B4-BE49-F238E27FC236}">
              <a16:creationId xmlns:a16="http://schemas.microsoft.com/office/drawing/2014/main" id="{00000000-0008-0000-0D00-000052000000}"/>
            </a:ext>
          </a:extLst>
        </xdr:cNvPr>
        <xdr:cNvSpPr/>
      </xdr:nvSpPr>
      <xdr:spPr>
        <a:xfrm>
          <a:off x="4000500" y="6064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88265</xdr:rowOff>
    </xdr:from>
    <xdr:to>
      <xdr:col>15</xdr:col>
      <xdr:colOff>187325</xdr:colOff>
      <xdr:row>31</xdr:row>
      <xdr:rowOff>18415</xdr:rowOff>
    </xdr:to>
    <xdr:sp macro="" textlink="">
      <xdr:nvSpPr>
        <xdr:cNvPr id="83" name="フローチャート: 判断 82">
          <a:extLst>
            <a:ext uri="{FF2B5EF4-FFF2-40B4-BE49-F238E27FC236}">
              <a16:creationId xmlns:a16="http://schemas.microsoft.com/office/drawing/2014/main" id="{00000000-0008-0000-0D00-000053000000}"/>
            </a:ext>
          </a:extLst>
        </xdr:cNvPr>
        <xdr:cNvSpPr/>
      </xdr:nvSpPr>
      <xdr:spPr>
        <a:xfrm>
          <a:off x="32385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66675</xdr:rowOff>
    </xdr:from>
    <xdr:to>
      <xdr:col>11</xdr:col>
      <xdr:colOff>187325</xdr:colOff>
      <xdr:row>30</xdr:row>
      <xdr:rowOff>168275</xdr:rowOff>
    </xdr:to>
    <xdr:sp macro="" textlink="">
      <xdr:nvSpPr>
        <xdr:cNvPr id="84" name="フローチャート: 判断 83">
          <a:extLst>
            <a:ext uri="{FF2B5EF4-FFF2-40B4-BE49-F238E27FC236}">
              <a16:creationId xmlns:a16="http://schemas.microsoft.com/office/drawing/2014/main" id="{00000000-0008-0000-0D00-000054000000}"/>
            </a:ext>
          </a:extLst>
        </xdr:cNvPr>
        <xdr:cNvSpPr/>
      </xdr:nvSpPr>
      <xdr:spPr>
        <a:xfrm>
          <a:off x="24765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27093</xdr:rowOff>
    </xdr:from>
    <xdr:to>
      <xdr:col>7</xdr:col>
      <xdr:colOff>187325</xdr:colOff>
      <xdr:row>30</xdr:row>
      <xdr:rowOff>128693</xdr:rowOff>
    </xdr:to>
    <xdr:sp macro="" textlink="">
      <xdr:nvSpPr>
        <xdr:cNvPr id="85" name="フローチャート: 判断 84">
          <a:extLst>
            <a:ext uri="{FF2B5EF4-FFF2-40B4-BE49-F238E27FC236}">
              <a16:creationId xmlns:a16="http://schemas.microsoft.com/office/drawing/2014/main" id="{00000000-0008-0000-0D00-000055000000}"/>
            </a:ext>
          </a:extLst>
        </xdr:cNvPr>
        <xdr:cNvSpPr/>
      </xdr:nvSpPr>
      <xdr:spPr>
        <a:xfrm>
          <a:off x="1714500" y="5942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00000000-0008-0000-0D00-000056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00000000-0008-0000-0D00-000057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00000000-0008-0000-0D00-000058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00000000-0008-0000-0D00-000059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00000000-0008-0000-0D00-00005A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82338</xdr:rowOff>
    </xdr:from>
    <xdr:to>
      <xdr:col>23</xdr:col>
      <xdr:colOff>136525</xdr:colOff>
      <xdr:row>32</xdr:row>
      <xdr:rowOff>12488</xdr:rowOff>
    </xdr:to>
    <xdr:sp macro="" textlink="">
      <xdr:nvSpPr>
        <xdr:cNvPr id="91" name="楕円 90">
          <a:extLst>
            <a:ext uri="{FF2B5EF4-FFF2-40B4-BE49-F238E27FC236}">
              <a16:creationId xmlns:a16="http://schemas.microsoft.com/office/drawing/2014/main" id="{00000000-0008-0000-0D00-00005B000000}"/>
            </a:ext>
          </a:extLst>
        </xdr:cNvPr>
        <xdr:cNvSpPr/>
      </xdr:nvSpPr>
      <xdr:spPr>
        <a:xfrm>
          <a:off x="4711700" y="6168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60765</xdr:rowOff>
    </xdr:from>
    <xdr:ext cx="405111" cy="259045"/>
    <xdr:sp macro="" textlink="">
      <xdr:nvSpPr>
        <xdr:cNvPr id="92" name="有形固定資産減価償却率該当値テキスト">
          <a:extLst>
            <a:ext uri="{FF2B5EF4-FFF2-40B4-BE49-F238E27FC236}">
              <a16:creationId xmlns:a16="http://schemas.microsoft.com/office/drawing/2014/main" id="{00000000-0008-0000-0D00-00005C000000}"/>
            </a:ext>
          </a:extLst>
        </xdr:cNvPr>
        <xdr:cNvSpPr txBox="1"/>
      </xdr:nvSpPr>
      <xdr:spPr>
        <a:xfrm>
          <a:off x="4813300" y="6147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53552</xdr:rowOff>
    </xdr:from>
    <xdr:to>
      <xdr:col>19</xdr:col>
      <xdr:colOff>187325</xdr:colOff>
      <xdr:row>31</xdr:row>
      <xdr:rowOff>155152</xdr:rowOff>
    </xdr:to>
    <xdr:sp macro="" textlink="">
      <xdr:nvSpPr>
        <xdr:cNvPr id="93" name="楕円 92">
          <a:extLst>
            <a:ext uri="{FF2B5EF4-FFF2-40B4-BE49-F238E27FC236}">
              <a16:creationId xmlns:a16="http://schemas.microsoft.com/office/drawing/2014/main" id="{00000000-0008-0000-0D00-00005D000000}"/>
            </a:ext>
          </a:extLst>
        </xdr:cNvPr>
        <xdr:cNvSpPr/>
      </xdr:nvSpPr>
      <xdr:spPr>
        <a:xfrm>
          <a:off x="4000500" y="6140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104352</xdr:rowOff>
    </xdr:from>
    <xdr:to>
      <xdr:col>23</xdr:col>
      <xdr:colOff>85725</xdr:colOff>
      <xdr:row>31</xdr:row>
      <xdr:rowOff>133138</xdr:rowOff>
    </xdr:to>
    <xdr:cxnSp macro="">
      <xdr:nvCxnSpPr>
        <xdr:cNvPr id="94" name="直線コネクタ 93">
          <a:extLst>
            <a:ext uri="{FF2B5EF4-FFF2-40B4-BE49-F238E27FC236}">
              <a16:creationId xmlns:a16="http://schemas.microsoft.com/office/drawing/2014/main" id="{00000000-0008-0000-0D00-00005E000000}"/>
            </a:ext>
          </a:extLst>
        </xdr:cNvPr>
        <xdr:cNvCxnSpPr/>
      </xdr:nvCxnSpPr>
      <xdr:spPr>
        <a:xfrm>
          <a:off x="4051300" y="6190827"/>
          <a:ext cx="711200" cy="28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35560</xdr:rowOff>
    </xdr:from>
    <xdr:to>
      <xdr:col>15</xdr:col>
      <xdr:colOff>187325</xdr:colOff>
      <xdr:row>31</xdr:row>
      <xdr:rowOff>137160</xdr:rowOff>
    </xdr:to>
    <xdr:sp macro="" textlink="">
      <xdr:nvSpPr>
        <xdr:cNvPr id="95" name="楕円 94">
          <a:extLst>
            <a:ext uri="{FF2B5EF4-FFF2-40B4-BE49-F238E27FC236}">
              <a16:creationId xmlns:a16="http://schemas.microsoft.com/office/drawing/2014/main" id="{00000000-0008-0000-0D00-00005F000000}"/>
            </a:ext>
          </a:extLst>
        </xdr:cNvPr>
        <xdr:cNvSpPr/>
      </xdr:nvSpPr>
      <xdr:spPr>
        <a:xfrm>
          <a:off x="3238500" y="6122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86360</xdr:rowOff>
    </xdr:from>
    <xdr:to>
      <xdr:col>19</xdr:col>
      <xdr:colOff>136525</xdr:colOff>
      <xdr:row>31</xdr:row>
      <xdr:rowOff>104352</xdr:rowOff>
    </xdr:to>
    <xdr:cxnSp macro="">
      <xdr:nvCxnSpPr>
        <xdr:cNvPr id="96" name="直線コネクタ 95">
          <a:extLst>
            <a:ext uri="{FF2B5EF4-FFF2-40B4-BE49-F238E27FC236}">
              <a16:creationId xmlns:a16="http://schemas.microsoft.com/office/drawing/2014/main" id="{00000000-0008-0000-0D00-000060000000}"/>
            </a:ext>
          </a:extLst>
        </xdr:cNvPr>
        <xdr:cNvCxnSpPr/>
      </xdr:nvCxnSpPr>
      <xdr:spPr>
        <a:xfrm>
          <a:off x="3289300" y="6172835"/>
          <a:ext cx="762000" cy="17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171027</xdr:rowOff>
    </xdr:from>
    <xdr:to>
      <xdr:col>11</xdr:col>
      <xdr:colOff>187325</xdr:colOff>
      <xdr:row>31</xdr:row>
      <xdr:rowOff>101177</xdr:rowOff>
    </xdr:to>
    <xdr:sp macro="" textlink="">
      <xdr:nvSpPr>
        <xdr:cNvPr id="97" name="楕円 96">
          <a:extLst>
            <a:ext uri="{FF2B5EF4-FFF2-40B4-BE49-F238E27FC236}">
              <a16:creationId xmlns:a16="http://schemas.microsoft.com/office/drawing/2014/main" id="{00000000-0008-0000-0D00-000061000000}"/>
            </a:ext>
          </a:extLst>
        </xdr:cNvPr>
        <xdr:cNvSpPr/>
      </xdr:nvSpPr>
      <xdr:spPr>
        <a:xfrm>
          <a:off x="2476500" y="6086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50377</xdr:rowOff>
    </xdr:from>
    <xdr:to>
      <xdr:col>15</xdr:col>
      <xdr:colOff>136525</xdr:colOff>
      <xdr:row>31</xdr:row>
      <xdr:rowOff>86360</xdr:rowOff>
    </xdr:to>
    <xdr:cxnSp macro="">
      <xdr:nvCxnSpPr>
        <xdr:cNvPr id="98" name="直線コネクタ 97">
          <a:extLst>
            <a:ext uri="{FF2B5EF4-FFF2-40B4-BE49-F238E27FC236}">
              <a16:creationId xmlns:a16="http://schemas.microsoft.com/office/drawing/2014/main" id="{00000000-0008-0000-0D00-000062000000}"/>
            </a:ext>
          </a:extLst>
        </xdr:cNvPr>
        <xdr:cNvCxnSpPr/>
      </xdr:nvCxnSpPr>
      <xdr:spPr>
        <a:xfrm>
          <a:off x="2527300" y="6136852"/>
          <a:ext cx="762000" cy="35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124248</xdr:rowOff>
    </xdr:from>
    <xdr:to>
      <xdr:col>7</xdr:col>
      <xdr:colOff>187325</xdr:colOff>
      <xdr:row>31</xdr:row>
      <xdr:rowOff>54398</xdr:rowOff>
    </xdr:to>
    <xdr:sp macro="" textlink="">
      <xdr:nvSpPr>
        <xdr:cNvPr id="99" name="楕円 98">
          <a:extLst>
            <a:ext uri="{FF2B5EF4-FFF2-40B4-BE49-F238E27FC236}">
              <a16:creationId xmlns:a16="http://schemas.microsoft.com/office/drawing/2014/main" id="{00000000-0008-0000-0D00-000063000000}"/>
            </a:ext>
          </a:extLst>
        </xdr:cNvPr>
        <xdr:cNvSpPr/>
      </xdr:nvSpPr>
      <xdr:spPr>
        <a:xfrm>
          <a:off x="1714500" y="603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3598</xdr:rowOff>
    </xdr:from>
    <xdr:to>
      <xdr:col>11</xdr:col>
      <xdr:colOff>136525</xdr:colOff>
      <xdr:row>31</xdr:row>
      <xdr:rowOff>50377</xdr:rowOff>
    </xdr:to>
    <xdr:cxnSp macro="">
      <xdr:nvCxnSpPr>
        <xdr:cNvPr id="100" name="直線コネクタ 99">
          <a:extLst>
            <a:ext uri="{FF2B5EF4-FFF2-40B4-BE49-F238E27FC236}">
              <a16:creationId xmlns:a16="http://schemas.microsoft.com/office/drawing/2014/main" id="{00000000-0008-0000-0D00-000064000000}"/>
            </a:ext>
          </a:extLst>
        </xdr:cNvPr>
        <xdr:cNvCxnSpPr/>
      </xdr:nvCxnSpPr>
      <xdr:spPr>
        <a:xfrm>
          <a:off x="1765300" y="6090073"/>
          <a:ext cx="762000" cy="4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96114</xdr:rowOff>
    </xdr:from>
    <xdr:ext cx="405111" cy="259045"/>
    <xdr:sp macro="" textlink="">
      <xdr:nvSpPr>
        <xdr:cNvPr id="101" name="n_1aveValue有形固定資産減価償却率">
          <a:extLst>
            <a:ext uri="{FF2B5EF4-FFF2-40B4-BE49-F238E27FC236}">
              <a16:creationId xmlns:a16="http://schemas.microsoft.com/office/drawing/2014/main" id="{00000000-0008-0000-0D00-000065000000}"/>
            </a:ext>
          </a:extLst>
        </xdr:cNvPr>
        <xdr:cNvSpPr txBox="1"/>
      </xdr:nvSpPr>
      <xdr:spPr>
        <a:xfrm>
          <a:off x="3836044" y="5839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34942</xdr:rowOff>
    </xdr:from>
    <xdr:ext cx="405111" cy="259045"/>
    <xdr:sp macro="" textlink="">
      <xdr:nvSpPr>
        <xdr:cNvPr id="102" name="n_2aveValue有形固定資産減価償却率">
          <a:extLst>
            <a:ext uri="{FF2B5EF4-FFF2-40B4-BE49-F238E27FC236}">
              <a16:creationId xmlns:a16="http://schemas.microsoft.com/office/drawing/2014/main" id="{00000000-0008-0000-0D00-000066000000}"/>
            </a:ext>
          </a:extLst>
        </xdr:cNvPr>
        <xdr:cNvSpPr txBox="1"/>
      </xdr:nvSpPr>
      <xdr:spPr>
        <a:xfrm>
          <a:off x="3086744" y="577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13352</xdr:rowOff>
    </xdr:from>
    <xdr:ext cx="405111" cy="259045"/>
    <xdr:sp macro="" textlink="">
      <xdr:nvSpPr>
        <xdr:cNvPr id="103" name="n_3aveValue有形固定資産減価償却率">
          <a:extLst>
            <a:ext uri="{FF2B5EF4-FFF2-40B4-BE49-F238E27FC236}">
              <a16:creationId xmlns:a16="http://schemas.microsoft.com/office/drawing/2014/main" id="{00000000-0008-0000-0D00-000067000000}"/>
            </a:ext>
          </a:extLst>
        </xdr:cNvPr>
        <xdr:cNvSpPr txBox="1"/>
      </xdr:nvSpPr>
      <xdr:spPr>
        <a:xfrm>
          <a:off x="2324744" y="5756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145220</xdr:rowOff>
    </xdr:from>
    <xdr:ext cx="405111" cy="259045"/>
    <xdr:sp macro="" textlink="">
      <xdr:nvSpPr>
        <xdr:cNvPr id="104" name="n_4aveValue有形固定資産減価償却率">
          <a:extLst>
            <a:ext uri="{FF2B5EF4-FFF2-40B4-BE49-F238E27FC236}">
              <a16:creationId xmlns:a16="http://schemas.microsoft.com/office/drawing/2014/main" id="{00000000-0008-0000-0D00-000068000000}"/>
            </a:ext>
          </a:extLst>
        </xdr:cNvPr>
        <xdr:cNvSpPr txBox="1"/>
      </xdr:nvSpPr>
      <xdr:spPr>
        <a:xfrm>
          <a:off x="1562744" y="5717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146279</xdr:rowOff>
    </xdr:from>
    <xdr:ext cx="405111" cy="259045"/>
    <xdr:sp macro="" textlink="">
      <xdr:nvSpPr>
        <xdr:cNvPr id="105" name="n_1mainValue有形固定資産減価償却率">
          <a:extLst>
            <a:ext uri="{FF2B5EF4-FFF2-40B4-BE49-F238E27FC236}">
              <a16:creationId xmlns:a16="http://schemas.microsoft.com/office/drawing/2014/main" id="{00000000-0008-0000-0D00-000069000000}"/>
            </a:ext>
          </a:extLst>
        </xdr:cNvPr>
        <xdr:cNvSpPr txBox="1"/>
      </xdr:nvSpPr>
      <xdr:spPr>
        <a:xfrm>
          <a:off x="3836044" y="6232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128287</xdr:rowOff>
    </xdr:from>
    <xdr:ext cx="405111" cy="259045"/>
    <xdr:sp macro="" textlink="">
      <xdr:nvSpPr>
        <xdr:cNvPr id="106" name="n_2mainValue有形固定資産減価償却率">
          <a:extLst>
            <a:ext uri="{FF2B5EF4-FFF2-40B4-BE49-F238E27FC236}">
              <a16:creationId xmlns:a16="http://schemas.microsoft.com/office/drawing/2014/main" id="{00000000-0008-0000-0D00-00006A000000}"/>
            </a:ext>
          </a:extLst>
        </xdr:cNvPr>
        <xdr:cNvSpPr txBox="1"/>
      </xdr:nvSpPr>
      <xdr:spPr>
        <a:xfrm>
          <a:off x="3086744" y="6214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92304</xdr:rowOff>
    </xdr:from>
    <xdr:ext cx="405111" cy="259045"/>
    <xdr:sp macro="" textlink="">
      <xdr:nvSpPr>
        <xdr:cNvPr id="107" name="n_3mainValue有形固定資産減価償却率">
          <a:extLst>
            <a:ext uri="{FF2B5EF4-FFF2-40B4-BE49-F238E27FC236}">
              <a16:creationId xmlns:a16="http://schemas.microsoft.com/office/drawing/2014/main" id="{00000000-0008-0000-0D00-00006B000000}"/>
            </a:ext>
          </a:extLst>
        </xdr:cNvPr>
        <xdr:cNvSpPr txBox="1"/>
      </xdr:nvSpPr>
      <xdr:spPr>
        <a:xfrm>
          <a:off x="2324744" y="617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45525</xdr:rowOff>
    </xdr:from>
    <xdr:ext cx="405111" cy="259045"/>
    <xdr:sp macro="" textlink="">
      <xdr:nvSpPr>
        <xdr:cNvPr id="108" name="n_4mainValue有形固定資産減価償却率">
          <a:extLst>
            <a:ext uri="{FF2B5EF4-FFF2-40B4-BE49-F238E27FC236}">
              <a16:creationId xmlns:a16="http://schemas.microsoft.com/office/drawing/2014/main" id="{00000000-0008-0000-0D00-00006C000000}"/>
            </a:ext>
          </a:extLst>
        </xdr:cNvPr>
        <xdr:cNvSpPr txBox="1"/>
      </xdr:nvSpPr>
      <xdr:spPr>
        <a:xfrm>
          <a:off x="1562744" y="613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a:extLst>
            <a:ext uri="{FF2B5EF4-FFF2-40B4-BE49-F238E27FC236}">
              <a16:creationId xmlns:a16="http://schemas.microsoft.com/office/drawing/2014/main" id="{00000000-0008-0000-0D00-00006D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a:extLst>
            <a:ext uri="{FF2B5EF4-FFF2-40B4-BE49-F238E27FC236}">
              <a16:creationId xmlns:a16="http://schemas.microsoft.com/office/drawing/2014/main" id="{00000000-0008-0000-0D00-00006E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1" name="正方形/長方形 110">
          <a:extLst>
            <a:ext uri="{FF2B5EF4-FFF2-40B4-BE49-F238E27FC236}">
              <a16:creationId xmlns:a16="http://schemas.microsoft.com/office/drawing/2014/main" id="{00000000-0008-0000-0D00-00006F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[ 361.2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a:extLst>
            <a:ext uri="{FF2B5EF4-FFF2-40B4-BE49-F238E27FC236}">
              <a16:creationId xmlns:a16="http://schemas.microsoft.com/office/drawing/2014/main" id="{00000000-0008-0000-0D00-000070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a:extLst>
            <a:ext uri="{FF2B5EF4-FFF2-40B4-BE49-F238E27FC236}">
              <a16:creationId xmlns:a16="http://schemas.microsoft.com/office/drawing/2014/main" id="{00000000-0008-0000-0D00-000071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a:extLst>
            <a:ext uri="{FF2B5EF4-FFF2-40B4-BE49-F238E27FC236}">
              <a16:creationId xmlns:a16="http://schemas.microsoft.com/office/drawing/2014/main" id="{00000000-0008-0000-0D00-000072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a:extLst>
            <a:ext uri="{FF2B5EF4-FFF2-40B4-BE49-F238E27FC236}">
              <a16:creationId xmlns:a16="http://schemas.microsoft.com/office/drawing/2014/main" id="{00000000-0008-0000-0D00-000073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a:extLst>
            <a:ext uri="{FF2B5EF4-FFF2-40B4-BE49-F238E27FC236}">
              <a16:creationId xmlns:a16="http://schemas.microsoft.com/office/drawing/2014/main" id="{00000000-0008-0000-0D00-000074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a:extLst>
            <a:ext uri="{FF2B5EF4-FFF2-40B4-BE49-F238E27FC236}">
              <a16:creationId xmlns:a16="http://schemas.microsoft.com/office/drawing/2014/main" id="{00000000-0008-0000-0D00-000075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a:extLst>
            <a:ext uri="{FF2B5EF4-FFF2-40B4-BE49-F238E27FC236}">
              <a16:creationId xmlns:a16="http://schemas.microsoft.com/office/drawing/2014/main" id="{00000000-0008-0000-0D00-000076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a:extLst>
            <a:ext uri="{FF2B5EF4-FFF2-40B4-BE49-F238E27FC236}">
              <a16:creationId xmlns:a16="http://schemas.microsoft.com/office/drawing/2014/main" id="{00000000-0008-0000-0D00-000077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a:extLst>
            <a:ext uri="{FF2B5EF4-FFF2-40B4-BE49-F238E27FC236}">
              <a16:creationId xmlns:a16="http://schemas.microsoft.com/office/drawing/2014/main" id="{00000000-0008-0000-0D00-000078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a:extLst>
            <a:ext uri="{FF2B5EF4-FFF2-40B4-BE49-F238E27FC236}">
              <a16:creationId xmlns:a16="http://schemas.microsoft.com/office/drawing/2014/main" id="{00000000-0008-0000-0D00-000079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mn-lt"/>
              <a:ea typeface="+mn-ea"/>
              <a:cs typeface="+mn-cs"/>
            </a:rPr>
            <a:t>債務償還比率については、新型コロナウイルス感染症の影響により税収は不透明な状況であるが、感染症対策の交付金の増額や地方債の新規発行抑制等により全国平均を下回っているものの、類似団体と比較して職員数が多く、そのため経常収支比率における人件費の割合が高くなっている。外部委託等の取組を進め、費用対効果に基づいたアウトソーシングや</a:t>
          </a:r>
          <a:r>
            <a:rPr kumimoji="1" lang="en-US" altLang="ja-JP" sz="1000" b="0" i="0" u="none" strike="noStrike" kern="0" cap="none" spc="0" normalizeH="0" baseline="0" noProof="0">
              <a:ln>
                <a:noFill/>
              </a:ln>
              <a:solidFill>
                <a:prstClr val="black"/>
              </a:solidFill>
              <a:effectLst/>
              <a:uLnTx/>
              <a:uFillTx/>
              <a:latin typeface="+mn-lt"/>
              <a:ea typeface="+mn-ea"/>
              <a:cs typeface="+mn-cs"/>
            </a:rPr>
            <a:t>ICT</a:t>
          </a:r>
          <a:r>
            <a:rPr kumimoji="1" lang="ja-JP" altLang="ja-JP" sz="1000" b="0" i="0" u="none" strike="noStrike" kern="0" cap="none" spc="0" normalizeH="0" baseline="0" noProof="0">
              <a:ln>
                <a:noFill/>
              </a:ln>
              <a:solidFill>
                <a:prstClr val="black"/>
              </a:solidFill>
              <a:effectLst/>
              <a:uLnTx/>
              <a:uFillTx/>
              <a:latin typeface="+mn-lt"/>
              <a:ea typeface="+mn-ea"/>
              <a:cs typeface="+mn-cs"/>
            </a:rPr>
            <a:t>の活用等により、住民サービスを低下させることなく、コスト及び職員の削減に努めていく。</a:t>
          </a:r>
          <a:endParaRPr kumimoji="0" lang="ja-JP" altLang="ja-JP" sz="10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57</xdr:col>
      <xdr:colOff>111125</xdr:colOff>
      <xdr:row>23</xdr:row>
      <xdr:rowOff>47625</xdr:rowOff>
    </xdr:from>
    <xdr:ext cx="349839"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6" name="テキスト ボックス 125">
          <a:extLst>
            <a:ext uri="{FF2B5EF4-FFF2-40B4-BE49-F238E27FC236}">
              <a16:creationId xmlns:a16="http://schemas.microsoft.com/office/drawing/2014/main" id="{00000000-0008-0000-0D00-00007E000000}"/>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8" name="テキスト ボックス 127">
          <a:extLst>
            <a:ext uri="{FF2B5EF4-FFF2-40B4-BE49-F238E27FC236}">
              <a16:creationId xmlns:a16="http://schemas.microsoft.com/office/drawing/2014/main" id="{00000000-0008-0000-0D00-000080000000}"/>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30" name="テキスト ボックス 129">
          <a:extLst>
            <a:ext uri="{FF2B5EF4-FFF2-40B4-BE49-F238E27FC236}">
              <a16:creationId xmlns:a16="http://schemas.microsoft.com/office/drawing/2014/main" id="{00000000-0008-0000-0D00-00008200000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31" name="直線コネクタ 130">
          <a:extLst>
            <a:ext uri="{FF2B5EF4-FFF2-40B4-BE49-F238E27FC236}">
              <a16:creationId xmlns:a16="http://schemas.microsoft.com/office/drawing/2014/main" id="{00000000-0008-0000-0D00-000083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2" name="テキスト ボックス 131">
          <a:extLst>
            <a:ext uri="{FF2B5EF4-FFF2-40B4-BE49-F238E27FC236}">
              <a16:creationId xmlns:a16="http://schemas.microsoft.com/office/drawing/2014/main" id="{00000000-0008-0000-0D00-000084000000}"/>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3" name="直線コネクタ 132">
          <a:extLst>
            <a:ext uri="{FF2B5EF4-FFF2-40B4-BE49-F238E27FC236}">
              <a16:creationId xmlns:a16="http://schemas.microsoft.com/office/drawing/2014/main" id="{00000000-0008-0000-0D00-000085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4" name="テキスト ボックス 133">
          <a:extLst>
            <a:ext uri="{FF2B5EF4-FFF2-40B4-BE49-F238E27FC236}">
              <a16:creationId xmlns:a16="http://schemas.microsoft.com/office/drawing/2014/main" id="{00000000-0008-0000-0D00-000086000000}"/>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5" name="直線コネクタ 134">
          <a:extLst>
            <a:ext uri="{FF2B5EF4-FFF2-40B4-BE49-F238E27FC236}">
              <a16:creationId xmlns:a16="http://schemas.microsoft.com/office/drawing/2014/main" id="{00000000-0008-0000-0D00-000087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6" name="テキスト ボックス 135">
          <a:extLst>
            <a:ext uri="{FF2B5EF4-FFF2-40B4-BE49-F238E27FC236}">
              <a16:creationId xmlns:a16="http://schemas.microsoft.com/office/drawing/2014/main" id="{00000000-0008-0000-0D00-000088000000}"/>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a:extLst>
            <a:ext uri="{FF2B5EF4-FFF2-40B4-BE49-F238E27FC236}">
              <a16:creationId xmlns:a16="http://schemas.microsoft.com/office/drawing/2014/main" id="{00000000-0008-0000-0D00-000089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a:extLst>
            <a:ext uri="{FF2B5EF4-FFF2-40B4-BE49-F238E27FC236}">
              <a16:creationId xmlns:a16="http://schemas.microsoft.com/office/drawing/2014/main" id="{00000000-0008-0000-0D00-00008A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94025</xdr:rowOff>
    </xdr:to>
    <xdr:cxnSp macro="">
      <xdr:nvCxnSpPr>
        <xdr:cNvPr id="139" name="直線コネクタ 138">
          <a:extLst>
            <a:ext uri="{FF2B5EF4-FFF2-40B4-BE49-F238E27FC236}">
              <a16:creationId xmlns:a16="http://schemas.microsoft.com/office/drawing/2014/main" id="{00000000-0008-0000-0D00-00008B000000}"/>
            </a:ext>
          </a:extLst>
        </xdr:cNvPr>
        <xdr:cNvCxnSpPr/>
      </xdr:nvCxnSpPr>
      <xdr:spPr>
        <a:xfrm flipV="1">
          <a:off x="14793595" y="5261428"/>
          <a:ext cx="1269" cy="1433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97852</xdr:rowOff>
    </xdr:from>
    <xdr:ext cx="469744" cy="259045"/>
    <xdr:sp macro="" textlink="">
      <xdr:nvSpPr>
        <xdr:cNvPr id="140" name="債務償還比率最小値テキスト">
          <a:extLst>
            <a:ext uri="{FF2B5EF4-FFF2-40B4-BE49-F238E27FC236}">
              <a16:creationId xmlns:a16="http://schemas.microsoft.com/office/drawing/2014/main" id="{00000000-0008-0000-0D00-00008C000000}"/>
            </a:ext>
          </a:extLst>
        </xdr:cNvPr>
        <xdr:cNvSpPr txBox="1"/>
      </xdr:nvSpPr>
      <xdr:spPr>
        <a:xfrm>
          <a:off x="14846300" y="6698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94025</xdr:rowOff>
    </xdr:from>
    <xdr:to>
      <xdr:col>76</xdr:col>
      <xdr:colOff>111125</xdr:colOff>
      <xdr:row>34</xdr:row>
      <xdr:rowOff>94025</xdr:rowOff>
    </xdr:to>
    <xdr:cxnSp macro="">
      <xdr:nvCxnSpPr>
        <xdr:cNvPr id="141" name="直線コネクタ 140">
          <a:extLst>
            <a:ext uri="{FF2B5EF4-FFF2-40B4-BE49-F238E27FC236}">
              <a16:creationId xmlns:a16="http://schemas.microsoft.com/office/drawing/2014/main" id="{00000000-0008-0000-0D00-00008D000000}"/>
            </a:ext>
          </a:extLst>
        </xdr:cNvPr>
        <xdr:cNvCxnSpPr/>
      </xdr:nvCxnSpPr>
      <xdr:spPr>
        <a:xfrm>
          <a:off x="14706600" y="6694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2" name="債務償還比率最大値テキスト">
          <a:extLst>
            <a:ext uri="{FF2B5EF4-FFF2-40B4-BE49-F238E27FC236}">
              <a16:creationId xmlns:a16="http://schemas.microsoft.com/office/drawing/2014/main" id="{00000000-0008-0000-0D00-00008E000000}"/>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3" name="直線コネクタ 142">
          <a:extLst>
            <a:ext uri="{FF2B5EF4-FFF2-40B4-BE49-F238E27FC236}">
              <a16:creationId xmlns:a16="http://schemas.microsoft.com/office/drawing/2014/main" id="{00000000-0008-0000-0D00-00008F000000}"/>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92446</xdr:rowOff>
    </xdr:from>
    <xdr:ext cx="469744" cy="259045"/>
    <xdr:sp macro="" textlink="">
      <xdr:nvSpPr>
        <xdr:cNvPr id="144" name="債務償還比率平均値テキスト">
          <a:extLst>
            <a:ext uri="{FF2B5EF4-FFF2-40B4-BE49-F238E27FC236}">
              <a16:creationId xmlns:a16="http://schemas.microsoft.com/office/drawing/2014/main" id="{00000000-0008-0000-0D00-000090000000}"/>
            </a:ext>
          </a:extLst>
        </xdr:cNvPr>
        <xdr:cNvSpPr txBox="1"/>
      </xdr:nvSpPr>
      <xdr:spPr>
        <a:xfrm>
          <a:off x="14846300" y="60074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114019</xdr:rowOff>
    </xdr:from>
    <xdr:to>
      <xdr:col>76</xdr:col>
      <xdr:colOff>73025</xdr:colOff>
      <xdr:row>31</xdr:row>
      <xdr:rowOff>44169</xdr:rowOff>
    </xdr:to>
    <xdr:sp macro="" textlink="">
      <xdr:nvSpPr>
        <xdr:cNvPr id="145" name="フローチャート: 判断 144">
          <a:extLst>
            <a:ext uri="{FF2B5EF4-FFF2-40B4-BE49-F238E27FC236}">
              <a16:creationId xmlns:a16="http://schemas.microsoft.com/office/drawing/2014/main" id="{00000000-0008-0000-0D00-000091000000}"/>
            </a:ext>
          </a:extLst>
        </xdr:cNvPr>
        <xdr:cNvSpPr/>
      </xdr:nvSpPr>
      <xdr:spPr>
        <a:xfrm>
          <a:off x="14744700" y="6029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112821</xdr:rowOff>
    </xdr:from>
    <xdr:to>
      <xdr:col>72</xdr:col>
      <xdr:colOff>123825</xdr:colOff>
      <xdr:row>32</xdr:row>
      <xdr:rowOff>42971</xdr:rowOff>
    </xdr:to>
    <xdr:sp macro="" textlink="">
      <xdr:nvSpPr>
        <xdr:cNvPr id="146" name="フローチャート: 判断 145">
          <a:extLst>
            <a:ext uri="{FF2B5EF4-FFF2-40B4-BE49-F238E27FC236}">
              <a16:creationId xmlns:a16="http://schemas.microsoft.com/office/drawing/2014/main" id="{00000000-0008-0000-0D00-000092000000}"/>
            </a:ext>
          </a:extLst>
        </xdr:cNvPr>
        <xdr:cNvSpPr/>
      </xdr:nvSpPr>
      <xdr:spPr>
        <a:xfrm>
          <a:off x="14033500" y="6199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114980</xdr:rowOff>
    </xdr:from>
    <xdr:to>
      <xdr:col>68</xdr:col>
      <xdr:colOff>123825</xdr:colOff>
      <xdr:row>32</xdr:row>
      <xdr:rowOff>45130</xdr:rowOff>
    </xdr:to>
    <xdr:sp macro="" textlink="">
      <xdr:nvSpPr>
        <xdr:cNvPr id="147" name="フローチャート: 判断 146">
          <a:extLst>
            <a:ext uri="{FF2B5EF4-FFF2-40B4-BE49-F238E27FC236}">
              <a16:creationId xmlns:a16="http://schemas.microsoft.com/office/drawing/2014/main" id="{00000000-0008-0000-0D00-000093000000}"/>
            </a:ext>
          </a:extLst>
        </xdr:cNvPr>
        <xdr:cNvSpPr/>
      </xdr:nvSpPr>
      <xdr:spPr>
        <a:xfrm>
          <a:off x="13271500" y="620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114826</xdr:rowOff>
    </xdr:from>
    <xdr:to>
      <xdr:col>64</xdr:col>
      <xdr:colOff>123825</xdr:colOff>
      <xdr:row>32</xdr:row>
      <xdr:rowOff>44976</xdr:rowOff>
    </xdr:to>
    <xdr:sp macro="" textlink="">
      <xdr:nvSpPr>
        <xdr:cNvPr id="148" name="フローチャート: 判断 147">
          <a:extLst>
            <a:ext uri="{FF2B5EF4-FFF2-40B4-BE49-F238E27FC236}">
              <a16:creationId xmlns:a16="http://schemas.microsoft.com/office/drawing/2014/main" id="{00000000-0008-0000-0D00-000094000000}"/>
            </a:ext>
          </a:extLst>
        </xdr:cNvPr>
        <xdr:cNvSpPr/>
      </xdr:nvSpPr>
      <xdr:spPr>
        <a:xfrm>
          <a:off x="12509500" y="620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109891</xdr:rowOff>
    </xdr:from>
    <xdr:to>
      <xdr:col>60</xdr:col>
      <xdr:colOff>123825</xdr:colOff>
      <xdr:row>32</xdr:row>
      <xdr:rowOff>40041</xdr:rowOff>
    </xdr:to>
    <xdr:sp macro="" textlink="">
      <xdr:nvSpPr>
        <xdr:cNvPr id="149" name="フローチャート: 判断 148">
          <a:extLst>
            <a:ext uri="{FF2B5EF4-FFF2-40B4-BE49-F238E27FC236}">
              <a16:creationId xmlns:a16="http://schemas.microsoft.com/office/drawing/2014/main" id="{00000000-0008-0000-0D00-000095000000}"/>
            </a:ext>
          </a:extLst>
        </xdr:cNvPr>
        <xdr:cNvSpPr/>
      </xdr:nvSpPr>
      <xdr:spPr>
        <a:xfrm>
          <a:off x="11747500" y="619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00000000-0008-0000-0D00-000096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00000000-0008-0000-0D00-000097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00000000-0008-0000-0D00-000098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00000000-0008-0000-0D00-000099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id="{00000000-0008-0000-0D00-00009A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24076</xdr:rowOff>
    </xdr:from>
    <xdr:to>
      <xdr:col>76</xdr:col>
      <xdr:colOff>73025</xdr:colOff>
      <xdr:row>29</xdr:row>
      <xdr:rowOff>125676</xdr:rowOff>
    </xdr:to>
    <xdr:sp macro="" textlink="">
      <xdr:nvSpPr>
        <xdr:cNvPr id="155" name="楕円 154">
          <a:extLst>
            <a:ext uri="{FF2B5EF4-FFF2-40B4-BE49-F238E27FC236}">
              <a16:creationId xmlns:a16="http://schemas.microsoft.com/office/drawing/2014/main" id="{00000000-0008-0000-0D00-00009B000000}"/>
            </a:ext>
          </a:extLst>
        </xdr:cNvPr>
        <xdr:cNvSpPr/>
      </xdr:nvSpPr>
      <xdr:spPr>
        <a:xfrm>
          <a:off x="14744700" y="5767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46953</xdr:rowOff>
    </xdr:from>
    <xdr:ext cx="469744" cy="259045"/>
    <xdr:sp macro="" textlink="">
      <xdr:nvSpPr>
        <xdr:cNvPr id="156" name="債務償還比率該当値テキスト">
          <a:extLst>
            <a:ext uri="{FF2B5EF4-FFF2-40B4-BE49-F238E27FC236}">
              <a16:creationId xmlns:a16="http://schemas.microsoft.com/office/drawing/2014/main" id="{00000000-0008-0000-0D00-00009C000000}"/>
            </a:ext>
          </a:extLst>
        </xdr:cNvPr>
        <xdr:cNvSpPr txBox="1"/>
      </xdr:nvSpPr>
      <xdr:spPr>
        <a:xfrm>
          <a:off x="14846300" y="5619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110009</xdr:rowOff>
    </xdr:from>
    <xdr:to>
      <xdr:col>72</xdr:col>
      <xdr:colOff>123825</xdr:colOff>
      <xdr:row>31</xdr:row>
      <xdr:rowOff>40159</xdr:rowOff>
    </xdr:to>
    <xdr:sp macro="" textlink="">
      <xdr:nvSpPr>
        <xdr:cNvPr id="157" name="楕円 156">
          <a:extLst>
            <a:ext uri="{FF2B5EF4-FFF2-40B4-BE49-F238E27FC236}">
              <a16:creationId xmlns:a16="http://schemas.microsoft.com/office/drawing/2014/main" id="{00000000-0008-0000-0D00-00009D000000}"/>
            </a:ext>
          </a:extLst>
        </xdr:cNvPr>
        <xdr:cNvSpPr/>
      </xdr:nvSpPr>
      <xdr:spPr>
        <a:xfrm>
          <a:off x="14033500" y="6025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74876</xdr:rowOff>
    </xdr:from>
    <xdr:to>
      <xdr:col>76</xdr:col>
      <xdr:colOff>22225</xdr:colOff>
      <xdr:row>30</xdr:row>
      <xdr:rowOff>160809</xdr:rowOff>
    </xdr:to>
    <xdr:cxnSp macro="">
      <xdr:nvCxnSpPr>
        <xdr:cNvPr id="158" name="直線コネクタ 157">
          <a:extLst>
            <a:ext uri="{FF2B5EF4-FFF2-40B4-BE49-F238E27FC236}">
              <a16:creationId xmlns:a16="http://schemas.microsoft.com/office/drawing/2014/main" id="{00000000-0008-0000-0D00-00009E000000}"/>
            </a:ext>
          </a:extLst>
        </xdr:cNvPr>
        <xdr:cNvCxnSpPr/>
      </xdr:nvCxnSpPr>
      <xdr:spPr>
        <a:xfrm flipV="1">
          <a:off x="14084300" y="5818451"/>
          <a:ext cx="711200" cy="257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140544</xdr:rowOff>
    </xdr:from>
    <xdr:to>
      <xdr:col>68</xdr:col>
      <xdr:colOff>123825</xdr:colOff>
      <xdr:row>31</xdr:row>
      <xdr:rowOff>70694</xdr:rowOff>
    </xdr:to>
    <xdr:sp macro="" textlink="">
      <xdr:nvSpPr>
        <xdr:cNvPr id="159" name="楕円 158">
          <a:extLst>
            <a:ext uri="{FF2B5EF4-FFF2-40B4-BE49-F238E27FC236}">
              <a16:creationId xmlns:a16="http://schemas.microsoft.com/office/drawing/2014/main" id="{00000000-0008-0000-0D00-00009F000000}"/>
            </a:ext>
          </a:extLst>
        </xdr:cNvPr>
        <xdr:cNvSpPr/>
      </xdr:nvSpPr>
      <xdr:spPr>
        <a:xfrm>
          <a:off x="13271500" y="6055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160809</xdr:rowOff>
    </xdr:from>
    <xdr:to>
      <xdr:col>72</xdr:col>
      <xdr:colOff>73025</xdr:colOff>
      <xdr:row>31</xdr:row>
      <xdr:rowOff>19894</xdr:rowOff>
    </xdr:to>
    <xdr:cxnSp macro="">
      <xdr:nvCxnSpPr>
        <xdr:cNvPr id="160" name="直線コネクタ 159">
          <a:extLst>
            <a:ext uri="{FF2B5EF4-FFF2-40B4-BE49-F238E27FC236}">
              <a16:creationId xmlns:a16="http://schemas.microsoft.com/office/drawing/2014/main" id="{00000000-0008-0000-0D00-0000A0000000}"/>
            </a:ext>
          </a:extLst>
        </xdr:cNvPr>
        <xdr:cNvCxnSpPr/>
      </xdr:nvCxnSpPr>
      <xdr:spPr>
        <a:xfrm flipV="1">
          <a:off x="13322300" y="6075834"/>
          <a:ext cx="762000" cy="30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68371</xdr:rowOff>
    </xdr:from>
    <xdr:to>
      <xdr:col>64</xdr:col>
      <xdr:colOff>123825</xdr:colOff>
      <xdr:row>30</xdr:row>
      <xdr:rowOff>169971</xdr:rowOff>
    </xdr:to>
    <xdr:sp macro="" textlink="">
      <xdr:nvSpPr>
        <xdr:cNvPr id="161" name="楕円 160">
          <a:extLst>
            <a:ext uri="{FF2B5EF4-FFF2-40B4-BE49-F238E27FC236}">
              <a16:creationId xmlns:a16="http://schemas.microsoft.com/office/drawing/2014/main" id="{00000000-0008-0000-0D00-0000A1000000}"/>
            </a:ext>
          </a:extLst>
        </xdr:cNvPr>
        <xdr:cNvSpPr/>
      </xdr:nvSpPr>
      <xdr:spPr>
        <a:xfrm>
          <a:off x="12509500" y="5983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119171</xdr:rowOff>
    </xdr:from>
    <xdr:to>
      <xdr:col>68</xdr:col>
      <xdr:colOff>73025</xdr:colOff>
      <xdr:row>31</xdr:row>
      <xdr:rowOff>19894</xdr:rowOff>
    </xdr:to>
    <xdr:cxnSp macro="">
      <xdr:nvCxnSpPr>
        <xdr:cNvPr id="162" name="直線コネクタ 161">
          <a:extLst>
            <a:ext uri="{FF2B5EF4-FFF2-40B4-BE49-F238E27FC236}">
              <a16:creationId xmlns:a16="http://schemas.microsoft.com/office/drawing/2014/main" id="{00000000-0008-0000-0D00-0000A2000000}"/>
            </a:ext>
          </a:extLst>
        </xdr:cNvPr>
        <xdr:cNvCxnSpPr/>
      </xdr:nvCxnSpPr>
      <xdr:spPr>
        <a:xfrm>
          <a:off x="12560300" y="6034196"/>
          <a:ext cx="762000" cy="7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80709</xdr:rowOff>
    </xdr:from>
    <xdr:to>
      <xdr:col>60</xdr:col>
      <xdr:colOff>123825</xdr:colOff>
      <xdr:row>31</xdr:row>
      <xdr:rowOff>10859</xdr:rowOff>
    </xdr:to>
    <xdr:sp macro="" textlink="">
      <xdr:nvSpPr>
        <xdr:cNvPr id="163" name="楕円 162">
          <a:extLst>
            <a:ext uri="{FF2B5EF4-FFF2-40B4-BE49-F238E27FC236}">
              <a16:creationId xmlns:a16="http://schemas.microsoft.com/office/drawing/2014/main" id="{00000000-0008-0000-0D00-0000A3000000}"/>
            </a:ext>
          </a:extLst>
        </xdr:cNvPr>
        <xdr:cNvSpPr/>
      </xdr:nvSpPr>
      <xdr:spPr>
        <a:xfrm>
          <a:off x="11747500" y="599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119171</xdr:rowOff>
    </xdr:from>
    <xdr:to>
      <xdr:col>64</xdr:col>
      <xdr:colOff>73025</xdr:colOff>
      <xdr:row>30</xdr:row>
      <xdr:rowOff>131509</xdr:rowOff>
    </xdr:to>
    <xdr:cxnSp macro="">
      <xdr:nvCxnSpPr>
        <xdr:cNvPr id="164" name="直線コネクタ 163">
          <a:extLst>
            <a:ext uri="{FF2B5EF4-FFF2-40B4-BE49-F238E27FC236}">
              <a16:creationId xmlns:a16="http://schemas.microsoft.com/office/drawing/2014/main" id="{00000000-0008-0000-0D00-0000A4000000}"/>
            </a:ext>
          </a:extLst>
        </xdr:cNvPr>
        <xdr:cNvCxnSpPr/>
      </xdr:nvCxnSpPr>
      <xdr:spPr>
        <a:xfrm flipV="1">
          <a:off x="11798300" y="6034196"/>
          <a:ext cx="762000" cy="12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34098</xdr:rowOff>
    </xdr:from>
    <xdr:ext cx="469744" cy="259045"/>
    <xdr:sp macro="" textlink="">
      <xdr:nvSpPr>
        <xdr:cNvPr id="165" name="n_1aveValue債務償還比率">
          <a:extLst>
            <a:ext uri="{FF2B5EF4-FFF2-40B4-BE49-F238E27FC236}">
              <a16:creationId xmlns:a16="http://schemas.microsoft.com/office/drawing/2014/main" id="{00000000-0008-0000-0D00-0000A5000000}"/>
            </a:ext>
          </a:extLst>
        </xdr:cNvPr>
        <xdr:cNvSpPr txBox="1"/>
      </xdr:nvSpPr>
      <xdr:spPr>
        <a:xfrm>
          <a:off x="13836727" y="6292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36257</xdr:rowOff>
    </xdr:from>
    <xdr:ext cx="469744" cy="259045"/>
    <xdr:sp macro="" textlink="">
      <xdr:nvSpPr>
        <xdr:cNvPr id="166" name="n_2aveValue債務償還比率">
          <a:extLst>
            <a:ext uri="{FF2B5EF4-FFF2-40B4-BE49-F238E27FC236}">
              <a16:creationId xmlns:a16="http://schemas.microsoft.com/office/drawing/2014/main" id="{00000000-0008-0000-0D00-0000A6000000}"/>
            </a:ext>
          </a:extLst>
        </xdr:cNvPr>
        <xdr:cNvSpPr txBox="1"/>
      </xdr:nvSpPr>
      <xdr:spPr>
        <a:xfrm>
          <a:off x="13087427" y="6294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36103</xdr:rowOff>
    </xdr:from>
    <xdr:ext cx="469744" cy="259045"/>
    <xdr:sp macro="" textlink="">
      <xdr:nvSpPr>
        <xdr:cNvPr id="167" name="n_3aveValue債務償還比率">
          <a:extLst>
            <a:ext uri="{FF2B5EF4-FFF2-40B4-BE49-F238E27FC236}">
              <a16:creationId xmlns:a16="http://schemas.microsoft.com/office/drawing/2014/main" id="{00000000-0008-0000-0D00-0000A7000000}"/>
            </a:ext>
          </a:extLst>
        </xdr:cNvPr>
        <xdr:cNvSpPr txBox="1"/>
      </xdr:nvSpPr>
      <xdr:spPr>
        <a:xfrm>
          <a:off x="12325427" y="6294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31168</xdr:rowOff>
    </xdr:from>
    <xdr:ext cx="469744" cy="259045"/>
    <xdr:sp macro="" textlink="">
      <xdr:nvSpPr>
        <xdr:cNvPr id="168" name="n_4aveValue債務償還比率">
          <a:extLst>
            <a:ext uri="{FF2B5EF4-FFF2-40B4-BE49-F238E27FC236}">
              <a16:creationId xmlns:a16="http://schemas.microsoft.com/office/drawing/2014/main" id="{00000000-0008-0000-0D00-0000A8000000}"/>
            </a:ext>
          </a:extLst>
        </xdr:cNvPr>
        <xdr:cNvSpPr txBox="1"/>
      </xdr:nvSpPr>
      <xdr:spPr>
        <a:xfrm>
          <a:off x="11563427" y="6289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56686</xdr:rowOff>
    </xdr:from>
    <xdr:ext cx="469744" cy="259045"/>
    <xdr:sp macro="" textlink="">
      <xdr:nvSpPr>
        <xdr:cNvPr id="169" name="n_1mainValue債務償還比率">
          <a:extLst>
            <a:ext uri="{FF2B5EF4-FFF2-40B4-BE49-F238E27FC236}">
              <a16:creationId xmlns:a16="http://schemas.microsoft.com/office/drawing/2014/main" id="{00000000-0008-0000-0D00-0000A9000000}"/>
            </a:ext>
          </a:extLst>
        </xdr:cNvPr>
        <xdr:cNvSpPr txBox="1"/>
      </xdr:nvSpPr>
      <xdr:spPr>
        <a:xfrm>
          <a:off x="13836727" y="580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87221</xdr:rowOff>
    </xdr:from>
    <xdr:ext cx="469744" cy="259045"/>
    <xdr:sp macro="" textlink="">
      <xdr:nvSpPr>
        <xdr:cNvPr id="170" name="n_2mainValue債務償還比率">
          <a:extLst>
            <a:ext uri="{FF2B5EF4-FFF2-40B4-BE49-F238E27FC236}">
              <a16:creationId xmlns:a16="http://schemas.microsoft.com/office/drawing/2014/main" id="{00000000-0008-0000-0D00-0000AA000000}"/>
            </a:ext>
          </a:extLst>
        </xdr:cNvPr>
        <xdr:cNvSpPr txBox="1"/>
      </xdr:nvSpPr>
      <xdr:spPr>
        <a:xfrm>
          <a:off x="13087427" y="5830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15048</xdr:rowOff>
    </xdr:from>
    <xdr:ext cx="469744" cy="259045"/>
    <xdr:sp macro="" textlink="">
      <xdr:nvSpPr>
        <xdr:cNvPr id="171" name="n_3mainValue債務償還比率">
          <a:extLst>
            <a:ext uri="{FF2B5EF4-FFF2-40B4-BE49-F238E27FC236}">
              <a16:creationId xmlns:a16="http://schemas.microsoft.com/office/drawing/2014/main" id="{00000000-0008-0000-0D00-0000AB000000}"/>
            </a:ext>
          </a:extLst>
        </xdr:cNvPr>
        <xdr:cNvSpPr txBox="1"/>
      </xdr:nvSpPr>
      <xdr:spPr>
        <a:xfrm>
          <a:off x="12325427" y="5758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27386</xdr:rowOff>
    </xdr:from>
    <xdr:ext cx="469744" cy="259045"/>
    <xdr:sp macro="" textlink="">
      <xdr:nvSpPr>
        <xdr:cNvPr id="172" name="n_4mainValue債務償還比率">
          <a:extLst>
            <a:ext uri="{FF2B5EF4-FFF2-40B4-BE49-F238E27FC236}">
              <a16:creationId xmlns:a16="http://schemas.microsoft.com/office/drawing/2014/main" id="{00000000-0008-0000-0D00-0000AC000000}"/>
            </a:ext>
          </a:extLst>
        </xdr:cNvPr>
        <xdr:cNvSpPr txBox="1"/>
      </xdr:nvSpPr>
      <xdr:spPr>
        <a:xfrm>
          <a:off x="11563427" y="5770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a:extLst>
            <a:ext uri="{FF2B5EF4-FFF2-40B4-BE49-F238E27FC236}">
              <a16:creationId xmlns:a16="http://schemas.microsoft.com/office/drawing/2014/main" id="{00000000-0008-0000-0D00-0000AD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a:extLst>
            <a:ext uri="{FF2B5EF4-FFF2-40B4-BE49-F238E27FC236}">
              <a16:creationId xmlns:a16="http://schemas.microsoft.com/office/drawing/2014/main" id="{00000000-0008-0000-0D00-0000AE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a:extLst>
            <a:ext uri="{FF2B5EF4-FFF2-40B4-BE49-F238E27FC236}">
              <a16:creationId xmlns:a16="http://schemas.microsoft.com/office/drawing/2014/main" id="{00000000-0008-0000-0D00-0000AF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a:extLst>
            <a:ext uri="{FF2B5EF4-FFF2-40B4-BE49-F238E27FC236}">
              <a16:creationId xmlns:a16="http://schemas.microsoft.com/office/drawing/2014/main" id="{00000000-0008-0000-0D00-0000B0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a:extLst>
            <a:ext uri="{FF2B5EF4-FFF2-40B4-BE49-F238E27FC236}">
              <a16:creationId xmlns:a16="http://schemas.microsoft.com/office/drawing/2014/main" id="{00000000-0008-0000-0D00-0000B1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a:extLst>
            <a:ext uri="{FF2B5EF4-FFF2-40B4-BE49-F238E27FC236}">
              <a16:creationId xmlns:a16="http://schemas.microsoft.com/office/drawing/2014/main" id="{00000000-0008-0000-0D00-0000B2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鹿児島県出水市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52,646
51,867
329.98
31,648,906
30,100,650
1,366,899
16,615,215
23,896,598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E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123825</xdr:rowOff>
    </xdr:from>
    <xdr:to>
      <xdr:col>24</xdr:col>
      <xdr:colOff>62865</xdr:colOff>
      <xdr:row>41</xdr:row>
      <xdr:rowOff>26670</xdr:rowOff>
    </xdr:to>
    <xdr:cxnSp macro="">
      <xdr:nvCxnSpPr>
        <xdr:cNvPr id="57" name="直線コネクタ 56">
          <a:extLst>
            <a:ext uri="{FF2B5EF4-FFF2-40B4-BE49-F238E27FC236}">
              <a16:creationId xmlns:a16="http://schemas.microsoft.com/office/drawing/2014/main" id="{00000000-0008-0000-0E00-000039000000}"/>
            </a:ext>
          </a:extLst>
        </xdr:cNvPr>
        <xdr:cNvCxnSpPr/>
      </xdr:nvCxnSpPr>
      <xdr:spPr>
        <a:xfrm flipV="1">
          <a:off x="4634865" y="5781675"/>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30497</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E00-00003A000000}"/>
            </a:ext>
          </a:extLst>
        </xdr:cNvPr>
        <xdr:cNvSpPr txBox="1"/>
      </xdr:nvSpPr>
      <xdr:spPr>
        <a:xfrm>
          <a:off x="4673600" y="705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26670</xdr:rowOff>
    </xdr:from>
    <xdr:to>
      <xdr:col>24</xdr:col>
      <xdr:colOff>152400</xdr:colOff>
      <xdr:row>41</xdr:row>
      <xdr:rowOff>26670</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a:off x="4546600" y="705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70502</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E00-00003C000000}"/>
            </a:ext>
          </a:extLst>
        </xdr:cNvPr>
        <xdr:cNvSpPr txBox="1"/>
      </xdr:nvSpPr>
      <xdr:spPr>
        <a:xfrm>
          <a:off x="4673600" y="5556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123825</xdr:rowOff>
    </xdr:from>
    <xdr:to>
      <xdr:col>24</xdr:col>
      <xdr:colOff>152400</xdr:colOff>
      <xdr:row>33</xdr:row>
      <xdr:rowOff>123825</xdr:rowOff>
    </xdr:to>
    <xdr:cxnSp macro="">
      <xdr:nvCxnSpPr>
        <xdr:cNvPr id="61" name="直線コネクタ 60">
          <a:extLst>
            <a:ext uri="{FF2B5EF4-FFF2-40B4-BE49-F238E27FC236}">
              <a16:creationId xmlns:a16="http://schemas.microsoft.com/office/drawing/2014/main" id="{00000000-0008-0000-0E00-00003D000000}"/>
            </a:ext>
          </a:extLst>
        </xdr:cNvPr>
        <xdr:cNvCxnSpPr/>
      </xdr:nvCxnSpPr>
      <xdr:spPr>
        <a:xfrm>
          <a:off x="4546600" y="578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118127</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E00-00003E000000}"/>
            </a:ext>
          </a:extLst>
        </xdr:cNvPr>
        <xdr:cNvSpPr txBox="1"/>
      </xdr:nvSpPr>
      <xdr:spPr>
        <a:xfrm>
          <a:off x="4673600" y="6461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139700</xdr:rowOff>
    </xdr:from>
    <xdr:to>
      <xdr:col>24</xdr:col>
      <xdr:colOff>114300</xdr:colOff>
      <xdr:row>38</xdr:row>
      <xdr:rowOff>69850</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45847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151130</xdr:rowOff>
    </xdr:from>
    <xdr:to>
      <xdr:col>20</xdr:col>
      <xdr:colOff>38100</xdr:colOff>
      <xdr:row>38</xdr:row>
      <xdr:rowOff>81280</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37465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111125</xdr:rowOff>
    </xdr:from>
    <xdr:to>
      <xdr:col>15</xdr:col>
      <xdr:colOff>101600</xdr:colOff>
      <xdr:row>38</xdr:row>
      <xdr:rowOff>41275</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2857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103505</xdr:rowOff>
    </xdr:from>
    <xdr:to>
      <xdr:col>10</xdr:col>
      <xdr:colOff>165100</xdr:colOff>
      <xdr:row>38</xdr:row>
      <xdr:rowOff>33655</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1968500" y="64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76835</xdr:rowOff>
    </xdr:from>
    <xdr:to>
      <xdr:col>6</xdr:col>
      <xdr:colOff>38100</xdr:colOff>
      <xdr:row>38</xdr:row>
      <xdr:rowOff>6985</xdr:rowOff>
    </xdr:to>
    <xdr:sp macro="" textlink="">
      <xdr:nvSpPr>
        <xdr:cNvPr id="67" name="フローチャート: 判断 66">
          <a:extLst>
            <a:ext uri="{FF2B5EF4-FFF2-40B4-BE49-F238E27FC236}">
              <a16:creationId xmlns:a16="http://schemas.microsoft.com/office/drawing/2014/main" id="{00000000-0008-0000-0E00-000043000000}"/>
            </a:ext>
          </a:extLst>
        </xdr:cNvPr>
        <xdr:cNvSpPr/>
      </xdr:nvSpPr>
      <xdr:spPr>
        <a:xfrm>
          <a:off x="1079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E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63500</xdr:rowOff>
    </xdr:from>
    <xdr:to>
      <xdr:col>24</xdr:col>
      <xdr:colOff>114300</xdr:colOff>
      <xdr:row>37</xdr:row>
      <xdr:rowOff>165100</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4584700" y="640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86377</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E00-00004A000000}"/>
            </a:ext>
          </a:extLst>
        </xdr:cNvPr>
        <xdr:cNvSpPr txBox="1"/>
      </xdr:nvSpPr>
      <xdr:spPr>
        <a:xfrm>
          <a:off x="4673600" y="625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36830</xdr:rowOff>
    </xdr:from>
    <xdr:to>
      <xdr:col>20</xdr:col>
      <xdr:colOff>38100</xdr:colOff>
      <xdr:row>37</xdr:row>
      <xdr:rowOff>138430</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3746500" y="63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87630</xdr:rowOff>
    </xdr:from>
    <xdr:to>
      <xdr:col>24</xdr:col>
      <xdr:colOff>63500</xdr:colOff>
      <xdr:row>37</xdr:row>
      <xdr:rowOff>114300</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a:off x="3797300" y="643128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6350</xdr:rowOff>
    </xdr:from>
    <xdr:to>
      <xdr:col>15</xdr:col>
      <xdr:colOff>101600</xdr:colOff>
      <xdr:row>37</xdr:row>
      <xdr:rowOff>107950</xdr:rowOff>
    </xdr:to>
    <xdr:sp macro="" textlink="">
      <xdr:nvSpPr>
        <xdr:cNvPr id="77" name="楕円 76">
          <a:extLst>
            <a:ext uri="{FF2B5EF4-FFF2-40B4-BE49-F238E27FC236}">
              <a16:creationId xmlns:a16="http://schemas.microsoft.com/office/drawing/2014/main" id="{00000000-0008-0000-0E00-00004D000000}"/>
            </a:ext>
          </a:extLst>
        </xdr:cNvPr>
        <xdr:cNvSpPr/>
      </xdr:nvSpPr>
      <xdr:spPr>
        <a:xfrm>
          <a:off x="28575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57150</xdr:rowOff>
    </xdr:from>
    <xdr:to>
      <xdr:col>19</xdr:col>
      <xdr:colOff>177800</xdr:colOff>
      <xdr:row>37</xdr:row>
      <xdr:rowOff>87630</xdr:rowOff>
    </xdr:to>
    <xdr:cxnSp macro="">
      <xdr:nvCxnSpPr>
        <xdr:cNvPr id="78" name="直線コネクタ 77">
          <a:extLst>
            <a:ext uri="{FF2B5EF4-FFF2-40B4-BE49-F238E27FC236}">
              <a16:creationId xmlns:a16="http://schemas.microsoft.com/office/drawing/2014/main" id="{00000000-0008-0000-0E00-00004E000000}"/>
            </a:ext>
          </a:extLst>
        </xdr:cNvPr>
        <xdr:cNvCxnSpPr/>
      </xdr:nvCxnSpPr>
      <xdr:spPr>
        <a:xfrm>
          <a:off x="2908300" y="64008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147320</xdr:rowOff>
    </xdr:from>
    <xdr:to>
      <xdr:col>10</xdr:col>
      <xdr:colOff>165100</xdr:colOff>
      <xdr:row>37</xdr:row>
      <xdr:rowOff>77470</xdr:rowOff>
    </xdr:to>
    <xdr:sp macro="" textlink="">
      <xdr:nvSpPr>
        <xdr:cNvPr id="79" name="楕円 78">
          <a:extLst>
            <a:ext uri="{FF2B5EF4-FFF2-40B4-BE49-F238E27FC236}">
              <a16:creationId xmlns:a16="http://schemas.microsoft.com/office/drawing/2014/main" id="{00000000-0008-0000-0E00-00004F000000}"/>
            </a:ext>
          </a:extLst>
        </xdr:cNvPr>
        <xdr:cNvSpPr/>
      </xdr:nvSpPr>
      <xdr:spPr>
        <a:xfrm>
          <a:off x="1968500" y="631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26670</xdr:rowOff>
    </xdr:from>
    <xdr:to>
      <xdr:col>15</xdr:col>
      <xdr:colOff>50800</xdr:colOff>
      <xdr:row>37</xdr:row>
      <xdr:rowOff>57150</xdr:rowOff>
    </xdr:to>
    <xdr:cxnSp macro="">
      <xdr:nvCxnSpPr>
        <xdr:cNvPr id="80" name="直線コネクタ 79">
          <a:extLst>
            <a:ext uri="{FF2B5EF4-FFF2-40B4-BE49-F238E27FC236}">
              <a16:creationId xmlns:a16="http://schemas.microsoft.com/office/drawing/2014/main" id="{00000000-0008-0000-0E00-000050000000}"/>
            </a:ext>
          </a:extLst>
        </xdr:cNvPr>
        <xdr:cNvCxnSpPr/>
      </xdr:nvCxnSpPr>
      <xdr:spPr>
        <a:xfrm>
          <a:off x="2019300" y="63703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116840</xdr:rowOff>
    </xdr:from>
    <xdr:to>
      <xdr:col>6</xdr:col>
      <xdr:colOff>38100</xdr:colOff>
      <xdr:row>37</xdr:row>
      <xdr:rowOff>46990</xdr:rowOff>
    </xdr:to>
    <xdr:sp macro="" textlink="">
      <xdr:nvSpPr>
        <xdr:cNvPr id="81" name="楕円 80">
          <a:extLst>
            <a:ext uri="{FF2B5EF4-FFF2-40B4-BE49-F238E27FC236}">
              <a16:creationId xmlns:a16="http://schemas.microsoft.com/office/drawing/2014/main" id="{00000000-0008-0000-0E00-000051000000}"/>
            </a:ext>
          </a:extLst>
        </xdr:cNvPr>
        <xdr:cNvSpPr/>
      </xdr:nvSpPr>
      <xdr:spPr>
        <a:xfrm>
          <a:off x="1079500" y="62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167640</xdr:rowOff>
    </xdr:from>
    <xdr:to>
      <xdr:col>10</xdr:col>
      <xdr:colOff>114300</xdr:colOff>
      <xdr:row>37</xdr:row>
      <xdr:rowOff>26670</xdr:rowOff>
    </xdr:to>
    <xdr:cxnSp macro="">
      <xdr:nvCxnSpPr>
        <xdr:cNvPr id="82" name="直線コネクタ 81">
          <a:extLst>
            <a:ext uri="{FF2B5EF4-FFF2-40B4-BE49-F238E27FC236}">
              <a16:creationId xmlns:a16="http://schemas.microsoft.com/office/drawing/2014/main" id="{00000000-0008-0000-0E00-000052000000}"/>
            </a:ext>
          </a:extLst>
        </xdr:cNvPr>
        <xdr:cNvCxnSpPr/>
      </xdr:nvCxnSpPr>
      <xdr:spPr>
        <a:xfrm>
          <a:off x="1130300" y="63398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72407</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E00-000053000000}"/>
            </a:ext>
          </a:extLst>
        </xdr:cNvPr>
        <xdr:cNvSpPr txBox="1"/>
      </xdr:nvSpPr>
      <xdr:spPr>
        <a:xfrm>
          <a:off x="3582044" y="658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32402</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E00-000054000000}"/>
            </a:ext>
          </a:extLst>
        </xdr:cNvPr>
        <xdr:cNvSpPr txBox="1"/>
      </xdr:nvSpPr>
      <xdr:spPr>
        <a:xfrm>
          <a:off x="2705744" y="654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24782</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E00-000055000000}"/>
            </a:ext>
          </a:extLst>
        </xdr:cNvPr>
        <xdr:cNvSpPr txBox="1"/>
      </xdr:nvSpPr>
      <xdr:spPr>
        <a:xfrm>
          <a:off x="1816744" y="653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169562</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E00-000056000000}"/>
            </a:ext>
          </a:extLst>
        </xdr:cNvPr>
        <xdr:cNvSpPr txBox="1"/>
      </xdr:nvSpPr>
      <xdr:spPr>
        <a:xfrm>
          <a:off x="927744" y="651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154957</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E00-000057000000}"/>
            </a:ext>
          </a:extLst>
        </xdr:cNvPr>
        <xdr:cNvSpPr txBox="1"/>
      </xdr:nvSpPr>
      <xdr:spPr>
        <a:xfrm>
          <a:off x="3582044" y="615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124477</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E00-000058000000}"/>
            </a:ext>
          </a:extLst>
        </xdr:cNvPr>
        <xdr:cNvSpPr txBox="1"/>
      </xdr:nvSpPr>
      <xdr:spPr>
        <a:xfrm>
          <a:off x="2705744" y="612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93997</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E00-000059000000}"/>
            </a:ext>
          </a:extLst>
        </xdr:cNvPr>
        <xdr:cNvSpPr txBox="1"/>
      </xdr:nvSpPr>
      <xdr:spPr>
        <a:xfrm>
          <a:off x="1816744" y="609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63517</xdr:rowOff>
    </xdr:from>
    <xdr:ext cx="405111" cy="259045"/>
    <xdr:sp macro="" textlink="">
      <xdr:nvSpPr>
        <xdr:cNvPr id="90" name="n_4mainValue【道路】&#10;有形固定資産減価償却率">
          <a:extLst>
            <a:ext uri="{FF2B5EF4-FFF2-40B4-BE49-F238E27FC236}">
              <a16:creationId xmlns:a16="http://schemas.microsoft.com/office/drawing/2014/main" id="{00000000-0008-0000-0E00-00005A000000}"/>
            </a:ext>
          </a:extLst>
        </xdr:cNvPr>
        <xdr:cNvSpPr txBox="1"/>
      </xdr:nvSpPr>
      <xdr:spPr>
        <a:xfrm>
          <a:off x="927744" y="606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E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E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E00-000063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E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a:extLst>
            <a:ext uri="{FF2B5EF4-FFF2-40B4-BE49-F238E27FC236}">
              <a16:creationId xmlns:a16="http://schemas.microsoft.com/office/drawing/2014/main" id="{00000000-0008-0000-0E00-000066000000}"/>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4" name="テキスト ボックス 103">
          <a:extLst>
            <a:ext uri="{FF2B5EF4-FFF2-40B4-BE49-F238E27FC236}">
              <a16:creationId xmlns:a16="http://schemas.microsoft.com/office/drawing/2014/main" id="{00000000-0008-0000-0E00-000068000000}"/>
            </a:ext>
          </a:extLst>
        </xdr:cNvPr>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6" name="テキスト ボックス 105">
          <a:extLst>
            <a:ext uri="{FF2B5EF4-FFF2-40B4-BE49-F238E27FC236}">
              <a16:creationId xmlns:a16="http://schemas.microsoft.com/office/drawing/2014/main" id="{00000000-0008-0000-0E00-00006A000000}"/>
            </a:ext>
          </a:extLst>
        </xdr:cNvPr>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a:extLst>
            <a:ext uri="{FF2B5EF4-FFF2-40B4-BE49-F238E27FC236}">
              <a16:creationId xmlns:a16="http://schemas.microsoft.com/office/drawing/2014/main" id="{00000000-0008-0000-0E00-00006B000000}"/>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8" name="テキスト ボックス 107">
          <a:extLst>
            <a:ext uri="{FF2B5EF4-FFF2-40B4-BE49-F238E27FC236}">
              <a16:creationId xmlns:a16="http://schemas.microsoft.com/office/drawing/2014/main" id="{00000000-0008-0000-0E00-00006C000000}"/>
            </a:ext>
          </a:extLst>
        </xdr:cNvPr>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a:extLst>
            <a:ext uri="{FF2B5EF4-FFF2-40B4-BE49-F238E27FC236}">
              <a16:creationId xmlns:a16="http://schemas.microsoft.com/office/drawing/2014/main" id="{00000000-0008-0000-0E00-00006D000000}"/>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10" name="テキスト ボックス 109">
          <a:extLst>
            <a:ext uri="{FF2B5EF4-FFF2-40B4-BE49-F238E27FC236}">
              <a16:creationId xmlns:a16="http://schemas.microsoft.com/office/drawing/2014/main" id="{00000000-0008-0000-0E00-00006E000000}"/>
            </a:ext>
          </a:extLst>
        </xdr:cNvPr>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a:extLst>
            <a:ext uri="{FF2B5EF4-FFF2-40B4-BE49-F238E27FC236}">
              <a16:creationId xmlns:a16="http://schemas.microsoft.com/office/drawing/2014/main" id="{00000000-0008-0000-0E00-00006F000000}"/>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12" name="テキスト ボックス 111">
          <a:extLst>
            <a:ext uri="{FF2B5EF4-FFF2-40B4-BE49-F238E27FC236}">
              <a16:creationId xmlns:a16="http://schemas.microsoft.com/office/drawing/2014/main" id="{00000000-0008-0000-0E00-000070000000}"/>
            </a:ext>
          </a:extLst>
        </xdr:cNvPr>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a:extLst>
            <a:ext uri="{FF2B5EF4-FFF2-40B4-BE49-F238E27FC236}">
              <a16:creationId xmlns:a16="http://schemas.microsoft.com/office/drawing/2014/main" id="{00000000-0008-0000-0E00-000071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4" name="テキスト ボックス 113">
          <a:extLst>
            <a:ext uri="{FF2B5EF4-FFF2-40B4-BE49-F238E27FC236}">
              <a16:creationId xmlns:a16="http://schemas.microsoft.com/office/drawing/2014/main" id="{00000000-0008-0000-0E00-000072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a:extLst>
            <a:ext uri="{FF2B5EF4-FFF2-40B4-BE49-F238E27FC236}">
              <a16:creationId xmlns:a16="http://schemas.microsoft.com/office/drawing/2014/main" id="{00000000-0008-0000-0E00-000073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147196</xdr:rowOff>
    </xdr:from>
    <xdr:to>
      <xdr:col>54</xdr:col>
      <xdr:colOff>189865</xdr:colOff>
      <xdr:row>41</xdr:row>
      <xdr:rowOff>64019</xdr:rowOff>
    </xdr:to>
    <xdr:cxnSp macro="">
      <xdr:nvCxnSpPr>
        <xdr:cNvPr id="116" name="直線コネクタ 115">
          <a:extLst>
            <a:ext uri="{FF2B5EF4-FFF2-40B4-BE49-F238E27FC236}">
              <a16:creationId xmlns:a16="http://schemas.microsoft.com/office/drawing/2014/main" id="{00000000-0008-0000-0E00-000074000000}"/>
            </a:ext>
          </a:extLst>
        </xdr:cNvPr>
        <xdr:cNvCxnSpPr/>
      </xdr:nvCxnSpPr>
      <xdr:spPr>
        <a:xfrm flipV="1">
          <a:off x="10476865" y="5805046"/>
          <a:ext cx="0" cy="1288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67846</xdr:rowOff>
    </xdr:from>
    <xdr:ext cx="469744" cy="259045"/>
    <xdr:sp macro="" textlink="">
      <xdr:nvSpPr>
        <xdr:cNvPr id="117" name="【道路】&#10;一人当たり延長最小値テキスト">
          <a:extLst>
            <a:ext uri="{FF2B5EF4-FFF2-40B4-BE49-F238E27FC236}">
              <a16:creationId xmlns:a16="http://schemas.microsoft.com/office/drawing/2014/main" id="{00000000-0008-0000-0E00-000075000000}"/>
            </a:ext>
          </a:extLst>
        </xdr:cNvPr>
        <xdr:cNvSpPr txBox="1"/>
      </xdr:nvSpPr>
      <xdr:spPr>
        <a:xfrm>
          <a:off x="10515600" y="7097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64019</xdr:rowOff>
    </xdr:from>
    <xdr:to>
      <xdr:col>55</xdr:col>
      <xdr:colOff>88900</xdr:colOff>
      <xdr:row>41</xdr:row>
      <xdr:rowOff>64019</xdr:rowOff>
    </xdr:to>
    <xdr:cxnSp macro="">
      <xdr:nvCxnSpPr>
        <xdr:cNvPr id="118" name="直線コネクタ 117">
          <a:extLst>
            <a:ext uri="{FF2B5EF4-FFF2-40B4-BE49-F238E27FC236}">
              <a16:creationId xmlns:a16="http://schemas.microsoft.com/office/drawing/2014/main" id="{00000000-0008-0000-0E00-000076000000}"/>
            </a:ext>
          </a:extLst>
        </xdr:cNvPr>
        <xdr:cNvCxnSpPr/>
      </xdr:nvCxnSpPr>
      <xdr:spPr>
        <a:xfrm>
          <a:off x="10388600" y="7093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93873</xdr:rowOff>
    </xdr:from>
    <xdr:ext cx="534377" cy="259045"/>
    <xdr:sp macro="" textlink="">
      <xdr:nvSpPr>
        <xdr:cNvPr id="119" name="【道路】&#10;一人当たり延長最大値テキスト">
          <a:extLst>
            <a:ext uri="{FF2B5EF4-FFF2-40B4-BE49-F238E27FC236}">
              <a16:creationId xmlns:a16="http://schemas.microsoft.com/office/drawing/2014/main" id="{00000000-0008-0000-0E00-000077000000}"/>
            </a:ext>
          </a:extLst>
        </xdr:cNvPr>
        <xdr:cNvSpPr txBox="1"/>
      </xdr:nvSpPr>
      <xdr:spPr>
        <a:xfrm>
          <a:off x="10515600" y="5580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147196</xdr:rowOff>
    </xdr:from>
    <xdr:to>
      <xdr:col>55</xdr:col>
      <xdr:colOff>88900</xdr:colOff>
      <xdr:row>33</xdr:row>
      <xdr:rowOff>147196</xdr:rowOff>
    </xdr:to>
    <xdr:cxnSp macro="">
      <xdr:nvCxnSpPr>
        <xdr:cNvPr id="120" name="直線コネクタ 119">
          <a:extLst>
            <a:ext uri="{FF2B5EF4-FFF2-40B4-BE49-F238E27FC236}">
              <a16:creationId xmlns:a16="http://schemas.microsoft.com/office/drawing/2014/main" id="{00000000-0008-0000-0E00-000078000000}"/>
            </a:ext>
          </a:extLst>
        </xdr:cNvPr>
        <xdr:cNvCxnSpPr/>
      </xdr:nvCxnSpPr>
      <xdr:spPr>
        <a:xfrm>
          <a:off x="10388600" y="5805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26038</xdr:rowOff>
    </xdr:from>
    <xdr:ext cx="534377" cy="259045"/>
    <xdr:sp macro="" textlink="">
      <xdr:nvSpPr>
        <xdr:cNvPr id="121" name="【道路】&#10;一人当たり延長平均値テキスト">
          <a:extLst>
            <a:ext uri="{FF2B5EF4-FFF2-40B4-BE49-F238E27FC236}">
              <a16:creationId xmlns:a16="http://schemas.microsoft.com/office/drawing/2014/main" id="{00000000-0008-0000-0E00-000079000000}"/>
            </a:ext>
          </a:extLst>
        </xdr:cNvPr>
        <xdr:cNvSpPr txBox="1"/>
      </xdr:nvSpPr>
      <xdr:spPr>
        <a:xfrm>
          <a:off x="10515600" y="63696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3160</xdr:rowOff>
    </xdr:from>
    <xdr:to>
      <xdr:col>55</xdr:col>
      <xdr:colOff>50800</xdr:colOff>
      <xdr:row>38</xdr:row>
      <xdr:rowOff>104760</xdr:rowOff>
    </xdr:to>
    <xdr:sp macro="" textlink="">
      <xdr:nvSpPr>
        <xdr:cNvPr id="122" name="フローチャート: 判断 121">
          <a:extLst>
            <a:ext uri="{FF2B5EF4-FFF2-40B4-BE49-F238E27FC236}">
              <a16:creationId xmlns:a16="http://schemas.microsoft.com/office/drawing/2014/main" id="{00000000-0008-0000-0E00-00007A000000}"/>
            </a:ext>
          </a:extLst>
        </xdr:cNvPr>
        <xdr:cNvSpPr/>
      </xdr:nvSpPr>
      <xdr:spPr>
        <a:xfrm>
          <a:off x="10426700" y="651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116122</xdr:rowOff>
    </xdr:from>
    <xdr:to>
      <xdr:col>50</xdr:col>
      <xdr:colOff>165100</xdr:colOff>
      <xdr:row>39</xdr:row>
      <xdr:rowOff>46272</xdr:rowOff>
    </xdr:to>
    <xdr:sp macro="" textlink="">
      <xdr:nvSpPr>
        <xdr:cNvPr id="123" name="フローチャート: 判断 122">
          <a:extLst>
            <a:ext uri="{FF2B5EF4-FFF2-40B4-BE49-F238E27FC236}">
              <a16:creationId xmlns:a16="http://schemas.microsoft.com/office/drawing/2014/main" id="{00000000-0008-0000-0E00-00007B000000}"/>
            </a:ext>
          </a:extLst>
        </xdr:cNvPr>
        <xdr:cNvSpPr/>
      </xdr:nvSpPr>
      <xdr:spPr>
        <a:xfrm>
          <a:off x="9588500" y="6631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100022</xdr:rowOff>
    </xdr:from>
    <xdr:to>
      <xdr:col>46</xdr:col>
      <xdr:colOff>38100</xdr:colOff>
      <xdr:row>39</xdr:row>
      <xdr:rowOff>30172</xdr:rowOff>
    </xdr:to>
    <xdr:sp macro="" textlink="">
      <xdr:nvSpPr>
        <xdr:cNvPr id="124" name="フローチャート: 判断 123">
          <a:extLst>
            <a:ext uri="{FF2B5EF4-FFF2-40B4-BE49-F238E27FC236}">
              <a16:creationId xmlns:a16="http://schemas.microsoft.com/office/drawing/2014/main" id="{00000000-0008-0000-0E00-00007C000000}"/>
            </a:ext>
          </a:extLst>
        </xdr:cNvPr>
        <xdr:cNvSpPr/>
      </xdr:nvSpPr>
      <xdr:spPr>
        <a:xfrm>
          <a:off x="8699500" y="6615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108447</xdr:rowOff>
    </xdr:from>
    <xdr:to>
      <xdr:col>41</xdr:col>
      <xdr:colOff>101600</xdr:colOff>
      <xdr:row>39</xdr:row>
      <xdr:rowOff>38597</xdr:rowOff>
    </xdr:to>
    <xdr:sp macro="" textlink="">
      <xdr:nvSpPr>
        <xdr:cNvPr id="125" name="フローチャート: 判断 124">
          <a:extLst>
            <a:ext uri="{FF2B5EF4-FFF2-40B4-BE49-F238E27FC236}">
              <a16:creationId xmlns:a16="http://schemas.microsoft.com/office/drawing/2014/main" id="{00000000-0008-0000-0E00-00007D000000}"/>
            </a:ext>
          </a:extLst>
        </xdr:cNvPr>
        <xdr:cNvSpPr/>
      </xdr:nvSpPr>
      <xdr:spPr>
        <a:xfrm>
          <a:off x="7810500" y="6623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137349</xdr:rowOff>
    </xdr:from>
    <xdr:to>
      <xdr:col>36</xdr:col>
      <xdr:colOff>165100</xdr:colOff>
      <xdr:row>39</xdr:row>
      <xdr:rowOff>67499</xdr:rowOff>
    </xdr:to>
    <xdr:sp macro="" textlink="">
      <xdr:nvSpPr>
        <xdr:cNvPr id="126" name="フローチャート: 判断 125">
          <a:extLst>
            <a:ext uri="{FF2B5EF4-FFF2-40B4-BE49-F238E27FC236}">
              <a16:creationId xmlns:a16="http://schemas.microsoft.com/office/drawing/2014/main" id="{00000000-0008-0000-0E00-00007E000000}"/>
            </a:ext>
          </a:extLst>
        </xdr:cNvPr>
        <xdr:cNvSpPr/>
      </xdr:nvSpPr>
      <xdr:spPr>
        <a:xfrm>
          <a:off x="6921500" y="665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E00-000080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E00-000081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E00-000082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00000000-0008-0000-0E00-000083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78762</xdr:rowOff>
    </xdr:from>
    <xdr:to>
      <xdr:col>55</xdr:col>
      <xdr:colOff>50800</xdr:colOff>
      <xdr:row>39</xdr:row>
      <xdr:rowOff>8912</xdr:rowOff>
    </xdr:to>
    <xdr:sp macro="" textlink="">
      <xdr:nvSpPr>
        <xdr:cNvPr id="132" name="楕円 131">
          <a:extLst>
            <a:ext uri="{FF2B5EF4-FFF2-40B4-BE49-F238E27FC236}">
              <a16:creationId xmlns:a16="http://schemas.microsoft.com/office/drawing/2014/main" id="{00000000-0008-0000-0E00-000084000000}"/>
            </a:ext>
          </a:extLst>
        </xdr:cNvPr>
        <xdr:cNvSpPr/>
      </xdr:nvSpPr>
      <xdr:spPr>
        <a:xfrm>
          <a:off x="10426700" y="6593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57189</xdr:rowOff>
    </xdr:from>
    <xdr:ext cx="534377" cy="259045"/>
    <xdr:sp macro="" textlink="">
      <xdr:nvSpPr>
        <xdr:cNvPr id="133" name="【道路】&#10;一人当たり延長該当値テキスト">
          <a:extLst>
            <a:ext uri="{FF2B5EF4-FFF2-40B4-BE49-F238E27FC236}">
              <a16:creationId xmlns:a16="http://schemas.microsoft.com/office/drawing/2014/main" id="{00000000-0008-0000-0E00-000085000000}"/>
            </a:ext>
          </a:extLst>
        </xdr:cNvPr>
        <xdr:cNvSpPr txBox="1"/>
      </xdr:nvSpPr>
      <xdr:spPr>
        <a:xfrm>
          <a:off x="10515600" y="6572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84281</xdr:rowOff>
    </xdr:from>
    <xdr:to>
      <xdr:col>50</xdr:col>
      <xdr:colOff>165100</xdr:colOff>
      <xdr:row>39</xdr:row>
      <xdr:rowOff>14431</xdr:rowOff>
    </xdr:to>
    <xdr:sp macro="" textlink="">
      <xdr:nvSpPr>
        <xdr:cNvPr id="134" name="楕円 133">
          <a:extLst>
            <a:ext uri="{FF2B5EF4-FFF2-40B4-BE49-F238E27FC236}">
              <a16:creationId xmlns:a16="http://schemas.microsoft.com/office/drawing/2014/main" id="{00000000-0008-0000-0E00-000086000000}"/>
            </a:ext>
          </a:extLst>
        </xdr:cNvPr>
        <xdr:cNvSpPr/>
      </xdr:nvSpPr>
      <xdr:spPr>
        <a:xfrm>
          <a:off x="9588500" y="6599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129562</xdr:rowOff>
    </xdr:from>
    <xdr:to>
      <xdr:col>55</xdr:col>
      <xdr:colOff>0</xdr:colOff>
      <xdr:row>38</xdr:row>
      <xdr:rowOff>135081</xdr:rowOff>
    </xdr:to>
    <xdr:cxnSp macro="">
      <xdr:nvCxnSpPr>
        <xdr:cNvPr id="135" name="直線コネクタ 134">
          <a:extLst>
            <a:ext uri="{FF2B5EF4-FFF2-40B4-BE49-F238E27FC236}">
              <a16:creationId xmlns:a16="http://schemas.microsoft.com/office/drawing/2014/main" id="{00000000-0008-0000-0E00-000087000000}"/>
            </a:ext>
          </a:extLst>
        </xdr:cNvPr>
        <xdr:cNvCxnSpPr/>
      </xdr:nvCxnSpPr>
      <xdr:spPr>
        <a:xfrm flipV="1">
          <a:off x="9639300" y="6644662"/>
          <a:ext cx="838200" cy="5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88494</xdr:rowOff>
    </xdr:from>
    <xdr:to>
      <xdr:col>46</xdr:col>
      <xdr:colOff>38100</xdr:colOff>
      <xdr:row>39</xdr:row>
      <xdr:rowOff>18644</xdr:rowOff>
    </xdr:to>
    <xdr:sp macro="" textlink="">
      <xdr:nvSpPr>
        <xdr:cNvPr id="136" name="楕円 135">
          <a:extLst>
            <a:ext uri="{FF2B5EF4-FFF2-40B4-BE49-F238E27FC236}">
              <a16:creationId xmlns:a16="http://schemas.microsoft.com/office/drawing/2014/main" id="{00000000-0008-0000-0E00-000088000000}"/>
            </a:ext>
          </a:extLst>
        </xdr:cNvPr>
        <xdr:cNvSpPr/>
      </xdr:nvSpPr>
      <xdr:spPr>
        <a:xfrm>
          <a:off x="8699500" y="6603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135081</xdr:rowOff>
    </xdr:from>
    <xdr:to>
      <xdr:col>50</xdr:col>
      <xdr:colOff>114300</xdr:colOff>
      <xdr:row>38</xdr:row>
      <xdr:rowOff>139294</xdr:rowOff>
    </xdr:to>
    <xdr:cxnSp macro="">
      <xdr:nvCxnSpPr>
        <xdr:cNvPr id="137" name="直線コネクタ 136">
          <a:extLst>
            <a:ext uri="{FF2B5EF4-FFF2-40B4-BE49-F238E27FC236}">
              <a16:creationId xmlns:a16="http://schemas.microsoft.com/office/drawing/2014/main" id="{00000000-0008-0000-0E00-000089000000}"/>
            </a:ext>
          </a:extLst>
        </xdr:cNvPr>
        <xdr:cNvCxnSpPr/>
      </xdr:nvCxnSpPr>
      <xdr:spPr>
        <a:xfrm flipV="1">
          <a:off x="8750300" y="6650181"/>
          <a:ext cx="889000" cy="4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91139</xdr:rowOff>
    </xdr:from>
    <xdr:to>
      <xdr:col>41</xdr:col>
      <xdr:colOff>101600</xdr:colOff>
      <xdr:row>39</xdr:row>
      <xdr:rowOff>21289</xdr:rowOff>
    </xdr:to>
    <xdr:sp macro="" textlink="">
      <xdr:nvSpPr>
        <xdr:cNvPr id="138" name="楕円 137">
          <a:extLst>
            <a:ext uri="{FF2B5EF4-FFF2-40B4-BE49-F238E27FC236}">
              <a16:creationId xmlns:a16="http://schemas.microsoft.com/office/drawing/2014/main" id="{00000000-0008-0000-0E00-00008A000000}"/>
            </a:ext>
          </a:extLst>
        </xdr:cNvPr>
        <xdr:cNvSpPr/>
      </xdr:nvSpPr>
      <xdr:spPr>
        <a:xfrm>
          <a:off x="7810500" y="660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139294</xdr:rowOff>
    </xdr:from>
    <xdr:to>
      <xdr:col>45</xdr:col>
      <xdr:colOff>177800</xdr:colOff>
      <xdr:row>38</xdr:row>
      <xdr:rowOff>141939</xdr:rowOff>
    </xdr:to>
    <xdr:cxnSp macro="">
      <xdr:nvCxnSpPr>
        <xdr:cNvPr id="139" name="直線コネクタ 138">
          <a:extLst>
            <a:ext uri="{FF2B5EF4-FFF2-40B4-BE49-F238E27FC236}">
              <a16:creationId xmlns:a16="http://schemas.microsoft.com/office/drawing/2014/main" id="{00000000-0008-0000-0E00-00008B000000}"/>
            </a:ext>
          </a:extLst>
        </xdr:cNvPr>
        <xdr:cNvCxnSpPr/>
      </xdr:nvCxnSpPr>
      <xdr:spPr>
        <a:xfrm flipV="1">
          <a:off x="7861300" y="6654394"/>
          <a:ext cx="889000" cy="2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99042</xdr:rowOff>
    </xdr:from>
    <xdr:to>
      <xdr:col>36</xdr:col>
      <xdr:colOff>165100</xdr:colOff>
      <xdr:row>39</xdr:row>
      <xdr:rowOff>29192</xdr:rowOff>
    </xdr:to>
    <xdr:sp macro="" textlink="">
      <xdr:nvSpPr>
        <xdr:cNvPr id="140" name="楕円 139">
          <a:extLst>
            <a:ext uri="{FF2B5EF4-FFF2-40B4-BE49-F238E27FC236}">
              <a16:creationId xmlns:a16="http://schemas.microsoft.com/office/drawing/2014/main" id="{00000000-0008-0000-0E00-00008C000000}"/>
            </a:ext>
          </a:extLst>
        </xdr:cNvPr>
        <xdr:cNvSpPr/>
      </xdr:nvSpPr>
      <xdr:spPr>
        <a:xfrm>
          <a:off x="6921500" y="661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141939</xdr:rowOff>
    </xdr:from>
    <xdr:to>
      <xdr:col>41</xdr:col>
      <xdr:colOff>50800</xdr:colOff>
      <xdr:row>38</xdr:row>
      <xdr:rowOff>149842</xdr:rowOff>
    </xdr:to>
    <xdr:cxnSp macro="">
      <xdr:nvCxnSpPr>
        <xdr:cNvPr id="141" name="直線コネクタ 140">
          <a:extLst>
            <a:ext uri="{FF2B5EF4-FFF2-40B4-BE49-F238E27FC236}">
              <a16:creationId xmlns:a16="http://schemas.microsoft.com/office/drawing/2014/main" id="{00000000-0008-0000-0E00-00008D000000}"/>
            </a:ext>
          </a:extLst>
        </xdr:cNvPr>
        <xdr:cNvCxnSpPr/>
      </xdr:nvCxnSpPr>
      <xdr:spPr>
        <a:xfrm flipV="1">
          <a:off x="6972300" y="6657039"/>
          <a:ext cx="889000" cy="7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37399</xdr:rowOff>
    </xdr:from>
    <xdr:ext cx="534377" cy="259045"/>
    <xdr:sp macro="" textlink="">
      <xdr:nvSpPr>
        <xdr:cNvPr id="142" name="n_1aveValue【道路】&#10;一人当たり延長">
          <a:extLst>
            <a:ext uri="{FF2B5EF4-FFF2-40B4-BE49-F238E27FC236}">
              <a16:creationId xmlns:a16="http://schemas.microsoft.com/office/drawing/2014/main" id="{00000000-0008-0000-0E00-00008E000000}"/>
            </a:ext>
          </a:extLst>
        </xdr:cNvPr>
        <xdr:cNvSpPr txBox="1"/>
      </xdr:nvSpPr>
      <xdr:spPr>
        <a:xfrm>
          <a:off x="9359411" y="6723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21299</xdr:rowOff>
    </xdr:from>
    <xdr:ext cx="534377" cy="259045"/>
    <xdr:sp macro="" textlink="">
      <xdr:nvSpPr>
        <xdr:cNvPr id="143" name="n_2aveValue【道路】&#10;一人当たり延長">
          <a:extLst>
            <a:ext uri="{FF2B5EF4-FFF2-40B4-BE49-F238E27FC236}">
              <a16:creationId xmlns:a16="http://schemas.microsoft.com/office/drawing/2014/main" id="{00000000-0008-0000-0E00-00008F000000}"/>
            </a:ext>
          </a:extLst>
        </xdr:cNvPr>
        <xdr:cNvSpPr txBox="1"/>
      </xdr:nvSpPr>
      <xdr:spPr>
        <a:xfrm>
          <a:off x="8483111" y="6707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29724</xdr:rowOff>
    </xdr:from>
    <xdr:ext cx="534377" cy="259045"/>
    <xdr:sp macro="" textlink="">
      <xdr:nvSpPr>
        <xdr:cNvPr id="144" name="n_3aveValue【道路】&#10;一人当たり延長">
          <a:extLst>
            <a:ext uri="{FF2B5EF4-FFF2-40B4-BE49-F238E27FC236}">
              <a16:creationId xmlns:a16="http://schemas.microsoft.com/office/drawing/2014/main" id="{00000000-0008-0000-0E00-000090000000}"/>
            </a:ext>
          </a:extLst>
        </xdr:cNvPr>
        <xdr:cNvSpPr txBox="1"/>
      </xdr:nvSpPr>
      <xdr:spPr>
        <a:xfrm>
          <a:off x="7594111" y="6716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58626</xdr:rowOff>
    </xdr:from>
    <xdr:ext cx="534377" cy="259045"/>
    <xdr:sp macro="" textlink="">
      <xdr:nvSpPr>
        <xdr:cNvPr id="145" name="n_4aveValue【道路】&#10;一人当たり延長">
          <a:extLst>
            <a:ext uri="{FF2B5EF4-FFF2-40B4-BE49-F238E27FC236}">
              <a16:creationId xmlns:a16="http://schemas.microsoft.com/office/drawing/2014/main" id="{00000000-0008-0000-0E00-000091000000}"/>
            </a:ext>
          </a:extLst>
        </xdr:cNvPr>
        <xdr:cNvSpPr txBox="1"/>
      </xdr:nvSpPr>
      <xdr:spPr>
        <a:xfrm>
          <a:off x="6705111" y="6745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30958</xdr:rowOff>
    </xdr:from>
    <xdr:ext cx="534377" cy="259045"/>
    <xdr:sp macro="" textlink="">
      <xdr:nvSpPr>
        <xdr:cNvPr id="146" name="n_1mainValue【道路】&#10;一人当たり延長">
          <a:extLst>
            <a:ext uri="{FF2B5EF4-FFF2-40B4-BE49-F238E27FC236}">
              <a16:creationId xmlns:a16="http://schemas.microsoft.com/office/drawing/2014/main" id="{00000000-0008-0000-0E00-000092000000}"/>
            </a:ext>
          </a:extLst>
        </xdr:cNvPr>
        <xdr:cNvSpPr txBox="1"/>
      </xdr:nvSpPr>
      <xdr:spPr>
        <a:xfrm>
          <a:off x="9359411" y="6374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35170</xdr:rowOff>
    </xdr:from>
    <xdr:ext cx="534377" cy="259045"/>
    <xdr:sp macro="" textlink="">
      <xdr:nvSpPr>
        <xdr:cNvPr id="147" name="n_2mainValue【道路】&#10;一人当たり延長">
          <a:extLst>
            <a:ext uri="{FF2B5EF4-FFF2-40B4-BE49-F238E27FC236}">
              <a16:creationId xmlns:a16="http://schemas.microsoft.com/office/drawing/2014/main" id="{00000000-0008-0000-0E00-000093000000}"/>
            </a:ext>
          </a:extLst>
        </xdr:cNvPr>
        <xdr:cNvSpPr txBox="1"/>
      </xdr:nvSpPr>
      <xdr:spPr>
        <a:xfrm>
          <a:off x="8483111" y="6378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37816</xdr:rowOff>
    </xdr:from>
    <xdr:ext cx="534377" cy="259045"/>
    <xdr:sp macro="" textlink="">
      <xdr:nvSpPr>
        <xdr:cNvPr id="148" name="n_3mainValue【道路】&#10;一人当たり延長">
          <a:extLst>
            <a:ext uri="{FF2B5EF4-FFF2-40B4-BE49-F238E27FC236}">
              <a16:creationId xmlns:a16="http://schemas.microsoft.com/office/drawing/2014/main" id="{00000000-0008-0000-0E00-000094000000}"/>
            </a:ext>
          </a:extLst>
        </xdr:cNvPr>
        <xdr:cNvSpPr txBox="1"/>
      </xdr:nvSpPr>
      <xdr:spPr>
        <a:xfrm>
          <a:off x="7594111" y="6381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45719</xdr:rowOff>
    </xdr:from>
    <xdr:ext cx="534377" cy="259045"/>
    <xdr:sp macro="" textlink="">
      <xdr:nvSpPr>
        <xdr:cNvPr id="149" name="n_4mainValue【道路】&#10;一人当たり延長">
          <a:extLst>
            <a:ext uri="{FF2B5EF4-FFF2-40B4-BE49-F238E27FC236}">
              <a16:creationId xmlns:a16="http://schemas.microsoft.com/office/drawing/2014/main" id="{00000000-0008-0000-0E00-000095000000}"/>
            </a:ext>
          </a:extLst>
        </xdr:cNvPr>
        <xdr:cNvSpPr txBox="1"/>
      </xdr:nvSpPr>
      <xdr:spPr>
        <a:xfrm>
          <a:off x="6705111" y="6389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a:extLst>
            <a:ext uri="{FF2B5EF4-FFF2-40B4-BE49-F238E27FC236}">
              <a16:creationId xmlns:a16="http://schemas.microsoft.com/office/drawing/2014/main" id="{00000000-0008-0000-0E00-000096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a:extLst>
            <a:ext uri="{FF2B5EF4-FFF2-40B4-BE49-F238E27FC236}">
              <a16:creationId xmlns:a16="http://schemas.microsoft.com/office/drawing/2014/main" id="{00000000-0008-0000-0E00-000097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a:extLst>
            <a:ext uri="{FF2B5EF4-FFF2-40B4-BE49-F238E27FC236}">
              <a16:creationId xmlns:a16="http://schemas.microsoft.com/office/drawing/2014/main" id="{00000000-0008-0000-0E00-000098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a:extLst>
            <a:ext uri="{FF2B5EF4-FFF2-40B4-BE49-F238E27FC236}">
              <a16:creationId xmlns:a16="http://schemas.microsoft.com/office/drawing/2014/main" id="{00000000-0008-0000-0E00-000099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a:extLst>
            <a:ext uri="{FF2B5EF4-FFF2-40B4-BE49-F238E27FC236}">
              <a16:creationId xmlns:a16="http://schemas.microsoft.com/office/drawing/2014/main" id="{00000000-0008-0000-0E00-00009A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a:extLst>
            <a:ext uri="{FF2B5EF4-FFF2-40B4-BE49-F238E27FC236}">
              <a16:creationId xmlns:a16="http://schemas.microsoft.com/office/drawing/2014/main" id="{00000000-0008-0000-0E00-00009B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a:extLst>
            <a:ext uri="{FF2B5EF4-FFF2-40B4-BE49-F238E27FC236}">
              <a16:creationId xmlns:a16="http://schemas.microsoft.com/office/drawing/2014/main" id="{00000000-0008-0000-0E00-00009C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a:extLst>
            <a:ext uri="{FF2B5EF4-FFF2-40B4-BE49-F238E27FC236}">
              <a16:creationId xmlns:a16="http://schemas.microsoft.com/office/drawing/2014/main" id="{00000000-0008-0000-0E00-00009D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a:extLst>
            <a:ext uri="{FF2B5EF4-FFF2-40B4-BE49-F238E27FC236}">
              <a16:creationId xmlns:a16="http://schemas.microsoft.com/office/drawing/2014/main" id="{00000000-0008-0000-0E00-00009E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a:extLst>
            <a:ext uri="{FF2B5EF4-FFF2-40B4-BE49-F238E27FC236}">
              <a16:creationId xmlns:a16="http://schemas.microsoft.com/office/drawing/2014/main" id="{00000000-0008-0000-0E00-00009F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a:extLst>
            <a:ext uri="{FF2B5EF4-FFF2-40B4-BE49-F238E27FC236}">
              <a16:creationId xmlns:a16="http://schemas.microsoft.com/office/drawing/2014/main" id="{00000000-0008-0000-0E00-0000A0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61" name="直線コネクタ 160">
          <a:extLst>
            <a:ext uri="{FF2B5EF4-FFF2-40B4-BE49-F238E27FC236}">
              <a16:creationId xmlns:a16="http://schemas.microsoft.com/office/drawing/2014/main" id="{00000000-0008-0000-0E00-0000A1000000}"/>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62" name="テキスト ボックス 161">
          <a:extLst>
            <a:ext uri="{FF2B5EF4-FFF2-40B4-BE49-F238E27FC236}">
              <a16:creationId xmlns:a16="http://schemas.microsoft.com/office/drawing/2014/main" id="{00000000-0008-0000-0E00-0000A2000000}"/>
            </a:ext>
          </a:extLst>
        </xdr:cNvPr>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3" name="直線コネクタ 162">
          <a:extLst>
            <a:ext uri="{FF2B5EF4-FFF2-40B4-BE49-F238E27FC236}">
              <a16:creationId xmlns:a16="http://schemas.microsoft.com/office/drawing/2014/main" id="{00000000-0008-0000-0E00-0000A3000000}"/>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4" name="テキスト ボックス 163">
          <a:extLst>
            <a:ext uri="{FF2B5EF4-FFF2-40B4-BE49-F238E27FC236}">
              <a16:creationId xmlns:a16="http://schemas.microsoft.com/office/drawing/2014/main" id="{00000000-0008-0000-0E00-0000A4000000}"/>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5" name="直線コネクタ 164">
          <a:extLst>
            <a:ext uri="{FF2B5EF4-FFF2-40B4-BE49-F238E27FC236}">
              <a16:creationId xmlns:a16="http://schemas.microsoft.com/office/drawing/2014/main" id="{00000000-0008-0000-0E00-0000A5000000}"/>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6" name="テキスト ボックス 165">
          <a:extLst>
            <a:ext uri="{FF2B5EF4-FFF2-40B4-BE49-F238E27FC236}">
              <a16:creationId xmlns:a16="http://schemas.microsoft.com/office/drawing/2014/main" id="{00000000-0008-0000-0E00-0000A6000000}"/>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7" name="直線コネクタ 166">
          <a:extLst>
            <a:ext uri="{FF2B5EF4-FFF2-40B4-BE49-F238E27FC236}">
              <a16:creationId xmlns:a16="http://schemas.microsoft.com/office/drawing/2014/main" id="{00000000-0008-0000-0E00-0000A7000000}"/>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8" name="テキスト ボックス 167">
          <a:extLst>
            <a:ext uri="{FF2B5EF4-FFF2-40B4-BE49-F238E27FC236}">
              <a16:creationId xmlns:a16="http://schemas.microsoft.com/office/drawing/2014/main" id="{00000000-0008-0000-0E00-0000A8000000}"/>
            </a:ext>
          </a:extLst>
        </xdr:cNvPr>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00000000-0008-0000-0E00-0000A9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a:extLst>
            <a:ext uri="{FF2B5EF4-FFF2-40B4-BE49-F238E27FC236}">
              <a16:creationId xmlns:a16="http://schemas.microsoft.com/office/drawing/2014/main" id="{00000000-0008-0000-0E00-0000AA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a:extLst>
            <a:ext uri="{FF2B5EF4-FFF2-40B4-BE49-F238E27FC236}">
              <a16:creationId xmlns:a16="http://schemas.microsoft.com/office/drawing/2014/main" id="{00000000-0008-0000-0E00-0000AB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89154</xdr:rowOff>
    </xdr:from>
    <xdr:to>
      <xdr:col>24</xdr:col>
      <xdr:colOff>62865</xdr:colOff>
      <xdr:row>64</xdr:row>
      <xdr:rowOff>68580</xdr:rowOff>
    </xdr:to>
    <xdr:cxnSp macro="">
      <xdr:nvCxnSpPr>
        <xdr:cNvPr id="172" name="直線コネクタ 171">
          <a:extLst>
            <a:ext uri="{FF2B5EF4-FFF2-40B4-BE49-F238E27FC236}">
              <a16:creationId xmlns:a16="http://schemas.microsoft.com/office/drawing/2014/main" id="{00000000-0008-0000-0E00-0000AC000000}"/>
            </a:ext>
          </a:extLst>
        </xdr:cNvPr>
        <xdr:cNvCxnSpPr/>
      </xdr:nvCxnSpPr>
      <xdr:spPr>
        <a:xfrm flipV="1">
          <a:off x="4634865" y="9690354"/>
          <a:ext cx="0" cy="135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72407</xdr:rowOff>
    </xdr:from>
    <xdr:ext cx="405111" cy="259045"/>
    <xdr:sp macro="" textlink="">
      <xdr:nvSpPr>
        <xdr:cNvPr id="173" name="【橋りょう・トンネル】&#10;有形固定資産減価償却率最小値テキスト">
          <a:extLst>
            <a:ext uri="{FF2B5EF4-FFF2-40B4-BE49-F238E27FC236}">
              <a16:creationId xmlns:a16="http://schemas.microsoft.com/office/drawing/2014/main" id="{00000000-0008-0000-0E00-0000AD000000}"/>
            </a:ext>
          </a:extLst>
        </xdr:cNvPr>
        <xdr:cNvSpPr txBox="1"/>
      </xdr:nvSpPr>
      <xdr:spPr>
        <a:xfrm>
          <a:off x="4673600" y="1104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68580</xdr:rowOff>
    </xdr:from>
    <xdr:to>
      <xdr:col>24</xdr:col>
      <xdr:colOff>152400</xdr:colOff>
      <xdr:row>64</xdr:row>
      <xdr:rowOff>68580</xdr:rowOff>
    </xdr:to>
    <xdr:cxnSp macro="">
      <xdr:nvCxnSpPr>
        <xdr:cNvPr id="174" name="直線コネクタ 173">
          <a:extLst>
            <a:ext uri="{FF2B5EF4-FFF2-40B4-BE49-F238E27FC236}">
              <a16:creationId xmlns:a16="http://schemas.microsoft.com/office/drawing/2014/main" id="{00000000-0008-0000-0E00-0000AE000000}"/>
            </a:ext>
          </a:extLst>
        </xdr:cNvPr>
        <xdr:cNvCxnSpPr/>
      </xdr:nvCxnSpPr>
      <xdr:spPr>
        <a:xfrm>
          <a:off x="4546600" y="1104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35831</xdr:rowOff>
    </xdr:from>
    <xdr:ext cx="405111" cy="259045"/>
    <xdr:sp macro="" textlink="">
      <xdr:nvSpPr>
        <xdr:cNvPr id="175" name="【橋りょう・トンネル】&#10;有形固定資産減価償却率最大値テキスト">
          <a:extLst>
            <a:ext uri="{FF2B5EF4-FFF2-40B4-BE49-F238E27FC236}">
              <a16:creationId xmlns:a16="http://schemas.microsoft.com/office/drawing/2014/main" id="{00000000-0008-0000-0E00-0000AF000000}"/>
            </a:ext>
          </a:extLst>
        </xdr:cNvPr>
        <xdr:cNvSpPr txBox="1"/>
      </xdr:nvSpPr>
      <xdr:spPr>
        <a:xfrm>
          <a:off x="4673600" y="9465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89154</xdr:rowOff>
    </xdr:from>
    <xdr:to>
      <xdr:col>24</xdr:col>
      <xdr:colOff>152400</xdr:colOff>
      <xdr:row>56</xdr:row>
      <xdr:rowOff>89154</xdr:rowOff>
    </xdr:to>
    <xdr:cxnSp macro="">
      <xdr:nvCxnSpPr>
        <xdr:cNvPr id="176" name="直線コネクタ 175">
          <a:extLst>
            <a:ext uri="{FF2B5EF4-FFF2-40B4-BE49-F238E27FC236}">
              <a16:creationId xmlns:a16="http://schemas.microsoft.com/office/drawing/2014/main" id="{00000000-0008-0000-0E00-0000B0000000}"/>
            </a:ext>
          </a:extLst>
        </xdr:cNvPr>
        <xdr:cNvCxnSpPr/>
      </xdr:nvCxnSpPr>
      <xdr:spPr>
        <a:xfrm>
          <a:off x="4546600" y="9690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143527</xdr:rowOff>
    </xdr:from>
    <xdr:ext cx="405111" cy="259045"/>
    <xdr:sp macro="" textlink="">
      <xdr:nvSpPr>
        <xdr:cNvPr id="177" name="【橋りょう・トンネル】&#10;有形固定資産減価償却率平均値テキスト">
          <a:extLst>
            <a:ext uri="{FF2B5EF4-FFF2-40B4-BE49-F238E27FC236}">
              <a16:creationId xmlns:a16="http://schemas.microsoft.com/office/drawing/2014/main" id="{00000000-0008-0000-0E00-0000B1000000}"/>
            </a:ext>
          </a:extLst>
        </xdr:cNvPr>
        <xdr:cNvSpPr txBox="1"/>
      </xdr:nvSpPr>
      <xdr:spPr>
        <a:xfrm>
          <a:off x="4673600" y="104305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120650</xdr:rowOff>
    </xdr:from>
    <xdr:to>
      <xdr:col>24</xdr:col>
      <xdr:colOff>114300</xdr:colOff>
      <xdr:row>62</xdr:row>
      <xdr:rowOff>50800</xdr:rowOff>
    </xdr:to>
    <xdr:sp macro="" textlink="">
      <xdr:nvSpPr>
        <xdr:cNvPr id="178" name="フローチャート: 判断 177">
          <a:extLst>
            <a:ext uri="{FF2B5EF4-FFF2-40B4-BE49-F238E27FC236}">
              <a16:creationId xmlns:a16="http://schemas.microsoft.com/office/drawing/2014/main" id="{00000000-0008-0000-0E00-0000B2000000}"/>
            </a:ext>
          </a:extLst>
        </xdr:cNvPr>
        <xdr:cNvSpPr/>
      </xdr:nvSpPr>
      <xdr:spPr>
        <a:xfrm>
          <a:off x="45847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84074</xdr:rowOff>
    </xdr:from>
    <xdr:to>
      <xdr:col>20</xdr:col>
      <xdr:colOff>38100</xdr:colOff>
      <xdr:row>62</xdr:row>
      <xdr:rowOff>14224</xdr:rowOff>
    </xdr:to>
    <xdr:sp macro="" textlink="">
      <xdr:nvSpPr>
        <xdr:cNvPr id="179" name="フローチャート: 判断 178">
          <a:extLst>
            <a:ext uri="{FF2B5EF4-FFF2-40B4-BE49-F238E27FC236}">
              <a16:creationId xmlns:a16="http://schemas.microsoft.com/office/drawing/2014/main" id="{00000000-0008-0000-0E00-0000B3000000}"/>
            </a:ext>
          </a:extLst>
        </xdr:cNvPr>
        <xdr:cNvSpPr/>
      </xdr:nvSpPr>
      <xdr:spPr>
        <a:xfrm>
          <a:off x="3746500" y="1054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38354</xdr:rowOff>
    </xdr:from>
    <xdr:to>
      <xdr:col>15</xdr:col>
      <xdr:colOff>101600</xdr:colOff>
      <xdr:row>61</xdr:row>
      <xdr:rowOff>139954</xdr:rowOff>
    </xdr:to>
    <xdr:sp macro="" textlink="">
      <xdr:nvSpPr>
        <xdr:cNvPr id="180" name="フローチャート: 判断 179">
          <a:extLst>
            <a:ext uri="{FF2B5EF4-FFF2-40B4-BE49-F238E27FC236}">
              <a16:creationId xmlns:a16="http://schemas.microsoft.com/office/drawing/2014/main" id="{00000000-0008-0000-0E00-0000B4000000}"/>
            </a:ext>
          </a:extLst>
        </xdr:cNvPr>
        <xdr:cNvSpPr/>
      </xdr:nvSpPr>
      <xdr:spPr>
        <a:xfrm>
          <a:off x="2857500" y="1049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8636</xdr:rowOff>
    </xdr:from>
    <xdr:to>
      <xdr:col>10</xdr:col>
      <xdr:colOff>165100</xdr:colOff>
      <xdr:row>61</xdr:row>
      <xdr:rowOff>110236</xdr:rowOff>
    </xdr:to>
    <xdr:sp macro="" textlink="">
      <xdr:nvSpPr>
        <xdr:cNvPr id="181" name="フローチャート: 判断 180">
          <a:extLst>
            <a:ext uri="{FF2B5EF4-FFF2-40B4-BE49-F238E27FC236}">
              <a16:creationId xmlns:a16="http://schemas.microsoft.com/office/drawing/2014/main" id="{00000000-0008-0000-0E00-0000B5000000}"/>
            </a:ext>
          </a:extLst>
        </xdr:cNvPr>
        <xdr:cNvSpPr/>
      </xdr:nvSpPr>
      <xdr:spPr>
        <a:xfrm>
          <a:off x="1968500" y="10467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159512</xdr:rowOff>
    </xdr:from>
    <xdr:to>
      <xdr:col>6</xdr:col>
      <xdr:colOff>38100</xdr:colOff>
      <xdr:row>61</xdr:row>
      <xdr:rowOff>89662</xdr:rowOff>
    </xdr:to>
    <xdr:sp macro="" textlink="">
      <xdr:nvSpPr>
        <xdr:cNvPr id="182" name="フローチャート: 判断 181">
          <a:extLst>
            <a:ext uri="{FF2B5EF4-FFF2-40B4-BE49-F238E27FC236}">
              <a16:creationId xmlns:a16="http://schemas.microsoft.com/office/drawing/2014/main" id="{00000000-0008-0000-0E00-0000B6000000}"/>
            </a:ext>
          </a:extLst>
        </xdr:cNvPr>
        <xdr:cNvSpPr/>
      </xdr:nvSpPr>
      <xdr:spPr>
        <a:xfrm>
          <a:off x="1079500" y="1044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E00-0000B7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E00-0000B8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E00-0000B9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E00-0000BA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E00-0000BB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95504</xdr:rowOff>
    </xdr:from>
    <xdr:to>
      <xdr:col>24</xdr:col>
      <xdr:colOff>114300</xdr:colOff>
      <xdr:row>63</xdr:row>
      <xdr:rowOff>25654</xdr:rowOff>
    </xdr:to>
    <xdr:sp macro="" textlink="">
      <xdr:nvSpPr>
        <xdr:cNvPr id="188" name="楕円 187">
          <a:extLst>
            <a:ext uri="{FF2B5EF4-FFF2-40B4-BE49-F238E27FC236}">
              <a16:creationId xmlns:a16="http://schemas.microsoft.com/office/drawing/2014/main" id="{00000000-0008-0000-0E00-0000BC000000}"/>
            </a:ext>
          </a:extLst>
        </xdr:cNvPr>
        <xdr:cNvSpPr/>
      </xdr:nvSpPr>
      <xdr:spPr>
        <a:xfrm>
          <a:off x="4584700" y="1072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73931</xdr:rowOff>
    </xdr:from>
    <xdr:ext cx="405111" cy="259045"/>
    <xdr:sp macro="" textlink="">
      <xdr:nvSpPr>
        <xdr:cNvPr id="189" name="【橋りょう・トンネル】&#10;有形固定資産減価償却率該当値テキスト">
          <a:extLst>
            <a:ext uri="{FF2B5EF4-FFF2-40B4-BE49-F238E27FC236}">
              <a16:creationId xmlns:a16="http://schemas.microsoft.com/office/drawing/2014/main" id="{00000000-0008-0000-0E00-0000BD000000}"/>
            </a:ext>
          </a:extLst>
        </xdr:cNvPr>
        <xdr:cNvSpPr txBox="1"/>
      </xdr:nvSpPr>
      <xdr:spPr>
        <a:xfrm>
          <a:off x="4673600" y="10703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86360</xdr:rowOff>
    </xdr:from>
    <xdr:to>
      <xdr:col>20</xdr:col>
      <xdr:colOff>38100</xdr:colOff>
      <xdr:row>63</xdr:row>
      <xdr:rowOff>16510</xdr:rowOff>
    </xdr:to>
    <xdr:sp macro="" textlink="">
      <xdr:nvSpPr>
        <xdr:cNvPr id="190" name="楕円 189">
          <a:extLst>
            <a:ext uri="{FF2B5EF4-FFF2-40B4-BE49-F238E27FC236}">
              <a16:creationId xmlns:a16="http://schemas.microsoft.com/office/drawing/2014/main" id="{00000000-0008-0000-0E00-0000BE000000}"/>
            </a:ext>
          </a:extLst>
        </xdr:cNvPr>
        <xdr:cNvSpPr/>
      </xdr:nvSpPr>
      <xdr:spPr>
        <a:xfrm>
          <a:off x="3746500" y="107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137160</xdr:rowOff>
    </xdr:from>
    <xdr:to>
      <xdr:col>24</xdr:col>
      <xdr:colOff>63500</xdr:colOff>
      <xdr:row>62</xdr:row>
      <xdr:rowOff>146304</xdr:rowOff>
    </xdr:to>
    <xdr:cxnSp macro="">
      <xdr:nvCxnSpPr>
        <xdr:cNvPr id="191" name="直線コネクタ 190">
          <a:extLst>
            <a:ext uri="{FF2B5EF4-FFF2-40B4-BE49-F238E27FC236}">
              <a16:creationId xmlns:a16="http://schemas.microsoft.com/office/drawing/2014/main" id="{00000000-0008-0000-0E00-0000BF000000}"/>
            </a:ext>
          </a:extLst>
        </xdr:cNvPr>
        <xdr:cNvCxnSpPr/>
      </xdr:nvCxnSpPr>
      <xdr:spPr>
        <a:xfrm>
          <a:off x="3797300" y="1076706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125222</xdr:rowOff>
    </xdr:from>
    <xdr:to>
      <xdr:col>15</xdr:col>
      <xdr:colOff>101600</xdr:colOff>
      <xdr:row>63</xdr:row>
      <xdr:rowOff>55372</xdr:rowOff>
    </xdr:to>
    <xdr:sp macro="" textlink="">
      <xdr:nvSpPr>
        <xdr:cNvPr id="192" name="楕円 191">
          <a:extLst>
            <a:ext uri="{FF2B5EF4-FFF2-40B4-BE49-F238E27FC236}">
              <a16:creationId xmlns:a16="http://schemas.microsoft.com/office/drawing/2014/main" id="{00000000-0008-0000-0E00-0000C0000000}"/>
            </a:ext>
          </a:extLst>
        </xdr:cNvPr>
        <xdr:cNvSpPr/>
      </xdr:nvSpPr>
      <xdr:spPr>
        <a:xfrm>
          <a:off x="2857500" y="1075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137160</xdr:rowOff>
    </xdr:from>
    <xdr:to>
      <xdr:col>19</xdr:col>
      <xdr:colOff>177800</xdr:colOff>
      <xdr:row>63</xdr:row>
      <xdr:rowOff>4572</xdr:rowOff>
    </xdr:to>
    <xdr:cxnSp macro="">
      <xdr:nvCxnSpPr>
        <xdr:cNvPr id="193" name="直線コネクタ 192">
          <a:extLst>
            <a:ext uri="{FF2B5EF4-FFF2-40B4-BE49-F238E27FC236}">
              <a16:creationId xmlns:a16="http://schemas.microsoft.com/office/drawing/2014/main" id="{00000000-0008-0000-0E00-0000C1000000}"/>
            </a:ext>
          </a:extLst>
        </xdr:cNvPr>
        <xdr:cNvCxnSpPr/>
      </xdr:nvCxnSpPr>
      <xdr:spPr>
        <a:xfrm flipV="1">
          <a:off x="2908300" y="10767060"/>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102362</xdr:rowOff>
    </xdr:from>
    <xdr:to>
      <xdr:col>10</xdr:col>
      <xdr:colOff>165100</xdr:colOff>
      <xdr:row>63</xdr:row>
      <xdr:rowOff>32512</xdr:rowOff>
    </xdr:to>
    <xdr:sp macro="" textlink="">
      <xdr:nvSpPr>
        <xdr:cNvPr id="194" name="楕円 193">
          <a:extLst>
            <a:ext uri="{FF2B5EF4-FFF2-40B4-BE49-F238E27FC236}">
              <a16:creationId xmlns:a16="http://schemas.microsoft.com/office/drawing/2014/main" id="{00000000-0008-0000-0E00-0000C2000000}"/>
            </a:ext>
          </a:extLst>
        </xdr:cNvPr>
        <xdr:cNvSpPr/>
      </xdr:nvSpPr>
      <xdr:spPr>
        <a:xfrm>
          <a:off x="1968500" y="10732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153162</xdr:rowOff>
    </xdr:from>
    <xdr:to>
      <xdr:col>15</xdr:col>
      <xdr:colOff>50800</xdr:colOff>
      <xdr:row>63</xdr:row>
      <xdr:rowOff>4572</xdr:rowOff>
    </xdr:to>
    <xdr:cxnSp macro="">
      <xdr:nvCxnSpPr>
        <xdr:cNvPr id="195" name="直線コネクタ 194">
          <a:extLst>
            <a:ext uri="{FF2B5EF4-FFF2-40B4-BE49-F238E27FC236}">
              <a16:creationId xmlns:a16="http://schemas.microsoft.com/office/drawing/2014/main" id="{00000000-0008-0000-0E00-0000C3000000}"/>
            </a:ext>
          </a:extLst>
        </xdr:cNvPr>
        <xdr:cNvCxnSpPr/>
      </xdr:nvCxnSpPr>
      <xdr:spPr>
        <a:xfrm>
          <a:off x="2019300" y="1078306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86360</xdr:rowOff>
    </xdr:from>
    <xdr:to>
      <xdr:col>6</xdr:col>
      <xdr:colOff>38100</xdr:colOff>
      <xdr:row>63</xdr:row>
      <xdr:rowOff>16510</xdr:rowOff>
    </xdr:to>
    <xdr:sp macro="" textlink="">
      <xdr:nvSpPr>
        <xdr:cNvPr id="196" name="楕円 195">
          <a:extLst>
            <a:ext uri="{FF2B5EF4-FFF2-40B4-BE49-F238E27FC236}">
              <a16:creationId xmlns:a16="http://schemas.microsoft.com/office/drawing/2014/main" id="{00000000-0008-0000-0E00-0000C4000000}"/>
            </a:ext>
          </a:extLst>
        </xdr:cNvPr>
        <xdr:cNvSpPr/>
      </xdr:nvSpPr>
      <xdr:spPr>
        <a:xfrm>
          <a:off x="1079500" y="107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137160</xdr:rowOff>
    </xdr:from>
    <xdr:to>
      <xdr:col>10</xdr:col>
      <xdr:colOff>114300</xdr:colOff>
      <xdr:row>62</xdr:row>
      <xdr:rowOff>153162</xdr:rowOff>
    </xdr:to>
    <xdr:cxnSp macro="">
      <xdr:nvCxnSpPr>
        <xdr:cNvPr id="197" name="直線コネクタ 196">
          <a:extLst>
            <a:ext uri="{FF2B5EF4-FFF2-40B4-BE49-F238E27FC236}">
              <a16:creationId xmlns:a16="http://schemas.microsoft.com/office/drawing/2014/main" id="{00000000-0008-0000-0E00-0000C5000000}"/>
            </a:ext>
          </a:extLst>
        </xdr:cNvPr>
        <xdr:cNvCxnSpPr/>
      </xdr:nvCxnSpPr>
      <xdr:spPr>
        <a:xfrm>
          <a:off x="1130300" y="10767060"/>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30751</xdr:rowOff>
    </xdr:from>
    <xdr:ext cx="405111" cy="259045"/>
    <xdr:sp macro="" textlink="">
      <xdr:nvSpPr>
        <xdr:cNvPr id="198" name="n_1aveValue【橋りょう・トンネル】&#10;有形固定資産減価償却率">
          <a:extLst>
            <a:ext uri="{FF2B5EF4-FFF2-40B4-BE49-F238E27FC236}">
              <a16:creationId xmlns:a16="http://schemas.microsoft.com/office/drawing/2014/main" id="{00000000-0008-0000-0E00-0000C6000000}"/>
            </a:ext>
          </a:extLst>
        </xdr:cNvPr>
        <xdr:cNvSpPr txBox="1"/>
      </xdr:nvSpPr>
      <xdr:spPr>
        <a:xfrm>
          <a:off x="3582044" y="10317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156481</xdr:rowOff>
    </xdr:from>
    <xdr:ext cx="405111" cy="259045"/>
    <xdr:sp macro="" textlink="">
      <xdr:nvSpPr>
        <xdr:cNvPr id="199" name="n_2aveValue【橋りょう・トンネル】&#10;有形固定資産減価償却率">
          <a:extLst>
            <a:ext uri="{FF2B5EF4-FFF2-40B4-BE49-F238E27FC236}">
              <a16:creationId xmlns:a16="http://schemas.microsoft.com/office/drawing/2014/main" id="{00000000-0008-0000-0E00-0000C7000000}"/>
            </a:ext>
          </a:extLst>
        </xdr:cNvPr>
        <xdr:cNvSpPr txBox="1"/>
      </xdr:nvSpPr>
      <xdr:spPr>
        <a:xfrm>
          <a:off x="2705744" y="10272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126763</xdr:rowOff>
    </xdr:from>
    <xdr:ext cx="405111" cy="259045"/>
    <xdr:sp macro="" textlink="">
      <xdr:nvSpPr>
        <xdr:cNvPr id="200" name="n_3aveValue【橋りょう・トンネル】&#10;有形固定資産減価償却率">
          <a:extLst>
            <a:ext uri="{FF2B5EF4-FFF2-40B4-BE49-F238E27FC236}">
              <a16:creationId xmlns:a16="http://schemas.microsoft.com/office/drawing/2014/main" id="{00000000-0008-0000-0E00-0000C8000000}"/>
            </a:ext>
          </a:extLst>
        </xdr:cNvPr>
        <xdr:cNvSpPr txBox="1"/>
      </xdr:nvSpPr>
      <xdr:spPr>
        <a:xfrm>
          <a:off x="1816744" y="10242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106189</xdr:rowOff>
    </xdr:from>
    <xdr:ext cx="405111" cy="259045"/>
    <xdr:sp macro="" textlink="">
      <xdr:nvSpPr>
        <xdr:cNvPr id="201" name="n_4aveValue【橋りょう・トンネル】&#10;有形固定資産減価償却率">
          <a:extLst>
            <a:ext uri="{FF2B5EF4-FFF2-40B4-BE49-F238E27FC236}">
              <a16:creationId xmlns:a16="http://schemas.microsoft.com/office/drawing/2014/main" id="{00000000-0008-0000-0E00-0000C9000000}"/>
            </a:ext>
          </a:extLst>
        </xdr:cNvPr>
        <xdr:cNvSpPr txBox="1"/>
      </xdr:nvSpPr>
      <xdr:spPr>
        <a:xfrm>
          <a:off x="927744" y="10221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7637</xdr:rowOff>
    </xdr:from>
    <xdr:ext cx="405111" cy="259045"/>
    <xdr:sp macro="" textlink="">
      <xdr:nvSpPr>
        <xdr:cNvPr id="202" name="n_1mainValue【橋りょう・トンネル】&#10;有形固定資産減価償却率">
          <a:extLst>
            <a:ext uri="{FF2B5EF4-FFF2-40B4-BE49-F238E27FC236}">
              <a16:creationId xmlns:a16="http://schemas.microsoft.com/office/drawing/2014/main" id="{00000000-0008-0000-0E00-0000CA000000}"/>
            </a:ext>
          </a:extLst>
        </xdr:cNvPr>
        <xdr:cNvSpPr txBox="1"/>
      </xdr:nvSpPr>
      <xdr:spPr>
        <a:xfrm>
          <a:off x="3582044" y="1080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46499</xdr:rowOff>
    </xdr:from>
    <xdr:ext cx="405111" cy="259045"/>
    <xdr:sp macro="" textlink="">
      <xdr:nvSpPr>
        <xdr:cNvPr id="203" name="n_2mainValue【橋りょう・トンネル】&#10;有形固定資産減価償却率">
          <a:extLst>
            <a:ext uri="{FF2B5EF4-FFF2-40B4-BE49-F238E27FC236}">
              <a16:creationId xmlns:a16="http://schemas.microsoft.com/office/drawing/2014/main" id="{00000000-0008-0000-0E00-0000CB000000}"/>
            </a:ext>
          </a:extLst>
        </xdr:cNvPr>
        <xdr:cNvSpPr txBox="1"/>
      </xdr:nvSpPr>
      <xdr:spPr>
        <a:xfrm>
          <a:off x="2705744" y="10847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23639</xdr:rowOff>
    </xdr:from>
    <xdr:ext cx="405111" cy="259045"/>
    <xdr:sp macro="" textlink="">
      <xdr:nvSpPr>
        <xdr:cNvPr id="204" name="n_3mainValue【橋りょう・トンネル】&#10;有形固定資産減価償却率">
          <a:extLst>
            <a:ext uri="{FF2B5EF4-FFF2-40B4-BE49-F238E27FC236}">
              <a16:creationId xmlns:a16="http://schemas.microsoft.com/office/drawing/2014/main" id="{00000000-0008-0000-0E00-0000CC000000}"/>
            </a:ext>
          </a:extLst>
        </xdr:cNvPr>
        <xdr:cNvSpPr txBox="1"/>
      </xdr:nvSpPr>
      <xdr:spPr>
        <a:xfrm>
          <a:off x="1816744" y="108249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7637</xdr:rowOff>
    </xdr:from>
    <xdr:ext cx="405111" cy="259045"/>
    <xdr:sp macro="" textlink="">
      <xdr:nvSpPr>
        <xdr:cNvPr id="205" name="n_4mainValue【橋りょう・トンネル】&#10;有形固定資産減価償却率">
          <a:extLst>
            <a:ext uri="{FF2B5EF4-FFF2-40B4-BE49-F238E27FC236}">
              <a16:creationId xmlns:a16="http://schemas.microsoft.com/office/drawing/2014/main" id="{00000000-0008-0000-0E00-0000CD000000}"/>
            </a:ext>
          </a:extLst>
        </xdr:cNvPr>
        <xdr:cNvSpPr txBox="1"/>
      </xdr:nvSpPr>
      <xdr:spPr>
        <a:xfrm>
          <a:off x="927744" y="1080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00000000-0008-0000-0E00-0000CE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00000000-0008-0000-0E00-0000CF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00000000-0008-0000-0E00-0000D0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00000000-0008-0000-0E00-0000D1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00000000-0008-0000-0E00-0000D2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E00-0000D3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E00-0000D4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00000000-0008-0000-0E00-0000D5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00000000-0008-0000-0E00-0000D6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00000000-0008-0000-0E00-0000D7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6" name="直線コネクタ 215">
          <a:extLst>
            <a:ext uri="{FF2B5EF4-FFF2-40B4-BE49-F238E27FC236}">
              <a16:creationId xmlns:a16="http://schemas.microsoft.com/office/drawing/2014/main" id="{00000000-0008-0000-0E00-0000D8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7" name="テキスト ボックス 216">
          <a:extLst>
            <a:ext uri="{FF2B5EF4-FFF2-40B4-BE49-F238E27FC236}">
              <a16:creationId xmlns:a16="http://schemas.microsoft.com/office/drawing/2014/main" id="{00000000-0008-0000-0E00-0000D9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8" name="直線コネクタ 217">
          <a:extLst>
            <a:ext uri="{FF2B5EF4-FFF2-40B4-BE49-F238E27FC236}">
              <a16:creationId xmlns:a16="http://schemas.microsoft.com/office/drawing/2014/main" id="{00000000-0008-0000-0E00-0000DA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9" name="テキスト ボックス 218">
          <a:extLst>
            <a:ext uri="{FF2B5EF4-FFF2-40B4-BE49-F238E27FC236}">
              <a16:creationId xmlns:a16="http://schemas.microsoft.com/office/drawing/2014/main" id="{00000000-0008-0000-0E00-0000DB000000}"/>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0" name="直線コネクタ 219">
          <a:extLst>
            <a:ext uri="{FF2B5EF4-FFF2-40B4-BE49-F238E27FC236}">
              <a16:creationId xmlns:a16="http://schemas.microsoft.com/office/drawing/2014/main" id="{00000000-0008-0000-0E00-0000DC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1" name="テキスト ボックス 220">
          <a:extLst>
            <a:ext uri="{FF2B5EF4-FFF2-40B4-BE49-F238E27FC236}">
              <a16:creationId xmlns:a16="http://schemas.microsoft.com/office/drawing/2014/main" id="{00000000-0008-0000-0E00-0000DD000000}"/>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2" name="直線コネクタ 221">
          <a:extLst>
            <a:ext uri="{FF2B5EF4-FFF2-40B4-BE49-F238E27FC236}">
              <a16:creationId xmlns:a16="http://schemas.microsoft.com/office/drawing/2014/main" id="{00000000-0008-0000-0E00-0000DE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3" name="テキスト ボックス 222">
          <a:extLst>
            <a:ext uri="{FF2B5EF4-FFF2-40B4-BE49-F238E27FC236}">
              <a16:creationId xmlns:a16="http://schemas.microsoft.com/office/drawing/2014/main" id="{00000000-0008-0000-0E00-0000DF000000}"/>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4" name="直線コネクタ 223">
          <a:extLst>
            <a:ext uri="{FF2B5EF4-FFF2-40B4-BE49-F238E27FC236}">
              <a16:creationId xmlns:a16="http://schemas.microsoft.com/office/drawing/2014/main" id="{00000000-0008-0000-0E00-0000E0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5" name="テキスト ボックス 224">
          <a:extLst>
            <a:ext uri="{FF2B5EF4-FFF2-40B4-BE49-F238E27FC236}">
              <a16:creationId xmlns:a16="http://schemas.microsoft.com/office/drawing/2014/main" id="{00000000-0008-0000-0E00-0000E10000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00000000-0008-0000-0E00-0000E2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a:extLst>
            <a:ext uri="{FF2B5EF4-FFF2-40B4-BE49-F238E27FC236}">
              <a16:creationId xmlns:a16="http://schemas.microsoft.com/office/drawing/2014/main" id="{00000000-0008-0000-0E00-0000E3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a:extLst>
            <a:ext uri="{FF2B5EF4-FFF2-40B4-BE49-F238E27FC236}">
              <a16:creationId xmlns:a16="http://schemas.microsoft.com/office/drawing/2014/main" id="{00000000-0008-0000-0E00-0000E4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93928</xdr:rowOff>
    </xdr:from>
    <xdr:to>
      <xdr:col>54</xdr:col>
      <xdr:colOff>189865</xdr:colOff>
      <xdr:row>64</xdr:row>
      <xdr:rowOff>74155</xdr:rowOff>
    </xdr:to>
    <xdr:cxnSp macro="">
      <xdr:nvCxnSpPr>
        <xdr:cNvPr id="229" name="直線コネクタ 228">
          <a:extLst>
            <a:ext uri="{FF2B5EF4-FFF2-40B4-BE49-F238E27FC236}">
              <a16:creationId xmlns:a16="http://schemas.microsoft.com/office/drawing/2014/main" id="{00000000-0008-0000-0E00-0000E5000000}"/>
            </a:ext>
          </a:extLst>
        </xdr:cNvPr>
        <xdr:cNvCxnSpPr/>
      </xdr:nvCxnSpPr>
      <xdr:spPr>
        <a:xfrm flipV="1">
          <a:off x="10476865" y="9695128"/>
          <a:ext cx="0" cy="1351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77982</xdr:rowOff>
    </xdr:from>
    <xdr:ext cx="469744" cy="259045"/>
    <xdr:sp macro="" textlink="">
      <xdr:nvSpPr>
        <xdr:cNvPr id="230" name="【橋りょう・トンネル】&#10;一人当たり有形固定資産（償却資産）額最小値テキスト">
          <a:extLst>
            <a:ext uri="{FF2B5EF4-FFF2-40B4-BE49-F238E27FC236}">
              <a16:creationId xmlns:a16="http://schemas.microsoft.com/office/drawing/2014/main" id="{00000000-0008-0000-0E00-0000E6000000}"/>
            </a:ext>
          </a:extLst>
        </xdr:cNvPr>
        <xdr:cNvSpPr txBox="1"/>
      </xdr:nvSpPr>
      <xdr:spPr>
        <a:xfrm>
          <a:off x="10515600" y="1105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74155</xdr:rowOff>
    </xdr:from>
    <xdr:to>
      <xdr:col>55</xdr:col>
      <xdr:colOff>88900</xdr:colOff>
      <xdr:row>64</xdr:row>
      <xdr:rowOff>74155</xdr:rowOff>
    </xdr:to>
    <xdr:cxnSp macro="">
      <xdr:nvCxnSpPr>
        <xdr:cNvPr id="231" name="直線コネクタ 230">
          <a:extLst>
            <a:ext uri="{FF2B5EF4-FFF2-40B4-BE49-F238E27FC236}">
              <a16:creationId xmlns:a16="http://schemas.microsoft.com/office/drawing/2014/main" id="{00000000-0008-0000-0E00-0000E7000000}"/>
            </a:ext>
          </a:extLst>
        </xdr:cNvPr>
        <xdr:cNvCxnSpPr/>
      </xdr:nvCxnSpPr>
      <xdr:spPr>
        <a:xfrm>
          <a:off x="10388600" y="11046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40605</xdr:rowOff>
    </xdr:from>
    <xdr:ext cx="690189" cy="259045"/>
    <xdr:sp macro="" textlink="">
      <xdr:nvSpPr>
        <xdr:cNvPr id="232" name="【橋りょう・トンネル】&#10;一人当たり有形固定資産（償却資産）額最大値テキスト">
          <a:extLst>
            <a:ext uri="{FF2B5EF4-FFF2-40B4-BE49-F238E27FC236}">
              <a16:creationId xmlns:a16="http://schemas.microsoft.com/office/drawing/2014/main" id="{00000000-0008-0000-0E00-0000E8000000}"/>
            </a:ext>
          </a:extLst>
        </xdr:cNvPr>
        <xdr:cNvSpPr txBox="1"/>
      </xdr:nvSpPr>
      <xdr:spPr>
        <a:xfrm>
          <a:off x="10515600" y="94703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3,553,470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93928</xdr:rowOff>
    </xdr:from>
    <xdr:to>
      <xdr:col>55</xdr:col>
      <xdr:colOff>88900</xdr:colOff>
      <xdr:row>56</xdr:row>
      <xdr:rowOff>93928</xdr:rowOff>
    </xdr:to>
    <xdr:cxnSp macro="">
      <xdr:nvCxnSpPr>
        <xdr:cNvPr id="233" name="直線コネクタ 232">
          <a:extLst>
            <a:ext uri="{FF2B5EF4-FFF2-40B4-BE49-F238E27FC236}">
              <a16:creationId xmlns:a16="http://schemas.microsoft.com/office/drawing/2014/main" id="{00000000-0008-0000-0E00-0000E9000000}"/>
            </a:ext>
          </a:extLst>
        </xdr:cNvPr>
        <xdr:cNvCxnSpPr/>
      </xdr:nvCxnSpPr>
      <xdr:spPr>
        <a:xfrm>
          <a:off x="10388600" y="9695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49027</xdr:rowOff>
    </xdr:from>
    <xdr:ext cx="599010" cy="259045"/>
    <xdr:sp macro="" textlink="">
      <xdr:nvSpPr>
        <xdr:cNvPr id="234" name="【橋りょう・トンネル】&#10;一人当たり有形固定資産（償却資産）額平均値テキスト">
          <a:extLst>
            <a:ext uri="{FF2B5EF4-FFF2-40B4-BE49-F238E27FC236}">
              <a16:creationId xmlns:a16="http://schemas.microsoft.com/office/drawing/2014/main" id="{00000000-0008-0000-0E00-0000EA000000}"/>
            </a:ext>
          </a:extLst>
        </xdr:cNvPr>
        <xdr:cNvSpPr txBox="1"/>
      </xdr:nvSpPr>
      <xdr:spPr>
        <a:xfrm>
          <a:off x="10515600" y="106789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26150</xdr:rowOff>
    </xdr:from>
    <xdr:to>
      <xdr:col>55</xdr:col>
      <xdr:colOff>50800</xdr:colOff>
      <xdr:row>63</xdr:row>
      <xdr:rowOff>127750</xdr:rowOff>
    </xdr:to>
    <xdr:sp macro="" textlink="">
      <xdr:nvSpPr>
        <xdr:cNvPr id="235" name="フローチャート: 判断 234">
          <a:extLst>
            <a:ext uri="{FF2B5EF4-FFF2-40B4-BE49-F238E27FC236}">
              <a16:creationId xmlns:a16="http://schemas.microsoft.com/office/drawing/2014/main" id="{00000000-0008-0000-0E00-0000EB000000}"/>
            </a:ext>
          </a:extLst>
        </xdr:cNvPr>
        <xdr:cNvSpPr/>
      </xdr:nvSpPr>
      <xdr:spPr>
        <a:xfrm>
          <a:off x="10426700" y="1082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67268</xdr:rowOff>
    </xdr:from>
    <xdr:to>
      <xdr:col>50</xdr:col>
      <xdr:colOff>165100</xdr:colOff>
      <xdr:row>63</xdr:row>
      <xdr:rowOff>168868</xdr:rowOff>
    </xdr:to>
    <xdr:sp macro="" textlink="">
      <xdr:nvSpPr>
        <xdr:cNvPr id="236" name="フローチャート: 判断 235">
          <a:extLst>
            <a:ext uri="{FF2B5EF4-FFF2-40B4-BE49-F238E27FC236}">
              <a16:creationId xmlns:a16="http://schemas.microsoft.com/office/drawing/2014/main" id="{00000000-0008-0000-0E00-0000EC000000}"/>
            </a:ext>
          </a:extLst>
        </xdr:cNvPr>
        <xdr:cNvSpPr/>
      </xdr:nvSpPr>
      <xdr:spPr>
        <a:xfrm>
          <a:off x="9588500" y="10868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70917</xdr:rowOff>
    </xdr:from>
    <xdr:to>
      <xdr:col>46</xdr:col>
      <xdr:colOff>38100</xdr:colOff>
      <xdr:row>64</xdr:row>
      <xdr:rowOff>1067</xdr:rowOff>
    </xdr:to>
    <xdr:sp macro="" textlink="">
      <xdr:nvSpPr>
        <xdr:cNvPr id="237" name="フローチャート: 判断 236">
          <a:extLst>
            <a:ext uri="{FF2B5EF4-FFF2-40B4-BE49-F238E27FC236}">
              <a16:creationId xmlns:a16="http://schemas.microsoft.com/office/drawing/2014/main" id="{00000000-0008-0000-0E00-0000ED000000}"/>
            </a:ext>
          </a:extLst>
        </xdr:cNvPr>
        <xdr:cNvSpPr/>
      </xdr:nvSpPr>
      <xdr:spPr>
        <a:xfrm>
          <a:off x="8699500" y="10872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70163</xdr:rowOff>
    </xdr:from>
    <xdr:to>
      <xdr:col>41</xdr:col>
      <xdr:colOff>101600</xdr:colOff>
      <xdr:row>64</xdr:row>
      <xdr:rowOff>313</xdr:rowOff>
    </xdr:to>
    <xdr:sp macro="" textlink="">
      <xdr:nvSpPr>
        <xdr:cNvPr id="238" name="フローチャート: 判断 237">
          <a:extLst>
            <a:ext uri="{FF2B5EF4-FFF2-40B4-BE49-F238E27FC236}">
              <a16:creationId xmlns:a16="http://schemas.microsoft.com/office/drawing/2014/main" id="{00000000-0008-0000-0E00-0000EE000000}"/>
            </a:ext>
          </a:extLst>
        </xdr:cNvPr>
        <xdr:cNvSpPr/>
      </xdr:nvSpPr>
      <xdr:spPr>
        <a:xfrm>
          <a:off x="7810500" y="10871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69290</xdr:rowOff>
    </xdr:from>
    <xdr:to>
      <xdr:col>36</xdr:col>
      <xdr:colOff>165100</xdr:colOff>
      <xdr:row>63</xdr:row>
      <xdr:rowOff>170890</xdr:rowOff>
    </xdr:to>
    <xdr:sp macro="" textlink="">
      <xdr:nvSpPr>
        <xdr:cNvPr id="239" name="フローチャート: 判断 238">
          <a:extLst>
            <a:ext uri="{FF2B5EF4-FFF2-40B4-BE49-F238E27FC236}">
              <a16:creationId xmlns:a16="http://schemas.microsoft.com/office/drawing/2014/main" id="{00000000-0008-0000-0E00-0000EF000000}"/>
            </a:ext>
          </a:extLst>
        </xdr:cNvPr>
        <xdr:cNvSpPr/>
      </xdr:nvSpPr>
      <xdr:spPr>
        <a:xfrm>
          <a:off x="6921500" y="10870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E00-0000F0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E00-0000F1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E00-0000F2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E00-0000F3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E00-0000F4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100253</xdr:rowOff>
    </xdr:from>
    <xdr:to>
      <xdr:col>55</xdr:col>
      <xdr:colOff>50800</xdr:colOff>
      <xdr:row>64</xdr:row>
      <xdr:rowOff>30403</xdr:rowOff>
    </xdr:to>
    <xdr:sp macro="" textlink="">
      <xdr:nvSpPr>
        <xdr:cNvPr id="245" name="楕円 244">
          <a:extLst>
            <a:ext uri="{FF2B5EF4-FFF2-40B4-BE49-F238E27FC236}">
              <a16:creationId xmlns:a16="http://schemas.microsoft.com/office/drawing/2014/main" id="{00000000-0008-0000-0E00-0000F5000000}"/>
            </a:ext>
          </a:extLst>
        </xdr:cNvPr>
        <xdr:cNvSpPr/>
      </xdr:nvSpPr>
      <xdr:spPr>
        <a:xfrm>
          <a:off x="10426700" y="10901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15180</xdr:rowOff>
    </xdr:from>
    <xdr:ext cx="599010" cy="259045"/>
    <xdr:sp macro="" textlink="">
      <xdr:nvSpPr>
        <xdr:cNvPr id="246" name="【橋りょう・トンネル】&#10;一人当たり有形固定資産（償却資産）額該当値テキスト">
          <a:extLst>
            <a:ext uri="{FF2B5EF4-FFF2-40B4-BE49-F238E27FC236}">
              <a16:creationId xmlns:a16="http://schemas.microsoft.com/office/drawing/2014/main" id="{00000000-0008-0000-0E00-0000F6000000}"/>
            </a:ext>
          </a:extLst>
        </xdr:cNvPr>
        <xdr:cNvSpPr txBox="1"/>
      </xdr:nvSpPr>
      <xdr:spPr>
        <a:xfrm>
          <a:off x="10515600" y="10816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102322</xdr:rowOff>
    </xdr:from>
    <xdr:to>
      <xdr:col>50</xdr:col>
      <xdr:colOff>165100</xdr:colOff>
      <xdr:row>64</xdr:row>
      <xdr:rowOff>32472</xdr:rowOff>
    </xdr:to>
    <xdr:sp macro="" textlink="">
      <xdr:nvSpPr>
        <xdr:cNvPr id="247" name="楕円 246">
          <a:extLst>
            <a:ext uri="{FF2B5EF4-FFF2-40B4-BE49-F238E27FC236}">
              <a16:creationId xmlns:a16="http://schemas.microsoft.com/office/drawing/2014/main" id="{00000000-0008-0000-0E00-0000F7000000}"/>
            </a:ext>
          </a:extLst>
        </xdr:cNvPr>
        <xdr:cNvSpPr/>
      </xdr:nvSpPr>
      <xdr:spPr>
        <a:xfrm>
          <a:off x="9588500" y="1090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151053</xdr:rowOff>
    </xdr:from>
    <xdr:to>
      <xdr:col>55</xdr:col>
      <xdr:colOff>0</xdr:colOff>
      <xdr:row>63</xdr:row>
      <xdr:rowOff>153122</xdr:rowOff>
    </xdr:to>
    <xdr:cxnSp macro="">
      <xdr:nvCxnSpPr>
        <xdr:cNvPr id="248" name="直線コネクタ 247">
          <a:extLst>
            <a:ext uri="{FF2B5EF4-FFF2-40B4-BE49-F238E27FC236}">
              <a16:creationId xmlns:a16="http://schemas.microsoft.com/office/drawing/2014/main" id="{00000000-0008-0000-0E00-0000F8000000}"/>
            </a:ext>
          </a:extLst>
        </xdr:cNvPr>
        <xdr:cNvCxnSpPr/>
      </xdr:nvCxnSpPr>
      <xdr:spPr>
        <a:xfrm flipV="1">
          <a:off x="9639300" y="10952403"/>
          <a:ext cx="838200" cy="2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106968</xdr:rowOff>
    </xdr:from>
    <xdr:to>
      <xdr:col>46</xdr:col>
      <xdr:colOff>38100</xdr:colOff>
      <xdr:row>64</xdr:row>
      <xdr:rowOff>37118</xdr:rowOff>
    </xdr:to>
    <xdr:sp macro="" textlink="">
      <xdr:nvSpPr>
        <xdr:cNvPr id="249" name="楕円 248">
          <a:extLst>
            <a:ext uri="{FF2B5EF4-FFF2-40B4-BE49-F238E27FC236}">
              <a16:creationId xmlns:a16="http://schemas.microsoft.com/office/drawing/2014/main" id="{00000000-0008-0000-0E00-0000F9000000}"/>
            </a:ext>
          </a:extLst>
        </xdr:cNvPr>
        <xdr:cNvSpPr/>
      </xdr:nvSpPr>
      <xdr:spPr>
        <a:xfrm>
          <a:off x="8699500" y="10908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153122</xdr:rowOff>
    </xdr:from>
    <xdr:to>
      <xdr:col>50</xdr:col>
      <xdr:colOff>114300</xdr:colOff>
      <xdr:row>63</xdr:row>
      <xdr:rowOff>157768</xdr:rowOff>
    </xdr:to>
    <xdr:cxnSp macro="">
      <xdr:nvCxnSpPr>
        <xdr:cNvPr id="250" name="直線コネクタ 249">
          <a:extLst>
            <a:ext uri="{FF2B5EF4-FFF2-40B4-BE49-F238E27FC236}">
              <a16:creationId xmlns:a16="http://schemas.microsoft.com/office/drawing/2014/main" id="{00000000-0008-0000-0E00-0000FA000000}"/>
            </a:ext>
          </a:extLst>
        </xdr:cNvPr>
        <xdr:cNvCxnSpPr/>
      </xdr:nvCxnSpPr>
      <xdr:spPr>
        <a:xfrm flipV="1">
          <a:off x="8750300" y="10954472"/>
          <a:ext cx="889000" cy="4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108080</xdr:rowOff>
    </xdr:from>
    <xdr:to>
      <xdr:col>41</xdr:col>
      <xdr:colOff>101600</xdr:colOff>
      <xdr:row>64</xdr:row>
      <xdr:rowOff>38230</xdr:rowOff>
    </xdr:to>
    <xdr:sp macro="" textlink="">
      <xdr:nvSpPr>
        <xdr:cNvPr id="251" name="楕円 250">
          <a:extLst>
            <a:ext uri="{FF2B5EF4-FFF2-40B4-BE49-F238E27FC236}">
              <a16:creationId xmlns:a16="http://schemas.microsoft.com/office/drawing/2014/main" id="{00000000-0008-0000-0E00-0000FB000000}"/>
            </a:ext>
          </a:extLst>
        </xdr:cNvPr>
        <xdr:cNvSpPr/>
      </xdr:nvSpPr>
      <xdr:spPr>
        <a:xfrm>
          <a:off x="7810500" y="10909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157768</xdr:rowOff>
    </xdr:from>
    <xdr:to>
      <xdr:col>45</xdr:col>
      <xdr:colOff>177800</xdr:colOff>
      <xdr:row>63</xdr:row>
      <xdr:rowOff>158880</xdr:rowOff>
    </xdr:to>
    <xdr:cxnSp macro="">
      <xdr:nvCxnSpPr>
        <xdr:cNvPr id="252" name="直線コネクタ 251">
          <a:extLst>
            <a:ext uri="{FF2B5EF4-FFF2-40B4-BE49-F238E27FC236}">
              <a16:creationId xmlns:a16="http://schemas.microsoft.com/office/drawing/2014/main" id="{00000000-0008-0000-0E00-0000FC000000}"/>
            </a:ext>
          </a:extLst>
        </xdr:cNvPr>
        <xdr:cNvCxnSpPr/>
      </xdr:nvCxnSpPr>
      <xdr:spPr>
        <a:xfrm flipV="1">
          <a:off x="7861300" y="10959118"/>
          <a:ext cx="889000" cy="1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109885</xdr:rowOff>
    </xdr:from>
    <xdr:to>
      <xdr:col>36</xdr:col>
      <xdr:colOff>165100</xdr:colOff>
      <xdr:row>64</xdr:row>
      <xdr:rowOff>40035</xdr:rowOff>
    </xdr:to>
    <xdr:sp macro="" textlink="">
      <xdr:nvSpPr>
        <xdr:cNvPr id="253" name="楕円 252">
          <a:extLst>
            <a:ext uri="{FF2B5EF4-FFF2-40B4-BE49-F238E27FC236}">
              <a16:creationId xmlns:a16="http://schemas.microsoft.com/office/drawing/2014/main" id="{00000000-0008-0000-0E00-0000FD000000}"/>
            </a:ext>
          </a:extLst>
        </xdr:cNvPr>
        <xdr:cNvSpPr/>
      </xdr:nvSpPr>
      <xdr:spPr>
        <a:xfrm>
          <a:off x="6921500" y="10911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158880</xdr:rowOff>
    </xdr:from>
    <xdr:to>
      <xdr:col>41</xdr:col>
      <xdr:colOff>50800</xdr:colOff>
      <xdr:row>63</xdr:row>
      <xdr:rowOff>160685</xdr:rowOff>
    </xdr:to>
    <xdr:cxnSp macro="">
      <xdr:nvCxnSpPr>
        <xdr:cNvPr id="254" name="直線コネクタ 253">
          <a:extLst>
            <a:ext uri="{FF2B5EF4-FFF2-40B4-BE49-F238E27FC236}">
              <a16:creationId xmlns:a16="http://schemas.microsoft.com/office/drawing/2014/main" id="{00000000-0008-0000-0E00-0000FE000000}"/>
            </a:ext>
          </a:extLst>
        </xdr:cNvPr>
        <xdr:cNvCxnSpPr/>
      </xdr:nvCxnSpPr>
      <xdr:spPr>
        <a:xfrm flipV="1">
          <a:off x="6972300" y="10960230"/>
          <a:ext cx="889000" cy="1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13945</xdr:rowOff>
    </xdr:from>
    <xdr:ext cx="599010" cy="259045"/>
    <xdr:sp macro="" textlink="">
      <xdr:nvSpPr>
        <xdr:cNvPr id="255" name="n_1aveValue【橋りょう・トンネル】&#10;一人当たり有形固定資産（償却資産）額">
          <a:extLst>
            <a:ext uri="{FF2B5EF4-FFF2-40B4-BE49-F238E27FC236}">
              <a16:creationId xmlns:a16="http://schemas.microsoft.com/office/drawing/2014/main" id="{00000000-0008-0000-0E00-0000FF000000}"/>
            </a:ext>
          </a:extLst>
        </xdr:cNvPr>
        <xdr:cNvSpPr txBox="1"/>
      </xdr:nvSpPr>
      <xdr:spPr>
        <a:xfrm>
          <a:off x="9327095" y="10643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17594</xdr:rowOff>
    </xdr:from>
    <xdr:ext cx="599010" cy="259045"/>
    <xdr:sp macro="" textlink="">
      <xdr:nvSpPr>
        <xdr:cNvPr id="256" name="n_2aveValue【橋りょう・トンネル】&#10;一人当たり有形固定資産（償却資産）額">
          <a:extLst>
            <a:ext uri="{FF2B5EF4-FFF2-40B4-BE49-F238E27FC236}">
              <a16:creationId xmlns:a16="http://schemas.microsoft.com/office/drawing/2014/main" id="{00000000-0008-0000-0E00-000000010000}"/>
            </a:ext>
          </a:extLst>
        </xdr:cNvPr>
        <xdr:cNvSpPr txBox="1"/>
      </xdr:nvSpPr>
      <xdr:spPr>
        <a:xfrm>
          <a:off x="8450795" y="10647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16840</xdr:rowOff>
    </xdr:from>
    <xdr:ext cx="599010" cy="259045"/>
    <xdr:sp macro="" textlink="">
      <xdr:nvSpPr>
        <xdr:cNvPr id="257" name="n_3aveValue【橋りょう・トンネル】&#10;一人当たり有形固定資産（償却資産）額">
          <a:extLst>
            <a:ext uri="{FF2B5EF4-FFF2-40B4-BE49-F238E27FC236}">
              <a16:creationId xmlns:a16="http://schemas.microsoft.com/office/drawing/2014/main" id="{00000000-0008-0000-0E00-000001010000}"/>
            </a:ext>
          </a:extLst>
        </xdr:cNvPr>
        <xdr:cNvSpPr txBox="1"/>
      </xdr:nvSpPr>
      <xdr:spPr>
        <a:xfrm>
          <a:off x="7561795" y="10646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15967</xdr:rowOff>
    </xdr:from>
    <xdr:ext cx="599010" cy="259045"/>
    <xdr:sp macro="" textlink="">
      <xdr:nvSpPr>
        <xdr:cNvPr id="258" name="n_4aveValue【橋りょう・トンネル】&#10;一人当たり有形固定資産（償却資産）額">
          <a:extLst>
            <a:ext uri="{FF2B5EF4-FFF2-40B4-BE49-F238E27FC236}">
              <a16:creationId xmlns:a16="http://schemas.microsoft.com/office/drawing/2014/main" id="{00000000-0008-0000-0E00-000002010000}"/>
            </a:ext>
          </a:extLst>
        </xdr:cNvPr>
        <xdr:cNvSpPr txBox="1"/>
      </xdr:nvSpPr>
      <xdr:spPr>
        <a:xfrm>
          <a:off x="6672795" y="10645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23599</xdr:rowOff>
    </xdr:from>
    <xdr:ext cx="599010" cy="259045"/>
    <xdr:sp macro="" textlink="">
      <xdr:nvSpPr>
        <xdr:cNvPr id="259" name="n_1mainValue【橋りょう・トンネル】&#10;一人当たり有形固定資産（償却資産）額">
          <a:extLst>
            <a:ext uri="{FF2B5EF4-FFF2-40B4-BE49-F238E27FC236}">
              <a16:creationId xmlns:a16="http://schemas.microsoft.com/office/drawing/2014/main" id="{00000000-0008-0000-0E00-000003010000}"/>
            </a:ext>
          </a:extLst>
        </xdr:cNvPr>
        <xdr:cNvSpPr txBox="1"/>
      </xdr:nvSpPr>
      <xdr:spPr>
        <a:xfrm>
          <a:off x="9327095" y="10996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28245</xdr:rowOff>
    </xdr:from>
    <xdr:ext cx="599010" cy="259045"/>
    <xdr:sp macro="" textlink="">
      <xdr:nvSpPr>
        <xdr:cNvPr id="260" name="n_2mainValue【橋りょう・トンネル】&#10;一人当たり有形固定資産（償却資産）額">
          <a:extLst>
            <a:ext uri="{FF2B5EF4-FFF2-40B4-BE49-F238E27FC236}">
              <a16:creationId xmlns:a16="http://schemas.microsoft.com/office/drawing/2014/main" id="{00000000-0008-0000-0E00-000004010000}"/>
            </a:ext>
          </a:extLst>
        </xdr:cNvPr>
        <xdr:cNvSpPr txBox="1"/>
      </xdr:nvSpPr>
      <xdr:spPr>
        <a:xfrm>
          <a:off x="8450795" y="11001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29357</xdr:rowOff>
    </xdr:from>
    <xdr:ext cx="599010" cy="259045"/>
    <xdr:sp macro="" textlink="">
      <xdr:nvSpPr>
        <xdr:cNvPr id="261" name="n_3mainValue【橋りょう・トンネル】&#10;一人当たり有形固定資産（償却資産）額">
          <a:extLst>
            <a:ext uri="{FF2B5EF4-FFF2-40B4-BE49-F238E27FC236}">
              <a16:creationId xmlns:a16="http://schemas.microsoft.com/office/drawing/2014/main" id="{00000000-0008-0000-0E00-000005010000}"/>
            </a:ext>
          </a:extLst>
        </xdr:cNvPr>
        <xdr:cNvSpPr txBox="1"/>
      </xdr:nvSpPr>
      <xdr:spPr>
        <a:xfrm>
          <a:off x="7561795" y="11002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31162</xdr:rowOff>
    </xdr:from>
    <xdr:ext cx="599010" cy="259045"/>
    <xdr:sp macro="" textlink="">
      <xdr:nvSpPr>
        <xdr:cNvPr id="262" name="n_4mainValue【橋りょう・トンネル】&#10;一人当たり有形固定資産（償却資産）額">
          <a:extLst>
            <a:ext uri="{FF2B5EF4-FFF2-40B4-BE49-F238E27FC236}">
              <a16:creationId xmlns:a16="http://schemas.microsoft.com/office/drawing/2014/main" id="{00000000-0008-0000-0E00-000006010000}"/>
            </a:ext>
          </a:extLst>
        </xdr:cNvPr>
        <xdr:cNvSpPr txBox="1"/>
      </xdr:nvSpPr>
      <xdr:spPr>
        <a:xfrm>
          <a:off x="6672795" y="11003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00000000-0008-0000-0E00-000007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00000000-0008-0000-0E00-000008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00000000-0008-0000-0E00-000009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00000000-0008-0000-0E00-00000A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00000000-0008-0000-0E00-00000B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00000000-0008-0000-0E00-00000C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00000000-0008-0000-0E00-00000D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00000000-0008-0000-0E00-00000E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a:extLst>
            <a:ext uri="{FF2B5EF4-FFF2-40B4-BE49-F238E27FC236}">
              <a16:creationId xmlns:a16="http://schemas.microsoft.com/office/drawing/2014/main" id="{00000000-0008-0000-0E00-00000F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id="{00000000-0008-0000-0E00-000010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a:extLst>
            <a:ext uri="{FF2B5EF4-FFF2-40B4-BE49-F238E27FC236}">
              <a16:creationId xmlns:a16="http://schemas.microsoft.com/office/drawing/2014/main" id="{00000000-0008-0000-0E00-000011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4" name="直線コネクタ 273">
          <a:extLst>
            <a:ext uri="{FF2B5EF4-FFF2-40B4-BE49-F238E27FC236}">
              <a16:creationId xmlns:a16="http://schemas.microsoft.com/office/drawing/2014/main" id="{00000000-0008-0000-0E00-000012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5" name="テキスト ボックス 274">
          <a:extLst>
            <a:ext uri="{FF2B5EF4-FFF2-40B4-BE49-F238E27FC236}">
              <a16:creationId xmlns:a16="http://schemas.microsoft.com/office/drawing/2014/main" id="{00000000-0008-0000-0E00-00001301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6" name="直線コネクタ 275">
          <a:extLst>
            <a:ext uri="{FF2B5EF4-FFF2-40B4-BE49-F238E27FC236}">
              <a16:creationId xmlns:a16="http://schemas.microsoft.com/office/drawing/2014/main" id="{00000000-0008-0000-0E00-000014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7" name="テキスト ボックス 276">
          <a:extLst>
            <a:ext uri="{FF2B5EF4-FFF2-40B4-BE49-F238E27FC236}">
              <a16:creationId xmlns:a16="http://schemas.microsoft.com/office/drawing/2014/main" id="{00000000-0008-0000-0E00-000015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8" name="直線コネクタ 277">
          <a:extLst>
            <a:ext uri="{FF2B5EF4-FFF2-40B4-BE49-F238E27FC236}">
              <a16:creationId xmlns:a16="http://schemas.microsoft.com/office/drawing/2014/main" id="{00000000-0008-0000-0E00-000016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9" name="テキスト ボックス 278">
          <a:extLst>
            <a:ext uri="{FF2B5EF4-FFF2-40B4-BE49-F238E27FC236}">
              <a16:creationId xmlns:a16="http://schemas.microsoft.com/office/drawing/2014/main" id="{00000000-0008-0000-0E00-000017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0" name="直線コネクタ 279">
          <a:extLst>
            <a:ext uri="{FF2B5EF4-FFF2-40B4-BE49-F238E27FC236}">
              <a16:creationId xmlns:a16="http://schemas.microsoft.com/office/drawing/2014/main" id="{00000000-0008-0000-0E00-000018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1" name="テキスト ボックス 280">
          <a:extLst>
            <a:ext uri="{FF2B5EF4-FFF2-40B4-BE49-F238E27FC236}">
              <a16:creationId xmlns:a16="http://schemas.microsoft.com/office/drawing/2014/main" id="{00000000-0008-0000-0E00-000019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2" name="直線コネクタ 281">
          <a:extLst>
            <a:ext uri="{FF2B5EF4-FFF2-40B4-BE49-F238E27FC236}">
              <a16:creationId xmlns:a16="http://schemas.microsoft.com/office/drawing/2014/main" id="{00000000-0008-0000-0E00-00001A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3" name="テキスト ボックス 282">
          <a:extLst>
            <a:ext uri="{FF2B5EF4-FFF2-40B4-BE49-F238E27FC236}">
              <a16:creationId xmlns:a16="http://schemas.microsoft.com/office/drawing/2014/main" id="{00000000-0008-0000-0E00-00001B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4" name="直線コネクタ 283">
          <a:extLst>
            <a:ext uri="{FF2B5EF4-FFF2-40B4-BE49-F238E27FC236}">
              <a16:creationId xmlns:a16="http://schemas.microsoft.com/office/drawing/2014/main" id="{00000000-0008-0000-0E00-00001C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5" name="テキスト ボックス 284">
          <a:extLst>
            <a:ext uri="{FF2B5EF4-FFF2-40B4-BE49-F238E27FC236}">
              <a16:creationId xmlns:a16="http://schemas.microsoft.com/office/drawing/2014/main" id="{00000000-0008-0000-0E00-00001D01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00000000-0008-0000-0E00-00001E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00000000-0008-0000-0E00-00001F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29936</xdr:rowOff>
    </xdr:from>
    <xdr:to>
      <xdr:col>24</xdr:col>
      <xdr:colOff>62865</xdr:colOff>
      <xdr:row>86</xdr:row>
      <xdr:rowOff>60961</xdr:rowOff>
    </xdr:to>
    <xdr:cxnSp macro="">
      <xdr:nvCxnSpPr>
        <xdr:cNvPr id="288" name="直線コネクタ 287">
          <a:extLst>
            <a:ext uri="{FF2B5EF4-FFF2-40B4-BE49-F238E27FC236}">
              <a16:creationId xmlns:a16="http://schemas.microsoft.com/office/drawing/2014/main" id="{00000000-0008-0000-0E00-000020010000}"/>
            </a:ext>
          </a:extLst>
        </xdr:cNvPr>
        <xdr:cNvCxnSpPr/>
      </xdr:nvCxnSpPr>
      <xdr:spPr>
        <a:xfrm flipV="1">
          <a:off x="4634865" y="13403036"/>
          <a:ext cx="0" cy="1402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64788</xdr:rowOff>
    </xdr:from>
    <xdr:ext cx="405111" cy="259045"/>
    <xdr:sp macro="" textlink="">
      <xdr:nvSpPr>
        <xdr:cNvPr id="289" name="【公営住宅】&#10;有形固定資産減価償却率最小値テキスト">
          <a:extLst>
            <a:ext uri="{FF2B5EF4-FFF2-40B4-BE49-F238E27FC236}">
              <a16:creationId xmlns:a16="http://schemas.microsoft.com/office/drawing/2014/main" id="{00000000-0008-0000-0E00-000021010000}"/>
            </a:ext>
          </a:extLst>
        </xdr:cNvPr>
        <xdr:cNvSpPr txBox="1"/>
      </xdr:nvSpPr>
      <xdr:spPr>
        <a:xfrm>
          <a:off x="4673600" y="1480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60961</xdr:rowOff>
    </xdr:from>
    <xdr:to>
      <xdr:col>24</xdr:col>
      <xdr:colOff>152400</xdr:colOff>
      <xdr:row>86</xdr:row>
      <xdr:rowOff>60961</xdr:rowOff>
    </xdr:to>
    <xdr:cxnSp macro="">
      <xdr:nvCxnSpPr>
        <xdr:cNvPr id="290" name="直線コネクタ 289">
          <a:extLst>
            <a:ext uri="{FF2B5EF4-FFF2-40B4-BE49-F238E27FC236}">
              <a16:creationId xmlns:a16="http://schemas.microsoft.com/office/drawing/2014/main" id="{00000000-0008-0000-0E00-000022010000}"/>
            </a:ext>
          </a:extLst>
        </xdr:cNvPr>
        <xdr:cNvCxnSpPr/>
      </xdr:nvCxnSpPr>
      <xdr:spPr>
        <a:xfrm>
          <a:off x="4546600" y="1480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148063</xdr:rowOff>
    </xdr:from>
    <xdr:ext cx="340478" cy="259045"/>
    <xdr:sp macro="" textlink="">
      <xdr:nvSpPr>
        <xdr:cNvPr id="291" name="【公営住宅】&#10;有形固定資産減価償却率最大値テキスト">
          <a:extLst>
            <a:ext uri="{FF2B5EF4-FFF2-40B4-BE49-F238E27FC236}">
              <a16:creationId xmlns:a16="http://schemas.microsoft.com/office/drawing/2014/main" id="{00000000-0008-0000-0E00-000023010000}"/>
            </a:ext>
          </a:extLst>
        </xdr:cNvPr>
        <xdr:cNvSpPr txBox="1"/>
      </xdr:nvSpPr>
      <xdr:spPr>
        <a:xfrm>
          <a:off x="4673600" y="131782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29936</xdr:rowOff>
    </xdr:from>
    <xdr:to>
      <xdr:col>24</xdr:col>
      <xdr:colOff>152400</xdr:colOff>
      <xdr:row>78</xdr:row>
      <xdr:rowOff>29936</xdr:rowOff>
    </xdr:to>
    <xdr:cxnSp macro="">
      <xdr:nvCxnSpPr>
        <xdr:cNvPr id="292" name="直線コネクタ 291">
          <a:extLst>
            <a:ext uri="{FF2B5EF4-FFF2-40B4-BE49-F238E27FC236}">
              <a16:creationId xmlns:a16="http://schemas.microsoft.com/office/drawing/2014/main" id="{00000000-0008-0000-0E00-000024010000}"/>
            </a:ext>
          </a:extLst>
        </xdr:cNvPr>
        <xdr:cNvCxnSpPr/>
      </xdr:nvCxnSpPr>
      <xdr:spPr>
        <a:xfrm>
          <a:off x="4546600" y="13403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96356</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00000000-0008-0000-0E00-000025010000}"/>
            </a:ext>
          </a:extLst>
        </xdr:cNvPr>
        <xdr:cNvSpPr txBox="1"/>
      </xdr:nvSpPr>
      <xdr:spPr>
        <a:xfrm>
          <a:off x="4673600" y="143267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117929</xdr:rowOff>
    </xdr:from>
    <xdr:to>
      <xdr:col>24</xdr:col>
      <xdr:colOff>114300</xdr:colOff>
      <xdr:row>84</xdr:row>
      <xdr:rowOff>48079</xdr:rowOff>
    </xdr:to>
    <xdr:sp macro="" textlink="">
      <xdr:nvSpPr>
        <xdr:cNvPr id="294" name="フローチャート: 判断 293">
          <a:extLst>
            <a:ext uri="{FF2B5EF4-FFF2-40B4-BE49-F238E27FC236}">
              <a16:creationId xmlns:a16="http://schemas.microsoft.com/office/drawing/2014/main" id="{00000000-0008-0000-0E00-000026010000}"/>
            </a:ext>
          </a:extLst>
        </xdr:cNvPr>
        <xdr:cNvSpPr/>
      </xdr:nvSpPr>
      <xdr:spPr>
        <a:xfrm>
          <a:off x="4584700" y="1434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117929</xdr:rowOff>
    </xdr:from>
    <xdr:to>
      <xdr:col>20</xdr:col>
      <xdr:colOff>38100</xdr:colOff>
      <xdr:row>84</xdr:row>
      <xdr:rowOff>48079</xdr:rowOff>
    </xdr:to>
    <xdr:sp macro="" textlink="">
      <xdr:nvSpPr>
        <xdr:cNvPr id="295" name="フローチャート: 判断 294">
          <a:extLst>
            <a:ext uri="{FF2B5EF4-FFF2-40B4-BE49-F238E27FC236}">
              <a16:creationId xmlns:a16="http://schemas.microsoft.com/office/drawing/2014/main" id="{00000000-0008-0000-0E00-000027010000}"/>
            </a:ext>
          </a:extLst>
        </xdr:cNvPr>
        <xdr:cNvSpPr/>
      </xdr:nvSpPr>
      <xdr:spPr>
        <a:xfrm>
          <a:off x="3746500" y="1434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104866</xdr:rowOff>
    </xdr:from>
    <xdr:to>
      <xdr:col>15</xdr:col>
      <xdr:colOff>101600</xdr:colOff>
      <xdr:row>84</xdr:row>
      <xdr:rowOff>35016</xdr:rowOff>
    </xdr:to>
    <xdr:sp macro="" textlink="">
      <xdr:nvSpPr>
        <xdr:cNvPr id="296" name="フローチャート: 判断 295">
          <a:extLst>
            <a:ext uri="{FF2B5EF4-FFF2-40B4-BE49-F238E27FC236}">
              <a16:creationId xmlns:a16="http://schemas.microsoft.com/office/drawing/2014/main" id="{00000000-0008-0000-0E00-000028010000}"/>
            </a:ext>
          </a:extLst>
        </xdr:cNvPr>
        <xdr:cNvSpPr/>
      </xdr:nvSpPr>
      <xdr:spPr>
        <a:xfrm>
          <a:off x="2857500" y="1433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96701</xdr:rowOff>
    </xdr:from>
    <xdr:to>
      <xdr:col>10</xdr:col>
      <xdr:colOff>165100</xdr:colOff>
      <xdr:row>84</xdr:row>
      <xdr:rowOff>26851</xdr:rowOff>
    </xdr:to>
    <xdr:sp macro="" textlink="">
      <xdr:nvSpPr>
        <xdr:cNvPr id="297" name="フローチャート: 判断 296">
          <a:extLst>
            <a:ext uri="{FF2B5EF4-FFF2-40B4-BE49-F238E27FC236}">
              <a16:creationId xmlns:a16="http://schemas.microsoft.com/office/drawing/2014/main" id="{00000000-0008-0000-0E00-000029010000}"/>
            </a:ext>
          </a:extLst>
        </xdr:cNvPr>
        <xdr:cNvSpPr/>
      </xdr:nvSpPr>
      <xdr:spPr>
        <a:xfrm>
          <a:off x="1968500" y="143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83638</xdr:rowOff>
    </xdr:from>
    <xdr:to>
      <xdr:col>6</xdr:col>
      <xdr:colOff>38100</xdr:colOff>
      <xdr:row>84</xdr:row>
      <xdr:rowOff>13788</xdr:rowOff>
    </xdr:to>
    <xdr:sp macro="" textlink="">
      <xdr:nvSpPr>
        <xdr:cNvPr id="298" name="フローチャート: 判断 297">
          <a:extLst>
            <a:ext uri="{FF2B5EF4-FFF2-40B4-BE49-F238E27FC236}">
              <a16:creationId xmlns:a16="http://schemas.microsoft.com/office/drawing/2014/main" id="{00000000-0008-0000-0E00-00002A010000}"/>
            </a:ext>
          </a:extLst>
        </xdr:cNvPr>
        <xdr:cNvSpPr/>
      </xdr:nvSpPr>
      <xdr:spPr>
        <a:xfrm>
          <a:off x="1079500" y="1431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E00-00002B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E00-00002C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E00-00002D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E00-00002E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E00-00002F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114663</xdr:rowOff>
    </xdr:from>
    <xdr:to>
      <xdr:col>24</xdr:col>
      <xdr:colOff>114300</xdr:colOff>
      <xdr:row>84</xdr:row>
      <xdr:rowOff>44813</xdr:rowOff>
    </xdr:to>
    <xdr:sp macro="" textlink="">
      <xdr:nvSpPr>
        <xdr:cNvPr id="304" name="楕円 303">
          <a:extLst>
            <a:ext uri="{FF2B5EF4-FFF2-40B4-BE49-F238E27FC236}">
              <a16:creationId xmlns:a16="http://schemas.microsoft.com/office/drawing/2014/main" id="{00000000-0008-0000-0E00-000030010000}"/>
            </a:ext>
          </a:extLst>
        </xdr:cNvPr>
        <xdr:cNvSpPr/>
      </xdr:nvSpPr>
      <xdr:spPr>
        <a:xfrm>
          <a:off x="4584700" y="1434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137540</xdr:rowOff>
    </xdr:from>
    <xdr:ext cx="405111" cy="259045"/>
    <xdr:sp macro="" textlink="">
      <xdr:nvSpPr>
        <xdr:cNvPr id="305" name="【公営住宅】&#10;有形固定資産減価償却率該当値テキスト">
          <a:extLst>
            <a:ext uri="{FF2B5EF4-FFF2-40B4-BE49-F238E27FC236}">
              <a16:creationId xmlns:a16="http://schemas.microsoft.com/office/drawing/2014/main" id="{00000000-0008-0000-0E00-000031010000}"/>
            </a:ext>
          </a:extLst>
        </xdr:cNvPr>
        <xdr:cNvSpPr txBox="1"/>
      </xdr:nvSpPr>
      <xdr:spPr>
        <a:xfrm>
          <a:off x="4673600" y="14196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98334</xdr:rowOff>
    </xdr:from>
    <xdr:to>
      <xdr:col>20</xdr:col>
      <xdr:colOff>38100</xdr:colOff>
      <xdr:row>84</xdr:row>
      <xdr:rowOff>28484</xdr:rowOff>
    </xdr:to>
    <xdr:sp macro="" textlink="">
      <xdr:nvSpPr>
        <xdr:cNvPr id="306" name="楕円 305">
          <a:extLst>
            <a:ext uri="{FF2B5EF4-FFF2-40B4-BE49-F238E27FC236}">
              <a16:creationId xmlns:a16="http://schemas.microsoft.com/office/drawing/2014/main" id="{00000000-0008-0000-0E00-000032010000}"/>
            </a:ext>
          </a:extLst>
        </xdr:cNvPr>
        <xdr:cNvSpPr/>
      </xdr:nvSpPr>
      <xdr:spPr>
        <a:xfrm>
          <a:off x="3746500" y="1432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149134</xdr:rowOff>
    </xdr:from>
    <xdr:to>
      <xdr:col>24</xdr:col>
      <xdr:colOff>63500</xdr:colOff>
      <xdr:row>83</xdr:row>
      <xdr:rowOff>165463</xdr:rowOff>
    </xdr:to>
    <xdr:cxnSp macro="">
      <xdr:nvCxnSpPr>
        <xdr:cNvPr id="307" name="直線コネクタ 306">
          <a:extLst>
            <a:ext uri="{FF2B5EF4-FFF2-40B4-BE49-F238E27FC236}">
              <a16:creationId xmlns:a16="http://schemas.microsoft.com/office/drawing/2014/main" id="{00000000-0008-0000-0E00-000033010000}"/>
            </a:ext>
          </a:extLst>
        </xdr:cNvPr>
        <xdr:cNvCxnSpPr/>
      </xdr:nvCxnSpPr>
      <xdr:spPr>
        <a:xfrm>
          <a:off x="3797300" y="14379484"/>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80373</xdr:rowOff>
    </xdr:from>
    <xdr:to>
      <xdr:col>15</xdr:col>
      <xdr:colOff>101600</xdr:colOff>
      <xdr:row>84</xdr:row>
      <xdr:rowOff>10523</xdr:rowOff>
    </xdr:to>
    <xdr:sp macro="" textlink="">
      <xdr:nvSpPr>
        <xdr:cNvPr id="308" name="楕円 307">
          <a:extLst>
            <a:ext uri="{FF2B5EF4-FFF2-40B4-BE49-F238E27FC236}">
              <a16:creationId xmlns:a16="http://schemas.microsoft.com/office/drawing/2014/main" id="{00000000-0008-0000-0E00-000034010000}"/>
            </a:ext>
          </a:extLst>
        </xdr:cNvPr>
        <xdr:cNvSpPr/>
      </xdr:nvSpPr>
      <xdr:spPr>
        <a:xfrm>
          <a:off x="2857500" y="1431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131173</xdr:rowOff>
    </xdr:from>
    <xdr:to>
      <xdr:col>19</xdr:col>
      <xdr:colOff>177800</xdr:colOff>
      <xdr:row>83</xdr:row>
      <xdr:rowOff>149134</xdr:rowOff>
    </xdr:to>
    <xdr:cxnSp macro="">
      <xdr:nvCxnSpPr>
        <xdr:cNvPr id="309" name="直線コネクタ 308">
          <a:extLst>
            <a:ext uri="{FF2B5EF4-FFF2-40B4-BE49-F238E27FC236}">
              <a16:creationId xmlns:a16="http://schemas.microsoft.com/office/drawing/2014/main" id="{00000000-0008-0000-0E00-000035010000}"/>
            </a:ext>
          </a:extLst>
        </xdr:cNvPr>
        <xdr:cNvCxnSpPr/>
      </xdr:nvCxnSpPr>
      <xdr:spPr>
        <a:xfrm>
          <a:off x="2908300" y="14361523"/>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59145</xdr:rowOff>
    </xdr:from>
    <xdr:to>
      <xdr:col>10</xdr:col>
      <xdr:colOff>165100</xdr:colOff>
      <xdr:row>83</xdr:row>
      <xdr:rowOff>160745</xdr:rowOff>
    </xdr:to>
    <xdr:sp macro="" textlink="">
      <xdr:nvSpPr>
        <xdr:cNvPr id="310" name="楕円 309">
          <a:extLst>
            <a:ext uri="{FF2B5EF4-FFF2-40B4-BE49-F238E27FC236}">
              <a16:creationId xmlns:a16="http://schemas.microsoft.com/office/drawing/2014/main" id="{00000000-0008-0000-0E00-000036010000}"/>
            </a:ext>
          </a:extLst>
        </xdr:cNvPr>
        <xdr:cNvSpPr/>
      </xdr:nvSpPr>
      <xdr:spPr>
        <a:xfrm>
          <a:off x="1968500" y="1428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109945</xdr:rowOff>
    </xdr:from>
    <xdr:to>
      <xdr:col>15</xdr:col>
      <xdr:colOff>50800</xdr:colOff>
      <xdr:row>83</xdr:row>
      <xdr:rowOff>131173</xdr:rowOff>
    </xdr:to>
    <xdr:cxnSp macro="">
      <xdr:nvCxnSpPr>
        <xdr:cNvPr id="311" name="直線コネクタ 310">
          <a:extLst>
            <a:ext uri="{FF2B5EF4-FFF2-40B4-BE49-F238E27FC236}">
              <a16:creationId xmlns:a16="http://schemas.microsoft.com/office/drawing/2014/main" id="{00000000-0008-0000-0E00-000037010000}"/>
            </a:ext>
          </a:extLst>
        </xdr:cNvPr>
        <xdr:cNvCxnSpPr/>
      </xdr:nvCxnSpPr>
      <xdr:spPr>
        <a:xfrm>
          <a:off x="2019300" y="14340295"/>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36286</xdr:rowOff>
    </xdr:from>
    <xdr:to>
      <xdr:col>6</xdr:col>
      <xdr:colOff>38100</xdr:colOff>
      <xdr:row>83</xdr:row>
      <xdr:rowOff>137886</xdr:rowOff>
    </xdr:to>
    <xdr:sp macro="" textlink="">
      <xdr:nvSpPr>
        <xdr:cNvPr id="312" name="楕円 311">
          <a:extLst>
            <a:ext uri="{FF2B5EF4-FFF2-40B4-BE49-F238E27FC236}">
              <a16:creationId xmlns:a16="http://schemas.microsoft.com/office/drawing/2014/main" id="{00000000-0008-0000-0E00-000038010000}"/>
            </a:ext>
          </a:extLst>
        </xdr:cNvPr>
        <xdr:cNvSpPr/>
      </xdr:nvSpPr>
      <xdr:spPr>
        <a:xfrm>
          <a:off x="1079500" y="1426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87086</xdr:rowOff>
    </xdr:from>
    <xdr:to>
      <xdr:col>10</xdr:col>
      <xdr:colOff>114300</xdr:colOff>
      <xdr:row>83</xdr:row>
      <xdr:rowOff>109945</xdr:rowOff>
    </xdr:to>
    <xdr:cxnSp macro="">
      <xdr:nvCxnSpPr>
        <xdr:cNvPr id="313" name="直線コネクタ 312">
          <a:extLst>
            <a:ext uri="{FF2B5EF4-FFF2-40B4-BE49-F238E27FC236}">
              <a16:creationId xmlns:a16="http://schemas.microsoft.com/office/drawing/2014/main" id="{00000000-0008-0000-0E00-000039010000}"/>
            </a:ext>
          </a:extLst>
        </xdr:cNvPr>
        <xdr:cNvCxnSpPr/>
      </xdr:nvCxnSpPr>
      <xdr:spPr>
        <a:xfrm>
          <a:off x="1130300" y="14317436"/>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39206</xdr:rowOff>
    </xdr:from>
    <xdr:ext cx="405111" cy="259045"/>
    <xdr:sp macro="" textlink="">
      <xdr:nvSpPr>
        <xdr:cNvPr id="314" name="n_1aveValue【公営住宅】&#10;有形固定資産減価償却率">
          <a:extLst>
            <a:ext uri="{FF2B5EF4-FFF2-40B4-BE49-F238E27FC236}">
              <a16:creationId xmlns:a16="http://schemas.microsoft.com/office/drawing/2014/main" id="{00000000-0008-0000-0E00-00003A010000}"/>
            </a:ext>
          </a:extLst>
        </xdr:cNvPr>
        <xdr:cNvSpPr txBox="1"/>
      </xdr:nvSpPr>
      <xdr:spPr>
        <a:xfrm>
          <a:off x="3582044" y="14441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26143</xdr:rowOff>
    </xdr:from>
    <xdr:ext cx="405111" cy="259045"/>
    <xdr:sp macro="" textlink="">
      <xdr:nvSpPr>
        <xdr:cNvPr id="315" name="n_2aveValue【公営住宅】&#10;有形固定資産減価償却率">
          <a:extLst>
            <a:ext uri="{FF2B5EF4-FFF2-40B4-BE49-F238E27FC236}">
              <a16:creationId xmlns:a16="http://schemas.microsoft.com/office/drawing/2014/main" id="{00000000-0008-0000-0E00-00003B010000}"/>
            </a:ext>
          </a:extLst>
        </xdr:cNvPr>
        <xdr:cNvSpPr txBox="1"/>
      </xdr:nvSpPr>
      <xdr:spPr>
        <a:xfrm>
          <a:off x="2705744" y="14427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17978</xdr:rowOff>
    </xdr:from>
    <xdr:ext cx="405111" cy="259045"/>
    <xdr:sp macro="" textlink="">
      <xdr:nvSpPr>
        <xdr:cNvPr id="316" name="n_3aveValue【公営住宅】&#10;有形固定資産減価償却率">
          <a:extLst>
            <a:ext uri="{FF2B5EF4-FFF2-40B4-BE49-F238E27FC236}">
              <a16:creationId xmlns:a16="http://schemas.microsoft.com/office/drawing/2014/main" id="{00000000-0008-0000-0E00-00003C010000}"/>
            </a:ext>
          </a:extLst>
        </xdr:cNvPr>
        <xdr:cNvSpPr txBox="1"/>
      </xdr:nvSpPr>
      <xdr:spPr>
        <a:xfrm>
          <a:off x="1816744" y="14419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4915</xdr:rowOff>
    </xdr:from>
    <xdr:ext cx="405111" cy="259045"/>
    <xdr:sp macro="" textlink="">
      <xdr:nvSpPr>
        <xdr:cNvPr id="317" name="n_4aveValue【公営住宅】&#10;有形固定資産減価償却率">
          <a:extLst>
            <a:ext uri="{FF2B5EF4-FFF2-40B4-BE49-F238E27FC236}">
              <a16:creationId xmlns:a16="http://schemas.microsoft.com/office/drawing/2014/main" id="{00000000-0008-0000-0E00-00003D010000}"/>
            </a:ext>
          </a:extLst>
        </xdr:cNvPr>
        <xdr:cNvSpPr txBox="1"/>
      </xdr:nvSpPr>
      <xdr:spPr>
        <a:xfrm>
          <a:off x="927744" y="1440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45011</xdr:rowOff>
    </xdr:from>
    <xdr:ext cx="405111" cy="259045"/>
    <xdr:sp macro="" textlink="">
      <xdr:nvSpPr>
        <xdr:cNvPr id="318" name="n_1mainValue【公営住宅】&#10;有形固定資産減価償却率">
          <a:extLst>
            <a:ext uri="{FF2B5EF4-FFF2-40B4-BE49-F238E27FC236}">
              <a16:creationId xmlns:a16="http://schemas.microsoft.com/office/drawing/2014/main" id="{00000000-0008-0000-0E00-00003E010000}"/>
            </a:ext>
          </a:extLst>
        </xdr:cNvPr>
        <xdr:cNvSpPr txBox="1"/>
      </xdr:nvSpPr>
      <xdr:spPr>
        <a:xfrm>
          <a:off x="3582044" y="14103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27050</xdr:rowOff>
    </xdr:from>
    <xdr:ext cx="405111" cy="259045"/>
    <xdr:sp macro="" textlink="">
      <xdr:nvSpPr>
        <xdr:cNvPr id="319" name="n_2mainValue【公営住宅】&#10;有形固定資産減価償却率">
          <a:extLst>
            <a:ext uri="{FF2B5EF4-FFF2-40B4-BE49-F238E27FC236}">
              <a16:creationId xmlns:a16="http://schemas.microsoft.com/office/drawing/2014/main" id="{00000000-0008-0000-0E00-00003F010000}"/>
            </a:ext>
          </a:extLst>
        </xdr:cNvPr>
        <xdr:cNvSpPr txBox="1"/>
      </xdr:nvSpPr>
      <xdr:spPr>
        <a:xfrm>
          <a:off x="2705744" y="140859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5822</xdr:rowOff>
    </xdr:from>
    <xdr:ext cx="405111" cy="259045"/>
    <xdr:sp macro="" textlink="">
      <xdr:nvSpPr>
        <xdr:cNvPr id="320" name="n_3mainValue【公営住宅】&#10;有形固定資産減価償却率">
          <a:extLst>
            <a:ext uri="{FF2B5EF4-FFF2-40B4-BE49-F238E27FC236}">
              <a16:creationId xmlns:a16="http://schemas.microsoft.com/office/drawing/2014/main" id="{00000000-0008-0000-0E00-000040010000}"/>
            </a:ext>
          </a:extLst>
        </xdr:cNvPr>
        <xdr:cNvSpPr txBox="1"/>
      </xdr:nvSpPr>
      <xdr:spPr>
        <a:xfrm>
          <a:off x="1816744" y="1406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154413</xdr:rowOff>
    </xdr:from>
    <xdr:ext cx="405111" cy="259045"/>
    <xdr:sp macro="" textlink="">
      <xdr:nvSpPr>
        <xdr:cNvPr id="321" name="n_4mainValue【公営住宅】&#10;有形固定資産減価償却率">
          <a:extLst>
            <a:ext uri="{FF2B5EF4-FFF2-40B4-BE49-F238E27FC236}">
              <a16:creationId xmlns:a16="http://schemas.microsoft.com/office/drawing/2014/main" id="{00000000-0008-0000-0E00-000041010000}"/>
            </a:ext>
          </a:extLst>
        </xdr:cNvPr>
        <xdr:cNvSpPr txBox="1"/>
      </xdr:nvSpPr>
      <xdr:spPr>
        <a:xfrm>
          <a:off x="927744" y="14041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00000000-0008-0000-0E00-000042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00000000-0008-0000-0E00-000043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00000000-0008-0000-0E00-000044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00000000-0008-0000-0E00-000045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00000000-0008-0000-0E00-000046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00000000-0008-0000-0E00-000047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00000000-0008-0000-0E00-000048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00000000-0008-0000-0E00-000049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00000000-0008-0000-0E00-00004A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00000000-0008-0000-0E00-00004B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2" name="直線コネクタ 331">
          <a:extLst>
            <a:ext uri="{FF2B5EF4-FFF2-40B4-BE49-F238E27FC236}">
              <a16:creationId xmlns:a16="http://schemas.microsoft.com/office/drawing/2014/main" id="{00000000-0008-0000-0E00-00004C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3" name="テキスト ボックス 332">
          <a:extLst>
            <a:ext uri="{FF2B5EF4-FFF2-40B4-BE49-F238E27FC236}">
              <a16:creationId xmlns:a16="http://schemas.microsoft.com/office/drawing/2014/main" id="{00000000-0008-0000-0E00-00004D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4" name="直線コネクタ 333">
          <a:extLst>
            <a:ext uri="{FF2B5EF4-FFF2-40B4-BE49-F238E27FC236}">
              <a16:creationId xmlns:a16="http://schemas.microsoft.com/office/drawing/2014/main" id="{00000000-0008-0000-0E00-00004E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5" name="テキスト ボックス 334">
          <a:extLst>
            <a:ext uri="{FF2B5EF4-FFF2-40B4-BE49-F238E27FC236}">
              <a16:creationId xmlns:a16="http://schemas.microsoft.com/office/drawing/2014/main" id="{00000000-0008-0000-0E00-00004F01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6" name="直線コネクタ 335">
          <a:extLst>
            <a:ext uri="{FF2B5EF4-FFF2-40B4-BE49-F238E27FC236}">
              <a16:creationId xmlns:a16="http://schemas.microsoft.com/office/drawing/2014/main" id="{00000000-0008-0000-0E00-000050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7" name="テキスト ボックス 336">
          <a:extLst>
            <a:ext uri="{FF2B5EF4-FFF2-40B4-BE49-F238E27FC236}">
              <a16:creationId xmlns:a16="http://schemas.microsoft.com/office/drawing/2014/main" id="{00000000-0008-0000-0E00-00005101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8" name="直線コネクタ 337">
          <a:extLst>
            <a:ext uri="{FF2B5EF4-FFF2-40B4-BE49-F238E27FC236}">
              <a16:creationId xmlns:a16="http://schemas.microsoft.com/office/drawing/2014/main" id="{00000000-0008-0000-0E00-000052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9" name="テキスト ボックス 338">
          <a:extLst>
            <a:ext uri="{FF2B5EF4-FFF2-40B4-BE49-F238E27FC236}">
              <a16:creationId xmlns:a16="http://schemas.microsoft.com/office/drawing/2014/main" id="{00000000-0008-0000-0E00-00005301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a:extLst>
            <a:ext uri="{FF2B5EF4-FFF2-40B4-BE49-F238E27FC236}">
              <a16:creationId xmlns:a16="http://schemas.microsoft.com/office/drawing/2014/main" id="{00000000-0008-0000-0E00-000054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a:extLst>
            <a:ext uri="{FF2B5EF4-FFF2-40B4-BE49-F238E27FC236}">
              <a16:creationId xmlns:a16="http://schemas.microsoft.com/office/drawing/2014/main" id="{00000000-0008-0000-0E00-000055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a:extLst>
            <a:ext uri="{FF2B5EF4-FFF2-40B4-BE49-F238E27FC236}">
              <a16:creationId xmlns:a16="http://schemas.microsoft.com/office/drawing/2014/main" id="{00000000-0008-0000-0E00-000056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8840</xdr:rowOff>
    </xdr:from>
    <xdr:to>
      <xdr:col>54</xdr:col>
      <xdr:colOff>189865</xdr:colOff>
      <xdr:row>86</xdr:row>
      <xdr:rowOff>36271</xdr:rowOff>
    </xdr:to>
    <xdr:cxnSp macro="">
      <xdr:nvCxnSpPr>
        <xdr:cNvPr id="343" name="直線コネクタ 342">
          <a:extLst>
            <a:ext uri="{FF2B5EF4-FFF2-40B4-BE49-F238E27FC236}">
              <a16:creationId xmlns:a16="http://schemas.microsoft.com/office/drawing/2014/main" id="{00000000-0008-0000-0E00-000057010000}"/>
            </a:ext>
          </a:extLst>
        </xdr:cNvPr>
        <xdr:cNvCxnSpPr/>
      </xdr:nvCxnSpPr>
      <xdr:spPr>
        <a:xfrm flipV="1">
          <a:off x="10476865" y="13381940"/>
          <a:ext cx="0" cy="1399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344" name="【公営住宅】&#10;一人当たり面積最小値テキスト">
          <a:extLst>
            <a:ext uri="{FF2B5EF4-FFF2-40B4-BE49-F238E27FC236}">
              <a16:creationId xmlns:a16="http://schemas.microsoft.com/office/drawing/2014/main" id="{00000000-0008-0000-0E00-000058010000}"/>
            </a:ext>
          </a:extLst>
        </xdr:cNvPr>
        <xdr:cNvSpPr txBox="1"/>
      </xdr:nvSpPr>
      <xdr:spPr>
        <a:xfrm>
          <a:off x="10515600" y="1478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345" name="直線コネクタ 344">
          <a:extLst>
            <a:ext uri="{FF2B5EF4-FFF2-40B4-BE49-F238E27FC236}">
              <a16:creationId xmlns:a16="http://schemas.microsoft.com/office/drawing/2014/main" id="{00000000-0008-0000-0E00-000059010000}"/>
            </a:ext>
          </a:extLst>
        </xdr:cNvPr>
        <xdr:cNvCxnSpPr/>
      </xdr:nvCxnSpPr>
      <xdr:spPr>
        <a:xfrm>
          <a:off x="10388600" y="1478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126967</xdr:rowOff>
    </xdr:from>
    <xdr:ext cx="469744" cy="259045"/>
    <xdr:sp macro="" textlink="">
      <xdr:nvSpPr>
        <xdr:cNvPr id="346" name="【公営住宅】&#10;一人当たり面積最大値テキスト">
          <a:extLst>
            <a:ext uri="{FF2B5EF4-FFF2-40B4-BE49-F238E27FC236}">
              <a16:creationId xmlns:a16="http://schemas.microsoft.com/office/drawing/2014/main" id="{00000000-0008-0000-0E00-00005A010000}"/>
            </a:ext>
          </a:extLst>
        </xdr:cNvPr>
        <xdr:cNvSpPr txBox="1"/>
      </xdr:nvSpPr>
      <xdr:spPr>
        <a:xfrm>
          <a:off x="10515600" y="1315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8840</xdr:rowOff>
    </xdr:from>
    <xdr:to>
      <xdr:col>55</xdr:col>
      <xdr:colOff>88900</xdr:colOff>
      <xdr:row>78</xdr:row>
      <xdr:rowOff>8840</xdr:rowOff>
    </xdr:to>
    <xdr:cxnSp macro="">
      <xdr:nvCxnSpPr>
        <xdr:cNvPr id="347" name="直線コネクタ 346">
          <a:extLst>
            <a:ext uri="{FF2B5EF4-FFF2-40B4-BE49-F238E27FC236}">
              <a16:creationId xmlns:a16="http://schemas.microsoft.com/office/drawing/2014/main" id="{00000000-0008-0000-0E00-00005B010000}"/>
            </a:ext>
          </a:extLst>
        </xdr:cNvPr>
        <xdr:cNvCxnSpPr/>
      </xdr:nvCxnSpPr>
      <xdr:spPr>
        <a:xfrm>
          <a:off x="10388600" y="13381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113403</xdr:rowOff>
    </xdr:from>
    <xdr:ext cx="469744" cy="259045"/>
    <xdr:sp macro="" textlink="">
      <xdr:nvSpPr>
        <xdr:cNvPr id="348" name="【公営住宅】&#10;一人当たり面積平均値テキスト">
          <a:extLst>
            <a:ext uri="{FF2B5EF4-FFF2-40B4-BE49-F238E27FC236}">
              <a16:creationId xmlns:a16="http://schemas.microsoft.com/office/drawing/2014/main" id="{00000000-0008-0000-0E00-00005C010000}"/>
            </a:ext>
          </a:extLst>
        </xdr:cNvPr>
        <xdr:cNvSpPr txBox="1"/>
      </xdr:nvSpPr>
      <xdr:spPr>
        <a:xfrm>
          <a:off x="10515600" y="143437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134976</xdr:rowOff>
    </xdr:from>
    <xdr:to>
      <xdr:col>55</xdr:col>
      <xdr:colOff>50800</xdr:colOff>
      <xdr:row>84</xdr:row>
      <xdr:rowOff>65126</xdr:rowOff>
    </xdr:to>
    <xdr:sp macro="" textlink="">
      <xdr:nvSpPr>
        <xdr:cNvPr id="349" name="フローチャート: 判断 348">
          <a:extLst>
            <a:ext uri="{FF2B5EF4-FFF2-40B4-BE49-F238E27FC236}">
              <a16:creationId xmlns:a16="http://schemas.microsoft.com/office/drawing/2014/main" id="{00000000-0008-0000-0E00-00005D010000}"/>
            </a:ext>
          </a:extLst>
        </xdr:cNvPr>
        <xdr:cNvSpPr/>
      </xdr:nvSpPr>
      <xdr:spPr>
        <a:xfrm>
          <a:off x="10426700" y="1436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156008</xdr:rowOff>
    </xdr:from>
    <xdr:to>
      <xdr:col>50</xdr:col>
      <xdr:colOff>165100</xdr:colOff>
      <xdr:row>84</xdr:row>
      <xdr:rowOff>86158</xdr:rowOff>
    </xdr:to>
    <xdr:sp macro="" textlink="">
      <xdr:nvSpPr>
        <xdr:cNvPr id="350" name="フローチャート: 判断 349">
          <a:extLst>
            <a:ext uri="{FF2B5EF4-FFF2-40B4-BE49-F238E27FC236}">
              <a16:creationId xmlns:a16="http://schemas.microsoft.com/office/drawing/2014/main" id="{00000000-0008-0000-0E00-00005E010000}"/>
            </a:ext>
          </a:extLst>
        </xdr:cNvPr>
        <xdr:cNvSpPr/>
      </xdr:nvSpPr>
      <xdr:spPr>
        <a:xfrm>
          <a:off x="9588500" y="14386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161037</xdr:rowOff>
    </xdr:from>
    <xdr:to>
      <xdr:col>46</xdr:col>
      <xdr:colOff>38100</xdr:colOff>
      <xdr:row>84</xdr:row>
      <xdr:rowOff>91187</xdr:rowOff>
    </xdr:to>
    <xdr:sp macro="" textlink="">
      <xdr:nvSpPr>
        <xdr:cNvPr id="351" name="フローチャート: 判断 350">
          <a:extLst>
            <a:ext uri="{FF2B5EF4-FFF2-40B4-BE49-F238E27FC236}">
              <a16:creationId xmlns:a16="http://schemas.microsoft.com/office/drawing/2014/main" id="{00000000-0008-0000-0E00-00005F010000}"/>
            </a:ext>
          </a:extLst>
        </xdr:cNvPr>
        <xdr:cNvSpPr/>
      </xdr:nvSpPr>
      <xdr:spPr>
        <a:xfrm>
          <a:off x="8699500" y="1439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162864</xdr:rowOff>
    </xdr:from>
    <xdr:to>
      <xdr:col>41</xdr:col>
      <xdr:colOff>101600</xdr:colOff>
      <xdr:row>84</xdr:row>
      <xdr:rowOff>93014</xdr:rowOff>
    </xdr:to>
    <xdr:sp macro="" textlink="">
      <xdr:nvSpPr>
        <xdr:cNvPr id="352" name="フローチャート: 判断 351">
          <a:extLst>
            <a:ext uri="{FF2B5EF4-FFF2-40B4-BE49-F238E27FC236}">
              <a16:creationId xmlns:a16="http://schemas.microsoft.com/office/drawing/2014/main" id="{00000000-0008-0000-0E00-000060010000}"/>
            </a:ext>
          </a:extLst>
        </xdr:cNvPr>
        <xdr:cNvSpPr/>
      </xdr:nvSpPr>
      <xdr:spPr>
        <a:xfrm>
          <a:off x="7810500" y="1439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154178</xdr:rowOff>
    </xdr:from>
    <xdr:to>
      <xdr:col>36</xdr:col>
      <xdr:colOff>165100</xdr:colOff>
      <xdr:row>84</xdr:row>
      <xdr:rowOff>84328</xdr:rowOff>
    </xdr:to>
    <xdr:sp macro="" textlink="">
      <xdr:nvSpPr>
        <xdr:cNvPr id="353" name="フローチャート: 判断 352">
          <a:extLst>
            <a:ext uri="{FF2B5EF4-FFF2-40B4-BE49-F238E27FC236}">
              <a16:creationId xmlns:a16="http://schemas.microsoft.com/office/drawing/2014/main" id="{00000000-0008-0000-0E00-000061010000}"/>
            </a:ext>
          </a:extLst>
        </xdr:cNvPr>
        <xdr:cNvSpPr/>
      </xdr:nvSpPr>
      <xdr:spPr>
        <a:xfrm>
          <a:off x="6921500" y="1438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E00-000062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E00-000063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E00-000064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E00-000065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E00-000066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155550</xdr:rowOff>
    </xdr:from>
    <xdr:to>
      <xdr:col>55</xdr:col>
      <xdr:colOff>50800</xdr:colOff>
      <xdr:row>81</xdr:row>
      <xdr:rowOff>85700</xdr:rowOff>
    </xdr:to>
    <xdr:sp macro="" textlink="">
      <xdr:nvSpPr>
        <xdr:cNvPr id="359" name="楕円 358">
          <a:extLst>
            <a:ext uri="{FF2B5EF4-FFF2-40B4-BE49-F238E27FC236}">
              <a16:creationId xmlns:a16="http://schemas.microsoft.com/office/drawing/2014/main" id="{00000000-0008-0000-0E00-000067010000}"/>
            </a:ext>
          </a:extLst>
        </xdr:cNvPr>
        <xdr:cNvSpPr/>
      </xdr:nvSpPr>
      <xdr:spPr>
        <a:xfrm>
          <a:off x="10426700" y="13871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6977</xdr:rowOff>
    </xdr:from>
    <xdr:ext cx="469744" cy="259045"/>
    <xdr:sp macro="" textlink="">
      <xdr:nvSpPr>
        <xdr:cNvPr id="360" name="【公営住宅】&#10;一人当たり面積該当値テキスト">
          <a:extLst>
            <a:ext uri="{FF2B5EF4-FFF2-40B4-BE49-F238E27FC236}">
              <a16:creationId xmlns:a16="http://schemas.microsoft.com/office/drawing/2014/main" id="{00000000-0008-0000-0E00-000068010000}"/>
            </a:ext>
          </a:extLst>
        </xdr:cNvPr>
        <xdr:cNvSpPr txBox="1"/>
      </xdr:nvSpPr>
      <xdr:spPr>
        <a:xfrm>
          <a:off x="10515600" y="13722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162864</xdr:rowOff>
    </xdr:from>
    <xdr:to>
      <xdr:col>50</xdr:col>
      <xdr:colOff>165100</xdr:colOff>
      <xdr:row>81</xdr:row>
      <xdr:rowOff>93014</xdr:rowOff>
    </xdr:to>
    <xdr:sp macro="" textlink="">
      <xdr:nvSpPr>
        <xdr:cNvPr id="361" name="楕円 360">
          <a:extLst>
            <a:ext uri="{FF2B5EF4-FFF2-40B4-BE49-F238E27FC236}">
              <a16:creationId xmlns:a16="http://schemas.microsoft.com/office/drawing/2014/main" id="{00000000-0008-0000-0E00-000069010000}"/>
            </a:ext>
          </a:extLst>
        </xdr:cNvPr>
        <xdr:cNvSpPr/>
      </xdr:nvSpPr>
      <xdr:spPr>
        <a:xfrm>
          <a:off x="9588500" y="13878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34900</xdr:rowOff>
    </xdr:from>
    <xdr:to>
      <xdr:col>55</xdr:col>
      <xdr:colOff>0</xdr:colOff>
      <xdr:row>81</xdr:row>
      <xdr:rowOff>42214</xdr:rowOff>
    </xdr:to>
    <xdr:cxnSp macro="">
      <xdr:nvCxnSpPr>
        <xdr:cNvPr id="362" name="直線コネクタ 361">
          <a:extLst>
            <a:ext uri="{FF2B5EF4-FFF2-40B4-BE49-F238E27FC236}">
              <a16:creationId xmlns:a16="http://schemas.microsoft.com/office/drawing/2014/main" id="{00000000-0008-0000-0E00-00006A010000}"/>
            </a:ext>
          </a:extLst>
        </xdr:cNvPr>
        <xdr:cNvCxnSpPr/>
      </xdr:nvCxnSpPr>
      <xdr:spPr>
        <a:xfrm flipV="1">
          <a:off x="9639300" y="13922350"/>
          <a:ext cx="838200" cy="7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168808</xdr:rowOff>
    </xdr:from>
    <xdr:to>
      <xdr:col>46</xdr:col>
      <xdr:colOff>38100</xdr:colOff>
      <xdr:row>81</xdr:row>
      <xdr:rowOff>98958</xdr:rowOff>
    </xdr:to>
    <xdr:sp macro="" textlink="">
      <xdr:nvSpPr>
        <xdr:cNvPr id="363" name="楕円 362">
          <a:extLst>
            <a:ext uri="{FF2B5EF4-FFF2-40B4-BE49-F238E27FC236}">
              <a16:creationId xmlns:a16="http://schemas.microsoft.com/office/drawing/2014/main" id="{00000000-0008-0000-0E00-00006B010000}"/>
            </a:ext>
          </a:extLst>
        </xdr:cNvPr>
        <xdr:cNvSpPr/>
      </xdr:nvSpPr>
      <xdr:spPr>
        <a:xfrm>
          <a:off x="8699500" y="13884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42214</xdr:rowOff>
    </xdr:from>
    <xdr:to>
      <xdr:col>50</xdr:col>
      <xdr:colOff>114300</xdr:colOff>
      <xdr:row>81</xdr:row>
      <xdr:rowOff>48158</xdr:rowOff>
    </xdr:to>
    <xdr:cxnSp macro="">
      <xdr:nvCxnSpPr>
        <xdr:cNvPr id="364" name="直線コネクタ 363">
          <a:extLst>
            <a:ext uri="{FF2B5EF4-FFF2-40B4-BE49-F238E27FC236}">
              <a16:creationId xmlns:a16="http://schemas.microsoft.com/office/drawing/2014/main" id="{00000000-0008-0000-0E00-00006C010000}"/>
            </a:ext>
          </a:extLst>
        </xdr:cNvPr>
        <xdr:cNvCxnSpPr/>
      </xdr:nvCxnSpPr>
      <xdr:spPr>
        <a:xfrm flipV="1">
          <a:off x="8750300" y="13929664"/>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80</xdr:row>
      <xdr:rowOff>170180</xdr:rowOff>
    </xdr:from>
    <xdr:to>
      <xdr:col>41</xdr:col>
      <xdr:colOff>101600</xdr:colOff>
      <xdr:row>81</xdr:row>
      <xdr:rowOff>100330</xdr:rowOff>
    </xdr:to>
    <xdr:sp macro="" textlink="">
      <xdr:nvSpPr>
        <xdr:cNvPr id="365" name="楕円 364">
          <a:extLst>
            <a:ext uri="{FF2B5EF4-FFF2-40B4-BE49-F238E27FC236}">
              <a16:creationId xmlns:a16="http://schemas.microsoft.com/office/drawing/2014/main" id="{00000000-0008-0000-0E00-00006D010000}"/>
            </a:ext>
          </a:extLst>
        </xdr:cNvPr>
        <xdr:cNvSpPr/>
      </xdr:nvSpPr>
      <xdr:spPr>
        <a:xfrm>
          <a:off x="7810500" y="1388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48158</xdr:rowOff>
    </xdr:from>
    <xdr:to>
      <xdr:col>45</xdr:col>
      <xdr:colOff>177800</xdr:colOff>
      <xdr:row>81</xdr:row>
      <xdr:rowOff>49530</xdr:rowOff>
    </xdr:to>
    <xdr:cxnSp macro="">
      <xdr:nvCxnSpPr>
        <xdr:cNvPr id="366" name="直線コネクタ 365">
          <a:extLst>
            <a:ext uri="{FF2B5EF4-FFF2-40B4-BE49-F238E27FC236}">
              <a16:creationId xmlns:a16="http://schemas.microsoft.com/office/drawing/2014/main" id="{00000000-0008-0000-0E00-00006E010000}"/>
            </a:ext>
          </a:extLst>
        </xdr:cNvPr>
        <xdr:cNvCxnSpPr/>
      </xdr:nvCxnSpPr>
      <xdr:spPr>
        <a:xfrm flipV="1">
          <a:off x="7861300" y="13935608"/>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81</xdr:row>
      <xdr:rowOff>6502</xdr:rowOff>
    </xdr:from>
    <xdr:to>
      <xdr:col>36</xdr:col>
      <xdr:colOff>165100</xdr:colOff>
      <xdr:row>81</xdr:row>
      <xdr:rowOff>108102</xdr:rowOff>
    </xdr:to>
    <xdr:sp macro="" textlink="">
      <xdr:nvSpPr>
        <xdr:cNvPr id="367" name="楕円 366">
          <a:extLst>
            <a:ext uri="{FF2B5EF4-FFF2-40B4-BE49-F238E27FC236}">
              <a16:creationId xmlns:a16="http://schemas.microsoft.com/office/drawing/2014/main" id="{00000000-0008-0000-0E00-00006F010000}"/>
            </a:ext>
          </a:extLst>
        </xdr:cNvPr>
        <xdr:cNvSpPr/>
      </xdr:nvSpPr>
      <xdr:spPr>
        <a:xfrm>
          <a:off x="6921500" y="13893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81</xdr:row>
      <xdr:rowOff>49530</xdr:rowOff>
    </xdr:from>
    <xdr:to>
      <xdr:col>41</xdr:col>
      <xdr:colOff>50800</xdr:colOff>
      <xdr:row>81</xdr:row>
      <xdr:rowOff>57302</xdr:rowOff>
    </xdr:to>
    <xdr:cxnSp macro="">
      <xdr:nvCxnSpPr>
        <xdr:cNvPr id="368" name="直線コネクタ 367">
          <a:extLst>
            <a:ext uri="{FF2B5EF4-FFF2-40B4-BE49-F238E27FC236}">
              <a16:creationId xmlns:a16="http://schemas.microsoft.com/office/drawing/2014/main" id="{00000000-0008-0000-0E00-000070010000}"/>
            </a:ext>
          </a:extLst>
        </xdr:cNvPr>
        <xdr:cNvCxnSpPr/>
      </xdr:nvCxnSpPr>
      <xdr:spPr>
        <a:xfrm flipV="1">
          <a:off x="6972300" y="13936980"/>
          <a:ext cx="889000" cy="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77285</xdr:rowOff>
    </xdr:from>
    <xdr:ext cx="469744" cy="259045"/>
    <xdr:sp macro="" textlink="">
      <xdr:nvSpPr>
        <xdr:cNvPr id="369" name="n_1aveValue【公営住宅】&#10;一人当たり面積">
          <a:extLst>
            <a:ext uri="{FF2B5EF4-FFF2-40B4-BE49-F238E27FC236}">
              <a16:creationId xmlns:a16="http://schemas.microsoft.com/office/drawing/2014/main" id="{00000000-0008-0000-0E00-000071010000}"/>
            </a:ext>
          </a:extLst>
        </xdr:cNvPr>
        <xdr:cNvSpPr txBox="1"/>
      </xdr:nvSpPr>
      <xdr:spPr>
        <a:xfrm>
          <a:off x="9391727" y="14479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82314</xdr:rowOff>
    </xdr:from>
    <xdr:ext cx="469744" cy="259045"/>
    <xdr:sp macro="" textlink="">
      <xdr:nvSpPr>
        <xdr:cNvPr id="370" name="n_2aveValue【公営住宅】&#10;一人当たり面積">
          <a:extLst>
            <a:ext uri="{FF2B5EF4-FFF2-40B4-BE49-F238E27FC236}">
              <a16:creationId xmlns:a16="http://schemas.microsoft.com/office/drawing/2014/main" id="{00000000-0008-0000-0E00-000072010000}"/>
            </a:ext>
          </a:extLst>
        </xdr:cNvPr>
        <xdr:cNvSpPr txBox="1"/>
      </xdr:nvSpPr>
      <xdr:spPr>
        <a:xfrm>
          <a:off x="8515427" y="14484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84141</xdr:rowOff>
    </xdr:from>
    <xdr:ext cx="469744" cy="259045"/>
    <xdr:sp macro="" textlink="">
      <xdr:nvSpPr>
        <xdr:cNvPr id="371" name="n_3aveValue【公営住宅】&#10;一人当たり面積">
          <a:extLst>
            <a:ext uri="{FF2B5EF4-FFF2-40B4-BE49-F238E27FC236}">
              <a16:creationId xmlns:a16="http://schemas.microsoft.com/office/drawing/2014/main" id="{00000000-0008-0000-0E00-000073010000}"/>
            </a:ext>
          </a:extLst>
        </xdr:cNvPr>
        <xdr:cNvSpPr txBox="1"/>
      </xdr:nvSpPr>
      <xdr:spPr>
        <a:xfrm>
          <a:off x="7626427" y="14485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75455</xdr:rowOff>
    </xdr:from>
    <xdr:ext cx="469744" cy="259045"/>
    <xdr:sp macro="" textlink="">
      <xdr:nvSpPr>
        <xdr:cNvPr id="372" name="n_4aveValue【公営住宅】&#10;一人当たり面積">
          <a:extLst>
            <a:ext uri="{FF2B5EF4-FFF2-40B4-BE49-F238E27FC236}">
              <a16:creationId xmlns:a16="http://schemas.microsoft.com/office/drawing/2014/main" id="{00000000-0008-0000-0E00-000074010000}"/>
            </a:ext>
          </a:extLst>
        </xdr:cNvPr>
        <xdr:cNvSpPr txBox="1"/>
      </xdr:nvSpPr>
      <xdr:spPr>
        <a:xfrm>
          <a:off x="6737427" y="1447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109541</xdr:rowOff>
    </xdr:from>
    <xdr:ext cx="469744" cy="259045"/>
    <xdr:sp macro="" textlink="">
      <xdr:nvSpPr>
        <xdr:cNvPr id="373" name="n_1mainValue【公営住宅】&#10;一人当たり面積">
          <a:extLst>
            <a:ext uri="{FF2B5EF4-FFF2-40B4-BE49-F238E27FC236}">
              <a16:creationId xmlns:a16="http://schemas.microsoft.com/office/drawing/2014/main" id="{00000000-0008-0000-0E00-000075010000}"/>
            </a:ext>
          </a:extLst>
        </xdr:cNvPr>
        <xdr:cNvSpPr txBox="1"/>
      </xdr:nvSpPr>
      <xdr:spPr>
        <a:xfrm>
          <a:off x="9391727" y="13654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115485</xdr:rowOff>
    </xdr:from>
    <xdr:ext cx="469744" cy="259045"/>
    <xdr:sp macro="" textlink="">
      <xdr:nvSpPr>
        <xdr:cNvPr id="374" name="n_2mainValue【公営住宅】&#10;一人当たり面積">
          <a:extLst>
            <a:ext uri="{FF2B5EF4-FFF2-40B4-BE49-F238E27FC236}">
              <a16:creationId xmlns:a16="http://schemas.microsoft.com/office/drawing/2014/main" id="{00000000-0008-0000-0E00-000076010000}"/>
            </a:ext>
          </a:extLst>
        </xdr:cNvPr>
        <xdr:cNvSpPr txBox="1"/>
      </xdr:nvSpPr>
      <xdr:spPr>
        <a:xfrm>
          <a:off x="8515427" y="13660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116857</xdr:rowOff>
    </xdr:from>
    <xdr:ext cx="469744" cy="259045"/>
    <xdr:sp macro="" textlink="">
      <xdr:nvSpPr>
        <xdr:cNvPr id="375" name="n_3mainValue【公営住宅】&#10;一人当たり面積">
          <a:extLst>
            <a:ext uri="{FF2B5EF4-FFF2-40B4-BE49-F238E27FC236}">
              <a16:creationId xmlns:a16="http://schemas.microsoft.com/office/drawing/2014/main" id="{00000000-0008-0000-0E00-000077010000}"/>
            </a:ext>
          </a:extLst>
        </xdr:cNvPr>
        <xdr:cNvSpPr txBox="1"/>
      </xdr:nvSpPr>
      <xdr:spPr>
        <a:xfrm>
          <a:off x="7626427" y="1366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79</xdr:row>
      <xdr:rowOff>124629</xdr:rowOff>
    </xdr:from>
    <xdr:ext cx="469744" cy="259045"/>
    <xdr:sp macro="" textlink="">
      <xdr:nvSpPr>
        <xdr:cNvPr id="376" name="n_4mainValue【公営住宅】&#10;一人当たり面積">
          <a:extLst>
            <a:ext uri="{FF2B5EF4-FFF2-40B4-BE49-F238E27FC236}">
              <a16:creationId xmlns:a16="http://schemas.microsoft.com/office/drawing/2014/main" id="{00000000-0008-0000-0E00-000078010000}"/>
            </a:ext>
          </a:extLst>
        </xdr:cNvPr>
        <xdr:cNvSpPr txBox="1"/>
      </xdr:nvSpPr>
      <xdr:spPr>
        <a:xfrm>
          <a:off x="6737427" y="13669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a:extLst>
            <a:ext uri="{FF2B5EF4-FFF2-40B4-BE49-F238E27FC236}">
              <a16:creationId xmlns:a16="http://schemas.microsoft.com/office/drawing/2014/main" id="{00000000-0008-0000-0E00-000079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a:extLst>
            <a:ext uri="{FF2B5EF4-FFF2-40B4-BE49-F238E27FC236}">
              <a16:creationId xmlns:a16="http://schemas.microsoft.com/office/drawing/2014/main" id="{00000000-0008-0000-0E00-00007A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a:extLst>
            <a:ext uri="{FF2B5EF4-FFF2-40B4-BE49-F238E27FC236}">
              <a16:creationId xmlns:a16="http://schemas.microsoft.com/office/drawing/2014/main" id="{00000000-0008-0000-0E00-00007B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a:extLst>
            <a:ext uri="{FF2B5EF4-FFF2-40B4-BE49-F238E27FC236}">
              <a16:creationId xmlns:a16="http://schemas.microsoft.com/office/drawing/2014/main" id="{00000000-0008-0000-0E00-00007C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a:extLst>
            <a:ext uri="{FF2B5EF4-FFF2-40B4-BE49-F238E27FC236}">
              <a16:creationId xmlns:a16="http://schemas.microsoft.com/office/drawing/2014/main" id="{00000000-0008-0000-0E00-00007D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a:extLst>
            <a:ext uri="{FF2B5EF4-FFF2-40B4-BE49-F238E27FC236}">
              <a16:creationId xmlns:a16="http://schemas.microsoft.com/office/drawing/2014/main" id="{00000000-0008-0000-0E00-00007E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a:extLst>
            <a:ext uri="{FF2B5EF4-FFF2-40B4-BE49-F238E27FC236}">
              <a16:creationId xmlns:a16="http://schemas.microsoft.com/office/drawing/2014/main" id="{00000000-0008-0000-0E00-00007F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a:extLst>
            <a:ext uri="{FF2B5EF4-FFF2-40B4-BE49-F238E27FC236}">
              <a16:creationId xmlns:a16="http://schemas.microsoft.com/office/drawing/2014/main" id="{00000000-0008-0000-0E00-000080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5" name="テキスト ボックス 384">
          <a:extLst>
            <a:ext uri="{FF2B5EF4-FFF2-40B4-BE49-F238E27FC236}">
              <a16:creationId xmlns:a16="http://schemas.microsoft.com/office/drawing/2014/main" id="{00000000-0008-0000-0E00-000081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6" name="直線コネクタ 385">
          <a:extLst>
            <a:ext uri="{FF2B5EF4-FFF2-40B4-BE49-F238E27FC236}">
              <a16:creationId xmlns:a16="http://schemas.microsoft.com/office/drawing/2014/main" id="{00000000-0008-0000-0E00-000082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7" name="テキスト ボックス 386">
          <a:extLst>
            <a:ext uri="{FF2B5EF4-FFF2-40B4-BE49-F238E27FC236}">
              <a16:creationId xmlns:a16="http://schemas.microsoft.com/office/drawing/2014/main" id="{00000000-0008-0000-0E00-000083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88" name="直線コネクタ 387">
          <a:extLst>
            <a:ext uri="{FF2B5EF4-FFF2-40B4-BE49-F238E27FC236}">
              <a16:creationId xmlns:a16="http://schemas.microsoft.com/office/drawing/2014/main" id="{00000000-0008-0000-0E00-000084010000}"/>
            </a:ext>
          </a:extLst>
        </xdr:cNvPr>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107</xdr:row>
      <xdr:rowOff>105427</xdr:rowOff>
    </xdr:from>
    <xdr:ext cx="467179" cy="259045"/>
    <xdr:sp macro="" textlink="">
      <xdr:nvSpPr>
        <xdr:cNvPr id="389" name="テキスト ボックス 388">
          <a:extLst>
            <a:ext uri="{FF2B5EF4-FFF2-40B4-BE49-F238E27FC236}">
              <a16:creationId xmlns:a16="http://schemas.microsoft.com/office/drawing/2014/main" id="{00000000-0008-0000-0E00-000085010000}"/>
            </a:ext>
          </a:extLst>
        </xdr:cNvPr>
        <xdr:cNvSpPr txBox="1"/>
      </xdr:nvSpPr>
      <xdr:spPr>
        <a:xfrm>
          <a:off x="294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90" name="直線コネクタ 389">
          <a:extLst>
            <a:ext uri="{FF2B5EF4-FFF2-40B4-BE49-F238E27FC236}">
              <a16:creationId xmlns:a16="http://schemas.microsoft.com/office/drawing/2014/main" id="{00000000-0008-0000-0E00-000086010000}"/>
            </a:ext>
          </a:extLst>
        </xdr:cNvPr>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91" name="テキスト ボックス 390">
          <a:extLst>
            <a:ext uri="{FF2B5EF4-FFF2-40B4-BE49-F238E27FC236}">
              <a16:creationId xmlns:a16="http://schemas.microsoft.com/office/drawing/2014/main" id="{00000000-0008-0000-0E00-000087010000}"/>
            </a:ext>
          </a:extLst>
        </xdr:cNvPr>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92" name="直線コネクタ 391">
          <a:extLst>
            <a:ext uri="{FF2B5EF4-FFF2-40B4-BE49-F238E27FC236}">
              <a16:creationId xmlns:a16="http://schemas.microsoft.com/office/drawing/2014/main" id="{00000000-0008-0000-0E00-000088010000}"/>
            </a:ext>
          </a:extLst>
        </xdr:cNvPr>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93" name="テキスト ボックス 392">
          <a:extLst>
            <a:ext uri="{FF2B5EF4-FFF2-40B4-BE49-F238E27FC236}">
              <a16:creationId xmlns:a16="http://schemas.microsoft.com/office/drawing/2014/main" id="{00000000-0008-0000-0E00-000089010000}"/>
            </a:ext>
          </a:extLst>
        </xdr:cNvPr>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94" name="直線コネクタ 393">
          <a:extLst>
            <a:ext uri="{FF2B5EF4-FFF2-40B4-BE49-F238E27FC236}">
              <a16:creationId xmlns:a16="http://schemas.microsoft.com/office/drawing/2014/main" id="{00000000-0008-0000-0E00-00008A010000}"/>
            </a:ext>
          </a:extLst>
        </xdr:cNvPr>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95" name="テキスト ボックス 394">
          <a:extLst>
            <a:ext uri="{FF2B5EF4-FFF2-40B4-BE49-F238E27FC236}">
              <a16:creationId xmlns:a16="http://schemas.microsoft.com/office/drawing/2014/main" id="{00000000-0008-0000-0E00-00008B010000}"/>
            </a:ext>
          </a:extLst>
        </xdr:cNvPr>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6" name="直線コネクタ 395">
          <a:extLst>
            <a:ext uri="{FF2B5EF4-FFF2-40B4-BE49-F238E27FC236}">
              <a16:creationId xmlns:a16="http://schemas.microsoft.com/office/drawing/2014/main" id="{00000000-0008-0000-0E00-00008C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97" name="テキスト ボックス 396">
          <a:extLst>
            <a:ext uri="{FF2B5EF4-FFF2-40B4-BE49-F238E27FC236}">
              <a16:creationId xmlns:a16="http://schemas.microsoft.com/office/drawing/2014/main" id="{00000000-0008-0000-0E00-00008D010000}"/>
            </a:ext>
          </a:extLst>
        </xdr:cNvPr>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8" name="【港湾・漁港】&#10;有形固定資産減価償却率グラフ枠">
          <a:extLst>
            <a:ext uri="{FF2B5EF4-FFF2-40B4-BE49-F238E27FC236}">
              <a16:creationId xmlns:a16="http://schemas.microsoft.com/office/drawing/2014/main" id="{00000000-0008-0000-0E00-00008E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9906</xdr:rowOff>
    </xdr:from>
    <xdr:to>
      <xdr:col>24</xdr:col>
      <xdr:colOff>62865</xdr:colOff>
      <xdr:row>107</xdr:row>
      <xdr:rowOff>135637</xdr:rowOff>
    </xdr:to>
    <xdr:cxnSp macro="">
      <xdr:nvCxnSpPr>
        <xdr:cNvPr id="399" name="直線コネクタ 398">
          <a:extLst>
            <a:ext uri="{FF2B5EF4-FFF2-40B4-BE49-F238E27FC236}">
              <a16:creationId xmlns:a16="http://schemas.microsoft.com/office/drawing/2014/main" id="{00000000-0008-0000-0E00-00008F010000}"/>
            </a:ext>
          </a:extLst>
        </xdr:cNvPr>
        <xdr:cNvCxnSpPr/>
      </xdr:nvCxnSpPr>
      <xdr:spPr>
        <a:xfrm flipV="1">
          <a:off x="4634865" y="17326356"/>
          <a:ext cx="0" cy="1154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139464</xdr:rowOff>
    </xdr:from>
    <xdr:ext cx="405111" cy="259045"/>
    <xdr:sp macro="" textlink="">
      <xdr:nvSpPr>
        <xdr:cNvPr id="400" name="【港湾・漁港】&#10;有形固定資産減価償却率最小値テキスト">
          <a:extLst>
            <a:ext uri="{FF2B5EF4-FFF2-40B4-BE49-F238E27FC236}">
              <a16:creationId xmlns:a16="http://schemas.microsoft.com/office/drawing/2014/main" id="{00000000-0008-0000-0E00-000090010000}"/>
            </a:ext>
          </a:extLst>
        </xdr:cNvPr>
        <xdr:cNvSpPr txBox="1"/>
      </xdr:nvSpPr>
      <xdr:spPr>
        <a:xfrm>
          <a:off x="4673600" y="18484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135637</xdr:rowOff>
    </xdr:from>
    <xdr:to>
      <xdr:col>24</xdr:col>
      <xdr:colOff>152400</xdr:colOff>
      <xdr:row>107</xdr:row>
      <xdr:rowOff>135637</xdr:rowOff>
    </xdr:to>
    <xdr:cxnSp macro="">
      <xdr:nvCxnSpPr>
        <xdr:cNvPr id="401" name="直線コネクタ 400">
          <a:extLst>
            <a:ext uri="{FF2B5EF4-FFF2-40B4-BE49-F238E27FC236}">
              <a16:creationId xmlns:a16="http://schemas.microsoft.com/office/drawing/2014/main" id="{00000000-0008-0000-0E00-000091010000}"/>
            </a:ext>
          </a:extLst>
        </xdr:cNvPr>
        <xdr:cNvCxnSpPr/>
      </xdr:nvCxnSpPr>
      <xdr:spPr>
        <a:xfrm>
          <a:off x="4546600" y="18480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128033</xdr:rowOff>
    </xdr:from>
    <xdr:ext cx="405111" cy="259045"/>
    <xdr:sp macro="" textlink="">
      <xdr:nvSpPr>
        <xdr:cNvPr id="402" name="【港湾・漁港】&#10;有形固定資産減価償却率最大値テキスト">
          <a:extLst>
            <a:ext uri="{FF2B5EF4-FFF2-40B4-BE49-F238E27FC236}">
              <a16:creationId xmlns:a16="http://schemas.microsoft.com/office/drawing/2014/main" id="{00000000-0008-0000-0E00-000092010000}"/>
            </a:ext>
          </a:extLst>
        </xdr:cNvPr>
        <xdr:cNvSpPr txBox="1"/>
      </xdr:nvSpPr>
      <xdr:spPr>
        <a:xfrm>
          <a:off x="4673600" y="17101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9906</xdr:rowOff>
    </xdr:from>
    <xdr:to>
      <xdr:col>24</xdr:col>
      <xdr:colOff>152400</xdr:colOff>
      <xdr:row>101</xdr:row>
      <xdr:rowOff>9906</xdr:rowOff>
    </xdr:to>
    <xdr:cxnSp macro="">
      <xdr:nvCxnSpPr>
        <xdr:cNvPr id="403" name="直線コネクタ 402">
          <a:extLst>
            <a:ext uri="{FF2B5EF4-FFF2-40B4-BE49-F238E27FC236}">
              <a16:creationId xmlns:a16="http://schemas.microsoft.com/office/drawing/2014/main" id="{00000000-0008-0000-0E00-000093010000}"/>
            </a:ext>
          </a:extLst>
        </xdr:cNvPr>
        <xdr:cNvCxnSpPr/>
      </xdr:nvCxnSpPr>
      <xdr:spPr>
        <a:xfrm>
          <a:off x="4546600" y="17326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116857</xdr:rowOff>
    </xdr:from>
    <xdr:ext cx="405111" cy="259045"/>
    <xdr:sp macro="" textlink="">
      <xdr:nvSpPr>
        <xdr:cNvPr id="404" name="【港湾・漁港】&#10;有形固定資産減価償却率平均値テキスト">
          <a:extLst>
            <a:ext uri="{FF2B5EF4-FFF2-40B4-BE49-F238E27FC236}">
              <a16:creationId xmlns:a16="http://schemas.microsoft.com/office/drawing/2014/main" id="{00000000-0008-0000-0E00-000094010000}"/>
            </a:ext>
          </a:extLst>
        </xdr:cNvPr>
        <xdr:cNvSpPr txBox="1"/>
      </xdr:nvSpPr>
      <xdr:spPr>
        <a:xfrm>
          <a:off x="4673600" y="17776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93980</xdr:rowOff>
    </xdr:from>
    <xdr:to>
      <xdr:col>24</xdr:col>
      <xdr:colOff>114300</xdr:colOff>
      <xdr:row>105</xdr:row>
      <xdr:rowOff>24130</xdr:rowOff>
    </xdr:to>
    <xdr:sp macro="" textlink="">
      <xdr:nvSpPr>
        <xdr:cNvPr id="405" name="フローチャート: 判断 404">
          <a:extLst>
            <a:ext uri="{FF2B5EF4-FFF2-40B4-BE49-F238E27FC236}">
              <a16:creationId xmlns:a16="http://schemas.microsoft.com/office/drawing/2014/main" id="{00000000-0008-0000-0E00-000095010000}"/>
            </a:ext>
          </a:extLst>
        </xdr:cNvPr>
        <xdr:cNvSpPr/>
      </xdr:nvSpPr>
      <xdr:spPr>
        <a:xfrm>
          <a:off x="45847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25400</xdr:rowOff>
    </xdr:from>
    <xdr:to>
      <xdr:col>20</xdr:col>
      <xdr:colOff>38100</xdr:colOff>
      <xdr:row>104</xdr:row>
      <xdr:rowOff>127000</xdr:rowOff>
    </xdr:to>
    <xdr:sp macro="" textlink="">
      <xdr:nvSpPr>
        <xdr:cNvPr id="406" name="フローチャート: 判断 405">
          <a:extLst>
            <a:ext uri="{FF2B5EF4-FFF2-40B4-BE49-F238E27FC236}">
              <a16:creationId xmlns:a16="http://schemas.microsoft.com/office/drawing/2014/main" id="{00000000-0008-0000-0E00-000096010000}"/>
            </a:ext>
          </a:extLst>
        </xdr:cNvPr>
        <xdr:cNvSpPr/>
      </xdr:nvSpPr>
      <xdr:spPr>
        <a:xfrm>
          <a:off x="3746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160274</xdr:rowOff>
    </xdr:from>
    <xdr:to>
      <xdr:col>15</xdr:col>
      <xdr:colOff>101600</xdr:colOff>
      <xdr:row>103</xdr:row>
      <xdr:rowOff>90424</xdr:rowOff>
    </xdr:to>
    <xdr:sp macro="" textlink="">
      <xdr:nvSpPr>
        <xdr:cNvPr id="407" name="フローチャート: 判断 406">
          <a:extLst>
            <a:ext uri="{FF2B5EF4-FFF2-40B4-BE49-F238E27FC236}">
              <a16:creationId xmlns:a16="http://schemas.microsoft.com/office/drawing/2014/main" id="{00000000-0008-0000-0E00-000097010000}"/>
            </a:ext>
          </a:extLst>
        </xdr:cNvPr>
        <xdr:cNvSpPr/>
      </xdr:nvSpPr>
      <xdr:spPr>
        <a:xfrm>
          <a:off x="2857500" y="1764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102</xdr:row>
      <xdr:rowOff>121413</xdr:rowOff>
    </xdr:from>
    <xdr:to>
      <xdr:col>10</xdr:col>
      <xdr:colOff>165100</xdr:colOff>
      <xdr:row>103</xdr:row>
      <xdr:rowOff>51563</xdr:rowOff>
    </xdr:to>
    <xdr:sp macro="" textlink="">
      <xdr:nvSpPr>
        <xdr:cNvPr id="408" name="フローチャート: 判断 407">
          <a:extLst>
            <a:ext uri="{FF2B5EF4-FFF2-40B4-BE49-F238E27FC236}">
              <a16:creationId xmlns:a16="http://schemas.microsoft.com/office/drawing/2014/main" id="{00000000-0008-0000-0E00-000098010000}"/>
            </a:ext>
          </a:extLst>
        </xdr:cNvPr>
        <xdr:cNvSpPr/>
      </xdr:nvSpPr>
      <xdr:spPr>
        <a:xfrm>
          <a:off x="1968500" y="17609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100837</xdr:rowOff>
    </xdr:from>
    <xdr:to>
      <xdr:col>6</xdr:col>
      <xdr:colOff>38100</xdr:colOff>
      <xdr:row>103</xdr:row>
      <xdr:rowOff>30987</xdr:rowOff>
    </xdr:to>
    <xdr:sp macro="" textlink="">
      <xdr:nvSpPr>
        <xdr:cNvPr id="409" name="フローチャート: 判断 408">
          <a:extLst>
            <a:ext uri="{FF2B5EF4-FFF2-40B4-BE49-F238E27FC236}">
              <a16:creationId xmlns:a16="http://schemas.microsoft.com/office/drawing/2014/main" id="{00000000-0008-0000-0E00-000099010000}"/>
            </a:ext>
          </a:extLst>
        </xdr:cNvPr>
        <xdr:cNvSpPr/>
      </xdr:nvSpPr>
      <xdr:spPr>
        <a:xfrm>
          <a:off x="1079500" y="1758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00000000-0008-0000-0E00-00009A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00000000-0008-0000-0E00-00009B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00000000-0008-0000-0E00-00009C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00000000-0008-0000-0E00-00009D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00000000-0008-0000-0E00-00009E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164846</xdr:rowOff>
    </xdr:from>
    <xdr:to>
      <xdr:col>24</xdr:col>
      <xdr:colOff>114300</xdr:colOff>
      <xdr:row>107</xdr:row>
      <xdr:rowOff>94996</xdr:rowOff>
    </xdr:to>
    <xdr:sp macro="" textlink="">
      <xdr:nvSpPr>
        <xdr:cNvPr id="415" name="楕円 414">
          <a:extLst>
            <a:ext uri="{FF2B5EF4-FFF2-40B4-BE49-F238E27FC236}">
              <a16:creationId xmlns:a16="http://schemas.microsoft.com/office/drawing/2014/main" id="{00000000-0008-0000-0E00-00009F010000}"/>
            </a:ext>
          </a:extLst>
        </xdr:cNvPr>
        <xdr:cNvSpPr/>
      </xdr:nvSpPr>
      <xdr:spPr>
        <a:xfrm>
          <a:off x="4584700" y="1833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79773</xdr:rowOff>
    </xdr:from>
    <xdr:ext cx="405111" cy="259045"/>
    <xdr:sp macro="" textlink="">
      <xdr:nvSpPr>
        <xdr:cNvPr id="416" name="【港湾・漁港】&#10;有形固定資産減価償却率該当値テキスト">
          <a:extLst>
            <a:ext uri="{FF2B5EF4-FFF2-40B4-BE49-F238E27FC236}">
              <a16:creationId xmlns:a16="http://schemas.microsoft.com/office/drawing/2014/main" id="{00000000-0008-0000-0E00-0000A0010000}"/>
            </a:ext>
          </a:extLst>
        </xdr:cNvPr>
        <xdr:cNvSpPr txBox="1"/>
      </xdr:nvSpPr>
      <xdr:spPr>
        <a:xfrm>
          <a:off x="4673600" y="18253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254</xdr:rowOff>
    </xdr:from>
    <xdr:to>
      <xdr:col>20</xdr:col>
      <xdr:colOff>38100</xdr:colOff>
      <xdr:row>107</xdr:row>
      <xdr:rowOff>101854</xdr:rowOff>
    </xdr:to>
    <xdr:sp macro="" textlink="">
      <xdr:nvSpPr>
        <xdr:cNvPr id="417" name="楕円 416">
          <a:extLst>
            <a:ext uri="{FF2B5EF4-FFF2-40B4-BE49-F238E27FC236}">
              <a16:creationId xmlns:a16="http://schemas.microsoft.com/office/drawing/2014/main" id="{00000000-0008-0000-0E00-0000A1010000}"/>
            </a:ext>
          </a:extLst>
        </xdr:cNvPr>
        <xdr:cNvSpPr/>
      </xdr:nvSpPr>
      <xdr:spPr>
        <a:xfrm>
          <a:off x="3746500" y="1834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44196</xdr:rowOff>
    </xdr:from>
    <xdr:to>
      <xdr:col>24</xdr:col>
      <xdr:colOff>63500</xdr:colOff>
      <xdr:row>107</xdr:row>
      <xdr:rowOff>51054</xdr:rowOff>
    </xdr:to>
    <xdr:cxnSp macro="">
      <xdr:nvCxnSpPr>
        <xdr:cNvPr id="418" name="直線コネクタ 417">
          <a:extLst>
            <a:ext uri="{FF2B5EF4-FFF2-40B4-BE49-F238E27FC236}">
              <a16:creationId xmlns:a16="http://schemas.microsoft.com/office/drawing/2014/main" id="{00000000-0008-0000-0E00-0000A2010000}"/>
            </a:ext>
          </a:extLst>
        </xdr:cNvPr>
        <xdr:cNvCxnSpPr/>
      </xdr:nvCxnSpPr>
      <xdr:spPr>
        <a:xfrm flipV="1">
          <a:off x="3797300" y="18389346"/>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162561</xdr:rowOff>
    </xdr:from>
    <xdr:to>
      <xdr:col>15</xdr:col>
      <xdr:colOff>101600</xdr:colOff>
      <xdr:row>107</xdr:row>
      <xdr:rowOff>92711</xdr:rowOff>
    </xdr:to>
    <xdr:sp macro="" textlink="">
      <xdr:nvSpPr>
        <xdr:cNvPr id="419" name="楕円 418">
          <a:extLst>
            <a:ext uri="{FF2B5EF4-FFF2-40B4-BE49-F238E27FC236}">
              <a16:creationId xmlns:a16="http://schemas.microsoft.com/office/drawing/2014/main" id="{00000000-0008-0000-0E00-0000A3010000}"/>
            </a:ext>
          </a:extLst>
        </xdr:cNvPr>
        <xdr:cNvSpPr/>
      </xdr:nvSpPr>
      <xdr:spPr>
        <a:xfrm>
          <a:off x="2857500" y="1833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41911</xdr:rowOff>
    </xdr:from>
    <xdr:to>
      <xdr:col>19</xdr:col>
      <xdr:colOff>177800</xdr:colOff>
      <xdr:row>107</xdr:row>
      <xdr:rowOff>51054</xdr:rowOff>
    </xdr:to>
    <xdr:cxnSp macro="">
      <xdr:nvCxnSpPr>
        <xdr:cNvPr id="420" name="直線コネクタ 419">
          <a:extLst>
            <a:ext uri="{FF2B5EF4-FFF2-40B4-BE49-F238E27FC236}">
              <a16:creationId xmlns:a16="http://schemas.microsoft.com/office/drawing/2014/main" id="{00000000-0008-0000-0E00-0000A4010000}"/>
            </a:ext>
          </a:extLst>
        </xdr:cNvPr>
        <xdr:cNvCxnSpPr/>
      </xdr:nvCxnSpPr>
      <xdr:spPr>
        <a:xfrm>
          <a:off x="2908300" y="18387061"/>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108</xdr:row>
      <xdr:rowOff>16256</xdr:rowOff>
    </xdr:from>
    <xdr:to>
      <xdr:col>10</xdr:col>
      <xdr:colOff>165100</xdr:colOff>
      <xdr:row>108</xdr:row>
      <xdr:rowOff>117856</xdr:rowOff>
    </xdr:to>
    <xdr:sp macro="" textlink="">
      <xdr:nvSpPr>
        <xdr:cNvPr id="421" name="楕円 420">
          <a:extLst>
            <a:ext uri="{FF2B5EF4-FFF2-40B4-BE49-F238E27FC236}">
              <a16:creationId xmlns:a16="http://schemas.microsoft.com/office/drawing/2014/main" id="{00000000-0008-0000-0E00-0000A5010000}"/>
            </a:ext>
          </a:extLst>
        </xdr:cNvPr>
        <xdr:cNvSpPr/>
      </xdr:nvSpPr>
      <xdr:spPr>
        <a:xfrm>
          <a:off x="1968500" y="1853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107</xdr:row>
      <xdr:rowOff>41911</xdr:rowOff>
    </xdr:from>
    <xdr:to>
      <xdr:col>15</xdr:col>
      <xdr:colOff>50800</xdr:colOff>
      <xdr:row>108</xdr:row>
      <xdr:rowOff>67056</xdr:rowOff>
    </xdr:to>
    <xdr:cxnSp macro="">
      <xdr:nvCxnSpPr>
        <xdr:cNvPr id="422" name="直線コネクタ 421">
          <a:extLst>
            <a:ext uri="{FF2B5EF4-FFF2-40B4-BE49-F238E27FC236}">
              <a16:creationId xmlns:a16="http://schemas.microsoft.com/office/drawing/2014/main" id="{00000000-0008-0000-0E00-0000A6010000}"/>
            </a:ext>
          </a:extLst>
        </xdr:cNvPr>
        <xdr:cNvCxnSpPr/>
      </xdr:nvCxnSpPr>
      <xdr:spPr>
        <a:xfrm flipV="1">
          <a:off x="2019300" y="18387061"/>
          <a:ext cx="889000" cy="196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108</xdr:row>
      <xdr:rowOff>16256</xdr:rowOff>
    </xdr:from>
    <xdr:to>
      <xdr:col>6</xdr:col>
      <xdr:colOff>38100</xdr:colOff>
      <xdr:row>108</xdr:row>
      <xdr:rowOff>117856</xdr:rowOff>
    </xdr:to>
    <xdr:sp macro="" textlink="">
      <xdr:nvSpPr>
        <xdr:cNvPr id="423" name="楕円 422">
          <a:extLst>
            <a:ext uri="{FF2B5EF4-FFF2-40B4-BE49-F238E27FC236}">
              <a16:creationId xmlns:a16="http://schemas.microsoft.com/office/drawing/2014/main" id="{00000000-0008-0000-0E00-0000A7010000}"/>
            </a:ext>
          </a:extLst>
        </xdr:cNvPr>
        <xdr:cNvSpPr/>
      </xdr:nvSpPr>
      <xdr:spPr>
        <a:xfrm>
          <a:off x="1079500" y="1853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108</xdr:row>
      <xdr:rowOff>67056</xdr:rowOff>
    </xdr:from>
    <xdr:to>
      <xdr:col>10</xdr:col>
      <xdr:colOff>114300</xdr:colOff>
      <xdr:row>108</xdr:row>
      <xdr:rowOff>67056</xdr:rowOff>
    </xdr:to>
    <xdr:cxnSp macro="">
      <xdr:nvCxnSpPr>
        <xdr:cNvPr id="424" name="直線コネクタ 423">
          <a:extLst>
            <a:ext uri="{FF2B5EF4-FFF2-40B4-BE49-F238E27FC236}">
              <a16:creationId xmlns:a16="http://schemas.microsoft.com/office/drawing/2014/main" id="{00000000-0008-0000-0E00-0000A8010000}"/>
            </a:ext>
          </a:extLst>
        </xdr:cNvPr>
        <xdr:cNvCxnSpPr/>
      </xdr:nvCxnSpPr>
      <xdr:spPr>
        <a:xfrm>
          <a:off x="1130300" y="185836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143527</xdr:rowOff>
    </xdr:from>
    <xdr:ext cx="405111" cy="259045"/>
    <xdr:sp macro="" textlink="">
      <xdr:nvSpPr>
        <xdr:cNvPr id="425" name="n_1aveValue【港湾・漁港】&#10;有形固定資産減価償却率">
          <a:extLst>
            <a:ext uri="{FF2B5EF4-FFF2-40B4-BE49-F238E27FC236}">
              <a16:creationId xmlns:a16="http://schemas.microsoft.com/office/drawing/2014/main" id="{00000000-0008-0000-0E00-0000A9010000}"/>
            </a:ext>
          </a:extLst>
        </xdr:cNvPr>
        <xdr:cNvSpPr txBox="1"/>
      </xdr:nvSpPr>
      <xdr:spPr>
        <a:xfrm>
          <a:off x="3582044"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106951</xdr:rowOff>
    </xdr:from>
    <xdr:ext cx="405111" cy="259045"/>
    <xdr:sp macro="" textlink="">
      <xdr:nvSpPr>
        <xdr:cNvPr id="426" name="n_2aveValue【港湾・漁港】&#10;有形固定資産減価償却率">
          <a:extLst>
            <a:ext uri="{FF2B5EF4-FFF2-40B4-BE49-F238E27FC236}">
              <a16:creationId xmlns:a16="http://schemas.microsoft.com/office/drawing/2014/main" id="{00000000-0008-0000-0E00-0000AA010000}"/>
            </a:ext>
          </a:extLst>
        </xdr:cNvPr>
        <xdr:cNvSpPr txBox="1"/>
      </xdr:nvSpPr>
      <xdr:spPr>
        <a:xfrm>
          <a:off x="2705744" y="17423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68090</xdr:rowOff>
    </xdr:from>
    <xdr:ext cx="405111" cy="259045"/>
    <xdr:sp macro="" textlink="">
      <xdr:nvSpPr>
        <xdr:cNvPr id="427" name="n_3aveValue【港湾・漁港】&#10;有形固定資産減価償却率">
          <a:extLst>
            <a:ext uri="{FF2B5EF4-FFF2-40B4-BE49-F238E27FC236}">
              <a16:creationId xmlns:a16="http://schemas.microsoft.com/office/drawing/2014/main" id="{00000000-0008-0000-0E00-0000AB010000}"/>
            </a:ext>
          </a:extLst>
        </xdr:cNvPr>
        <xdr:cNvSpPr txBox="1"/>
      </xdr:nvSpPr>
      <xdr:spPr>
        <a:xfrm>
          <a:off x="1816744" y="17384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47514</xdr:rowOff>
    </xdr:from>
    <xdr:ext cx="405111" cy="259045"/>
    <xdr:sp macro="" textlink="">
      <xdr:nvSpPr>
        <xdr:cNvPr id="428" name="n_4aveValue【港湾・漁港】&#10;有形固定資産減価償却率">
          <a:extLst>
            <a:ext uri="{FF2B5EF4-FFF2-40B4-BE49-F238E27FC236}">
              <a16:creationId xmlns:a16="http://schemas.microsoft.com/office/drawing/2014/main" id="{00000000-0008-0000-0E00-0000AC010000}"/>
            </a:ext>
          </a:extLst>
        </xdr:cNvPr>
        <xdr:cNvSpPr txBox="1"/>
      </xdr:nvSpPr>
      <xdr:spPr>
        <a:xfrm>
          <a:off x="927744" y="17363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92981</xdr:rowOff>
    </xdr:from>
    <xdr:ext cx="405111" cy="259045"/>
    <xdr:sp macro="" textlink="">
      <xdr:nvSpPr>
        <xdr:cNvPr id="429" name="n_1mainValue【港湾・漁港】&#10;有形固定資産減価償却率">
          <a:extLst>
            <a:ext uri="{FF2B5EF4-FFF2-40B4-BE49-F238E27FC236}">
              <a16:creationId xmlns:a16="http://schemas.microsoft.com/office/drawing/2014/main" id="{00000000-0008-0000-0E00-0000AD010000}"/>
            </a:ext>
          </a:extLst>
        </xdr:cNvPr>
        <xdr:cNvSpPr txBox="1"/>
      </xdr:nvSpPr>
      <xdr:spPr>
        <a:xfrm>
          <a:off x="3582044" y="18438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83838</xdr:rowOff>
    </xdr:from>
    <xdr:ext cx="405111" cy="259045"/>
    <xdr:sp macro="" textlink="">
      <xdr:nvSpPr>
        <xdr:cNvPr id="430" name="n_2mainValue【港湾・漁港】&#10;有形固定資産減価償却率">
          <a:extLst>
            <a:ext uri="{FF2B5EF4-FFF2-40B4-BE49-F238E27FC236}">
              <a16:creationId xmlns:a16="http://schemas.microsoft.com/office/drawing/2014/main" id="{00000000-0008-0000-0E00-0000AE010000}"/>
            </a:ext>
          </a:extLst>
        </xdr:cNvPr>
        <xdr:cNvSpPr txBox="1"/>
      </xdr:nvSpPr>
      <xdr:spPr>
        <a:xfrm>
          <a:off x="2705744" y="18428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108</xdr:row>
      <xdr:rowOff>108983</xdr:rowOff>
    </xdr:from>
    <xdr:ext cx="405111" cy="259045"/>
    <xdr:sp macro="" textlink="">
      <xdr:nvSpPr>
        <xdr:cNvPr id="431" name="n_3mainValue【港湾・漁港】&#10;有形固定資産減価償却率">
          <a:extLst>
            <a:ext uri="{FF2B5EF4-FFF2-40B4-BE49-F238E27FC236}">
              <a16:creationId xmlns:a16="http://schemas.microsoft.com/office/drawing/2014/main" id="{00000000-0008-0000-0E00-0000AF010000}"/>
            </a:ext>
          </a:extLst>
        </xdr:cNvPr>
        <xdr:cNvSpPr txBox="1"/>
      </xdr:nvSpPr>
      <xdr:spPr>
        <a:xfrm>
          <a:off x="1816744" y="18625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108</xdr:row>
      <xdr:rowOff>108983</xdr:rowOff>
    </xdr:from>
    <xdr:ext cx="405111" cy="259045"/>
    <xdr:sp macro="" textlink="">
      <xdr:nvSpPr>
        <xdr:cNvPr id="432" name="n_4mainValue【港湾・漁港】&#10;有形固定資産減価償却率">
          <a:extLst>
            <a:ext uri="{FF2B5EF4-FFF2-40B4-BE49-F238E27FC236}">
              <a16:creationId xmlns:a16="http://schemas.microsoft.com/office/drawing/2014/main" id="{00000000-0008-0000-0E00-0000B0010000}"/>
            </a:ext>
          </a:extLst>
        </xdr:cNvPr>
        <xdr:cNvSpPr txBox="1"/>
      </xdr:nvSpPr>
      <xdr:spPr>
        <a:xfrm>
          <a:off x="927744" y="18625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3" name="正方形/長方形 432">
          <a:extLst>
            <a:ext uri="{FF2B5EF4-FFF2-40B4-BE49-F238E27FC236}">
              <a16:creationId xmlns:a16="http://schemas.microsoft.com/office/drawing/2014/main" id="{00000000-0008-0000-0E00-0000B1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4" name="正方形/長方形 433">
          <a:extLst>
            <a:ext uri="{FF2B5EF4-FFF2-40B4-BE49-F238E27FC236}">
              <a16:creationId xmlns:a16="http://schemas.microsoft.com/office/drawing/2014/main" id="{00000000-0008-0000-0E00-0000B2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5" name="正方形/長方形 434">
          <a:extLst>
            <a:ext uri="{FF2B5EF4-FFF2-40B4-BE49-F238E27FC236}">
              <a16:creationId xmlns:a16="http://schemas.microsoft.com/office/drawing/2014/main" id="{00000000-0008-0000-0E00-0000B3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6" name="正方形/長方形 435">
          <a:extLst>
            <a:ext uri="{FF2B5EF4-FFF2-40B4-BE49-F238E27FC236}">
              <a16:creationId xmlns:a16="http://schemas.microsoft.com/office/drawing/2014/main" id="{00000000-0008-0000-0E00-0000B4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7" name="正方形/長方形 436">
          <a:extLst>
            <a:ext uri="{FF2B5EF4-FFF2-40B4-BE49-F238E27FC236}">
              <a16:creationId xmlns:a16="http://schemas.microsoft.com/office/drawing/2014/main" id="{00000000-0008-0000-0E00-0000B5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8" name="正方形/長方形 437">
          <a:extLst>
            <a:ext uri="{FF2B5EF4-FFF2-40B4-BE49-F238E27FC236}">
              <a16:creationId xmlns:a16="http://schemas.microsoft.com/office/drawing/2014/main" id="{00000000-0008-0000-0E00-0000B6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9" name="正方形/長方形 438">
          <a:extLst>
            <a:ext uri="{FF2B5EF4-FFF2-40B4-BE49-F238E27FC236}">
              <a16:creationId xmlns:a16="http://schemas.microsoft.com/office/drawing/2014/main" id="{00000000-0008-0000-0E00-0000B7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0" name="正方形/長方形 439">
          <a:extLst>
            <a:ext uri="{FF2B5EF4-FFF2-40B4-BE49-F238E27FC236}">
              <a16:creationId xmlns:a16="http://schemas.microsoft.com/office/drawing/2014/main" id="{00000000-0008-0000-0E00-0000B8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1" name="テキスト ボックス 440">
          <a:extLst>
            <a:ext uri="{FF2B5EF4-FFF2-40B4-BE49-F238E27FC236}">
              <a16:creationId xmlns:a16="http://schemas.microsoft.com/office/drawing/2014/main" id="{00000000-0008-0000-0E00-0000B9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2" name="直線コネクタ 441">
          <a:extLst>
            <a:ext uri="{FF2B5EF4-FFF2-40B4-BE49-F238E27FC236}">
              <a16:creationId xmlns:a16="http://schemas.microsoft.com/office/drawing/2014/main" id="{00000000-0008-0000-0E00-0000BA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43" name="直線コネクタ 442">
          <a:extLst>
            <a:ext uri="{FF2B5EF4-FFF2-40B4-BE49-F238E27FC236}">
              <a16:creationId xmlns:a16="http://schemas.microsoft.com/office/drawing/2014/main" id="{00000000-0008-0000-0E00-0000BB010000}"/>
            </a:ext>
          </a:extLst>
        </xdr:cNvPr>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106</xdr:row>
      <xdr:rowOff>162577</xdr:rowOff>
    </xdr:from>
    <xdr:ext cx="248786" cy="259045"/>
    <xdr:sp macro="" textlink="">
      <xdr:nvSpPr>
        <xdr:cNvPr id="444" name="テキスト ボックス 443">
          <a:extLst>
            <a:ext uri="{FF2B5EF4-FFF2-40B4-BE49-F238E27FC236}">
              <a16:creationId xmlns:a16="http://schemas.microsoft.com/office/drawing/2014/main" id="{00000000-0008-0000-0E00-0000BC010000}"/>
            </a:ext>
          </a:extLst>
        </xdr:cNvPr>
        <xdr:cNvSpPr txBox="1"/>
      </xdr:nvSpPr>
      <xdr:spPr>
        <a:xfrm>
          <a:off x="6355214" y="1833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5" name="直線コネクタ 444">
          <a:extLst>
            <a:ext uri="{FF2B5EF4-FFF2-40B4-BE49-F238E27FC236}">
              <a16:creationId xmlns:a16="http://schemas.microsoft.com/office/drawing/2014/main" id="{00000000-0008-0000-0E00-0000BD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103</xdr:row>
      <xdr:rowOff>105427</xdr:rowOff>
    </xdr:from>
    <xdr:ext cx="685572" cy="259045"/>
    <xdr:sp macro="" textlink="">
      <xdr:nvSpPr>
        <xdr:cNvPr id="446" name="テキスト ボックス 445">
          <a:extLst>
            <a:ext uri="{FF2B5EF4-FFF2-40B4-BE49-F238E27FC236}">
              <a16:creationId xmlns:a16="http://schemas.microsoft.com/office/drawing/2014/main" id="{00000000-0008-0000-0E00-0000BE010000}"/>
            </a:ext>
          </a:extLst>
        </xdr:cNvPr>
        <xdr:cNvSpPr txBox="1"/>
      </xdr:nvSpPr>
      <xdr:spPr>
        <a:xfrm>
          <a:off x="5918428" y="177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47" name="直線コネクタ 446">
          <a:extLst>
            <a:ext uri="{FF2B5EF4-FFF2-40B4-BE49-F238E27FC236}">
              <a16:creationId xmlns:a16="http://schemas.microsoft.com/office/drawing/2014/main" id="{00000000-0008-0000-0E00-0000BF010000}"/>
            </a:ext>
          </a:extLst>
        </xdr:cNvPr>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100</xdr:row>
      <xdr:rowOff>48277</xdr:rowOff>
    </xdr:from>
    <xdr:ext cx="685572" cy="259045"/>
    <xdr:sp macro="" textlink="">
      <xdr:nvSpPr>
        <xdr:cNvPr id="448" name="テキスト ボックス 447">
          <a:extLst>
            <a:ext uri="{FF2B5EF4-FFF2-40B4-BE49-F238E27FC236}">
              <a16:creationId xmlns:a16="http://schemas.microsoft.com/office/drawing/2014/main" id="{00000000-0008-0000-0E00-0000C0010000}"/>
            </a:ext>
          </a:extLst>
        </xdr:cNvPr>
        <xdr:cNvSpPr txBox="1"/>
      </xdr:nvSpPr>
      <xdr:spPr>
        <a:xfrm>
          <a:off x="5918428" y="1719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9" name="直線コネクタ 448">
          <a:extLst>
            <a:ext uri="{FF2B5EF4-FFF2-40B4-BE49-F238E27FC236}">
              <a16:creationId xmlns:a16="http://schemas.microsoft.com/office/drawing/2014/main" id="{00000000-0008-0000-0E00-0000C1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0" name="テキスト ボックス 449">
          <a:extLst>
            <a:ext uri="{FF2B5EF4-FFF2-40B4-BE49-F238E27FC236}">
              <a16:creationId xmlns:a16="http://schemas.microsoft.com/office/drawing/2014/main" id="{00000000-0008-0000-0E00-0000C2010000}"/>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1" name="【港湾・漁港】&#10;一人当たり有形固定資産（償却資産）額グラフ枠">
          <a:extLst>
            <a:ext uri="{FF2B5EF4-FFF2-40B4-BE49-F238E27FC236}">
              <a16:creationId xmlns:a16="http://schemas.microsoft.com/office/drawing/2014/main" id="{00000000-0008-0000-0E00-0000C3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118244</xdr:rowOff>
    </xdr:from>
    <xdr:to>
      <xdr:col>54</xdr:col>
      <xdr:colOff>189865</xdr:colOff>
      <xdr:row>107</xdr:row>
      <xdr:rowOff>126287</xdr:rowOff>
    </xdr:to>
    <xdr:cxnSp macro="">
      <xdr:nvCxnSpPr>
        <xdr:cNvPr id="452" name="直線コネクタ 451">
          <a:extLst>
            <a:ext uri="{FF2B5EF4-FFF2-40B4-BE49-F238E27FC236}">
              <a16:creationId xmlns:a16="http://schemas.microsoft.com/office/drawing/2014/main" id="{00000000-0008-0000-0E00-0000C4010000}"/>
            </a:ext>
          </a:extLst>
        </xdr:cNvPr>
        <xdr:cNvCxnSpPr/>
      </xdr:nvCxnSpPr>
      <xdr:spPr>
        <a:xfrm flipV="1">
          <a:off x="10476865" y="17263244"/>
          <a:ext cx="0" cy="1208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130114</xdr:rowOff>
    </xdr:from>
    <xdr:ext cx="534377" cy="259045"/>
    <xdr:sp macro="" textlink="">
      <xdr:nvSpPr>
        <xdr:cNvPr id="453" name="【港湾・漁港】&#10;一人当たり有形固定資産（償却資産）額最小値テキスト">
          <a:extLst>
            <a:ext uri="{FF2B5EF4-FFF2-40B4-BE49-F238E27FC236}">
              <a16:creationId xmlns:a16="http://schemas.microsoft.com/office/drawing/2014/main" id="{00000000-0008-0000-0E00-0000C5010000}"/>
            </a:ext>
          </a:extLst>
        </xdr:cNvPr>
        <xdr:cNvSpPr txBox="1"/>
      </xdr:nvSpPr>
      <xdr:spPr>
        <a:xfrm>
          <a:off x="10515600" y="18475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126287</xdr:rowOff>
    </xdr:from>
    <xdr:to>
      <xdr:col>55</xdr:col>
      <xdr:colOff>88900</xdr:colOff>
      <xdr:row>107</xdr:row>
      <xdr:rowOff>126287</xdr:rowOff>
    </xdr:to>
    <xdr:cxnSp macro="">
      <xdr:nvCxnSpPr>
        <xdr:cNvPr id="454" name="直線コネクタ 453">
          <a:extLst>
            <a:ext uri="{FF2B5EF4-FFF2-40B4-BE49-F238E27FC236}">
              <a16:creationId xmlns:a16="http://schemas.microsoft.com/office/drawing/2014/main" id="{00000000-0008-0000-0E00-0000C6010000}"/>
            </a:ext>
          </a:extLst>
        </xdr:cNvPr>
        <xdr:cNvCxnSpPr/>
      </xdr:nvCxnSpPr>
      <xdr:spPr>
        <a:xfrm>
          <a:off x="10388600" y="18471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64921</xdr:rowOff>
    </xdr:from>
    <xdr:ext cx="690189" cy="259045"/>
    <xdr:sp macro="" textlink="">
      <xdr:nvSpPr>
        <xdr:cNvPr id="455" name="【港湾・漁港】&#10;一人当たり有形固定資産（償却資産）額最大値テキスト">
          <a:extLst>
            <a:ext uri="{FF2B5EF4-FFF2-40B4-BE49-F238E27FC236}">
              <a16:creationId xmlns:a16="http://schemas.microsoft.com/office/drawing/2014/main" id="{00000000-0008-0000-0E00-0000C7010000}"/>
            </a:ext>
          </a:extLst>
        </xdr:cNvPr>
        <xdr:cNvSpPr txBox="1"/>
      </xdr:nvSpPr>
      <xdr:spPr>
        <a:xfrm>
          <a:off x="10515600" y="170384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2,126,431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118244</xdr:rowOff>
    </xdr:from>
    <xdr:to>
      <xdr:col>55</xdr:col>
      <xdr:colOff>88900</xdr:colOff>
      <xdr:row>100</xdr:row>
      <xdr:rowOff>118244</xdr:rowOff>
    </xdr:to>
    <xdr:cxnSp macro="">
      <xdr:nvCxnSpPr>
        <xdr:cNvPr id="456" name="直線コネクタ 455">
          <a:extLst>
            <a:ext uri="{FF2B5EF4-FFF2-40B4-BE49-F238E27FC236}">
              <a16:creationId xmlns:a16="http://schemas.microsoft.com/office/drawing/2014/main" id="{00000000-0008-0000-0E00-0000C8010000}"/>
            </a:ext>
          </a:extLst>
        </xdr:cNvPr>
        <xdr:cNvCxnSpPr/>
      </xdr:nvCxnSpPr>
      <xdr:spPr>
        <a:xfrm>
          <a:off x="10388600" y="17263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71438</xdr:rowOff>
    </xdr:from>
    <xdr:ext cx="599010" cy="259045"/>
    <xdr:sp macro="" textlink="">
      <xdr:nvSpPr>
        <xdr:cNvPr id="457" name="【港湾・漁港】&#10;一人当たり有形固定資産（償却資産）額平均値テキスト">
          <a:extLst>
            <a:ext uri="{FF2B5EF4-FFF2-40B4-BE49-F238E27FC236}">
              <a16:creationId xmlns:a16="http://schemas.microsoft.com/office/drawing/2014/main" id="{00000000-0008-0000-0E00-0000C9010000}"/>
            </a:ext>
          </a:extLst>
        </xdr:cNvPr>
        <xdr:cNvSpPr txBox="1"/>
      </xdr:nvSpPr>
      <xdr:spPr>
        <a:xfrm>
          <a:off x="10515600" y="180736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359,473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48561</xdr:rowOff>
    </xdr:from>
    <xdr:to>
      <xdr:col>55</xdr:col>
      <xdr:colOff>50800</xdr:colOff>
      <xdr:row>106</xdr:row>
      <xdr:rowOff>150161</xdr:rowOff>
    </xdr:to>
    <xdr:sp macro="" textlink="">
      <xdr:nvSpPr>
        <xdr:cNvPr id="458" name="フローチャート: 判断 457">
          <a:extLst>
            <a:ext uri="{FF2B5EF4-FFF2-40B4-BE49-F238E27FC236}">
              <a16:creationId xmlns:a16="http://schemas.microsoft.com/office/drawing/2014/main" id="{00000000-0008-0000-0E00-0000CA010000}"/>
            </a:ext>
          </a:extLst>
        </xdr:cNvPr>
        <xdr:cNvSpPr/>
      </xdr:nvSpPr>
      <xdr:spPr>
        <a:xfrm>
          <a:off x="10426700" y="18222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65477</xdr:rowOff>
    </xdr:from>
    <xdr:to>
      <xdr:col>50</xdr:col>
      <xdr:colOff>165100</xdr:colOff>
      <xdr:row>106</xdr:row>
      <xdr:rowOff>167077</xdr:rowOff>
    </xdr:to>
    <xdr:sp macro="" textlink="">
      <xdr:nvSpPr>
        <xdr:cNvPr id="459" name="フローチャート: 判断 458">
          <a:extLst>
            <a:ext uri="{FF2B5EF4-FFF2-40B4-BE49-F238E27FC236}">
              <a16:creationId xmlns:a16="http://schemas.microsoft.com/office/drawing/2014/main" id="{00000000-0008-0000-0E00-0000CB010000}"/>
            </a:ext>
          </a:extLst>
        </xdr:cNvPr>
        <xdr:cNvSpPr/>
      </xdr:nvSpPr>
      <xdr:spPr>
        <a:xfrm>
          <a:off x="9588500" y="18239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42453</xdr:rowOff>
    </xdr:from>
    <xdr:to>
      <xdr:col>46</xdr:col>
      <xdr:colOff>38100</xdr:colOff>
      <xdr:row>106</xdr:row>
      <xdr:rowOff>144053</xdr:rowOff>
    </xdr:to>
    <xdr:sp macro="" textlink="">
      <xdr:nvSpPr>
        <xdr:cNvPr id="460" name="フローチャート: 判断 459">
          <a:extLst>
            <a:ext uri="{FF2B5EF4-FFF2-40B4-BE49-F238E27FC236}">
              <a16:creationId xmlns:a16="http://schemas.microsoft.com/office/drawing/2014/main" id="{00000000-0008-0000-0E00-0000CC010000}"/>
            </a:ext>
          </a:extLst>
        </xdr:cNvPr>
        <xdr:cNvSpPr/>
      </xdr:nvSpPr>
      <xdr:spPr>
        <a:xfrm>
          <a:off x="8699500" y="18216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45214</xdr:rowOff>
    </xdr:from>
    <xdr:to>
      <xdr:col>41</xdr:col>
      <xdr:colOff>101600</xdr:colOff>
      <xdr:row>106</xdr:row>
      <xdr:rowOff>146814</xdr:rowOff>
    </xdr:to>
    <xdr:sp macro="" textlink="">
      <xdr:nvSpPr>
        <xdr:cNvPr id="461" name="フローチャート: 判断 460">
          <a:extLst>
            <a:ext uri="{FF2B5EF4-FFF2-40B4-BE49-F238E27FC236}">
              <a16:creationId xmlns:a16="http://schemas.microsoft.com/office/drawing/2014/main" id="{00000000-0008-0000-0E00-0000CD010000}"/>
            </a:ext>
          </a:extLst>
        </xdr:cNvPr>
        <xdr:cNvSpPr/>
      </xdr:nvSpPr>
      <xdr:spPr>
        <a:xfrm>
          <a:off x="7810500" y="1821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29415</xdr:rowOff>
    </xdr:from>
    <xdr:to>
      <xdr:col>36</xdr:col>
      <xdr:colOff>165100</xdr:colOff>
      <xdr:row>106</xdr:row>
      <xdr:rowOff>131015</xdr:rowOff>
    </xdr:to>
    <xdr:sp macro="" textlink="">
      <xdr:nvSpPr>
        <xdr:cNvPr id="462" name="フローチャート: 判断 461">
          <a:extLst>
            <a:ext uri="{FF2B5EF4-FFF2-40B4-BE49-F238E27FC236}">
              <a16:creationId xmlns:a16="http://schemas.microsoft.com/office/drawing/2014/main" id="{00000000-0008-0000-0E00-0000CE010000}"/>
            </a:ext>
          </a:extLst>
        </xdr:cNvPr>
        <xdr:cNvSpPr/>
      </xdr:nvSpPr>
      <xdr:spPr>
        <a:xfrm>
          <a:off x="6921500" y="182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3" name="テキスト ボックス 462">
          <a:extLst>
            <a:ext uri="{FF2B5EF4-FFF2-40B4-BE49-F238E27FC236}">
              <a16:creationId xmlns:a16="http://schemas.microsoft.com/office/drawing/2014/main" id="{00000000-0008-0000-0E00-0000CF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4" name="テキスト ボックス 463">
          <a:extLst>
            <a:ext uri="{FF2B5EF4-FFF2-40B4-BE49-F238E27FC236}">
              <a16:creationId xmlns:a16="http://schemas.microsoft.com/office/drawing/2014/main" id="{00000000-0008-0000-0E00-0000D0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5" name="テキスト ボックス 464">
          <a:extLst>
            <a:ext uri="{FF2B5EF4-FFF2-40B4-BE49-F238E27FC236}">
              <a16:creationId xmlns:a16="http://schemas.microsoft.com/office/drawing/2014/main" id="{00000000-0008-0000-0E00-0000D1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00000000-0008-0000-0E00-0000D2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id="{00000000-0008-0000-0E00-0000D3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64731</xdr:rowOff>
    </xdr:from>
    <xdr:to>
      <xdr:col>55</xdr:col>
      <xdr:colOff>50800</xdr:colOff>
      <xdr:row>107</xdr:row>
      <xdr:rowOff>166331</xdr:rowOff>
    </xdr:to>
    <xdr:sp macro="" textlink="">
      <xdr:nvSpPr>
        <xdr:cNvPr id="468" name="楕円 467">
          <a:extLst>
            <a:ext uri="{FF2B5EF4-FFF2-40B4-BE49-F238E27FC236}">
              <a16:creationId xmlns:a16="http://schemas.microsoft.com/office/drawing/2014/main" id="{00000000-0008-0000-0E00-0000D4010000}"/>
            </a:ext>
          </a:extLst>
        </xdr:cNvPr>
        <xdr:cNvSpPr/>
      </xdr:nvSpPr>
      <xdr:spPr>
        <a:xfrm>
          <a:off x="10426700" y="1840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151108</xdr:rowOff>
    </xdr:from>
    <xdr:ext cx="534377" cy="259045"/>
    <xdr:sp macro="" textlink="">
      <xdr:nvSpPr>
        <xdr:cNvPr id="469" name="【港湾・漁港】&#10;一人当たり有形固定資産（償却資産）額該当値テキスト">
          <a:extLst>
            <a:ext uri="{FF2B5EF4-FFF2-40B4-BE49-F238E27FC236}">
              <a16:creationId xmlns:a16="http://schemas.microsoft.com/office/drawing/2014/main" id="{00000000-0008-0000-0E00-0000D5010000}"/>
            </a:ext>
          </a:extLst>
        </xdr:cNvPr>
        <xdr:cNvSpPr txBox="1"/>
      </xdr:nvSpPr>
      <xdr:spPr>
        <a:xfrm>
          <a:off x="10515600" y="18324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65024</xdr:rowOff>
    </xdr:from>
    <xdr:to>
      <xdr:col>50</xdr:col>
      <xdr:colOff>165100</xdr:colOff>
      <xdr:row>107</xdr:row>
      <xdr:rowOff>166624</xdr:rowOff>
    </xdr:to>
    <xdr:sp macro="" textlink="">
      <xdr:nvSpPr>
        <xdr:cNvPr id="470" name="楕円 469">
          <a:extLst>
            <a:ext uri="{FF2B5EF4-FFF2-40B4-BE49-F238E27FC236}">
              <a16:creationId xmlns:a16="http://schemas.microsoft.com/office/drawing/2014/main" id="{00000000-0008-0000-0E00-0000D6010000}"/>
            </a:ext>
          </a:extLst>
        </xdr:cNvPr>
        <xdr:cNvSpPr/>
      </xdr:nvSpPr>
      <xdr:spPr>
        <a:xfrm>
          <a:off x="9588500" y="1841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115531</xdr:rowOff>
    </xdr:from>
    <xdr:to>
      <xdr:col>55</xdr:col>
      <xdr:colOff>0</xdr:colOff>
      <xdr:row>107</xdr:row>
      <xdr:rowOff>115824</xdr:rowOff>
    </xdr:to>
    <xdr:cxnSp macro="">
      <xdr:nvCxnSpPr>
        <xdr:cNvPr id="471" name="直線コネクタ 470">
          <a:extLst>
            <a:ext uri="{FF2B5EF4-FFF2-40B4-BE49-F238E27FC236}">
              <a16:creationId xmlns:a16="http://schemas.microsoft.com/office/drawing/2014/main" id="{00000000-0008-0000-0E00-0000D7010000}"/>
            </a:ext>
          </a:extLst>
        </xdr:cNvPr>
        <xdr:cNvCxnSpPr/>
      </xdr:nvCxnSpPr>
      <xdr:spPr>
        <a:xfrm flipV="1">
          <a:off x="9639300" y="18460681"/>
          <a:ext cx="838200" cy="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65139</xdr:rowOff>
    </xdr:from>
    <xdr:to>
      <xdr:col>46</xdr:col>
      <xdr:colOff>38100</xdr:colOff>
      <xdr:row>107</xdr:row>
      <xdr:rowOff>166739</xdr:rowOff>
    </xdr:to>
    <xdr:sp macro="" textlink="">
      <xdr:nvSpPr>
        <xdr:cNvPr id="472" name="楕円 471">
          <a:extLst>
            <a:ext uri="{FF2B5EF4-FFF2-40B4-BE49-F238E27FC236}">
              <a16:creationId xmlns:a16="http://schemas.microsoft.com/office/drawing/2014/main" id="{00000000-0008-0000-0E00-0000D8010000}"/>
            </a:ext>
          </a:extLst>
        </xdr:cNvPr>
        <xdr:cNvSpPr/>
      </xdr:nvSpPr>
      <xdr:spPr>
        <a:xfrm>
          <a:off x="8699500" y="18410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115824</xdr:rowOff>
    </xdr:from>
    <xdr:to>
      <xdr:col>50</xdr:col>
      <xdr:colOff>114300</xdr:colOff>
      <xdr:row>107</xdr:row>
      <xdr:rowOff>115939</xdr:rowOff>
    </xdr:to>
    <xdr:cxnSp macro="">
      <xdr:nvCxnSpPr>
        <xdr:cNvPr id="473" name="直線コネクタ 472">
          <a:extLst>
            <a:ext uri="{FF2B5EF4-FFF2-40B4-BE49-F238E27FC236}">
              <a16:creationId xmlns:a16="http://schemas.microsoft.com/office/drawing/2014/main" id="{00000000-0008-0000-0E00-0000D9010000}"/>
            </a:ext>
          </a:extLst>
        </xdr:cNvPr>
        <xdr:cNvCxnSpPr/>
      </xdr:nvCxnSpPr>
      <xdr:spPr>
        <a:xfrm flipV="1">
          <a:off x="8750300" y="18460974"/>
          <a:ext cx="8890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66708</xdr:rowOff>
    </xdr:from>
    <xdr:to>
      <xdr:col>41</xdr:col>
      <xdr:colOff>101600</xdr:colOff>
      <xdr:row>107</xdr:row>
      <xdr:rowOff>168308</xdr:rowOff>
    </xdr:to>
    <xdr:sp macro="" textlink="">
      <xdr:nvSpPr>
        <xdr:cNvPr id="474" name="楕円 473">
          <a:extLst>
            <a:ext uri="{FF2B5EF4-FFF2-40B4-BE49-F238E27FC236}">
              <a16:creationId xmlns:a16="http://schemas.microsoft.com/office/drawing/2014/main" id="{00000000-0008-0000-0E00-0000DA010000}"/>
            </a:ext>
          </a:extLst>
        </xdr:cNvPr>
        <xdr:cNvSpPr/>
      </xdr:nvSpPr>
      <xdr:spPr>
        <a:xfrm>
          <a:off x="7810500" y="18411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115939</xdr:rowOff>
    </xdr:from>
    <xdr:to>
      <xdr:col>45</xdr:col>
      <xdr:colOff>177800</xdr:colOff>
      <xdr:row>107</xdr:row>
      <xdr:rowOff>117508</xdr:rowOff>
    </xdr:to>
    <xdr:cxnSp macro="">
      <xdr:nvCxnSpPr>
        <xdr:cNvPr id="475" name="直線コネクタ 474">
          <a:extLst>
            <a:ext uri="{FF2B5EF4-FFF2-40B4-BE49-F238E27FC236}">
              <a16:creationId xmlns:a16="http://schemas.microsoft.com/office/drawing/2014/main" id="{00000000-0008-0000-0E00-0000DB010000}"/>
            </a:ext>
          </a:extLst>
        </xdr:cNvPr>
        <xdr:cNvCxnSpPr/>
      </xdr:nvCxnSpPr>
      <xdr:spPr>
        <a:xfrm flipV="1">
          <a:off x="7861300" y="18461089"/>
          <a:ext cx="889000" cy="1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66855</xdr:rowOff>
    </xdr:from>
    <xdr:to>
      <xdr:col>36</xdr:col>
      <xdr:colOff>165100</xdr:colOff>
      <xdr:row>107</xdr:row>
      <xdr:rowOff>168455</xdr:rowOff>
    </xdr:to>
    <xdr:sp macro="" textlink="">
      <xdr:nvSpPr>
        <xdr:cNvPr id="476" name="楕円 475">
          <a:extLst>
            <a:ext uri="{FF2B5EF4-FFF2-40B4-BE49-F238E27FC236}">
              <a16:creationId xmlns:a16="http://schemas.microsoft.com/office/drawing/2014/main" id="{00000000-0008-0000-0E00-0000DC010000}"/>
            </a:ext>
          </a:extLst>
        </xdr:cNvPr>
        <xdr:cNvSpPr/>
      </xdr:nvSpPr>
      <xdr:spPr>
        <a:xfrm>
          <a:off x="6921500" y="18412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117508</xdr:rowOff>
    </xdr:from>
    <xdr:to>
      <xdr:col>41</xdr:col>
      <xdr:colOff>50800</xdr:colOff>
      <xdr:row>107</xdr:row>
      <xdr:rowOff>117655</xdr:rowOff>
    </xdr:to>
    <xdr:cxnSp macro="">
      <xdr:nvCxnSpPr>
        <xdr:cNvPr id="477" name="直線コネクタ 476">
          <a:extLst>
            <a:ext uri="{FF2B5EF4-FFF2-40B4-BE49-F238E27FC236}">
              <a16:creationId xmlns:a16="http://schemas.microsoft.com/office/drawing/2014/main" id="{00000000-0008-0000-0E00-0000DD010000}"/>
            </a:ext>
          </a:extLst>
        </xdr:cNvPr>
        <xdr:cNvCxnSpPr/>
      </xdr:nvCxnSpPr>
      <xdr:spPr>
        <a:xfrm flipV="1">
          <a:off x="6972300" y="18462658"/>
          <a:ext cx="889000" cy="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12154</xdr:rowOff>
    </xdr:from>
    <xdr:ext cx="599010" cy="259045"/>
    <xdr:sp macro="" textlink="">
      <xdr:nvSpPr>
        <xdr:cNvPr id="478" name="n_1aveValue【港湾・漁港】&#10;一人当たり有形固定資産（償却資産）額">
          <a:extLst>
            <a:ext uri="{FF2B5EF4-FFF2-40B4-BE49-F238E27FC236}">
              <a16:creationId xmlns:a16="http://schemas.microsoft.com/office/drawing/2014/main" id="{00000000-0008-0000-0E00-0000DE010000}"/>
            </a:ext>
          </a:extLst>
        </xdr:cNvPr>
        <xdr:cNvSpPr txBox="1"/>
      </xdr:nvSpPr>
      <xdr:spPr>
        <a:xfrm>
          <a:off x="9327095" y="18014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104</xdr:row>
      <xdr:rowOff>160580</xdr:rowOff>
    </xdr:from>
    <xdr:ext cx="599010" cy="259045"/>
    <xdr:sp macro="" textlink="">
      <xdr:nvSpPr>
        <xdr:cNvPr id="479" name="n_2aveValue【港湾・漁港】&#10;一人当たり有形固定資産（償却資産）額">
          <a:extLst>
            <a:ext uri="{FF2B5EF4-FFF2-40B4-BE49-F238E27FC236}">
              <a16:creationId xmlns:a16="http://schemas.microsoft.com/office/drawing/2014/main" id="{00000000-0008-0000-0E00-0000DF010000}"/>
            </a:ext>
          </a:extLst>
        </xdr:cNvPr>
        <xdr:cNvSpPr txBox="1"/>
      </xdr:nvSpPr>
      <xdr:spPr>
        <a:xfrm>
          <a:off x="8450795" y="17991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104</xdr:row>
      <xdr:rowOff>163341</xdr:rowOff>
    </xdr:from>
    <xdr:ext cx="599010" cy="259045"/>
    <xdr:sp macro="" textlink="">
      <xdr:nvSpPr>
        <xdr:cNvPr id="480" name="n_3aveValue【港湾・漁港】&#10;一人当たり有形固定資産（償却資産）額">
          <a:extLst>
            <a:ext uri="{FF2B5EF4-FFF2-40B4-BE49-F238E27FC236}">
              <a16:creationId xmlns:a16="http://schemas.microsoft.com/office/drawing/2014/main" id="{00000000-0008-0000-0E00-0000E0010000}"/>
            </a:ext>
          </a:extLst>
        </xdr:cNvPr>
        <xdr:cNvSpPr txBox="1"/>
      </xdr:nvSpPr>
      <xdr:spPr>
        <a:xfrm>
          <a:off x="7561795" y="17994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104</xdr:row>
      <xdr:rowOff>147542</xdr:rowOff>
    </xdr:from>
    <xdr:ext cx="599010" cy="259045"/>
    <xdr:sp macro="" textlink="">
      <xdr:nvSpPr>
        <xdr:cNvPr id="481" name="n_4aveValue【港湾・漁港】&#10;一人当たり有形固定資産（償却資産）額">
          <a:extLst>
            <a:ext uri="{FF2B5EF4-FFF2-40B4-BE49-F238E27FC236}">
              <a16:creationId xmlns:a16="http://schemas.microsoft.com/office/drawing/2014/main" id="{00000000-0008-0000-0E00-0000E1010000}"/>
            </a:ext>
          </a:extLst>
        </xdr:cNvPr>
        <xdr:cNvSpPr txBox="1"/>
      </xdr:nvSpPr>
      <xdr:spPr>
        <a:xfrm>
          <a:off x="6672795" y="17978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107</xdr:row>
      <xdr:rowOff>157751</xdr:rowOff>
    </xdr:from>
    <xdr:ext cx="534377" cy="259045"/>
    <xdr:sp macro="" textlink="">
      <xdr:nvSpPr>
        <xdr:cNvPr id="482" name="n_1mainValue【港湾・漁港】&#10;一人当たり有形固定資産（償却資産）額">
          <a:extLst>
            <a:ext uri="{FF2B5EF4-FFF2-40B4-BE49-F238E27FC236}">
              <a16:creationId xmlns:a16="http://schemas.microsoft.com/office/drawing/2014/main" id="{00000000-0008-0000-0E00-0000E2010000}"/>
            </a:ext>
          </a:extLst>
        </xdr:cNvPr>
        <xdr:cNvSpPr txBox="1"/>
      </xdr:nvSpPr>
      <xdr:spPr>
        <a:xfrm>
          <a:off x="9359411" y="18502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107</xdr:row>
      <xdr:rowOff>157866</xdr:rowOff>
    </xdr:from>
    <xdr:ext cx="534377" cy="259045"/>
    <xdr:sp macro="" textlink="">
      <xdr:nvSpPr>
        <xdr:cNvPr id="483" name="n_2mainValue【港湾・漁港】&#10;一人当たり有形固定資産（償却資産）額">
          <a:extLst>
            <a:ext uri="{FF2B5EF4-FFF2-40B4-BE49-F238E27FC236}">
              <a16:creationId xmlns:a16="http://schemas.microsoft.com/office/drawing/2014/main" id="{00000000-0008-0000-0E00-0000E3010000}"/>
            </a:ext>
          </a:extLst>
        </xdr:cNvPr>
        <xdr:cNvSpPr txBox="1"/>
      </xdr:nvSpPr>
      <xdr:spPr>
        <a:xfrm>
          <a:off x="8483111" y="18503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107</xdr:row>
      <xdr:rowOff>159435</xdr:rowOff>
    </xdr:from>
    <xdr:ext cx="534377" cy="259045"/>
    <xdr:sp macro="" textlink="">
      <xdr:nvSpPr>
        <xdr:cNvPr id="484" name="n_3mainValue【港湾・漁港】&#10;一人当たり有形固定資産（償却資産）額">
          <a:extLst>
            <a:ext uri="{FF2B5EF4-FFF2-40B4-BE49-F238E27FC236}">
              <a16:creationId xmlns:a16="http://schemas.microsoft.com/office/drawing/2014/main" id="{00000000-0008-0000-0E00-0000E4010000}"/>
            </a:ext>
          </a:extLst>
        </xdr:cNvPr>
        <xdr:cNvSpPr txBox="1"/>
      </xdr:nvSpPr>
      <xdr:spPr>
        <a:xfrm>
          <a:off x="7594111" y="18504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107</xdr:row>
      <xdr:rowOff>159582</xdr:rowOff>
    </xdr:from>
    <xdr:ext cx="534377" cy="259045"/>
    <xdr:sp macro="" textlink="">
      <xdr:nvSpPr>
        <xdr:cNvPr id="485" name="n_4mainValue【港湾・漁港】&#10;一人当たり有形固定資産（償却資産）額">
          <a:extLst>
            <a:ext uri="{FF2B5EF4-FFF2-40B4-BE49-F238E27FC236}">
              <a16:creationId xmlns:a16="http://schemas.microsoft.com/office/drawing/2014/main" id="{00000000-0008-0000-0E00-0000E5010000}"/>
            </a:ext>
          </a:extLst>
        </xdr:cNvPr>
        <xdr:cNvSpPr txBox="1"/>
      </xdr:nvSpPr>
      <xdr:spPr>
        <a:xfrm>
          <a:off x="6705111" y="18504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6" name="正方形/長方形 485">
          <a:extLst>
            <a:ext uri="{FF2B5EF4-FFF2-40B4-BE49-F238E27FC236}">
              <a16:creationId xmlns:a16="http://schemas.microsoft.com/office/drawing/2014/main" id="{00000000-0008-0000-0E00-0000E6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7" name="正方形/長方形 486">
          <a:extLst>
            <a:ext uri="{FF2B5EF4-FFF2-40B4-BE49-F238E27FC236}">
              <a16:creationId xmlns:a16="http://schemas.microsoft.com/office/drawing/2014/main" id="{00000000-0008-0000-0E00-0000E7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8" name="正方形/長方形 487">
          <a:extLst>
            <a:ext uri="{FF2B5EF4-FFF2-40B4-BE49-F238E27FC236}">
              <a16:creationId xmlns:a16="http://schemas.microsoft.com/office/drawing/2014/main" id="{00000000-0008-0000-0E00-0000E8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9" name="正方形/長方形 488">
          <a:extLst>
            <a:ext uri="{FF2B5EF4-FFF2-40B4-BE49-F238E27FC236}">
              <a16:creationId xmlns:a16="http://schemas.microsoft.com/office/drawing/2014/main" id="{00000000-0008-0000-0E00-0000E9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0" name="正方形/長方形 489">
          <a:extLst>
            <a:ext uri="{FF2B5EF4-FFF2-40B4-BE49-F238E27FC236}">
              <a16:creationId xmlns:a16="http://schemas.microsoft.com/office/drawing/2014/main" id="{00000000-0008-0000-0E00-0000EA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1" name="正方形/長方形 490">
          <a:extLst>
            <a:ext uri="{FF2B5EF4-FFF2-40B4-BE49-F238E27FC236}">
              <a16:creationId xmlns:a16="http://schemas.microsoft.com/office/drawing/2014/main" id="{00000000-0008-0000-0E00-0000EB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2" name="正方形/長方形 491">
          <a:extLst>
            <a:ext uri="{FF2B5EF4-FFF2-40B4-BE49-F238E27FC236}">
              <a16:creationId xmlns:a16="http://schemas.microsoft.com/office/drawing/2014/main" id="{00000000-0008-0000-0E00-0000EC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3" name="正方形/長方形 492">
          <a:extLst>
            <a:ext uri="{FF2B5EF4-FFF2-40B4-BE49-F238E27FC236}">
              <a16:creationId xmlns:a16="http://schemas.microsoft.com/office/drawing/2014/main" id="{00000000-0008-0000-0E00-0000ED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4" name="テキスト ボックス 493">
          <a:extLst>
            <a:ext uri="{FF2B5EF4-FFF2-40B4-BE49-F238E27FC236}">
              <a16:creationId xmlns:a16="http://schemas.microsoft.com/office/drawing/2014/main" id="{00000000-0008-0000-0E00-0000EE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5" name="直線コネクタ 494">
          <a:extLst>
            <a:ext uri="{FF2B5EF4-FFF2-40B4-BE49-F238E27FC236}">
              <a16:creationId xmlns:a16="http://schemas.microsoft.com/office/drawing/2014/main" id="{00000000-0008-0000-0E00-0000EF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6" name="テキスト ボックス 495">
          <a:extLst>
            <a:ext uri="{FF2B5EF4-FFF2-40B4-BE49-F238E27FC236}">
              <a16:creationId xmlns:a16="http://schemas.microsoft.com/office/drawing/2014/main" id="{00000000-0008-0000-0E00-0000F0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97" name="直線コネクタ 496">
          <a:extLst>
            <a:ext uri="{FF2B5EF4-FFF2-40B4-BE49-F238E27FC236}">
              <a16:creationId xmlns:a16="http://schemas.microsoft.com/office/drawing/2014/main" id="{00000000-0008-0000-0E00-0000F1010000}"/>
            </a:ext>
          </a:extLst>
        </xdr:cNvPr>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498" name="テキスト ボックス 497">
          <a:extLst>
            <a:ext uri="{FF2B5EF4-FFF2-40B4-BE49-F238E27FC236}">
              <a16:creationId xmlns:a16="http://schemas.microsoft.com/office/drawing/2014/main" id="{00000000-0008-0000-0E00-0000F2010000}"/>
            </a:ext>
          </a:extLst>
        </xdr:cNvPr>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99" name="直線コネクタ 498">
          <a:extLst>
            <a:ext uri="{FF2B5EF4-FFF2-40B4-BE49-F238E27FC236}">
              <a16:creationId xmlns:a16="http://schemas.microsoft.com/office/drawing/2014/main" id="{00000000-0008-0000-0E00-0000F3010000}"/>
            </a:ext>
          </a:extLst>
        </xdr:cNvPr>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500" name="テキスト ボックス 499">
          <a:extLst>
            <a:ext uri="{FF2B5EF4-FFF2-40B4-BE49-F238E27FC236}">
              <a16:creationId xmlns:a16="http://schemas.microsoft.com/office/drawing/2014/main" id="{00000000-0008-0000-0E00-0000F4010000}"/>
            </a:ext>
          </a:extLst>
        </xdr:cNvPr>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501" name="直線コネクタ 500">
          <a:extLst>
            <a:ext uri="{FF2B5EF4-FFF2-40B4-BE49-F238E27FC236}">
              <a16:creationId xmlns:a16="http://schemas.microsoft.com/office/drawing/2014/main" id="{00000000-0008-0000-0E00-0000F5010000}"/>
            </a:ext>
          </a:extLst>
        </xdr:cNvPr>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502" name="テキスト ボックス 501">
          <a:extLst>
            <a:ext uri="{FF2B5EF4-FFF2-40B4-BE49-F238E27FC236}">
              <a16:creationId xmlns:a16="http://schemas.microsoft.com/office/drawing/2014/main" id="{00000000-0008-0000-0E00-0000F6010000}"/>
            </a:ext>
          </a:extLst>
        </xdr:cNvPr>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503" name="直線コネクタ 502">
          <a:extLst>
            <a:ext uri="{FF2B5EF4-FFF2-40B4-BE49-F238E27FC236}">
              <a16:creationId xmlns:a16="http://schemas.microsoft.com/office/drawing/2014/main" id="{00000000-0008-0000-0E00-0000F7010000}"/>
            </a:ext>
          </a:extLst>
        </xdr:cNvPr>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504" name="テキスト ボックス 503">
          <a:extLst>
            <a:ext uri="{FF2B5EF4-FFF2-40B4-BE49-F238E27FC236}">
              <a16:creationId xmlns:a16="http://schemas.microsoft.com/office/drawing/2014/main" id="{00000000-0008-0000-0E00-0000F8010000}"/>
            </a:ext>
          </a:extLst>
        </xdr:cNvPr>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5" name="直線コネクタ 504">
          <a:extLst>
            <a:ext uri="{FF2B5EF4-FFF2-40B4-BE49-F238E27FC236}">
              <a16:creationId xmlns:a16="http://schemas.microsoft.com/office/drawing/2014/main" id="{00000000-0008-0000-0E00-0000F9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06" name="テキスト ボックス 505">
          <a:extLst>
            <a:ext uri="{FF2B5EF4-FFF2-40B4-BE49-F238E27FC236}">
              <a16:creationId xmlns:a16="http://schemas.microsoft.com/office/drawing/2014/main" id="{00000000-0008-0000-0E00-0000FA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07" name="【認定こども園・幼稚園・保育所】&#10;有形固定資産減価償却率グラフ枠">
          <a:extLst>
            <a:ext uri="{FF2B5EF4-FFF2-40B4-BE49-F238E27FC236}">
              <a16:creationId xmlns:a16="http://schemas.microsoft.com/office/drawing/2014/main" id="{00000000-0008-0000-0E00-0000FB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35</xdr:row>
      <xdr:rowOff>35052</xdr:rowOff>
    </xdr:from>
    <xdr:to>
      <xdr:col>85</xdr:col>
      <xdr:colOff>126364</xdr:colOff>
      <xdr:row>42</xdr:row>
      <xdr:rowOff>64770</xdr:rowOff>
    </xdr:to>
    <xdr:cxnSp macro="">
      <xdr:nvCxnSpPr>
        <xdr:cNvPr id="508" name="直線コネクタ 507">
          <a:extLst>
            <a:ext uri="{FF2B5EF4-FFF2-40B4-BE49-F238E27FC236}">
              <a16:creationId xmlns:a16="http://schemas.microsoft.com/office/drawing/2014/main" id="{00000000-0008-0000-0E00-0000FC010000}"/>
            </a:ext>
          </a:extLst>
        </xdr:cNvPr>
        <xdr:cNvCxnSpPr/>
      </xdr:nvCxnSpPr>
      <xdr:spPr>
        <a:xfrm flipV="1">
          <a:off x="16318864" y="6035802"/>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68597</xdr:rowOff>
    </xdr:from>
    <xdr:ext cx="405111" cy="259045"/>
    <xdr:sp macro="" textlink="">
      <xdr:nvSpPr>
        <xdr:cNvPr id="509" name="【認定こども園・幼稚園・保育所】&#10;有形固定資産減価償却率最小値テキスト">
          <a:extLst>
            <a:ext uri="{FF2B5EF4-FFF2-40B4-BE49-F238E27FC236}">
              <a16:creationId xmlns:a16="http://schemas.microsoft.com/office/drawing/2014/main" id="{00000000-0008-0000-0E00-0000FD010000}"/>
            </a:ext>
          </a:extLst>
        </xdr:cNvPr>
        <xdr:cNvSpPr txBox="1"/>
      </xdr:nvSpPr>
      <xdr:spPr>
        <a:xfrm>
          <a:off x="16357600" y="726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64770</xdr:rowOff>
    </xdr:from>
    <xdr:to>
      <xdr:col>86</xdr:col>
      <xdr:colOff>25400</xdr:colOff>
      <xdr:row>42</xdr:row>
      <xdr:rowOff>64770</xdr:rowOff>
    </xdr:to>
    <xdr:cxnSp macro="">
      <xdr:nvCxnSpPr>
        <xdr:cNvPr id="510" name="直線コネクタ 509">
          <a:extLst>
            <a:ext uri="{FF2B5EF4-FFF2-40B4-BE49-F238E27FC236}">
              <a16:creationId xmlns:a16="http://schemas.microsoft.com/office/drawing/2014/main" id="{00000000-0008-0000-0E00-0000FE010000}"/>
            </a:ext>
          </a:extLst>
        </xdr:cNvPr>
        <xdr:cNvCxnSpPr/>
      </xdr:nvCxnSpPr>
      <xdr:spPr>
        <a:xfrm>
          <a:off x="16230600" y="726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153179</xdr:rowOff>
    </xdr:from>
    <xdr:ext cx="405111" cy="259045"/>
    <xdr:sp macro="" textlink="">
      <xdr:nvSpPr>
        <xdr:cNvPr id="511" name="【認定こども園・幼稚園・保育所】&#10;有形固定資産減価償却率最大値テキスト">
          <a:extLst>
            <a:ext uri="{FF2B5EF4-FFF2-40B4-BE49-F238E27FC236}">
              <a16:creationId xmlns:a16="http://schemas.microsoft.com/office/drawing/2014/main" id="{00000000-0008-0000-0E00-0000FF010000}"/>
            </a:ext>
          </a:extLst>
        </xdr:cNvPr>
        <xdr:cNvSpPr txBox="1"/>
      </xdr:nvSpPr>
      <xdr:spPr>
        <a:xfrm>
          <a:off x="16357600" y="5811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35</xdr:row>
      <xdr:rowOff>35052</xdr:rowOff>
    </xdr:from>
    <xdr:to>
      <xdr:col>86</xdr:col>
      <xdr:colOff>25400</xdr:colOff>
      <xdr:row>35</xdr:row>
      <xdr:rowOff>35052</xdr:rowOff>
    </xdr:to>
    <xdr:cxnSp macro="">
      <xdr:nvCxnSpPr>
        <xdr:cNvPr id="512" name="直線コネクタ 511">
          <a:extLst>
            <a:ext uri="{FF2B5EF4-FFF2-40B4-BE49-F238E27FC236}">
              <a16:creationId xmlns:a16="http://schemas.microsoft.com/office/drawing/2014/main" id="{00000000-0008-0000-0E00-000000020000}"/>
            </a:ext>
          </a:extLst>
        </xdr:cNvPr>
        <xdr:cNvCxnSpPr/>
      </xdr:nvCxnSpPr>
      <xdr:spPr>
        <a:xfrm>
          <a:off x="16230600" y="6035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20845</xdr:rowOff>
    </xdr:from>
    <xdr:ext cx="405111" cy="259045"/>
    <xdr:sp macro="" textlink="">
      <xdr:nvSpPr>
        <xdr:cNvPr id="513" name="【認定こども園・幼稚園・保育所】&#10;有形固定資産減価償却率平均値テキスト">
          <a:extLst>
            <a:ext uri="{FF2B5EF4-FFF2-40B4-BE49-F238E27FC236}">
              <a16:creationId xmlns:a16="http://schemas.microsoft.com/office/drawing/2014/main" id="{00000000-0008-0000-0E00-000001020000}"/>
            </a:ext>
          </a:extLst>
        </xdr:cNvPr>
        <xdr:cNvSpPr txBox="1"/>
      </xdr:nvSpPr>
      <xdr:spPr>
        <a:xfrm>
          <a:off x="16357600" y="63644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169418</xdr:rowOff>
    </xdr:from>
    <xdr:to>
      <xdr:col>85</xdr:col>
      <xdr:colOff>177800</xdr:colOff>
      <xdr:row>38</xdr:row>
      <xdr:rowOff>99568</xdr:rowOff>
    </xdr:to>
    <xdr:sp macro="" textlink="">
      <xdr:nvSpPr>
        <xdr:cNvPr id="514" name="フローチャート: 判断 513">
          <a:extLst>
            <a:ext uri="{FF2B5EF4-FFF2-40B4-BE49-F238E27FC236}">
              <a16:creationId xmlns:a16="http://schemas.microsoft.com/office/drawing/2014/main" id="{00000000-0008-0000-0E00-000002020000}"/>
            </a:ext>
          </a:extLst>
        </xdr:cNvPr>
        <xdr:cNvSpPr/>
      </xdr:nvSpPr>
      <xdr:spPr>
        <a:xfrm>
          <a:off x="16268700" y="651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27686</xdr:rowOff>
    </xdr:from>
    <xdr:to>
      <xdr:col>81</xdr:col>
      <xdr:colOff>101600</xdr:colOff>
      <xdr:row>38</xdr:row>
      <xdr:rowOff>129286</xdr:rowOff>
    </xdr:to>
    <xdr:sp macro="" textlink="">
      <xdr:nvSpPr>
        <xdr:cNvPr id="515" name="フローチャート: 判断 514">
          <a:extLst>
            <a:ext uri="{FF2B5EF4-FFF2-40B4-BE49-F238E27FC236}">
              <a16:creationId xmlns:a16="http://schemas.microsoft.com/office/drawing/2014/main" id="{00000000-0008-0000-0E00-000003020000}"/>
            </a:ext>
          </a:extLst>
        </xdr:cNvPr>
        <xdr:cNvSpPr/>
      </xdr:nvSpPr>
      <xdr:spPr>
        <a:xfrm>
          <a:off x="15430500" y="6542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169418</xdr:rowOff>
    </xdr:from>
    <xdr:to>
      <xdr:col>76</xdr:col>
      <xdr:colOff>165100</xdr:colOff>
      <xdr:row>38</xdr:row>
      <xdr:rowOff>99568</xdr:rowOff>
    </xdr:to>
    <xdr:sp macro="" textlink="">
      <xdr:nvSpPr>
        <xdr:cNvPr id="516" name="フローチャート: 判断 515">
          <a:extLst>
            <a:ext uri="{FF2B5EF4-FFF2-40B4-BE49-F238E27FC236}">
              <a16:creationId xmlns:a16="http://schemas.microsoft.com/office/drawing/2014/main" id="{00000000-0008-0000-0E00-000004020000}"/>
            </a:ext>
          </a:extLst>
        </xdr:cNvPr>
        <xdr:cNvSpPr/>
      </xdr:nvSpPr>
      <xdr:spPr>
        <a:xfrm>
          <a:off x="14541500" y="651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157988</xdr:rowOff>
    </xdr:from>
    <xdr:to>
      <xdr:col>72</xdr:col>
      <xdr:colOff>38100</xdr:colOff>
      <xdr:row>38</xdr:row>
      <xdr:rowOff>88138</xdr:rowOff>
    </xdr:to>
    <xdr:sp macro="" textlink="">
      <xdr:nvSpPr>
        <xdr:cNvPr id="517" name="フローチャート: 判断 516">
          <a:extLst>
            <a:ext uri="{FF2B5EF4-FFF2-40B4-BE49-F238E27FC236}">
              <a16:creationId xmlns:a16="http://schemas.microsoft.com/office/drawing/2014/main" id="{00000000-0008-0000-0E00-000005020000}"/>
            </a:ext>
          </a:extLst>
        </xdr:cNvPr>
        <xdr:cNvSpPr/>
      </xdr:nvSpPr>
      <xdr:spPr>
        <a:xfrm>
          <a:off x="13652500" y="650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157988</xdr:rowOff>
    </xdr:from>
    <xdr:to>
      <xdr:col>67</xdr:col>
      <xdr:colOff>101600</xdr:colOff>
      <xdr:row>38</xdr:row>
      <xdr:rowOff>88138</xdr:rowOff>
    </xdr:to>
    <xdr:sp macro="" textlink="">
      <xdr:nvSpPr>
        <xdr:cNvPr id="518" name="フローチャート: 判断 517">
          <a:extLst>
            <a:ext uri="{FF2B5EF4-FFF2-40B4-BE49-F238E27FC236}">
              <a16:creationId xmlns:a16="http://schemas.microsoft.com/office/drawing/2014/main" id="{00000000-0008-0000-0E00-000006020000}"/>
            </a:ext>
          </a:extLst>
        </xdr:cNvPr>
        <xdr:cNvSpPr/>
      </xdr:nvSpPr>
      <xdr:spPr>
        <a:xfrm>
          <a:off x="12763500" y="650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19" name="テキスト ボックス 518">
          <a:extLst>
            <a:ext uri="{FF2B5EF4-FFF2-40B4-BE49-F238E27FC236}">
              <a16:creationId xmlns:a16="http://schemas.microsoft.com/office/drawing/2014/main" id="{00000000-0008-0000-0E00-000007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0" name="テキスト ボックス 519">
          <a:extLst>
            <a:ext uri="{FF2B5EF4-FFF2-40B4-BE49-F238E27FC236}">
              <a16:creationId xmlns:a16="http://schemas.microsoft.com/office/drawing/2014/main" id="{00000000-0008-0000-0E00-000008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1" name="テキスト ボックス 520">
          <a:extLst>
            <a:ext uri="{FF2B5EF4-FFF2-40B4-BE49-F238E27FC236}">
              <a16:creationId xmlns:a16="http://schemas.microsoft.com/office/drawing/2014/main" id="{00000000-0008-0000-0E00-000009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2" name="テキスト ボックス 521">
          <a:extLst>
            <a:ext uri="{FF2B5EF4-FFF2-40B4-BE49-F238E27FC236}">
              <a16:creationId xmlns:a16="http://schemas.microsoft.com/office/drawing/2014/main" id="{00000000-0008-0000-0E00-00000A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3" name="テキスト ボックス 522">
          <a:extLst>
            <a:ext uri="{FF2B5EF4-FFF2-40B4-BE49-F238E27FC236}">
              <a16:creationId xmlns:a16="http://schemas.microsoft.com/office/drawing/2014/main" id="{00000000-0008-0000-0E00-00000B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89408</xdr:rowOff>
    </xdr:from>
    <xdr:to>
      <xdr:col>85</xdr:col>
      <xdr:colOff>177800</xdr:colOff>
      <xdr:row>39</xdr:row>
      <xdr:rowOff>19558</xdr:rowOff>
    </xdr:to>
    <xdr:sp macro="" textlink="">
      <xdr:nvSpPr>
        <xdr:cNvPr id="524" name="楕円 523">
          <a:extLst>
            <a:ext uri="{FF2B5EF4-FFF2-40B4-BE49-F238E27FC236}">
              <a16:creationId xmlns:a16="http://schemas.microsoft.com/office/drawing/2014/main" id="{00000000-0008-0000-0E00-00000C020000}"/>
            </a:ext>
          </a:extLst>
        </xdr:cNvPr>
        <xdr:cNvSpPr/>
      </xdr:nvSpPr>
      <xdr:spPr>
        <a:xfrm>
          <a:off x="16268700" y="660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67835</xdr:rowOff>
    </xdr:from>
    <xdr:ext cx="405111" cy="259045"/>
    <xdr:sp macro="" textlink="">
      <xdr:nvSpPr>
        <xdr:cNvPr id="525" name="【認定こども園・幼稚園・保育所】&#10;有形固定資産減価償却率該当値テキスト">
          <a:extLst>
            <a:ext uri="{FF2B5EF4-FFF2-40B4-BE49-F238E27FC236}">
              <a16:creationId xmlns:a16="http://schemas.microsoft.com/office/drawing/2014/main" id="{00000000-0008-0000-0E00-00000D020000}"/>
            </a:ext>
          </a:extLst>
        </xdr:cNvPr>
        <xdr:cNvSpPr txBox="1"/>
      </xdr:nvSpPr>
      <xdr:spPr>
        <a:xfrm>
          <a:off x="16357600" y="6582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39116</xdr:rowOff>
    </xdr:from>
    <xdr:to>
      <xdr:col>81</xdr:col>
      <xdr:colOff>101600</xdr:colOff>
      <xdr:row>38</xdr:row>
      <xdr:rowOff>140716</xdr:rowOff>
    </xdr:to>
    <xdr:sp macro="" textlink="">
      <xdr:nvSpPr>
        <xdr:cNvPr id="526" name="楕円 525">
          <a:extLst>
            <a:ext uri="{FF2B5EF4-FFF2-40B4-BE49-F238E27FC236}">
              <a16:creationId xmlns:a16="http://schemas.microsoft.com/office/drawing/2014/main" id="{00000000-0008-0000-0E00-00000E020000}"/>
            </a:ext>
          </a:extLst>
        </xdr:cNvPr>
        <xdr:cNvSpPr/>
      </xdr:nvSpPr>
      <xdr:spPr>
        <a:xfrm>
          <a:off x="15430500" y="6554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89916</xdr:rowOff>
    </xdr:from>
    <xdr:to>
      <xdr:col>85</xdr:col>
      <xdr:colOff>127000</xdr:colOff>
      <xdr:row>38</xdr:row>
      <xdr:rowOff>140208</xdr:rowOff>
    </xdr:to>
    <xdr:cxnSp macro="">
      <xdr:nvCxnSpPr>
        <xdr:cNvPr id="527" name="直線コネクタ 526">
          <a:extLst>
            <a:ext uri="{FF2B5EF4-FFF2-40B4-BE49-F238E27FC236}">
              <a16:creationId xmlns:a16="http://schemas.microsoft.com/office/drawing/2014/main" id="{00000000-0008-0000-0E00-00000F020000}"/>
            </a:ext>
          </a:extLst>
        </xdr:cNvPr>
        <xdr:cNvCxnSpPr/>
      </xdr:nvCxnSpPr>
      <xdr:spPr>
        <a:xfrm>
          <a:off x="15481300" y="6605016"/>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29972</xdr:rowOff>
    </xdr:from>
    <xdr:to>
      <xdr:col>76</xdr:col>
      <xdr:colOff>165100</xdr:colOff>
      <xdr:row>38</xdr:row>
      <xdr:rowOff>131572</xdr:rowOff>
    </xdr:to>
    <xdr:sp macro="" textlink="">
      <xdr:nvSpPr>
        <xdr:cNvPr id="528" name="楕円 527">
          <a:extLst>
            <a:ext uri="{FF2B5EF4-FFF2-40B4-BE49-F238E27FC236}">
              <a16:creationId xmlns:a16="http://schemas.microsoft.com/office/drawing/2014/main" id="{00000000-0008-0000-0E00-000010020000}"/>
            </a:ext>
          </a:extLst>
        </xdr:cNvPr>
        <xdr:cNvSpPr/>
      </xdr:nvSpPr>
      <xdr:spPr>
        <a:xfrm>
          <a:off x="14541500" y="654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80772</xdr:rowOff>
    </xdr:from>
    <xdr:to>
      <xdr:col>81</xdr:col>
      <xdr:colOff>50800</xdr:colOff>
      <xdr:row>38</xdr:row>
      <xdr:rowOff>89916</xdr:rowOff>
    </xdr:to>
    <xdr:cxnSp macro="">
      <xdr:nvCxnSpPr>
        <xdr:cNvPr id="529" name="直線コネクタ 528">
          <a:extLst>
            <a:ext uri="{FF2B5EF4-FFF2-40B4-BE49-F238E27FC236}">
              <a16:creationId xmlns:a16="http://schemas.microsoft.com/office/drawing/2014/main" id="{00000000-0008-0000-0E00-000011020000}"/>
            </a:ext>
          </a:extLst>
        </xdr:cNvPr>
        <xdr:cNvCxnSpPr/>
      </xdr:nvCxnSpPr>
      <xdr:spPr>
        <a:xfrm>
          <a:off x="14592300" y="659587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39116</xdr:rowOff>
    </xdr:from>
    <xdr:to>
      <xdr:col>72</xdr:col>
      <xdr:colOff>38100</xdr:colOff>
      <xdr:row>38</xdr:row>
      <xdr:rowOff>140716</xdr:rowOff>
    </xdr:to>
    <xdr:sp macro="" textlink="">
      <xdr:nvSpPr>
        <xdr:cNvPr id="530" name="楕円 529">
          <a:extLst>
            <a:ext uri="{FF2B5EF4-FFF2-40B4-BE49-F238E27FC236}">
              <a16:creationId xmlns:a16="http://schemas.microsoft.com/office/drawing/2014/main" id="{00000000-0008-0000-0E00-000012020000}"/>
            </a:ext>
          </a:extLst>
        </xdr:cNvPr>
        <xdr:cNvSpPr/>
      </xdr:nvSpPr>
      <xdr:spPr>
        <a:xfrm>
          <a:off x="13652500" y="6554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80772</xdr:rowOff>
    </xdr:from>
    <xdr:to>
      <xdr:col>76</xdr:col>
      <xdr:colOff>114300</xdr:colOff>
      <xdr:row>38</xdr:row>
      <xdr:rowOff>89916</xdr:rowOff>
    </xdr:to>
    <xdr:cxnSp macro="">
      <xdr:nvCxnSpPr>
        <xdr:cNvPr id="531" name="直線コネクタ 530">
          <a:extLst>
            <a:ext uri="{FF2B5EF4-FFF2-40B4-BE49-F238E27FC236}">
              <a16:creationId xmlns:a16="http://schemas.microsoft.com/office/drawing/2014/main" id="{00000000-0008-0000-0E00-000013020000}"/>
            </a:ext>
          </a:extLst>
        </xdr:cNvPr>
        <xdr:cNvCxnSpPr/>
      </xdr:nvCxnSpPr>
      <xdr:spPr>
        <a:xfrm flipV="1">
          <a:off x="13703300" y="659587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157988</xdr:rowOff>
    </xdr:from>
    <xdr:to>
      <xdr:col>67</xdr:col>
      <xdr:colOff>101600</xdr:colOff>
      <xdr:row>38</xdr:row>
      <xdr:rowOff>88138</xdr:rowOff>
    </xdr:to>
    <xdr:sp macro="" textlink="">
      <xdr:nvSpPr>
        <xdr:cNvPr id="532" name="楕円 531">
          <a:extLst>
            <a:ext uri="{FF2B5EF4-FFF2-40B4-BE49-F238E27FC236}">
              <a16:creationId xmlns:a16="http://schemas.microsoft.com/office/drawing/2014/main" id="{00000000-0008-0000-0E00-000014020000}"/>
            </a:ext>
          </a:extLst>
        </xdr:cNvPr>
        <xdr:cNvSpPr/>
      </xdr:nvSpPr>
      <xdr:spPr>
        <a:xfrm>
          <a:off x="12763500" y="6501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37338</xdr:rowOff>
    </xdr:from>
    <xdr:to>
      <xdr:col>71</xdr:col>
      <xdr:colOff>177800</xdr:colOff>
      <xdr:row>38</xdr:row>
      <xdr:rowOff>89916</xdr:rowOff>
    </xdr:to>
    <xdr:cxnSp macro="">
      <xdr:nvCxnSpPr>
        <xdr:cNvPr id="533" name="直線コネクタ 532">
          <a:extLst>
            <a:ext uri="{FF2B5EF4-FFF2-40B4-BE49-F238E27FC236}">
              <a16:creationId xmlns:a16="http://schemas.microsoft.com/office/drawing/2014/main" id="{00000000-0008-0000-0E00-000015020000}"/>
            </a:ext>
          </a:extLst>
        </xdr:cNvPr>
        <xdr:cNvCxnSpPr/>
      </xdr:nvCxnSpPr>
      <xdr:spPr>
        <a:xfrm>
          <a:off x="12814300" y="6552438"/>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145813</xdr:rowOff>
    </xdr:from>
    <xdr:ext cx="405111" cy="259045"/>
    <xdr:sp macro="" textlink="">
      <xdr:nvSpPr>
        <xdr:cNvPr id="534" name="n_1aveValue【認定こども園・幼稚園・保育所】&#10;有形固定資産減価償却率">
          <a:extLst>
            <a:ext uri="{FF2B5EF4-FFF2-40B4-BE49-F238E27FC236}">
              <a16:creationId xmlns:a16="http://schemas.microsoft.com/office/drawing/2014/main" id="{00000000-0008-0000-0E00-000016020000}"/>
            </a:ext>
          </a:extLst>
        </xdr:cNvPr>
        <xdr:cNvSpPr txBox="1"/>
      </xdr:nvSpPr>
      <xdr:spPr>
        <a:xfrm>
          <a:off x="15266044" y="6318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116095</xdr:rowOff>
    </xdr:from>
    <xdr:ext cx="405111" cy="259045"/>
    <xdr:sp macro="" textlink="">
      <xdr:nvSpPr>
        <xdr:cNvPr id="535" name="n_2aveValue【認定こども園・幼稚園・保育所】&#10;有形固定資産減価償却率">
          <a:extLst>
            <a:ext uri="{FF2B5EF4-FFF2-40B4-BE49-F238E27FC236}">
              <a16:creationId xmlns:a16="http://schemas.microsoft.com/office/drawing/2014/main" id="{00000000-0008-0000-0E00-000017020000}"/>
            </a:ext>
          </a:extLst>
        </xdr:cNvPr>
        <xdr:cNvSpPr txBox="1"/>
      </xdr:nvSpPr>
      <xdr:spPr>
        <a:xfrm>
          <a:off x="14389744" y="6288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104665</xdr:rowOff>
    </xdr:from>
    <xdr:ext cx="405111" cy="259045"/>
    <xdr:sp macro="" textlink="">
      <xdr:nvSpPr>
        <xdr:cNvPr id="536" name="n_3aveValue【認定こども園・幼稚園・保育所】&#10;有形固定資産減価償却率">
          <a:extLst>
            <a:ext uri="{FF2B5EF4-FFF2-40B4-BE49-F238E27FC236}">
              <a16:creationId xmlns:a16="http://schemas.microsoft.com/office/drawing/2014/main" id="{00000000-0008-0000-0E00-000018020000}"/>
            </a:ext>
          </a:extLst>
        </xdr:cNvPr>
        <xdr:cNvSpPr txBox="1"/>
      </xdr:nvSpPr>
      <xdr:spPr>
        <a:xfrm>
          <a:off x="13500744" y="6276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79265</xdr:rowOff>
    </xdr:from>
    <xdr:ext cx="405111" cy="259045"/>
    <xdr:sp macro="" textlink="">
      <xdr:nvSpPr>
        <xdr:cNvPr id="537" name="n_4aveValue【認定こども園・幼稚園・保育所】&#10;有形固定資産減価償却率">
          <a:extLst>
            <a:ext uri="{FF2B5EF4-FFF2-40B4-BE49-F238E27FC236}">
              <a16:creationId xmlns:a16="http://schemas.microsoft.com/office/drawing/2014/main" id="{00000000-0008-0000-0E00-000019020000}"/>
            </a:ext>
          </a:extLst>
        </xdr:cNvPr>
        <xdr:cNvSpPr txBox="1"/>
      </xdr:nvSpPr>
      <xdr:spPr>
        <a:xfrm>
          <a:off x="12611744" y="65943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131843</xdr:rowOff>
    </xdr:from>
    <xdr:ext cx="405111" cy="259045"/>
    <xdr:sp macro="" textlink="">
      <xdr:nvSpPr>
        <xdr:cNvPr id="538" name="n_1mainValue【認定こども園・幼稚園・保育所】&#10;有形固定資産減価償却率">
          <a:extLst>
            <a:ext uri="{FF2B5EF4-FFF2-40B4-BE49-F238E27FC236}">
              <a16:creationId xmlns:a16="http://schemas.microsoft.com/office/drawing/2014/main" id="{00000000-0008-0000-0E00-00001A020000}"/>
            </a:ext>
          </a:extLst>
        </xdr:cNvPr>
        <xdr:cNvSpPr txBox="1"/>
      </xdr:nvSpPr>
      <xdr:spPr>
        <a:xfrm>
          <a:off x="15266044" y="6646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122699</xdr:rowOff>
    </xdr:from>
    <xdr:ext cx="405111" cy="259045"/>
    <xdr:sp macro="" textlink="">
      <xdr:nvSpPr>
        <xdr:cNvPr id="539" name="n_2mainValue【認定こども園・幼稚園・保育所】&#10;有形固定資産減価償却率">
          <a:extLst>
            <a:ext uri="{FF2B5EF4-FFF2-40B4-BE49-F238E27FC236}">
              <a16:creationId xmlns:a16="http://schemas.microsoft.com/office/drawing/2014/main" id="{00000000-0008-0000-0E00-00001B020000}"/>
            </a:ext>
          </a:extLst>
        </xdr:cNvPr>
        <xdr:cNvSpPr txBox="1"/>
      </xdr:nvSpPr>
      <xdr:spPr>
        <a:xfrm>
          <a:off x="14389744" y="6637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131843</xdr:rowOff>
    </xdr:from>
    <xdr:ext cx="405111" cy="259045"/>
    <xdr:sp macro="" textlink="">
      <xdr:nvSpPr>
        <xdr:cNvPr id="540" name="n_3mainValue【認定こども園・幼稚園・保育所】&#10;有形固定資産減価償却率">
          <a:extLst>
            <a:ext uri="{FF2B5EF4-FFF2-40B4-BE49-F238E27FC236}">
              <a16:creationId xmlns:a16="http://schemas.microsoft.com/office/drawing/2014/main" id="{00000000-0008-0000-0E00-00001C020000}"/>
            </a:ext>
          </a:extLst>
        </xdr:cNvPr>
        <xdr:cNvSpPr txBox="1"/>
      </xdr:nvSpPr>
      <xdr:spPr>
        <a:xfrm>
          <a:off x="13500744" y="6646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104665</xdr:rowOff>
    </xdr:from>
    <xdr:ext cx="405111" cy="259045"/>
    <xdr:sp macro="" textlink="">
      <xdr:nvSpPr>
        <xdr:cNvPr id="541" name="n_4mainValue【認定こども園・幼稚園・保育所】&#10;有形固定資産減価償却率">
          <a:extLst>
            <a:ext uri="{FF2B5EF4-FFF2-40B4-BE49-F238E27FC236}">
              <a16:creationId xmlns:a16="http://schemas.microsoft.com/office/drawing/2014/main" id="{00000000-0008-0000-0E00-00001D020000}"/>
            </a:ext>
          </a:extLst>
        </xdr:cNvPr>
        <xdr:cNvSpPr txBox="1"/>
      </xdr:nvSpPr>
      <xdr:spPr>
        <a:xfrm>
          <a:off x="12611744" y="6276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2" name="正方形/長方形 541">
          <a:extLst>
            <a:ext uri="{FF2B5EF4-FFF2-40B4-BE49-F238E27FC236}">
              <a16:creationId xmlns:a16="http://schemas.microsoft.com/office/drawing/2014/main" id="{00000000-0008-0000-0E00-00001E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3" name="正方形/長方形 542">
          <a:extLst>
            <a:ext uri="{FF2B5EF4-FFF2-40B4-BE49-F238E27FC236}">
              <a16:creationId xmlns:a16="http://schemas.microsoft.com/office/drawing/2014/main" id="{00000000-0008-0000-0E00-00001F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4" name="正方形/長方形 543">
          <a:extLst>
            <a:ext uri="{FF2B5EF4-FFF2-40B4-BE49-F238E27FC236}">
              <a16:creationId xmlns:a16="http://schemas.microsoft.com/office/drawing/2014/main" id="{00000000-0008-0000-0E00-000020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5" name="正方形/長方形 544">
          <a:extLst>
            <a:ext uri="{FF2B5EF4-FFF2-40B4-BE49-F238E27FC236}">
              <a16:creationId xmlns:a16="http://schemas.microsoft.com/office/drawing/2014/main" id="{00000000-0008-0000-0E00-000021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6" name="正方形/長方形 545">
          <a:extLst>
            <a:ext uri="{FF2B5EF4-FFF2-40B4-BE49-F238E27FC236}">
              <a16:creationId xmlns:a16="http://schemas.microsoft.com/office/drawing/2014/main" id="{00000000-0008-0000-0E00-000022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7" name="正方形/長方形 546">
          <a:extLst>
            <a:ext uri="{FF2B5EF4-FFF2-40B4-BE49-F238E27FC236}">
              <a16:creationId xmlns:a16="http://schemas.microsoft.com/office/drawing/2014/main" id="{00000000-0008-0000-0E00-000023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48" name="正方形/長方形 547">
          <a:extLst>
            <a:ext uri="{FF2B5EF4-FFF2-40B4-BE49-F238E27FC236}">
              <a16:creationId xmlns:a16="http://schemas.microsoft.com/office/drawing/2014/main" id="{00000000-0008-0000-0E00-000024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49" name="正方形/長方形 548">
          <a:extLst>
            <a:ext uri="{FF2B5EF4-FFF2-40B4-BE49-F238E27FC236}">
              <a16:creationId xmlns:a16="http://schemas.microsoft.com/office/drawing/2014/main" id="{00000000-0008-0000-0E00-000025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0" name="テキスト ボックス 549">
          <a:extLst>
            <a:ext uri="{FF2B5EF4-FFF2-40B4-BE49-F238E27FC236}">
              <a16:creationId xmlns:a16="http://schemas.microsoft.com/office/drawing/2014/main" id="{00000000-0008-0000-0E00-000026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1" name="直線コネクタ 550">
          <a:extLst>
            <a:ext uri="{FF2B5EF4-FFF2-40B4-BE49-F238E27FC236}">
              <a16:creationId xmlns:a16="http://schemas.microsoft.com/office/drawing/2014/main" id="{00000000-0008-0000-0E00-000027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52" name="直線コネクタ 551">
          <a:extLst>
            <a:ext uri="{FF2B5EF4-FFF2-40B4-BE49-F238E27FC236}">
              <a16:creationId xmlns:a16="http://schemas.microsoft.com/office/drawing/2014/main" id="{00000000-0008-0000-0E00-00002802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553" name="テキスト ボックス 552">
          <a:extLst>
            <a:ext uri="{FF2B5EF4-FFF2-40B4-BE49-F238E27FC236}">
              <a16:creationId xmlns:a16="http://schemas.microsoft.com/office/drawing/2014/main" id="{00000000-0008-0000-0E00-000029020000}"/>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54" name="直線コネクタ 553">
          <a:extLst>
            <a:ext uri="{FF2B5EF4-FFF2-40B4-BE49-F238E27FC236}">
              <a16:creationId xmlns:a16="http://schemas.microsoft.com/office/drawing/2014/main" id="{00000000-0008-0000-0E00-00002A02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555" name="テキスト ボックス 554">
          <a:extLst>
            <a:ext uri="{FF2B5EF4-FFF2-40B4-BE49-F238E27FC236}">
              <a16:creationId xmlns:a16="http://schemas.microsoft.com/office/drawing/2014/main" id="{00000000-0008-0000-0E00-00002B020000}"/>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56" name="直線コネクタ 555">
          <a:extLst>
            <a:ext uri="{FF2B5EF4-FFF2-40B4-BE49-F238E27FC236}">
              <a16:creationId xmlns:a16="http://schemas.microsoft.com/office/drawing/2014/main" id="{00000000-0008-0000-0E00-00002C02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557" name="テキスト ボックス 556">
          <a:extLst>
            <a:ext uri="{FF2B5EF4-FFF2-40B4-BE49-F238E27FC236}">
              <a16:creationId xmlns:a16="http://schemas.microsoft.com/office/drawing/2014/main" id="{00000000-0008-0000-0E00-00002D020000}"/>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58" name="直線コネクタ 557">
          <a:extLst>
            <a:ext uri="{FF2B5EF4-FFF2-40B4-BE49-F238E27FC236}">
              <a16:creationId xmlns:a16="http://schemas.microsoft.com/office/drawing/2014/main" id="{00000000-0008-0000-0E00-00002E02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559" name="テキスト ボックス 558">
          <a:extLst>
            <a:ext uri="{FF2B5EF4-FFF2-40B4-BE49-F238E27FC236}">
              <a16:creationId xmlns:a16="http://schemas.microsoft.com/office/drawing/2014/main" id="{00000000-0008-0000-0E00-00002F020000}"/>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60" name="直線コネクタ 559">
          <a:extLst>
            <a:ext uri="{FF2B5EF4-FFF2-40B4-BE49-F238E27FC236}">
              <a16:creationId xmlns:a16="http://schemas.microsoft.com/office/drawing/2014/main" id="{00000000-0008-0000-0E00-00003002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561" name="テキスト ボックス 560">
          <a:extLst>
            <a:ext uri="{FF2B5EF4-FFF2-40B4-BE49-F238E27FC236}">
              <a16:creationId xmlns:a16="http://schemas.microsoft.com/office/drawing/2014/main" id="{00000000-0008-0000-0E00-000031020000}"/>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62" name="直線コネクタ 561">
          <a:extLst>
            <a:ext uri="{FF2B5EF4-FFF2-40B4-BE49-F238E27FC236}">
              <a16:creationId xmlns:a16="http://schemas.microsoft.com/office/drawing/2014/main" id="{00000000-0008-0000-0E00-00003202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563" name="テキスト ボックス 562">
          <a:extLst>
            <a:ext uri="{FF2B5EF4-FFF2-40B4-BE49-F238E27FC236}">
              <a16:creationId xmlns:a16="http://schemas.microsoft.com/office/drawing/2014/main" id="{00000000-0008-0000-0E00-000033020000}"/>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4" name="直線コネクタ 563">
          <a:extLst>
            <a:ext uri="{FF2B5EF4-FFF2-40B4-BE49-F238E27FC236}">
              <a16:creationId xmlns:a16="http://schemas.microsoft.com/office/drawing/2014/main" id="{00000000-0008-0000-0E00-000034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5" name="テキスト ボックス 564">
          <a:extLst>
            <a:ext uri="{FF2B5EF4-FFF2-40B4-BE49-F238E27FC236}">
              <a16:creationId xmlns:a16="http://schemas.microsoft.com/office/drawing/2014/main" id="{00000000-0008-0000-0E00-00003502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6" name="【認定こども園・幼稚園・保育所】&#10;一人当たり面積グラフ枠">
          <a:extLst>
            <a:ext uri="{FF2B5EF4-FFF2-40B4-BE49-F238E27FC236}">
              <a16:creationId xmlns:a16="http://schemas.microsoft.com/office/drawing/2014/main" id="{00000000-0008-0000-0E00-000036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143147</xdr:rowOff>
    </xdr:from>
    <xdr:to>
      <xdr:col>116</xdr:col>
      <xdr:colOff>62864</xdr:colOff>
      <xdr:row>42</xdr:row>
      <xdr:rowOff>43543</xdr:rowOff>
    </xdr:to>
    <xdr:cxnSp macro="">
      <xdr:nvCxnSpPr>
        <xdr:cNvPr id="567" name="直線コネクタ 566">
          <a:extLst>
            <a:ext uri="{FF2B5EF4-FFF2-40B4-BE49-F238E27FC236}">
              <a16:creationId xmlns:a16="http://schemas.microsoft.com/office/drawing/2014/main" id="{00000000-0008-0000-0E00-000037020000}"/>
            </a:ext>
          </a:extLst>
        </xdr:cNvPr>
        <xdr:cNvCxnSpPr/>
      </xdr:nvCxnSpPr>
      <xdr:spPr>
        <a:xfrm flipV="1">
          <a:off x="22160864" y="5800997"/>
          <a:ext cx="0" cy="1443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47370</xdr:rowOff>
    </xdr:from>
    <xdr:ext cx="469744" cy="259045"/>
    <xdr:sp macro="" textlink="">
      <xdr:nvSpPr>
        <xdr:cNvPr id="568" name="【認定こども園・幼稚園・保育所】&#10;一人当たり面積最小値テキスト">
          <a:extLst>
            <a:ext uri="{FF2B5EF4-FFF2-40B4-BE49-F238E27FC236}">
              <a16:creationId xmlns:a16="http://schemas.microsoft.com/office/drawing/2014/main" id="{00000000-0008-0000-0E00-000038020000}"/>
            </a:ext>
          </a:extLst>
        </xdr:cNvPr>
        <xdr:cNvSpPr txBox="1"/>
      </xdr:nvSpPr>
      <xdr:spPr>
        <a:xfrm>
          <a:off x="22199600" y="7248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43543</xdr:rowOff>
    </xdr:from>
    <xdr:to>
      <xdr:col>116</xdr:col>
      <xdr:colOff>152400</xdr:colOff>
      <xdr:row>42</xdr:row>
      <xdr:rowOff>43543</xdr:rowOff>
    </xdr:to>
    <xdr:cxnSp macro="">
      <xdr:nvCxnSpPr>
        <xdr:cNvPr id="569" name="直線コネクタ 568">
          <a:extLst>
            <a:ext uri="{FF2B5EF4-FFF2-40B4-BE49-F238E27FC236}">
              <a16:creationId xmlns:a16="http://schemas.microsoft.com/office/drawing/2014/main" id="{00000000-0008-0000-0E00-000039020000}"/>
            </a:ext>
          </a:extLst>
        </xdr:cNvPr>
        <xdr:cNvCxnSpPr/>
      </xdr:nvCxnSpPr>
      <xdr:spPr>
        <a:xfrm>
          <a:off x="22072600" y="724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89824</xdr:rowOff>
    </xdr:from>
    <xdr:ext cx="469744" cy="259045"/>
    <xdr:sp macro="" textlink="">
      <xdr:nvSpPr>
        <xdr:cNvPr id="570" name="【認定こども園・幼稚園・保育所】&#10;一人当たり面積最大値テキスト">
          <a:extLst>
            <a:ext uri="{FF2B5EF4-FFF2-40B4-BE49-F238E27FC236}">
              <a16:creationId xmlns:a16="http://schemas.microsoft.com/office/drawing/2014/main" id="{00000000-0008-0000-0E00-00003A020000}"/>
            </a:ext>
          </a:extLst>
        </xdr:cNvPr>
        <xdr:cNvSpPr txBox="1"/>
      </xdr:nvSpPr>
      <xdr:spPr>
        <a:xfrm>
          <a:off x="22199600" y="5576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143147</xdr:rowOff>
    </xdr:from>
    <xdr:to>
      <xdr:col>116</xdr:col>
      <xdr:colOff>152400</xdr:colOff>
      <xdr:row>33</xdr:row>
      <xdr:rowOff>143147</xdr:rowOff>
    </xdr:to>
    <xdr:cxnSp macro="">
      <xdr:nvCxnSpPr>
        <xdr:cNvPr id="571" name="直線コネクタ 570">
          <a:extLst>
            <a:ext uri="{FF2B5EF4-FFF2-40B4-BE49-F238E27FC236}">
              <a16:creationId xmlns:a16="http://schemas.microsoft.com/office/drawing/2014/main" id="{00000000-0008-0000-0E00-00003B020000}"/>
            </a:ext>
          </a:extLst>
        </xdr:cNvPr>
        <xdr:cNvCxnSpPr/>
      </xdr:nvCxnSpPr>
      <xdr:spPr>
        <a:xfrm>
          <a:off x="22072600" y="5800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33581</xdr:rowOff>
    </xdr:from>
    <xdr:ext cx="469744" cy="259045"/>
    <xdr:sp macro="" textlink="">
      <xdr:nvSpPr>
        <xdr:cNvPr id="572" name="【認定こども園・幼稚園・保育所】&#10;一人当たり面積平均値テキスト">
          <a:extLst>
            <a:ext uri="{FF2B5EF4-FFF2-40B4-BE49-F238E27FC236}">
              <a16:creationId xmlns:a16="http://schemas.microsoft.com/office/drawing/2014/main" id="{00000000-0008-0000-0E00-00003C020000}"/>
            </a:ext>
          </a:extLst>
        </xdr:cNvPr>
        <xdr:cNvSpPr txBox="1"/>
      </xdr:nvSpPr>
      <xdr:spPr>
        <a:xfrm>
          <a:off x="22199600" y="65486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10704</xdr:rowOff>
    </xdr:from>
    <xdr:to>
      <xdr:col>116</xdr:col>
      <xdr:colOff>114300</xdr:colOff>
      <xdr:row>39</xdr:row>
      <xdr:rowOff>112304</xdr:rowOff>
    </xdr:to>
    <xdr:sp macro="" textlink="">
      <xdr:nvSpPr>
        <xdr:cNvPr id="573" name="フローチャート: 判断 572">
          <a:extLst>
            <a:ext uri="{FF2B5EF4-FFF2-40B4-BE49-F238E27FC236}">
              <a16:creationId xmlns:a16="http://schemas.microsoft.com/office/drawing/2014/main" id="{00000000-0008-0000-0E00-00003D020000}"/>
            </a:ext>
          </a:extLst>
        </xdr:cNvPr>
        <xdr:cNvSpPr/>
      </xdr:nvSpPr>
      <xdr:spPr>
        <a:xfrm>
          <a:off x="22110700" y="6697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102144</xdr:rowOff>
    </xdr:from>
    <xdr:to>
      <xdr:col>112</xdr:col>
      <xdr:colOff>38100</xdr:colOff>
      <xdr:row>40</xdr:row>
      <xdr:rowOff>32294</xdr:rowOff>
    </xdr:to>
    <xdr:sp macro="" textlink="">
      <xdr:nvSpPr>
        <xdr:cNvPr id="574" name="フローチャート: 判断 573">
          <a:extLst>
            <a:ext uri="{FF2B5EF4-FFF2-40B4-BE49-F238E27FC236}">
              <a16:creationId xmlns:a16="http://schemas.microsoft.com/office/drawing/2014/main" id="{00000000-0008-0000-0E00-00003E020000}"/>
            </a:ext>
          </a:extLst>
        </xdr:cNvPr>
        <xdr:cNvSpPr/>
      </xdr:nvSpPr>
      <xdr:spPr>
        <a:xfrm>
          <a:off x="21272500" y="678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89081</xdr:rowOff>
    </xdr:from>
    <xdr:to>
      <xdr:col>107</xdr:col>
      <xdr:colOff>101600</xdr:colOff>
      <xdr:row>40</xdr:row>
      <xdr:rowOff>19231</xdr:rowOff>
    </xdr:to>
    <xdr:sp macro="" textlink="">
      <xdr:nvSpPr>
        <xdr:cNvPr id="575" name="フローチャート: 判断 574">
          <a:extLst>
            <a:ext uri="{FF2B5EF4-FFF2-40B4-BE49-F238E27FC236}">
              <a16:creationId xmlns:a16="http://schemas.microsoft.com/office/drawing/2014/main" id="{00000000-0008-0000-0E00-00003F020000}"/>
            </a:ext>
          </a:extLst>
        </xdr:cNvPr>
        <xdr:cNvSpPr/>
      </xdr:nvSpPr>
      <xdr:spPr>
        <a:xfrm>
          <a:off x="20383500" y="677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98878</xdr:rowOff>
    </xdr:from>
    <xdr:to>
      <xdr:col>102</xdr:col>
      <xdr:colOff>165100</xdr:colOff>
      <xdr:row>40</xdr:row>
      <xdr:rowOff>29028</xdr:rowOff>
    </xdr:to>
    <xdr:sp macro="" textlink="">
      <xdr:nvSpPr>
        <xdr:cNvPr id="576" name="フローチャート: 判断 575">
          <a:extLst>
            <a:ext uri="{FF2B5EF4-FFF2-40B4-BE49-F238E27FC236}">
              <a16:creationId xmlns:a16="http://schemas.microsoft.com/office/drawing/2014/main" id="{00000000-0008-0000-0E00-000040020000}"/>
            </a:ext>
          </a:extLst>
        </xdr:cNvPr>
        <xdr:cNvSpPr/>
      </xdr:nvSpPr>
      <xdr:spPr>
        <a:xfrm>
          <a:off x="19494500" y="678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95613</xdr:rowOff>
    </xdr:from>
    <xdr:to>
      <xdr:col>98</xdr:col>
      <xdr:colOff>38100</xdr:colOff>
      <xdr:row>40</xdr:row>
      <xdr:rowOff>25763</xdr:rowOff>
    </xdr:to>
    <xdr:sp macro="" textlink="">
      <xdr:nvSpPr>
        <xdr:cNvPr id="577" name="フローチャート: 判断 576">
          <a:extLst>
            <a:ext uri="{FF2B5EF4-FFF2-40B4-BE49-F238E27FC236}">
              <a16:creationId xmlns:a16="http://schemas.microsoft.com/office/drawing/2014/main" id="{00000000-0008-0000-0E00-000041020000}"/>
            </a:ext>
          </a:extLst>
        </xdr:cNvPr>
        <xdr:cNvSpPr/>
      </xdr:nvSpPr>
      <xdr:spPr>
        <a:xfrm>
          <a:off x="18605500" y="678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8" name="テキスト ボックス 577">
          <a:extLst>
            <a:ext uri="{FF2B5EF4-FFF2-40B4-BE49-F238E27FC236}">
              <a16:creationId xmlns:a16="http://schemas.microsoft.com/office/drawing/2014/main" id="{00000000-0008-0000-0E00-000042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9" name="テキスト ボックス 578">
          <a:extLst>
            <a:ext uri="{FF2B5EF4-FFF2-40B4-BE49-F238E27FC236}">
              <a16:creationId xmlns:a16="http://schemas.microsoft.com/office/drawing/2014/main" id="{00000000-0008-0000-0E00-000043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0" name="テキスト ボックス 579">
          <a:extLst>
            <a:ext uri="{FF2B5EF4-FFF2-40B4-BE49-F238E27FC236}">
              <a16:creationId xmlns:a16="http://schemas.microsoft.com/office/drawing/2014/main" id="{00000000-0008-0000-0E00-000044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1" name="テキスト ボックス 580">
          <a:extLst>
            <a:ext uri="{FF2B5EF4-FFF2-40B4-BE49-F238E27FC236}">
              <a16:creationId xmlns:a16="http://schemas.microsoft.com/office/drawing/2014/main" id="{00000000-0008-0000-0E00-000045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2" name="テキスト ボックス 581">
          <a:extLst>
            <a:ext uri="{FF2B5EF4-FFF2-40B4-BE49-F238E27FC236}">
              <a16:creationId xmlns:a16="http://schemas.microsoft.com/office/drawing/2014/main" id="{00000000-0008-0000-0E00-000046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129903</xdr:rowOff>
    </xdr:from>
    <xdr:to>
      <xdr:col>116</xdr:col>
      <xdr:colOff>114300</xdr:colOff>
      <xdr:row>41</xdr:row>
      <xdr:rowOff>60053</xdr:rowOff>
    </xdr:to>
    <xdr:sp macro="" textlink="">
      <xdr:nvSpPr>
        <xdr:cNvPr id="583" name="楕円 582">
          <a:extLst>
            <a:ext uri="{FF2B5EF4-FFF2-40B4-BE49-F238E27FC236}">
              <a16:creationId xmlns:a16="http://schemas.microsoft.com/office/drawing/2014/main" id="{00000000-0008-0000-0E00-000047020000}"/>
            </a:ext>
          </a:extLst>
        </xdr:cNvPr>
        <xdr:cNvSpPr/>
      </xdr:nvSpPr>
      <xdr:spPr>
        <a:xfrm>
          <a:off x="22110700" y="698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108330</xdr:rowOff>
    </xdr:from>
    <xdr:ext cx="469744" cy="259045"/>
    <xdr:sp macro="" textlink="">
      <xdr:nvSpPr>
        <xdr:cNvPr id="584" name="【認定こども園・幼稚園・保育所】&#10;一人当たり面積該当値テキスト">
          <a:extLst>
            <a:ext uri="{FF2B5EF4-FFF2-40B4-BE49-F238E27FC236}">
              <a16:creationId xmlns:a16="http://schemas.microsoft.com/office/drawing/2014/main" id="{00000000-0008-0000-0E00-000048020000}"/>
            </a:ext>
          </a:extLst>
        </xdr:cNvPr>
        <xdr:cNvSpPr txBox="1"/>
      </xdr:nvSpPr>
      <xdr:spPr>
        <a:xfrm>
          <a:off x="22199600" y="6966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133169</xdr:rowOff>
    </xdr:from>
    <xdr:to>
      <xdr:col>112</xdr:col>
      <xdr:colOff>38100</xdr:colOff>
      <xdr:row>41</xdr:row>
      <xdr:rowOff>63319</xdr:rowOff>
    </xdr:to>
    <xdr:sp macro="" textlink="">
      <xdr:nvSpPr>
        <xdr:cNvPr id="585" name="楕円 584">
          <a:extLst>
            <a:ext uri="{FF2B5EF4-FFF2-40B4-BE49-F238E27FC236}">
              <a16:creationId xmlns:a16="http://schemas.microsoft.com/office/drawing/2014/main" id="{00000000-0008-0000-0E00-000049020000}"/>
            </a:ext>
          </a:extLst>
        </xdr:cNvPr>
        <xdr:cNvSpPr/>
      </xdr:nvSpPr>
      <xdr:spPr>
        <a:xfrm>
          <a:off x="21272500" y="699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9253</xdr:rowOff>
    </xdr:from>
    <xdr:to>
      <xdr:col>116</xdr:col>
      <xdr:colOff>63500</xdr:colOff>
      <xdr:row>41</xdr:row>
      <xdr:rowOff>12519</xdr:rowOff>
    </xdr:to>
    <xdr:cxnSp macro="">
      <xdr:nvCxnSpPr>
        <xdr:cNvPr id="586" name="直線コネクタ 585">
          <a:extLst>
            <a:ext uri="{FF2B5EF4-FFF2-40B4-BE49-F238E27FC236}">
              <a16:creationId xmlns:a16="http://schemas.microsoft.com/office/drawing/2014/main" id="{00000000-0008-0000-0E00-00004A020000}"/>
            </a:ext>
          </a:extLst>
        </xdr:cNvPr>
        <xdr:cNvCxnSpPr/>
      </xdr:nvCxnSpPr>
      <xdr:spPr>
        <a:xfrm flipV="1">
          <a:off x="21323300" y="7038703"/>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133169</xdr:rowOff>
    </xdr:from>
    <xdr:to>
      <xdr:col>107</xdr:col>
      <xdr:colOff>101600</xdr:colOff>
      <xdr:row>41</xdr:row>
      <xdr:rowOff>63319</xdr:rowOff>
    </xdr:to>
    <xdr:sp macro="" textlink="">
      <xdr:nvSpPr>
        <xdr:cNvPr id="587" name="楕円 586">
          <a:extLst>
            <a:ext uri="{FF2B5EF4-FFF2-40B4-BE49-F238E27FC236}">
              <a16:creationId xmlns:a16="http://schemas.microsoft.com/office/drawing/2014/main" id="{00000000-0008-0000-0E00-00004B020000}"/>
            </a:ext>
          </a:extLst>
        </xdr:cNvPr>
        <xdr:cNvSpPr/>
      </xdr:nvSpPr>
      <xdr:spPr>
        <a:xfrm>
          <a:off x="20383500" y="699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12519</xdr:rowOff>
    </xdr:from>
    <xdr:to>
      <xdr:col>111</xdr:col>
      <xdr:colOff>177800</xdr:colOff>
      <xdr:row>41</xdr:row>
      <xdr:rowOff>12519</xdr:rowOff>
    </xdr:to>
    <xdr:cxnSp macro="">
      <xdr:nvCxnSpPr>
        <xdr:cNvPr id="588" name="直線コネクタ 587">
          <a:extLst>
            <a:ext uri="{FF2B5EF4-FFF2-40B4-BE49-F238E27FC236}">
              <a16:creationId xmlns:a16="http://schemas.microsoft.com/office/drawing/2014/main" id="{00000000-0008-0000-0E00-00004C020000}"/>
            </a:ext>
          </a:extLst>
        </xdr:cNvPr>
        <xdr:cNvCxnSpPr/>
      </xdr:nvCxnSpPr>
      <xdr:spPr>
        <a:xfrm>
          <a:off x="20434300" y="704196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136434</xdr:rowOff>
    </xdr:from>
    <xdr:to>
      <xdr:col>102</xdr:col>
      <xdr:colOff>165100</xdr:colOff>
      <xdr:row>41</xdr:row>
      <xdr:rowOff>66584</xdr:rowOff>
    </xdr:to>
    <xdr:sp macro="" textlink="">
      <xdr:nvSpPr>
        <xdr:cNvPr id="589" name="楕円 588">
          <a:extLst>
            <a:ext uri="{FF2B5EF4-FFF2-40B4-BE49-F238E27FC236}">
              <a16:creationId xmlns:a16="http://schemas.microsoft.com/office/drawing/2014/main" id="{00000000-0008-0000-0E00-00004D020000}"/>
            </a:ext>
          </a:extLst>
        </xdr:cNvPr>
        <xdr:cNvSpPr/>
      </xdr:nvSpPr>
      <xdr:spPr>
        <a:xfrm>
          <a:off x="19494500" y="699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12519</xdr:rowOff>
    </xdr:from>
    <xdr:to>
      <xdr:col>107</xdr:col>
      <xdr:colOff>50800</xdr:colOff>
      <xdr:row>41</xdr:row>
      <xdr:rowOff>15784</xdr:rowOff>
    </xdr:to>
    <xdr:cxnSp macro="">
      <xdr:nvCxnSpPr>
        <xdr:cNvPr id="590" name="直線コネクタ 589">
          <a:extLst>
            <a:ext uri="{FF2B5EF4-FFF2-40B4-BE49-F238E27FC236}">
              <a16:creationId xmlns:a16="http://schemas.microsoft.com/office/drawing/2014/main" id="{00000000-0008-0000-0E00-00004E020000}"/>
            </a:ext>
          </a:extLst>
        </xdr:cNvPr>
        <xdr:cNvCxnSpPr/>
      </xdr:nvCxnSpPr>
      <xdr:spPr>
        <a:xfrm flipV="1">
          <a:off x="19545300" y="704196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136434</xdr:rowOff>
    </xdr:from>
    <xdr:to>
      <xdr:col>98</xdr:col>
      <xdr:colOff>38100</xdr:colOff>
      <xdr:row>41</xdr:row>
      <xdr:rowOff>66584</xdr:rowOff>
    </xdr:to>
    <xdr:sp macro="" textlink="">
      <xdr:nvSpPr>
        <xdr:cNvPr id="591" name="楕円 590">
          <a:extLst>
            <a:ext uri="{FF2B5EF4-FFF2-40B4-BE49-F238E27FC236}">
              <a16:creationId xmlns:a16="http://schemas.microsoft.com/office/drawing/2014/main" id="{00000000-0008-0000-0E00-00004F020000}"/>
            </a:ext>
          </a:extLst>
        </xdr:cNvPr>
        <xdr:cNvSpPr/>
      </xdr:nvSpPr>
      <xdr:spPr>
        <a:xfrm>
          <a:off x="18605500" y="699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15784</xdr:rowOff>
    </xdr:from>
    <xdr:to>
      <xdr:col>102</xdr:col>
      <xdr:colOff>114300</xdr:colOff>
      <xdr:row>41</xdr:row>
      <xdr:rowOff>15784</xdr:rowOff>
    </xdr:to>
    <xdr:cxnSp macro="">
      <xdr:nvCxnSpPr>
        <xdr:cNvPr id="592" name="直線コネクタ 591">
          <a:extLst>
            <a:ext uri="{FF2B5EF4-FFF2-40B4-BE49-F238E27FC236}">
              <a16:creationId xmlns:a16="http://schemas.microsoft.com/office/drawing/2014/main" id="{00000000-0008-0000-0E00-000050020000}"/>
            </a:ext>
          </a:extLst>
        </xdr:cNvPr>
        <xdr:cNvCxnSpPr/>
      </xdr:nvCxnSpPr>
      <xdr:spPr>
        <a:xfrm>
          <a:off x="18656300" y="704523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48821</xdr:rowOff>
    </xdr:from>
    <xdr:ext cx="469744" cy="259045"/>
    <xdr:sp macro="" textlink="">
      <xdr:nvSpPr>
        <xdr:cNvPr id="593" name="n_1aveValue【認定こども園・幼稚園・保育所】&#10;一人当たり面積">
          <a:extLst>
            <a:ext uri="{FF2B5EF4-FFF2-40B4-BE49-F238E27FC236}">
              <a16:creationId xmlns:a16="http://schemas.microsoft.com/office/drawing/2014/main" id="{00000000-0008-0000-0E00-000051020000}"/>
            </a:ext>
          </a:extLst>
        </xdr:cNvPr>
        <xdr:cNvSpPr txBox="1"/>
      </xdr:nvSpPr>
      <xdr:spPr>
        <a:xfrm>
          <a:off x="21075727" y="6563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35758</xdr:rowOff>
    </xdr:from>
    <xdr:ext cx="469744" cy="259045"/>
    <xdr:sp macro="" textlink="">
      <xdr:nvSpPr>
        <xdr:cNvPr id="594" name="n_2aveValue【認定こども園・幼稚園・保育所】&#10;一人当たり面積">
          <a:extLst>
            <a:ext uri="{FF2B5EF4-FFF2-40B4-BE49-F238E27FC236}">
              <a16:creationId xmlns:a16="http://schemas.microsoft.com/office/drawing/2014/main" id="{00000000-0008-0000-0E00-000052020000}"/>
            </a:ext>
          </a:extLst>
        </xdr:cNvPr>
        <xdr:cNvSpPr txBox="1"/>
      </xdr:nvSpPr>
      <xdr:spPr>
        <a:xfrm>
          <a:off x="20199427" y="6550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45555</xdr:rowOff>
    </xdr:from>
    <xdr:ext cx="469744" cy="259045"/>
    <xdr:sp macro="" textlink="">
      <xdr:nvSpPr>
        <xdr:cNvPr id="595" name="n_3aveValue【認定こども園・幼稚園・保育所】&#10;一人当たり面積">
          <a:extLst>
            <a:ext uri="{FF2B5EF4-FFF2-40B4-BE49-F238E27FC236}">
              <a16:creationId xmlns:a16="http://schemas.microsoft.com/office/drawing/2014/main" id="{00000000-0008-0000-0E00-000053020000}"/>
            </a:ext>
          </a:extLst>
        </xdr:cNvPr>
        <xdr:cNvSpPr txBox="1"/>
      </xdr:nvSpPr>
      <xdr:spPr>
        <a:xfrm>
          <a:off x="19310427" y="6560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42290</xdr:rowOff>
    </xdr:from>
    <xdr:ext cx="469744" cy="259045"/>
    <xdr:sp macro="" textlink="">
      <xdr:nvSpPr>
        <xdr:cNvPr id="596" name="n_4aveValue【認定こども園・幼稚園・保育所】&#10;一人当たり面積">
          <a:extLst>
            <a:ext uri="{FF2B5EF4-FFF2-40B4-BE49-F238E27FC236}">
              <a16:creationId xmlns:a16="http://schemas.microsoft.com/office/drawing/2014/main" id="{00000000-0008-0000-0E00-000054020000}"/>
            </a:ext>
          </a:extLst>
        </xdr:cNvPr>
        <xdr:cNvSpPr txBox="1"/>
      </xdr:nvSpPr>
      <xdr:spPr>
        <a:xfrm>
          <a:off x="18421427" y="655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54446</xdr:rowOff>
    </xdr:from>
    <xdr:ext cx="469744" cy="259045"/>
    <xdr:sp macro="" textlink="">
      <xdr:nvSpPr>
        <xdr:cNvPr id="597" name="n_1mainValue【認定こども園・幼稚園・保育所】&#10;一人当たり面積">
          <a:extLst>
            <a:ext uri="{FF2B5EF4-FFF2-40B4-BE49-F238E27FC236}">
              <a16:creationId xmlns:a16="http://schemas.microsoft.com/office/drawing/2014/main" id="{00000000-0008-0000-0E00-000055020000}"/>
            </a:ext>
          </a:extLst>
        </xdr:cNvPr>
        <xdr:cNvSpPr txBox="1"/>
      </xdr:nvSpPr>
      <xdr:spPr>
        <a:xfrm>
          <a:off x="21075727" y="7083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54446</xdr:rowOff>
    </xdr:from>
    <xdr:ext cx="469744" cy="259045"/>
    <xdr:sp macro="" textlink="">
      <xdr:nvSpPr>
        <xdr:cNvPr id="598" name="n_2mainValue【認定こども園・幼稚園・保育所】&#10;一人当たり面積">
          <a:extLst>
            <a:ext uri="{FF2B5EF4-FFF2-40B4-BE49-F238E27FC236}">
              <a16:creationId xmlns:a16="http://schemas.microsoft.com/office/drawing/2014/main" id="{00000000-0008-0000-0E00-000056020000}"/>
            </a:ext>
          </a:extLst>
        </xdr:cNvPr>
        <xdr:cNvSpPr txBox="1"/>
      </xdr:nvSpPr>
      <xdr:spPr>
        <a:xfrm>
          <a:off x="20199427" y="7083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57711</xdr:rowOff>
    </xdr:from>
    <xdr:ext cx="469744" cy="259045"/>
    <xdr:sp macro="" textlink="">
      <xdr:nvSpPr>
        <xdr:cNvPr id="599" name="n_3mainValue【認定こども園・幼稚園・保育所】&#10;一人当たり面積">
          <a:extLst>
            <a:ext uri="{FF2B5EF4-FFF2-40B4-BE49-F238E27FC236}">
              <a16:creationId xmlns:a16="http://schemas.microsoft.com/office/drawing/2014/main" id="{00000000-0008-0000-0E00-000057020000}"/>
            </a:ext>
          </a:extLst>
        </xdr:cNvPr>
        <xdr:cNvSpPr txBox="1"/>
      </xdr:nvSpPr>
      <xdr:spPr>
        <a:xfrm>
          <a:off x="19310427" y="7087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57711</xdr:rowOff>
    </xdr:from>
    <xdr:ext cx="469744" cy="259045"/>
    <xdr:sp macro="" textlink="">
      <xdr:nvSpPr>
        <xdr:cNvPr id="600" name="n_4mainValue【認定こども園・幼稚園・保育所】&#10;一人当たり面積">
          <a:extLst>
            <a:ext uri="{FF2B5EF4-FFF2-40B4-BE49-F238E27FC236}">
              <a16:creationId xmlns:a16="http://schemas.microsoft.com/office/drawing/2014/main" id="{00000000-0008-0000-0E00-000058020000}"/>
            </a:ext>
          </a:extLst>
        </xdr:cNvPr>
        <xdr:cNvSpPr txBox="1"/>
      </xdr:nvSpPr>
      <xdr:spPr>
        <a:xfrm>
          <a:off x="18421427" y="7087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1" name="正方形/長方形 600">
          <a:extLst>
            <a:ext uri="{FF2B5EF4-FFF2-40B4-BE49-F238E27FC236}">
              <a16:creationId xmlns:a16="http://schemas.microsoft.com/office/drawing/2014/main" id="{00000000-0008-0000-0E00-000059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2" name="正方形/長方形 601">
          <a:extLst>
            <a:ext uri="{FF2B5EF4-FFF2-40B4-BE49-F238E27FC236}">
              <a16:creationId xmlns:a16="http://schemas.microsoft.com/office/drawing/2014/main" id="{00000000-0008-0000-0E00-00005A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3" name="正方形/長方形 602">
          <a:extLst>
            <a:ext uri="{FF2B5EF4-FFF2-40B4-BE49-F238E27FC236}">
              <a16:creationId xmlns:a16="http://schemas.microsoft.com/office/drawing/2014/main" id="{00000000-0008-0000-0E00-00005B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4" name="正方形/長方形 603">
          <a:extLst>
            <a:ext uri="{FF2B5EF4-FFF2-40B4-BE49-F238E27FC236}">
              <a16:creationId xmlns:a16="http://schemas.microsoft.com/office/drawing/2014/main" id="{00000000-0008-0000-0E00-00005C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5" name="正方形/長方形 604">
          <a:extLst>
            <a:ext uri="{FF2B5EF4-FFF2-40B4-BE49-F238E27FC236}">
              <a16:creationId xmlns:a16="http://schemas.microsoft.com/office/drawing/2014/main" id="{00000000-0008-0000-0E00-00005D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6" name="正方形/長方形 605">
          <a:extLst>
            <a:ext uri="{FF2B5EF4-FFF2-40B4-BE49-F238E27FC236}">
              <a16:creationId xmlns:a16="http://schemas.microsoft.com/office/drawing/2014/main" id="{00000000-0008-0000-0E00-00005E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7" name="正方形/長方形 606">
          <a:extLst>
            <a:ext uri="{FF2B5EF4-FFF2-40B4-BE49-F238E27FC236}">
              <a16:creationId xmlns:a16="http://schemas.microsoft.com/office/drawing/2014/main" id="{00000000-0008-0000-0E00-00005F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8" name="正方形/長方形 607">
          <a:extLst>
            <a:ext uri="{FF2B5EF4-FFF2-40B4-BE49-F238E27FC236}">
              <a16:creationId xmlns:a16="http://schemas.microsoft.com/office/drawing/2014/main" id="{00000000-0008-0000-0E00-000060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9" name="テキスト ボックス 608">
          <a:extLst>
            <a:ext uri="{FF2B5EF4-FFF2-40B4-BE49-F238E27FC236}">
              <a16:creationId xmlns:a16="http://schemas.microsoft.com/office/drawing/2014/main" id="{00000000-0008-0000-0E00-000061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0" name="直線コネクタ 609">
          <a:extLst>
            <a:ext uri="{FF2B5EF4-FFF2-40B4-BE49-F238E27FC236}">
              <a16:creationId xmlns:a16="http://schemas.microsoft.com/office/drawing/2014/main" id="{00000000-0008-0000-0E00-000062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1" name="テキスト ボックス 610">
          <a:extLst>
            <a:ext uri="{FF2B5EF4-FFF2-40B4-BE49-F238E27FC236}">
              <a16:creationId xmlns:a16="http://schemas.microsoft.com/office/drawing/2014/main" id="{00000000-0008-0000-0E00-000063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2" name="直線コネクタ 611">
          <a:extLst>
            <a:ext uri="{FF2B5EF4-FFF2-40B4-BE49-F238E27FC236}">
              <a16:creationId xmlns:a16="http://schemas.microsoft.com/office/drawing/2014/main" id="{00000000-0008-0000-0E00-000064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3" name="テキスト ボックス 612">
          <a:extLst>
            <a:ext uri="{FF2B5EF4-FFF2-40B4-BE49-F238E27FC236}">
              <a16:creationId xmlns:a16="http://schemas.microsoft.com/office/drawing/2014/main" id="{00000000-0008-0000-0E00-00006502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4" name="直線コネクタ 613">
          <a:extLst>
            <a:ext uri="{FF2B5EF4-FFF2-40B4-BE49-F238E27FC236}">
              <a16:creationId xmlns:a16="http://schemas.microsoft.com/office/drawing/2014/main" id="{00000000-0008-0000-0E00-000066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15" name="テキスト ボックス 614">
          <a:extLst>
            <a:ext uri="{FF2B5EF4-FFF2-40B4-BE49-F238E27FC236}">
              <a16:creationId xmlns:a16="http://schemas.microsoft.com/office/drawing/2014/main" id="{00000000-0008-0000-0E00-000067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16" name="直線コネクタ 615">
          <a:extLst>
            <a:ext uri="{FF2B5EF4-FFF2-40B4-BE49-F238E27FC236}">
              <a16:creationId xmlns:a16="http://schemas.microsoft.com/office/drawing/2014/main" id="{00000000-0008-0000-0E00-000068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17" name="テキスト ボックス 616">
          <a:extLst>
            <a:ext uri="{FF2B5EF4-FFF2-40B4-BE49-F238E27FC236}">
              <a16:creationId xmlns:a16="http://schemas.microsoft.com/office/drawing/2014/main" id="{00000000-0008-0000-0E00-000069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18" name="直線コネクタ 617">
          <a:extLst>
            <a:ext uri="{FF2B5EF4-FFF2-40B4-BE49-F238E27FC236}">
              <a16:creationId xmlns:a16="http://schemas.microsoft.com/office/drawing/2014/main" id="{00000000-0008-0000-0E00-00006A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19" name="テキスト ボックス 618">
          <a:extLst>
            <a:ext uri="{FF2B5EF4-FFF2-40B4-BE49-F238E27FC236}">
              <a16:creationId xmlns:a16="http://schemas.microsoft.com/office/drawing/2014/main" id="{00000000-0008-0000-0E00-00006B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0" name="直線コネクタ 619">
          <a:extLst>
            <a:ext uri="{FF2B5EF4-FFF2-40B4-BE49-F238E27FC236}">
              <a16:creationId xmlns:a16="http://schemas.microsoft.com/office/drawing/2014/main" id="{00000000-0008-0000-0E00-00006C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1" name="テキスト ボックス 620">
          <a:extLst>
            <a:ext uri="{FF2B5EF4-FFF2-40B4-BE49-F238E27FC236}">
              <a16:creationId xmlns:a16="http://schemas.microsoft.com/office/drawing/2014/main" id="{00000000-0008-0000-0E00-00006D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2" name="直線コネクタ 621">
          <a:extLst>
            <a:ext uri="{FF2B5EF4-FFF2-40B4-BE49-F238E27FC236}">
              <a16:creationId xmlns:a16="http://schemas.microsoft.com/office/drawing/2014/main" id="{00000000-0008-0000-0E00-00006E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3" name="テキスト ボックス 622">
          <a:extLst>
            <a:ext uri="{FF2B5EF4-FFF2-40B4-BE49-F238E27FC236}">
              <a16:creationId xmlns:a16="http://schemas.microsoft.com/office/drawing/2014/main" id="{00000000-0008-0000-0E00-00006F02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4" name="直線コネクタ 623">
          <a:extLst>
            <a:ext uri="{FF2B5EF4-FFF2-40B4-BE49-F238E27FC236}">
              <a16:creationId xmlns:a16="http://schemas.microsoft.com/office/drawing/2014/main" id="{00000000-0008-0000-0E00-000070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5" name="【学校施設】&#10;有形固定資産減価償却率グラフ枠">
          <a:extLst>
            <a:ext uri="{FF2B5EF4-FFF2-40B4-BE49-F238E27FC236}">
              <a16:creationId xmlns:a16="http://schemas.microsoft.com/office/drawing/2014/main" id="{00000000-0008-0000-0E00-000071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76744</xdr:rowOff>
    </xdr:from>
    <xdr:to>
      <xdr:col>85</xdr:col>
      <xdr:colOff>126364</xdr:colOff>
      <xdr:row>63</xdr:row>
      <xdr:rowOff>89807</xdr:rowOff>
    </xdr:to>
    <xdr:cxnSp macro="">
      <xdr:nvCxnSpPr>
        <xdr:cNvPr id="626" name="直線コネクタ 625">
          <a:extLst>
            <a:ext uri="{FF2B5EF4-FFF2-40B4-BE49-F238E27FC236}">
              <a16:creationId xmlns:a16="http://schemas.microsoft.com/office/drawing/2014/main" id="{00000000-0008-0000-0E00-000072020000}"/>
            </a:ext>
          </a:extLst>
        </xdr:cNvPr>
        <xdr:cNvCxnSpPr/>
      </xdr:nvCxnSpPr>
      <xdr:spPr>
        <a:xfrm flipV="1">
          <a:off x="16318864" y="9677944"/>
          <a:ext cx="0" cy="1213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93634</xdr:rowOff>
    </xdr:from>
    <xdr:ext cx="405111" cy="259045"/>
    <xdr:sp macro="" textlink="">
      <xdr:nvSpPr>
        <xdr:cNvPr id="627" name="【学校施設】&#10;有形固定資産減価償却率最小値テキスト">
          <a:extLst>
            <a:ext uri="{FF2B5EF4-FFF2-40B4-BE49-F238E27FC236}">
              <a16:creationId xmlns:a16="http://schemas.microsoft.com/office/drawing/2014/main" id="{00000000-0008-0000-0E00-000073020000}"/>
            </a:ext>
          </a:extLst>
        </xdr:cNvPr>
        <xdr:cNvSpPr txBox="1"/>
      </xdr:nvSpPr>
      <xdr:spPr>
        <a:xfrm>
          <a:off x="16357600" y="10894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89807</xdr:rowOff>
    </xdr:from>
    <xdr:to>
      <xdr:col>86</xdr:col>
      <xdr:colOff>25400</xdr:colOff>
      <xdr:row>63</xdr:row>
      <xdr:rowOff>89807</xdr:rowOff>
    </xdr:to>
    <xdr:cxnSp macro="">
      <xdr:nvCxnSpPr>
        <xdr:cNvPr id="628" name="直線コネクタ 627">
          <a:extLst>
            <a:ext uri="{FF2B5EF4-FFF2-40B4-BE49-F238E27FC236}">
              <a16:creationId xmlns:a16="http://schemas.microsoft.com/office/drawing/2014/main" id="{00000000-0008-0000-0E00-000074020000}"/>
            </a:ext>
          </a:extLst>
        </xdr:cNvPr>
        <xdr:cNvCxnSpPr/>
      </xdr:nvCxnSpPr>
      <xdr:spPr>
        <a:xfrm>
          <a:off x="16230600" y="1089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23421</xdr:rowOff>
    </xdr:from>
    <xdr:ext cx="405111" cy="259045"/>
    <xdr:sp macro="" textlink="">
      <xdr:nvSpPr>
        <xdr:cNvPr id="629" name="【学校施設】&#10;有形固定資産減価償却率最大値テキスト">
          <a:extLst>
            <a:ext uri="{FF2B5EF4-FFF2-40B4-BE49-F238E27FC236}">
              <a16:creationId xmlns:a16="http://schemas.microsoft.com/office/drawing/2014/main" id="{00000000-0008-0000-0E00-000075020000}"/>
            </a:ext>
          </a:extLst>
        </xdr:cNvPr>
        <xdr:cNvSpPr txBox="1"/>
      </xdr:nvSpPr>
      <xdr:spPr>
        <a:xfrm>
          <a:off x="16357600" y="9453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76744</xdr:rowOff>
    </xdr:from>
    <xdr:to>
      <xdr:col>86</xdr:col>
      <xdr:colOff>25400</xdr:colOff>
      <xdr:row>56</xdr:row>
      <xdr:rowOff>76744</xdr:rowOff>
    </xdr:to>
    <xdr:cxnSp macro="">
      <xdr:nvCxnSpPr>
        <xdr:cNvPr id="630" name="直線コネクタ 629">
          <a:extLst>
            <a:ext uri="{FF2B5EF4-FFF2-40B4-BE49-F238E27FC236}">
              <a16:creationId xmlns:a16="http://schemas.microsoft.com/office/drawing/2014/main" id="{00000000-0008-0000-0E00-000076020000}"/>
            </a:ext>
          </a:extLst>
        </xdr:cNvPr>
        <xdr:cNvCxnSpPr/>
      </xdr:nvCxnSpPr>
      <xdr:spPr>
        <a:xfrm>
          <a:off x="16230600" y="9677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146793</xdr:rowOff>
    </xdr:from>
    <xdr:ext cx="405111" cy="259045"/>
    <xdr:sp macro="" textlink="">
      <xdr:nvSpPr>
        <xdr:cNvPr id="631" name="【学校施設】&#10;有形固定資産減価償却率平均値テキスト">
          <a:extLst>
            <a:ext uri="{FF2B5EF4-FFF2-40B4-BE49-F238E27FC236}">
              <a16:creationId xmlns:a16="http://schemas.microsoft.com/office/drawing/2014/main" id="{00000000-0008-0000-0E00-000077020000}"/>
            </a:ext>
          </a:extLst>
        </xdr:cNvPr>
        <xdr:cNvSpPr txBox="1"/>
      </xdr:nvSpPr>
      <xdr:spPr>
        <a:xfrm>
          <a:off x="16357600" y="102623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123916</xdr:rowOff>
    </xdr:from>
    <xdr:to>
      <xdr:col>85</xdr:col>
      <xdr:colOff>177800</xdr:colOff>
      <xdr:row>61</xdr:row>
      <xdr:rowOff>54066</xdr:rowOff>
    </xdr:to>
    <xdr:sp macro="" textlink="">
      <xdr:nvSpPr>
        <xdr:cNvPr id="632" name="フローチャート: 判断 631">
          <a:extLst>
            <a:ext uri="{FF2B5EF4-FFF2-40B4-BE49-F238E27FC236}">
              <a16:creationId xmlns:a16="http://schemas.microsoft.com/office/drawing/2014/main" id="{00000000-0008-0000-0E00-000078020000}"/>
            </a:ext>
          </a:extLst>
        </xdr:cNvPr>
        <xdr:cNvSpPr/>
      </xdr:nvSpPr>
      <xdr:spPr>
        <a:xfrm>
          <a:off x="162687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102688</xdr:rowOff>
    </xdr:from>
    <xdr:to>
      <xdr:col>81</xdr:col>
      <xdr:colOff>101600</xdr:colOff>
      <xdr:row>61</xdr:row>
      <xdr:rowOff>32838</xdr:rowOff>
    </xdr:to>
    <xdr:sp macro="" textlink="">
      <xdr:nvSpPr>
        <xdr:cNvPr id="633" name="フローチャート: 判断 632">
          <a:extLst>
            <a:ext uri="{FF2B5EF4-FFF2-40B4-BE49-F238E27FC236}">
              <a16:creationId xmlns:a16="http://schemas.microsoft.com/office/drawing/2014/main" id="{00000000-0008-0000-0E00-000079020000}"/>
            </a:ext>
          </a:extLst>
        </xdr:cNvPr>
        <xdr:cNvSpPr/>
      </xdr:nvSpPr>
      <xdr:spPr>
        <a:xfrm>
          <a:off x="15430500" y="1038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87993</xdr:rowOff>
    </xdr:from>
    <xdr:to>
      <xdr:col>76</xdr:col>
      <xdr:colOff>165100</xdr:colOff>
      <xdr:row>61</xdr:row>
      <xdr:rowOff>18143</xdr:rowOff>
    </xdr:to>
    <xdr:sp macro="" textlink="">
      <xdr:nvSpPr>
        <xdr:cNvPr id="634" name="フローチャート: 判断 633">
          <a:extLst>
            <a:ext uri="{FF2B5EF4-FFF2-40B4-BE49-F238E27FC236}">
              <a16:creationId xmlns:a16="http://schemas.microsoft.com/office/drawing/2014/main" id="{00000000-0008-0000-0E00-00007A020000}"/>
            </a:ext>
          </a:extLst>
        </xdr:cNvPr>
        <xdr:cNvSpPr/>
      </xdr:nvSpPr>
      <xdr:spPr>
        <a:xfrm>
          <a:off x="14541500" y="103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83094</xdr:rowOff>
    </xdr:from>
    <xdr:to>
      <xdr:col>72</xdr:col>
      <xdr:colOff>38100</xdr:colOff>
      <xdr:row>61</xdr:row>
      <xdr:rowOff>13244</xdr:rowOff>
    </xdr:to>
    <xdr:sp macro="" textlink="">
      <xdr:nvSpPr>
        <xdr:cNvPr id="635" name="フローチャート: 判断 634">
          <a:extLst>
            <a:ext uri="{FF2B5EF4-FFF2-40B4-BE49-F238E27FC236}">
              <a16:creationId xmlns:a16="http://schemas.microsoft.com/office/drawing/2014/main" id="{00000000-0008-0000-0E00-00007B020000}"/>
            </a:ext>
          </a:extLst>
        </xdr:cNvPr>
        <xdr:cNvSpPr/>
      </xdr:nvSpPr>
      <xdr:spPr>
        <a:xfrm>
          <a:off x="13652500" y="1037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70031</xdr:rowOff>
    </xdr:from>
    <xdr:to>
      <xdr:col>67</xdr:col>
      <xdr:colOff>101600</xdr:colOff>
      <xdr:row>61</xdr:row>
      <xdr:rowOff>181</xdr:rowOff>
    </xdr:to>
    <xdr:sp macro="" textlink="">
      <xdr:nvSpPr>
        <xdr:cNvPr id="636" name="フローチャート: 判断 635">
          <a:extLst>
            <a:ext uri="{FF2B5EF4-FFF2-40B4-BE49-F238E27FC236}">
              <a16:creationId xmlns:a16="http://schemas.microsoft.com/office/drawing/2014/main" id="{00000000-0008-0000-0E00-00007C020000}"/>
            </a:ext>
          </a:extLst>
        </xdr:cNvPr>
        <xdr:cNvSpPr/>
      </xdr:nvSpPr>
      <xdr:spPr>
        <a:xfrm>
          <a:off x="12763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7" name="テキスト ボックス 636">
          <a:extLst>
            <a:ext uri="{FF2B5EF4-FFF2-40B4-BE49-F238E27FC236}">
              <a16:creationId xmlns:a16="http://schemas.microsoft.com/office/drawing/2014/main" id="{00000000-0008-0000-0E00-00007D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8" name="テキスト ボックス 637">
          <a:extLst>
            <a:ext uri="{FF2B5EF4-FFF2-40B4-BE49-F238E27FC236}">
              <a16:creationId xmlns:a16="http://schemas.microsoft.com/office/drawing/2014/main" id="{00000000-0008-0000-0E00-00007E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9" name="テキスト ボックス 638">
          <a:extLst>
            <a:ext uri="{FF2B5EF4-FFF2-40B4-BE49-F238E27FC236}">
              <a16:creationId xmlns:a16="http://schemas.microsoft.com/office/drawing/2014/main" id="{00000000-0008-0000-0E00-00007F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0" name="テキスト ボックス 639">
          <a:extLst>
            <a:ext uri="{FF2B5EF4-FFF2-40B4-BE49-F238E27FC236}">
              <a16:creationId xmlns:a16="http://schemas.microsoft.com/office/drawing/2014/main" id="{00000000-0008-0000-0E00-000080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00000000-0008-0000-0E00-000081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132080</xdr:rowOff>
    </xdr:from>
    <xdr:to>
      <xdr:col>85</xdr:col>
      <xdr:colOff>177800</xdr:colOff>
      <xdr:row>62</xdr:row>
      <xdr:rowOff>62230</xdr:rowOff>
    </xdr:to>
    <xdr:sp macro="" textlink="">
      <xdr:nvSpPr>
        <xdr:cNvPr id="642" name="楕円 641">
          <a:extLst>
            <a:ext uri="{FF2B5EF4-FFF2-40B4-BE49-F238E27FC236}">
              <a16:creationId xmlns:a16="http://schemas.microsoft.com/office/drawing/2014/main" id="{00000000-0008-0000-0E00-000082020000}"/>
            </a:ext>
          </a:extLst>
        </xdr:cNvPr>
        <xdr:cNvSpPr/>
      </xdr:nvSpPr>
      <xdr:spPr>
        <a:xfrm>
          <a:off x="16268700" y="1059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110507</xdr:rowOff>
    </xdr:from>
    <xdr:ext cx="405111" cy="259045"/>
    <xdr:sp macro="" textlink="">
      <xdr:nvSpPr>
        <xdr:cNvPr id="643" name="【学校施設】&#10;有形固定資産減価償却率該当値テキスト">
          <a:extLst>
            <a:ext uri="{FF2B5EF4-FFF2-40B4-BE49-F238E27FC236}">
              <a16:creationId xmlns:a16="http://schemas.microsoft.com/office/drawing/2014/main" id="{00000000-0008-0000-0E00-000083020000}"/>
            </a:ext>
          </a:extLst>
        </xdr:cNvPr>
        <xdr:cNvSpPr txBox="1"/>
      </xdr:nvSpPr>
      <xdr:spPr>
        <a:xfrm>
          <a:off x="16357600" y="1056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104322</xdr:rowOff>
    </xdr:from>
    <xdr:to>
      <xdr:col>81</xdr:col>
      <xdr:colOff>101600</xdr:colOff>
      <xdr:row>62</xdr:row>
      <xdr:rowOff>34472</xdr:rowOff>
    </xdr:to>
    <xdr:sp macro="" textlink="">
      <xdr:nvSpPr>
        <xdr:cNvPr id="644" name="楕円 643">
          <a:extLst>
            <a:ext uri="{FF2B5EF4-FFF2-40B4-BE49-F238E27FC236}">
              <a16:creationId xmlns:a16="http://schemas.microsoft.com/office/drawing/2014/main" id="{00000000-0008-0000-0E00-000084020000}"/>
            </a:ext>
          </a:extLst>
        </xdr:cNvPr>
        <xdr:cNvSpPr/>
      </xdr:nvSpPr>
      <xdr:spPr>
        <a:xfrm>
          <a:off x="15430500" y="1056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155122</xdr:rowOff>
    </xdr:from>
    <xdr:to>
      <xdr:col>85</xdr:col>
      <xdr:colOff>127000</xdr:colOff>
      <xdr:row>62</xdr:row>
      <xdr:rowOff>11430</xdr:rowOff>
    </xdr:to>
    <xdr:cxnSp macro="">
      <xdr:nvCxnSpPr>
        <xdr:cNvPr id="645" name="直線コネクタ 644">
          <a:extLst>
            <a:ext uri="{FF2B5EF4-FFF2-40B4-BE49-F238E27FC236}">
              <a16:creationId xmlns:a16="http://schemas.microsoft.com/office/drawing/2014/main" id="{00000000-0008-0000-0E00-000085020000}"/>
            </a:ext>
          </a:extLst>
        </xdr:cNvPr>
        <xdr:cNvCxnSpPr/>
      </xdr:nvCxnSpPr>
      <xdr:spPr>
        <a:xfrm>
          <a:off x="15481300" y="10613572"/>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109220</xdr:rowOff>
    </xdr:from>
    <xdr:to>
      <xdr:col>76</xdr:col>
      <xdr:colOff>165100</xdr:colOff>
      <xdr:row>62</xdr:row>
      <xdr:rowOff>39370</xdr:rowOff>
    </xdr:to>
    <xdr:sp macro="" textlink="">
      <xdr:nvSpPr>
        <xdr:cNvPr id="646" name="楕円 645">
          <a:extLst>
            <a:ext uri="{FF2B5EF4-FFF2-40B4-BE49-F238E27FC236}">
              <a16:creationId xmlns:a16="http://schemas.microsoft.com/office/drawing/2014/main" id="{00000000-0008-0000-0E00-000086020000}"/>
            </a:ext>
          </a:extLst>
        </xdr:cNvPr>
        <xdr:cNvSpPr/>
      </xdr:nvSpPr>
      <xdr:spPr>
        <a:xfrm>
          <a:off x="14541500" y="1056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155122</xdr:rowOff>
    </xdr:from>
    <xdr:to>
      <xdr:col>81</xdr:col>
      <xdr:colOff>50800</xdr:colOff>
      <xdr:row>61</xdr:row>
      <xdr:rowOff>160020</xdr:rowOff>
    </xdr:to>
    <xdr:cxnSp macro="">
      <xdr:nvCxnSpPr>
        <xdr:cNvPr id="647" name="直線コネクタ 646">
          <a:extLst>
            <a:ext uri="{FF2B5EF4-FFF2-40B4-BE49-F238E27FC236}">
              <a16:creationId xmlns:a16="http://schemas.microsoft.com/office/drawing/2014/main" id="{00000000-0008-0000-0E00-000087020000}"/>
            </a:ext>
          </a:extLst>
        </xdr:cNvPr>
        <xdr:cNvCxnSpPr/>
      </xdr:nvCxnSpPr>
      <xdr:spPr>
        <a:xfrm flipV="1">
          <a:off x="14592300" y="10613572"/>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156573</xdr:rowOff>
    </xdr:from>
    <xdr:to>
      <xdr:col>72</xdr:col>
      <xdr:colOff>38100</xdr:colOff>
      <xdr:row>62</xdr:row>
      <xdr:rowOff>86723</xdr:rowOff>
    </xdr:to>
    <xdr:sp macro="" textlink="">
      <xdr:nvSpPr>
        <xdr:cNvPr id="648" name="楕円 647">
          <a:extLst>
            <a:ext uri="{FF2B5EF4-FFF2-40B4-BE49-F238E27FC236}">
              <a16:creationId xmlns:a16="http://schemas.microsoft.com/office/drawing/2014/main" id="{00000000-0008-0000-0E00-000088020000}"/>
            </a:ext>
          </a:extLst>
        </xdr:cNvPr>
        <xdr:cNvSpPr/>
      </xdr:nvSpPr>
      <xdr:spPr>
        <a:xfrm>
          <a:off x="13652500" y="1061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160020</xdr:rowOff>
    </xdr:from>
    <xdr:to>
      <xdr:col>76</xdr:col>
      <xdr:colOff>114300</xdr:colOff>
      <xdr:row>62</xdr:row>
      <xdr:rowOff>35923</xdr:rowOff>
    </xdr:to>
    <xdr:cxnSp macro="">
      <xdr:nvCxnSpPr>
        <xdr:cNvPr id="649" name="直線コネクタ 648">
          <a:extLst>
            <a:ext uri="{FF2B5EF4-FFF2-40B4-BE49-F238E27FC236}">
              <a16:creationId xmlns:a16="http://schemas.microsoft.com/office/drawing/2014/main" id="{00000000-0008-0000-0E00-000089020000}"/>
            </a:ext>
          </a:extLst>
        </xdr:cNvPr>
        <xdr:cNvCxnSpPr/>
      </xdr:nvCxnSpPr>
      <xdr:spPr>
        <a:xfrm flipV="1">
          <a:off x="13703300" y="10618470"/>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143510</xdr:rowOff>
    </xdr:from>
    <xdr:to>
      <xdr:col>67</xdr:col>
      <xdr:colOff>101600</xdr:colOff>
      <xdr:row>62</xdr:row>
      <xdr:rowOff>73660</xdr:rowOff>
    </xdr:to>
    <xdr:sp macro="" textlink="">
      <xdr:nvSpPr>
        <xdr:cNvPr id="650" name="楕円 649">
          <a:extLst>
            <a:ext uri="{FF2B5EF4-FFF2-40B4-BE49-F238E27FC236}">
              <a16:creationId xmlns:a16="http://schemas.microsoft.com/office/drawing/2014/main" id="{00000000-0008-0000-0E00-00008A020000}"/>
            </a:ext>
          </a:extLst>
        </xdr:cNvPr>
        <xdr:cNvSpPr/>
      </xdr:nvSpPr>
      <xdr:spPr>
        <a:xfrm>
          <a:off x="127635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22860</xdr:rowOff>
    </xdr:from>
    <xdr:to>
      <xdr:col>71</xdr:col>
      <xdr:colOff>177800</xdr:colOff>
      <xdr:row>62</xdr:row>
      <xdr:rowOff>35923</xdr:rowOff>
    </xdr:to>
    <xdr:cxnSp macro="">
      <xdr:nvCxnSpPr>
        <xdr:cNvPr id="651" name="直線コネクタ 650">
          <a:extLst>
            <a:ext uri="{FF2B5EF4-FFF2-40B4-BE49-F238E27FC236}">
              <a16:creationId xmlns:a16="http://schemas.microsoft.com/office/drawing/2014/main" id="{00000000-0008-0000-0E00-00008B020000}"/>
            </a:ext>
          </a:extLst>
        </xdr:cNvPr>
        <xdr:cNvCxnSpPr/>
      </xdr:nvCxnSpPr>
      <xdr:spPr>
        <a:xfrm>
          <a:off x="12814300" y="10652760"/>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49365</xdr:rowOff>
    </xdr:from>
    <xdr:ext cx="405111" cy="259045"/>
    <xdr:sp macro="" textlink="">
      <xdr:nvSpPr>
        <xdr:cNvPr id="652" name="n_1aveValue【学校施設】&#10;有形固定資産減価償却率">
          <a:extLst>
            <a:ext uri="{FF2B5EF4-FFF2-40B4-BE49-F238E27FC236}">
              <a16:creationId xmlns:a16="http://schemas.microsoft.com/office/drawing/2014/main" id="{00000000-0008-0000-0E00-00008C020000}"/>
            </a:ext>
          </a:extLst>
        </xdr:cNvPr>
        <xdr:cNvSpPr txBox="1"/>
      </xdr:nvSpPr>
      <xdr:spPr>
        <a:xfrm>
          <a:off x="15266044" y="1016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34670</xdr:rowOff>
    </xdr:from>
    <xdr:ext cx="405111" cy="259045"/>
    <xdr:sp macro="" textlink="">
      <xdr:nvSpPr>
        <xdr:cNvPr id="653" name="n_2aveValue【学校施設】&#10;有形固定資産減価償却率">
          <a:extLst>
            <a:ext uri="{FF2B5EF4-FFF2-40B4-BE49-F238E27FC236}">
              <a16:creationId xmlns:a16="http://schemas.microsoft.com/office/drawing/2014/main" id="{00000000-0008-0000-0E00-00008D020000}"/>
            </a:ext>
          </a:extLst>
        </xdr:cNvPr>
        <xdr:cNvSpPr txBox="1"/>
      </xdr:nvSpPr>
      <xdr:spPr>
        <a:xfrm>
          <a:off x="14389744" y="1015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29771</xdr:rowOff>
    </xdr:from>
    <xdr:ext cx="405111" cy="259045"/>
    <xdr:sp macro="" textlink="">
      <xdr:nvSpPr>
        <xdr:cNvPr id="654" name="n_3aveValue【学校施設】&#10;有形固定資産減価償却率">
          <a:extLst>
            <a:ext uri="{FF2B5EF4-FFF2-40B4-BE49-F238E27FC236}">
              <a16:creationId xmlns:a16="http://schemas.microsoft.com/office/drawing/2014/main" id="{00000000-0008-0000-0E00-00008E020000}"/>
            </a:ext>
          </a:extLst>
        </xdr:cNvPr>
        <xdr:cNvSpPr txBox="1"/>
      </xdr:nvSpPr>
      <xdr:spPr>
        <a:xfrm>
          <a:off x="13500744" y="1014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16708</xdr:rowOff>
    </xdr:from>
    <xdr:ext cx="405111" cy="259045"/>
    <xdr:sp macro="" textlink="">
      <xdr:nvSpPr>
        <xdr:cNvPr id="655" name="n_4aveValue【学校施設】&#10;有形固定資産減価償却率">
          <a:extLst>
            <a:ext uri="{FF2B5EF4-FFF2-40B4-BE49-F238E27FC236}">
              <a16:creationId xmlns:a16="http://schemas.microsoft.com/office/drawing/2014/main" id="{00000000-0008-0000-0E00-00008F020000}"/>
            </a:ext>
          </a:extLst>
        </xdr:cNvPr>
        <xdr:cNvSpPr txBox="1"/>
      </xdr:nvSpPr>
      <xdr:spPr>
        <a:xfrm>
          <a:off x="12611744" y="1013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25599</xdr:rowOff>
    </xdr:from>
    <xdr:ext cx="405111" cy="259045"/>
    <xdr:sp macro="" textlink="">
      <xdr:nvSpPr>
        <xdr:cNvPr id="656" name="n_1mainValue【学校施設】&#10;有形固定資産減価償却率">
          <a:extLst>
            <a:ext uri="{FF2B5EF4-FFF2-40B4-BE49-F238E27FC236}">
              <a16:creationId xmlns:a16="http://schemas.microsoft.com/office/drawing/2014/main" id="{00000000-0008-0000-0E00-000090020000}"/>
            </a:ext>
          </a:extLst>
        </xdr:cNvPr>
        <xdr:cNvSpPr txBox="1"/>
      </xdr:nvSpPr>
      <xdr:spPr>
        <a:xfrm>
          <a:off x="15266044" y="10655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30497</xdr:rowOff>
    </xdr:from>
    <xdr:ext cx="405111" cy="259045"/>
    <xdr:sp macro="" textlink="">
      <xdr:nvSpPr>
        <xdr:cNvPr id="657" name="n_2mainValue【学校施設】&#10;有形固定資産減価償却率">
          <a:extLst>
            <a:ext uri="{FF2B5EF4-FFF2-40B4-BE49-F238E27FC236}">
              <a16:creationId xmlns:a16="http://schemas.microsoft.com/office/drawing/2014/main" id="{00000000-0008-0000-0E00-000091020000}"/>
            </a:ext>
          </a:extLst>
        </xdr:cNvPr>
        <xdr:cNvSpPr txBox="1"/>
      </xdr:nvSpPr>
      <xdr:spPr>
        <a:xfrm>
          <a:off x="14389744" y="1066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77850</xdr:rowOff>
    </xdr:from>
    <xdr:ext cx="405111" cy="259045"/>
    <xdr:sp macro="" textlink="">
      <xdr:nvSpPr>
        <xdr:cNvPr id="658" name="n_3mainValue【学校施設】&#10;有形固定資産減価償却率">
          <a:extLst>
            <a:ext uri="{FF2B5EF4-FFF2-40B4-BE49-F238E27FC236}">
              <a16:creationId xmlns:a16="http://schemas.microsoft.com/office/drawing/2014/main" id="{00000000-0008-0000-0E00-000092020000}"/>
            </a:ext>
          </a:extLst>
        </xdr:cNvPr>
        <xdr:cNvSpPr txBox="1"/>
      </xdr:nvSpPr>
      <xdr:spPr>
        <a:xfrm>
          <a:off x="13500744" y="10707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64787</xdr:rowOff>
    </xdr:from>
    <xdr:ext cx="405111" cy="259045"/>
    <xdr:sp macro="" textlink="">
      <xdr:nvSpPr>
        <xdr:cNvPr id="659" name="n_4mainValue【学校施設】&#10;有形固定資産減価償却率">
          <a:extLst>
            <a:ext uri="{FF2B5EF4-FFF2-40B4-BE49-F238E27FC236}">
              <a16:creationId xmlns:a16="http://schemas.microsoft.com/office/drawing/2014/main" id="{00000000-0008-0000-0E00-000093020000}"/>
            </a:ext>
          </a:extLst>
        </xdr:cNvPr>
        <xdr:cNvSpPr txBox="1"/>
      </xdr:nvSpPr>
      <xdr:spPr>
        <a:xfrm>
          <a:off x="12611744" y="1069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0" name="正方形/長方形 659">
          <a:extLst>
            <a:ext uri="{FF2B5EF4-FFF2-40B4-BE49-F238E27FC236}">
              <a16:creationId xmlns:a16="http://schemas.microsoft.com/office/drawing/2014/main" id="{00000000-0008-0000-0E00-000094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1" name="正方形/長方形 660">
          <a:extLst>
            <a:ext uri="{FF2B5EF4-FFF2-40B4-BE49-F238E27FC236}">
              <a16:creationId xmlns:a16="http://schemas.microsoft.com/office/drawing/2014/main" id="{00000000-0008-0000-0E00-000095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2" name="正方形/長方形 661">
          <a:extLst>
            <a:ext uri="{FF2B5EF4-FFF2-40B4-BE49-F238E27FC236}">
              <a16:creationId xmlns:a16="http://schemas.microsoft.com/office/drawing/2014/main" id="{00000000-0008-0000-0E00-000096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3" name="正方形/長方形 662">
          <a:extLst>
            <a:ext uri="{FF2B5EF4-FFF2-40B4-BE49-F238E27FC236}">
              <a16:creationId xmlns:a16="http://schemas.microsoft.com/office/drawing/2014/main" id="{00000000-0008-0000-0E00-000097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4" name="正方形/長方形 663">
          <a:extLst>
            <a:ext uri="{FF2B5EF4-FFF2-40B4-BE49-F238E27FC236}">
              <a16:creationId xmlns:a16="http://schemas.microsoft.com/office/drawing/2014/main" id="{00000000-0008-0000-0E00-000098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5" name="正方形/長方形 664">
          <a:extLst>
            <a:ext uri="{FF2B5EF4-FFF2-40B4-BE49-F238E27FC236}">
              <a16:creationId xmlns:a16="http://schemas.microsoft.com/office/drawing/2014/main" id="{00000000-0008-0000-0E00-000099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6" name="正方形/長方形 665">
          <a:extLst>
            <a:ext uri="{FF2B5EF4-FFF2-40B4-BE49-F238E27FC236}">
              <a16:creationId xmlns:a16="http://schemas.microsoft.com/office/drawing/2014/main" id="{00000000-0008-0000-0E00-00009A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7" name="正方形/長方形 666">
          <a:extLst>
            <a:ext uri="{FF2B5EF4-FFF2-40B4-BE49-F238E27FC236}">
              <a16:creationId xmlns:a16="http://schemas.microsoft.com/office/drawing/2014/main" id="{00000000-0008-0000-0E00-00009B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8" name="テキスト ボックス 667">
          <a:extLst>
            <a:ext uri="{FF2B5EF4-FFF2-40B4-BE49-F238E27FC236}">
              <a16:creationId xmlns:a16="http://schemas.microsoft.com/office/drawing/2014/main" id="{00000000-0008-0000-0E00-00009C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9" name="直線コネクタ 668">
          <a:extLst>
            <a:ext uri="{FF2B5EF4-FFF2-40B4-BE49-F238E27FC236}">
              <a16:creationId xmlns:a16="http://schemas.microsoft.com/office/drawing/2014/main" id="{00000000-0008-0000-0E00-00009D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70" name="テキスト ボックス 669">
          <a:extLst>
            <a:ext uri="{FF2B5EF4-FFF2-40B4-BE49-F238E27FC236}">
              <a16:creationId xmlns:a16="http://schemas.microsoft.com/office/drawing/2014/main" id="{00000000-0008-0000-0E00-00009E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671" name="直線コネクタ 670">
          <a:extLst>
            <a:ext uri="{FF2B5EF4-FFF2-40B4-BE49-F238E27FC236}">
              <a16:creationId xmlns:a16="http://schemas.microsoft.com/office/drawing/2014/main" id="{00000000-0008-0000-0E00-00009F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72" name="テキスト ボックス 671">
          <a:extLst>
            <a:ext uri="{FF2B5EF4-FFF2-40B4-BE49-F238E27FC236}">
              <a16:creationId xmlns:a16="http://schemas.microsoft.com/office/drawing/2014/main" id="{00000000-0008-0000-0E00-0000A0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3" name="直線コネクタ 672">
          <a:extLst>
            <a:ext uri="{FF2B5EF4-FFF2-40B4-BE49-F238E27FC236}">
              <a16:creationId xmlns:a16="http://schemas.microsoft.com/office/drawing/2014/main" id="{00000000-0008-0000-0E00-0000A1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4" name="テキスト ボックス 673">
          <a:extLst>
            <a:ext uri="{FF2B5EF4-FFF2-40B4-BE49-F238E27FC236}">
              <a16:creationId xmlns:a16="http://schemas.microsoft.com/office/drawing/2014/main" id="{00000000-0008-0000-0E00-0000A202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5" name="直線コネクタ 674">
          <a:extLst>
            <a:ext uri="{FF2B5EF4-FFF2-40B4-BE49-F238E27FC236}">
              <a16:creationId xmlns:a16="http://schemas.microsoft.com/office/drawing/2014/main" id="{00000000-0008-0000-0E00-0000A3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6" name="テキスト ボックス 675">
          <a:extLst>
            <a:ext uri="{FF2B5EF4-FFF2-40B4-BE49-F238E27FC236}">
              <a16:creationId xmlns:a16="http://schemas.microsoft.com/office/drawing/2014/main" id="{00000000-0008-0000-0E00-0000A402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7" name="直線コネクタ 676">
          <a:extLst>
            <a:ext uri="{FF2B5EF4-FFF2-40B4-BE49-F238E27FC236}">
              <a16:creationId xmlns:a16="http://schemas.microsoft.com/office/drawing/2014/main" id="{00000000-0008-0000-0E00-0000A5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78" name="テキスト ボックス 677">
          <a:extLst>
            <a:ext uri="{FF2B5EF4-FFF2-40B4-BE49-F238E27FC236}">
              <a16:creationId xmlns:a16="http://schemas.microsoft.com/office/drawing/2014/main" id="{00000000-0008-0000-0E00-0000A602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9" name="直線コネクタ 678">
          <a:extLst>
            <a:ext uri="{FF2B5EF4-FFF2-40B4-BE49-F238E27FC236}">
              <a16:creationId xmlns:a16="http://schemas.microsoft.com/office/drawing/2014/main" id="{00000000-0008-0000-0E00-0000A7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0" name="テキスト ボックス 679">
          <a:extLst>
            <a:ext uri="{FF2B5EF4-FFF2-40B4-BE49-F238E27FC236}">
              <a16:creationId xmlns:a16="http://schemas.microsoft.com/office/drawing/2014/main" id="{00000000-0008-0000-0E00-0000A8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1" name="【学校施設】&#10;一人当たり面積グラフ枠">
          <a:extLst>
            <a:ext uri="{FF2B5EF4-FFF2-40B4-BE49-F238E27FC236}">
              <a16:creationId xmlns:a16="http://schemas.microsoft.com/office/drawing/2014/main" id="{00000000-0008-0000-0E00-0000A9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69494</xdr:rowOff>
    </xdr:from>
    <xdr:to>
      <xdr:col>116</xdr:col>
      <xdr:colOff>62864</xdr:colOff>
      <xdr:row>63</xdr:row>
      <xdr:rowOff>156363</xdr:rowOff>
    </xdr:to>
    <xdr:cxnSp macro="">
      <xdr:nvCxnSpPr>
        <xdr:cNvPr id="682" name="直線コネクタ 681">
          <a:extLst>
            <a:ext uri="{FF2B5EF4-FFF2-40B4-BE49-F238E27FC236}">
              <a16:creationId xmlns:a16="http://schemas.microsoft.com/office/drawing/2014/main" id="{00000000-0008-0000-0E00-0000AA020000}"/>
            </a:ext>
          </a:extLst>
        </xdr:cNvPr>
        <xdr:cNvCxnSpPr/>
      </xdr:nvCxnSpPr>
      <xdr:spPr>
        <a:xfrm flipV="1">
          <a:off x="22160864" y="9842144"/>
          <a:ext cx="0" cy="1115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160190</xdr:rowOff>
    </xdr:from>
    <xdr:ext cx="469744" cy="259045"/>
    <xdr:sp macro="" textlink="">
      <xdr:nvSpPr>
        <xdr:cNvPr id="683" name="【学校施設】&#10;一人当たり面積最小値テキスト">
          <a:extLst>
            <a:ext uri="{FF2B5EF4-FFF2-40B4-BE49-F238E27FC236}">
              <a16:creationId xmlns:a16="http://schemas.microsoft.com/office/drawing/2014/main" id="{00000000-0008-0000-0E00-0000AB020000}"/>
            </a:ext>
          </a:extLst>
        </xdr:cNvPr>
        <xdr:cNvSpPr txBox="1"/>
      </xdr:nvSpPr>
      <xdr:spPr>
        <a:xfrm>
          <a:off x="22199600" y="10961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156363</xdr:rowOff>
    </xdr:from>
    <xdr:to>
      <xdr:col>116</xdr:col>
      <xdr:colOff>152400</xdr:colOff>
      <xdr:row>63</xdr:row>
      <xdr:rowOff>156363</xdr:rowOff>
    </xdr:to>
    <xdr:cxnSp macro="">
      <xdr:nvCxnSpPr>
        <xdr:cNvPr id="684" name="直線コネクタ 683">
          <a:extLst>
            <a:ext uri="{FF2B5EF4-FFF2-40B4-BE49-F238E27FC236}">
              <a16:creationId xmlns:a16="http://schemas.microsoft.com/office/drawing/2014/main" id="{00000000-0008-0000-0E00-0000AC020000}"/>
            </a:ext>
          </a:extLst>
        </xdr:cNvPr>
        <xdr:cNvCxnSpPr/>
      </xdr:nvCxnSpPr>
      <xdr:spPr>
        <a:xfrm>
          <a:off x="22072600" y="10957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16171</xdr:rowOff>
    </xdr:from>
    <xdr:ext cx="469744" cy="259045"/>
    <xdr:sp macro="" textlink="">
      <xdr:nvSpPr>
        <xdr:cNvPr id="685" name="【学校施設】&#10;一人当たり面積最大値テキスト">
          <a:extLst>
            <a:ext uri="{FF2B5EF4-FFF2-40B4-BE49-F238E27FC236}">
              <a16:creationId xmlns:a16="http://schemas.microsoft.com/office/drawing/2014/main" id="{00000000-0008-0000-0E00-0000AD020000}"/>
            </a:ext>
          </a:extLst>
        </xdr:cNvPr>
        <xdr:cNvSpPr txBox="1"/>
      </xdr:nvSpPr>
      <xdr:spPr>
        <a:xfrm>
          <a:off x="22199600" y="9617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69494</xdr:rowOff>
    </xdr:from>
    <xdr:to>
      <xdr:col>116</xdr:col>
      <xdr:colOff>152400</xdr:colOff>
      <xdr:row>57</xdr:row>
      <xdr:rowOff>69494</xdr:rowOff>
    </xdr:to>
    <xdr:cxnSp macro="">
      <xdr:nvCxnSpPr>
        <xdr:cNvPr id="686" name="直線コネクタ 685">
          <a:extLst>
            <a:ext uri="{FF2B5EF4-FFF2-40B4-BE49-F238E27FC236}">
              <a16:creationId xmlns:a16="http://schemas.microsoft.com/office/drawing/2014/main" id="{00000000-0008-0000-0E00-0000AE020000}"/>
            </a:ext>
          </a:extLst>
        </xdr:cNvPr>
        <xdr:cNvCxnSpPr/>
      </xdr:nvCxnSpPr>
      <xdr:spPr>
        <a:xfrm>
          <a:off x="22072600" y="984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33341</xdr:rowOff>
    </xdr:from>
    <xdr:ext cx="469744" cy="259045"/>
    <xdr:sp macro="" textlink="">
      <xdr:nvSpPr>
        <xdr:cNvPr id="687" name="【学校施設】&#10;一人当たり面積平均値テキスト">
          <a:extLst>
            <a:ext uri="{FF2B5EF4-FFF2-40B4-BE49-F238E27FC236}">
              <a16:creationId xmlns:a16="http://schemas.microsoft.com/office/drawing/2014/main" id="{00000000-0008-0000-0E00-0000AF020000}"/>
            </a:ext>
          </a:extLst>
        </xdr:cNvPr>
        <xdr:cNvSpPr txBox="1"/>
      </xdr:nvSpPr>
      <xdr:spPr>
        <a:xfrm>
          <a:off x="22199600" y="10320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10464</xdr:rowOff>
    </xdr:from>
    <xdr:to>
      <xdr:col>116</xdr:col>
      <xdr:colOff>114300</xdr:colOff>
      <xdr:row>61</xdr:row>
      <xdr:rowOff>112064</xdr:rowOff>
    </xdr:to>
    <xdr:sp macro="" textlink="">
      <xdr:nvSpPr>
        <xdr:cNvPr id="688" name="フローチャート: 判断 687">
          <a:extLst>
            <a:ext uri="{FF2B5EF4-FFF2-40B4-BE49-F238E27FC236}">
              <a16:creationId xmlns:a16="http://schemas.microsoft.com/office/drawing/2014/main" id="{00000000-0008-0000-0E00-0000B0020000}"/>
            </a:ext>
          </a:extLst>
        </xdr:cNvPr>
        <xdr:cNvSpPr/>
      </xdr:nvSpPr>
      <xdr:spPr>
        <a:xfrm>
          <a:off x="22110700" y="1046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94132</xdr:rowOff>
    </xdr:from>
    <xdr:to>
      <xdr:col>112</xdr:col>
      <xdr:colOff>38100</xdr:colOff>
      <xdr:row>62</xdr:row>
      <xdr:rowOff>24282</xdr:rowOff>
    </xdr:to>
    <xdr:sp macro="" textlink="">
      <xdr:nvSpPr>
        <xdr:cNvPr id="689" name="フローチャート: 判断 688">
          <a:extLst>
            <a:ext uri="{FF2B5EF4-FFF2-40B4-BE49-F238E27FC236}">
              <a16:creationId xmlns:a16="http://schemas.microsoft.com/office/drawing/2014/main" id="{00000000-0008-0000-0E00-0000B1020000}"/>
            </a:ext>
          </a:extLst>
        </xdr:cNvPr>
        <xdr:cNvSpPr/>
      </xdr:nvSpPr>
      <xdr:spPr>
        <a:xfrm>
          <a:off x="21272500" y="10552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97790</xdr:rowOff>
    </xdr:from>
    <xdr:to>
      <xdr:col>107</xdr:col>
      <xdr:colOff>101600</xdr:colOff>
      <xdr:row>62</xdr:row>
      <xdr:rowOff>27940</xdr:rowOff>
    </xdr:to>
    <xdr:sp macro="" textlink="">
      <xdr:nvSpPr>
        <xdr:cNvPr id="690" name="フローチャート: 判断 689">
          <a:extLst>
            <a:ext uri="{FF2B5EF4-FFF2-40B4-BE49-F238E27FC236}">
              <a16:creationId xmlns:a16="http://schemas.microsoft.com/office/drawing/2014/main" id="{00000000-0008-0000-0E00-0000B2020000}"/>
            </a:ext>
          </a:extLst>
        </xdr:cNvPr>
        <xdr:cNvSpPr/>
      </xdr:nvSpPr>
      <xdr:spPr>
        <a:xfrm>
          <a:off x="20383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107391</xdr:rowOff>
    </xdr:from>
    <xdr:to>
      <xdr:col>102</xdr:col>
      <xdr:colOff>165100</xdr:colOff>
      <xdr:row>62</xdr:row>
      <xdr:rowOff>37541</xdr:rowOff>
    </xdr:to>
    <xdr:sp macro="" textlink="">
      <xdr:nvSpPr>
        <xdr:cNvPr id="691" name="フローチャート: 判断 690">
          <a:extLst>
            <a:ext uri="{FF2B5EF4-FFF2-40B4-BE49-F238E27FC236}">
              <a16:creationId xmlns:a16="http://schemas.microsoft.com/office/drawing/2014/main" id="{00000000-0008-0000-0E00-0000B3020000}"/>
            </a:ext>
          </a:extLst>
        </xdr:cNvPr>
        <xdr:cNvSpPr/>
      </xdr:nvSpPr>
      <xdr:spPr>
        <a:xfrm>
          <a:off x="19494500" y="10565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129794</xdr:rowOff>
    </xdr:from>
    <xdr:to>
      <xdr:col>98</xdr:col>
      <xdr:colOff>38100</xdr:colOff>
      <xdr:row>62</xdr:row>
      <xdr:rowOff>59944</xdr:rowOff>
    </xdr:to>
    <xdr:sp macro="" textlink="">
      <xdr:nvSpPr>
        <xdr:cNvPr id="692" name="フローチャート: 判断 691">
          <a:extLst>
            <a:ext uri="{FF2B5EF4-FFF2-40B4-BE49-F238E27FC236}">
              <a16:creationId xmlns:a16="http://schemas.microsoft.com/office/drawing/2014/main" id="{00000000-0008-0000-0E00-0000B4020000}"/>
            </a:ext>
          </a:extLst>
        </xdr:cNvPr>
        <xdr:cNvSpPr/>
      </xdr:nvSpPr>
      <xdr:spPr>
        <a:xfrm>
          <a:off x="18605500" y="1058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3" name="テキスト ボックス 692">
          <a:extLst>
            <a:ext uri="{FF2B5EF4-FFF2-40B4-BE49-F238E27FC236}">
              <a16:creationId xmlns:a16="http://schemas.microsoft.com/office/drawing/2014/main" id="{00000000-0008-0000-0E00-0000B5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4" name="テキスト ボックス 693">
          <a:extLst>
            <a:ext uri="{FF2B5EF4-FFF2-40B4-BE49-F238E27FC236}">
              <a16:creationId xmlns:a16="http://schemas.microsoft.com/office/drawing/2014/main" id="{00000000-0008-0000-0E00-0000B6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5" name="テキスト ボックス 694">
          <a:extLst>
            <a:ext uri="{FF2B5EF4-FFF2-40B4-BE49-F238E27FC236}">
              <a16:creationId xmlns:a16="http://schemas.microsoft.com/office/drawing/2014/main" id="{00000000-0008-0000-0E00-0000B7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6" name="テキスト ボックス 695">
          <a:extLst>
            <a:ext uri="{FF2B5EF4-FFF2-40B4-BE49-F238E27FC236}">
              <a16:creationId xmlns:a16="http://schemas.microsoft.com/office/drawing/2014/main" id="{00000000-0008-0000-0E00-0000B8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7" name="テキスト ボックス 696">
          <a:extLst>
            <a:ext uri="{FF2B5EF4-FFF2-40B4-BE49-F238E27FC236}">
              <a16:creationId xmlns:a16="http://schemas.microsoft.com/office/drawing/2014/main" id="{00000000-0008-0000-0E00-0000B9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149454</xdr:rowOff>
    </xdr:from>
    <xdr:to>
      <xdr:col>116</xdr:col>
      <xdr:colOff>114300</xdr:colOff>
      <xdr:row>62</xdr:row>
      <xdr:rowOff>79604</xdr:rowOff>
    </xdr:to>
    <xdr:sp macro="" textlink="">
      <xdr:nvSpPr>
        <xdr:cNvPr id="698" name="楕円 697">
          <a:extLst>
            <a:ext uri="{FF2B5EF4-FFF2-40B4-BE49-F238E27FC236}">
              <a16:creationId xmlns:a16="http://schemas.microsoft.com/office/drawing/2014/main" id="{00000000-0008-0000-0E00-0000BA020000}"/>
            </a:ext>
          </a:extLst>
        </xdr:cNvPr>
        <xdr:cNvSpPr/>
      </xdr:nvSpPr>
      <xdr:spPr>
        <a:xfrm>
          <a:off x="22110700" y="1060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127881</xdr:rowOff>
    </xdr:from>
    <xdr:ext cx="469744" cy="259045"/>
    <xdr:sp macro="" textlink="">
      <xdr:nvSpPr>
        <xdr:cNvPr id="699" name="【学校施設】&#10;一人当たり面積該当値テキスト">
          <a:extLst>
            <a:ext uri="{FF2B5EF4-FFF2-40B4-BE49-F238E27FC236}">
              <a16:creationId xmlns:a16="http://schemas.microsoft.com/office/drawing/2014/main" id="{00000000-0008-0000-0E00-0000BB020000}"/>
            </a:ext>
          </a:extLst>
        </xdr:cNvPr>
        <xdr:cNvSpPr txBox="1"/>
      </xdr:nvSpPr>
      <xdr:spPr>
        <a:xfrm>
          <a:off x="22199600" y="1058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156311</xdr:rowOff>
    </xdr:from>
    <xdr:to>
      <xdr:col>112</xdr:col>
      <xdr:colOff>38100</xdr:colOff>
      <xdr:row>62</xdr:row>
      <xdr:rowOff>86461</xdr:rowOff>
    </xdr:to>
    <xdr:sp macro="" textlink="">
      <xdr:nvSpPr>
        <xdr:cNvPr id="700" name="楕円 699">
          <a:extLst>
            <a:ext uri="{FF2B5EF4-FFF2-40B4-BE49-F238E27FC236}">
              <a16:creationId xmlns:a16="http://schemas.microsoft.com/office/drawing/2014/main" id="{00000000-0008-0000-0E00-0000BC020000}"/>
            </a:ext>
          </a:extLst>
        </xdr:cNvPr>
        <xdr:cNvSpPr/>
      </xdr:nvSpPr>
      <xdr:spPr>
        <a:xfrm>
          <a:off x="21272500" y="1061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28804</xdr:rowOff>
    </xdr:from>
    <xdr:to>
      <xdr:col>116</xdr:col>
      <xdr:colOff>63500</xdr:colOff>
      <xdr:row>62</xdr:row>
      <xdr:rowOff>35661</xdr:rowOff>
    </xdr:to>
    <xdr:cxnSp macro="">
      <xdr:nvCxnSpPr>
        <xdr:cNvPr id="701" name="直線コネクタ 700">
          <a:extLst>
            <a:ext uri="{FF2B5EF4-FFF2-40B4-BE49-F238E27FC236}">
              <a16:creationId xmlns:a16="http://schemas.microsoft.com/office/drawing/2014/main" id="{00000000-0008-0000-0E00-0000BD020000}"/>
            </a:ext>
          </a:extLst>
        </xdr:cNvPr>
        <xdr:cNvCxnSpPr/>
      </xdr:nvCxnSpPr>
      <xdr:spPr>
        <a:xfrm flipV="1">
          <a:off x="21323300" y="10658704"/>
          <a:ext cx="8382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160884</xdr:rowOff>
    </xdr:from>
    <xdr:to>
      <xdr:col>107</xdr:col>
      <xdr:colOff>101600</xdr:colOff>
      <xdr:row>62</xdr:row>
      <xdr:rowOff>91034</xdr:rowOff>
    </xdr:to>
    <xdr:sp macro="" textlink="">
      <xdr:nvSpPr>
        <xdr:cNvPr id="702" name="楕円 701">
          <a:extLst>
            <a:ext uri="{FF2B5EF4-FFF2-40B4-BE49-F238E27FC236}">
              <a16:creationId xmlns:a16="http://schemas.microsoft.com/office/drawing/2014/main" id="{00000000-0008-0000-0E00-0000BE020000}"/>
            </a:ext>
          </a:extLst>
        </xdr:cNvPr>
        <xdr:cNvSpPr/>
      </xdr:nvSpPr>
      <xdr:spPr>
        <a:xfrm>
          <a:off x="20383500" y="10619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35661</xdr:rowOff>
    </xdr:from>
    <xdr:to>
      <xdr:col>111</xdr:col>
      <xdr:colOff>177800</xdr:colOff>
      <xdr:row>62</xdr:row>
      <xdr:rowOff>40234</xdr:rowOff>
    </xdr:to>
    <xdr:cxnSp macro="">
      <xdr:nvCxnSpPr>
        <xdr:cNvPr id="703" name="直線コネクタ 702">
          <a:extLst>
            <a:ext uri="{FF2B5EF4-FFF2-40B4-BE49-F238E27FC236}">
              <a16:creationId xmlns:a16="http://schemas.microsoft.com/office/drawing/2014/main" id="{00000000-0008-0000-0E00-0000BF020000}"/>
            </a:ext>
          </a:extLst>
        </xdr:cNvPr>
        <xdr:cNvCxnSpPr/>
      </xdr:nvCxnSpPr>
      <xdr:spPr>
        <a:xfrm flipV="1">
          <a:off x="20434300" y="10665561"/>
          <a:ext cx="889000" cy="4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163626</xdr:rowOff>
    </xdr:from>
    <xdr:to>
      <xdr:col>102</xdr:col>
      <xdr:colOff>165100</xdr:colOff>
      <xdr:row>62</xdr:row>
      <xdr:rowOff>93776</xdr:rowOff>
    </xdr:to>
    <xdr:sp macro="" textlink="">
      <xdr:nvSpPr>
        <xdr:cNvPr id="704" name="楕円 703">
          <a:extLst>
            <a:ext uri="{FF2B5EF4-FFF2-40B4-BE49-F238E27FC236}">
              <a16:creationId xmlns:a16="http://schemas.microsoft.com/office/drawing/2014/main" id="{00000000-0008-0000-0E00-0000C0020000}"/>
            </a:ext>
          </a:extLst>
        </xdr:cNvPr>
        <xdr:cNvSpPr/>
      </xdr:nvSpPr>
      <xdr:spPr>
        <a:xfrm>
          <a:off x="19494500" y="1062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40234</xdr:rowOff>
    </xdr:from>
    <xdr:to>
      <xdr:col>107</xdr:col>
      <xdr:colOff>50800</xdr:colOff>
      <xdr:row>62</xdr:row>
      <xdr:rowOff>42976</xdr:rowOff>
    </xdr:to>
    <xdr:cxnSp macro="">
      <xdr:nvCxnSpPr>
        <xdr:cNvPr id="705" name="直線コネクタ 704">
          <a:extLst>
            <a:ext uri="{FF2B5EF4-FFF2-40B4-BE49-F238E27FC236}">
              <a16:creationId xmlns:a16="http://schemas.microsoft.com/office/drawing/2014/main" id="{00000000-0008-0000-0E00-0000C1020000}"/>
            </a:ext>
          </a:extLst>
        </xdr:cNvPr>
        <xdr:cNvCxnSpPr/>
      </xdr:nvCxnSpPr>
      <xdr:spPr>
        <a:xfrm flipV="1">
          <a:off x="19545300" y="10670134"/>
          <a:ext cx="889000" cy="2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170485</xdr:rowOff>
    </xdr:from>
    <xdr:to>
      <xdr:col>98</xdr:col>
      <xdr:colOff>38100</xdr:colOff>
      <xdr:row>62</xdr:row>
      <xdr:rowOff>100635</xdr:rowOff>
    </xdr:to>
    <xdr:sp macro="" textlink="">
      <xdr:nvSpPr>
        <xdr:cNvPr id="706" name="楕円 705">
          <a:extLst>
            <a:ext uri="{FF2B5EF4-FFF2-40B4-BE49-F238E27FC236}">
              <a16:creationId xmlns:a16="http://schemas.microsoft.com/office/drawing/2014/main" id="{00000000-0008-0000-0E00-0000C2020000}"/>
            </a:ext>
          </a:extLst>
        </xdr:cNvPr>
        <xdr:cNvSpPr/>
      </xdr:nvSpPr>
      <xdr:spPr>
        <a:xfrm>
          <a:off x="18605500" y="10628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42976</xdr:rowOff>
    </xdr:from>
    <xdr:to>
      <xdr:col>102</xdr:col>
      <xdr:colOff>114300</xdr:colOff>
      <xdr:row>62</xdr:row>
      <xdr:rowOff>49835</xdr:rowOff>
    </xdr:to>
    <xdr:cxnSp macro="">
      <xdr:nvCxnSpPr>
        <xdr:cNvPr id="707" name="直線コネクタ 706">
          <a:extLst>
            <a:ext uri="{FF2B5EF4-FFF2-40B4-BE49-F238E27FC236}">
              <a16:creationId xmlns:a16="http://schemas.microsoft.com/office/drawing/2014/main" id="{00000000-0008-0000-0E00-0000C3020000}"/>
            </a:ext>
          </a:extLst>
        </xdr:cNvPr>
        <xdr:cNvCxnSpPr/>
      </xdr:nvCxnSpPr>
      <xdr:spPr>
        <a:xfrm flipV="1">
          <a:off x="18656300" y="10672876"/>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40809</xdr:rowOff>
    </xdr:from>
    <xdr:ext cx="469744" cy="259045"/>
    <xdr:sp macro="" textlink="">
      <xdr:nvSpPr>
        <xdr:cNvPr id="708" name="n_1aveValue【学校施設】&#10;一人当たり面積">
          <a:extLst>
            <a:ext uri="{FF2B5EF4-FFF2-40B4-BE49-F238E27FC236}">
              <a16:creationId xmlns:a16="http://schemas.microsoft.com/office/drawing/2014/main" id="{00000000-0008-0000-0E00-0000C4020000}"/>
            </a:ext>
          </a:extLst>
        </xdr:cNvPr>
        <xdr:cNvSpPr txBox="1"/>
      </xdr:nvSpPr>
      <xdr:spPr>
        <a:xfrm>
          <a:off x="21075727" y="10327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44467</xdr:rowOff>
    </xdr:from>
    <xdr:ext cx="469744" cy="259045"/>
    <xdr:sp macro="" textlink="">
      <xdr:nvSpPr>
        <xdr:cNvPr id="709" name="n_2aveValue【学校施設】&#10;一人当たり面積">
          <a:extLst>
            <a:ext uri="{FF2B5EF4-FFF2-40B4-BE49-F238E27FC236}">
              <a16:creationId xmlns:a16="http://schemas.microsoft.com/office/drawing/2014/main" id="{00000000-0008-0000-0E00-0000C5020000}"/>
            </a:ext>
          </a:extLst>
        </xdr:cNvPr>
        <xdr:cNvSpPr txBox="1"/>
      </xdr:nvSpPr>
      <xdr:spPr>
        <a:xfrm>
          <a:off x="20199427" y="1033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54068</xdr:rowOff>
    </xdr:from>
    <xdr:ext cx="469744" cy="259045"/>
    <xdr:sp macro="" textlink="">
      <xdr:nvSpPr>
        <xdr:cNvPr id="710" name="n_3aveValue【学校施設】&#10;一人当たり面積">
          <a:extLst>
            <a:ext uri="{FF2B5EF4-FFF2-40B4-BE49-F238E27FC236}">
              <a16:creationId xmlns:a16="http://schemas.microsoft.com/office/drawing/2014/main" id="{00000000-0008-0000-0E00-0000C6020000}"/>
            </a:ext>
          </a:extLst>
        </xdr:cNvPr>
        <xdr:cNvSpPr txBox="1"/>
      </xdr:nvSpPr>
      <xdr:spPr>
        <a:xfrm>
          <a:off x="19310427" y="10341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76471</xdr:rowOff>
    </xdr:from>
    <xdr:ext cx="469744" cy="259045"/>
    <xdr:sp macro="" textlink="">
      <xdr:nvSpPr>
        <xdr:cNvPr id="711" name="n_4aveValue【学校施設】&#10;一人当たり面積">
          <a:extLst>
            <a:ext uri="{FF2B5EF4-FFF2-40B4-BE49-F238E27FC236}">
              <a16:creationId xmlns:a16="http://schemas.microsoft.com/office/drawing/2014/main" id="{00000000-0008-0000-0E00-0000C7020000}"/>
            </a:ext>
          </a:extLst>
        </xdr:cNvPr>
        <xdr:cNvSpPr txBox="1"/>
      </xdr:nvSpPr>
      <xdr:spPr>
        <a:xfrm>
          <a:off x="18421427" y="1036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77588</xdr:rowOff>
    </xdr:from>
    <xdr:ext cx="469744" cy="259045"/>
    <xdr:sp macro="" textlink="">
      <xdr:nvSpPr>
        <xdr:cNvPr id="712" name="n_1mainValue【学校施設】&#10;一人当たり面積">
          <a:extLst>
            <a:ext uri="{FF2B5EF4-FFF2-40B4-BE49-F238E27FC236}">
              <a16:creationId xmlns:a16="http://schemas.microsoft.com/office/drawing/2014/main" id="{00000000-0008-0000-0E00-0000C8020000}"/>
            </a:ext>
          </a:extLst>
        </xdr:cNvPr>
        <xdr:cNvSpPr txBox="1"/>
      </xdr:nvSpPr>
      <xdr:spPr>
        <a:xfrm>
          <a:off x="21075727" y="10707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82161</xdr:rowOff>
    </xdr:from>
    <xdr:ext cx="469744" cy="259045"/>
    <xdr:sp macro="" textlink="">
      <xdr:nvSpPr>
        <xdr:cNvPr id="713" name="n_2mainValue【学校施設】&#10;一人当たり面積">
          <a:extLst>
            <a:ext uri="{FF2B5EF4-FFF2-40B4-BE49-F238E27FC236}">
              <a16:creationId xmlns:a16="http://schemas.microsoft.com/office/drawing/2014/main" id="{00000000-0008-0000-0E00-0000C9020000}"/>
            </a:ext>
          </a:extLst>
        </xdr:cNvPr>
        <xdr:cNvSpPr txBox="1"/>
      </xdr:nvSpPr>
      <xdr:spPr>
        <a:xfrm>
          <a:off x="20199427" y="10712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84903</xdr:rowOff>
    </xdr:from>
    <xdr:ext cx="469744" cy="259045"/>
    <xdr:sp macro="" textlink="">
      <xdr:nvSpPr>
        <xdr:cNvPr id="714" name="n_3mainValue【学校施設】&#10;一人当たり面積">
          <a:extLst>
            <a:ext uri="{FF2B5EF4-FFF2-40B4-BE49-F238E27FC236}">
              <a16:creationId xmlns:a16="http://schemas.microsoft.com/office/drawing/2014/main" id="{00000000-0008-0000-0E00-0000CA020000}"/>
            </a:ext>
          </a:extLst>
        </xdr:cNvPr>
        <xdr:cNvSpPr txBox="1"/>
      </xdr:nvSpPr>
      <xdr:spPr>
        <a:xfrm>
          <a:off x="19310427" y="10714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91762</xdr:rowOff>
    </xdr:from>
    <xdr:ext cx="469744" cy="259045"/>
    <xdr:sp macro="" textlink="">
      <xdr:nvSpPr>
        <xdr:cNvPr id="715" name="n_4mainValue【学校施設】&#10;一人当たり面積">
          <a:extLst>
            <a:ext uri="{FF2B5EF4-FFF2-40B4-BE49-F238E27FC236}">
              <a16:creationId xmlns:a16="http://schemas.microsoft.com/office/drawing/2014/main" id="{00000000-0008-0000-0E00-0000CB020000}"/>
            </a:ext>
          </a:extLst>
        </xdr:cNvPr>
        <xdr:cNvSpPr txBox="1"/>
      </xdr:nvSpPr>
      <xdr:spPr>
        <a:xfrm>
          <a:off x="18421427" y="10721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6" name="正方形/長方形 715">
          <a:extLst>
            <a:ext uri="{FF2B5EF4-FFF2-40B4-BE49-F238E27FC236}">
              <a16:creationId xmlns:a16="http://schemas.microsoft.com/office/drawing/2014/main" id="{00000000-0008-0000-0E00-0000CC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7" name="正方形/長方形 716">
          <a:extLst>
            <a:ext uri="{FF2B5EF4-FFF2-40B4-BE49-F238E27FC236}">
              <a16:creationId xmlns:a16="http://schemas.microsoft.com/office/drawing/2014/main" id="{00000000-0008-0000-0E00-0000CD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8" name="正方形/長方形 717">
          <a:extLst>
            <a:ext uri="{FF2B5EF4-FFF2-40B4-BE49-F238E27FC236}">
              <a16:creationId xmlns:a16="http://schemas.microsoft.com/office/drawing/2014/main" id="{00000000-0008-0000-0E00-0000CE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9" name="正方形/長方形 718">
          <a:extLst>
            <a:ext uri="{FF2B5EF4-FFF2-40B4-BE49-F238E27FC236}">
              <a16:creationId xmlns:a16="http://schemas.microsoft.com/office/drawing/2014/main" id="{00000000-0008-0000-0E00-0000CF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0" name="正方形/長方形 719">
          <a:extLst>
            <a:ext uri="{FF2B5EF4-FFF2-40B4-BE49-F238E27FC236}">
              <a16:creationId xmlns:a16="http://schemas.microsoft.com/office/drawing/2014/main" id="{00000000-0008-0000-0E00-0000D0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1" name="正方形/長方形 720">
          <a:extLst>
            <a:ext uri="{FF2B5EF4-FFF2-40B4-BE49-F238E27FC236}">
              <a16:creationId xmlns:a16="http://schemas.microsoft.com/office/drawing/2014/main" id="{00000000-0008-0000-0E00-0000D1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2" name="正方形/長方形 721">
          <a:extLst>
            <a:ext uri="{FF2B5EF4-FFF2-40B4-BE49-F238E27FC236}">
              <a16:creationId xmlns:a16="http://schemas.microsoft.com/office/drawing/2014/main" id="{00000000-0008-0000-0E00-0000D2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3" name="正方形/長方形 722">
          <a:extLst>
            <a:ext uri="{FF2B5EF4-FFF2-40B4-BE49-F238E27FC236}">
              <a16:creationId xmlns:a16="http://schemas.microsoft.com/office/drawing/2014/main" id="{00000000-0008-0000-0E00-0000D3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24" name="正方形/長方形 723">
          <a:extLst>
            <a:ext uri="{FF2B5EF4-FFF2-40B4-BE49-F238E27FC236}">
              <a16:creationId xmlns:a16="http://schemas.microsoft.com/office/drawing/2014/main" id="{00000000-0008-0000-0E00-0000D4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25" name="正方形/長方形 724">
          <a:extLst>
            <a:ext uri="{FF2B5EF4-FFF2-40B4-BE49-F238E27FC236}">
              <a16:creationId xmlns:a16="http://schemas.microsoft.com/office/drawing/2014/main" id="{00000000-0008-0000-0E00-0000D5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26" name="正方形/長方形 725">
          <a:extLst>
            <a:ext uri="{FF2B5EF4-FFF2-40B4-BE49-F238E27FC236}">
              <a16:creationId xmlns:a16="http://schemas.microsoft.com/office/drawing/2014/main" id="{00000000-0008-0000-0E00-0000D6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27" name="正方形/長方形 726">
          <a:extLst>
            <a:ext uri="{FF2B5EF4-FFF2-40B4-BE49-F238E27FC236}">
              <a16:creationId xmlns:a16="http://schemas.microsoft.com/office/drawing/2014/main" id="{00000000-0008-0000-0E00-0000D7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28" name="正方形/長方形 727">
          <a:extLst>
            <a:ext uri="{FF2B5EF4-FFF2-40B4-BE49-F238E27FC236}">
              <a16:creationId xmlns:a16="http://schemas.microsoft.com/office/drawing/2014/main" id="{00000000-0008-0000-0E00-0000D8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29" name="正方形/長方形 728">
          <a:extLst>
            <a:ext uri="{FF2B5EF4-FFF2-40B4-BE49-F238E27FC236}">
              <a16:creationId xmlns:a16="http://schemas.microsoft.com/office/drawing/2014/main" id="{00000000-0008-0000-0E00-0000D9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30" name="正方形/長方形 729">
          <a:extLst>
            <a:ext uri="{FF2B5EF4-FFF2-40B4-BE49-F238E27FC236}">
              <a16:creationId xmlns:a16="http://schemas.microsoft.com/office/drawing/2014/main" id="{00000000-0008-0000-0E00-0000DA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31" name="正方形/長方形 730">
          <a:extLst>
            <a:ext uri="{FF2B5EF4-FFF2-40B4-BE49-F238E27FC236}">
              <a16:creationId xmlns:a16="http://schemas.microsoft.com/office/drawing/2014/main" id="{00000000-0008-0000-0E00-0000DB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32" name="正方形/長方形 731">
          <a:extLst>
            <a:ext uri="{FF2B5EF4-FFF2-40B4-BE49-F238E27FC236}">
              <a16:creationId xmlns:a16="http://schemas.microsoft.com/office/drawing/2014/main" id="{00000000-0008-0000-0E00-0000DC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3" name="正方形/長方形 732">
          <a:extLst>
            <a:ext uri="{FF2B5EF4-FFF2-40B4-BE49-F238E27FC236}">
              <a16:creationId xmlns:a16="http://schemas.microsoft.com/office/drawing/2014/main" id="{00000000-0008-0000-0E00-0000DD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4" name="正方形/長方形 733">
          <a:extLst>
            <a:ext uri="{FF2B5EF4-FFF2-40B4-BE49-F238E27FC236}">
              <a16:creationId xmlns:a16="http://schemas.microsoft.com/office/drawing/2014/main" id="{00000000-0008-0000-0E00-0000DE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5" name="正方形/長方形 734">
          <a:extLst>
            <a:ext uri="{FF2B5EF4-FFF2-40B4-BE49-F238E27FC236}">
              <a16:creationId xmlns:a16="http://schemas.microsoft.com/office/drawing/2014/main" id="{00000000-0008-0000-0E00-0000DF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6" name="正方形/長方形 735">
          <a:extLst>
            <a:ext uri="{FF2B5EF4-FFF2-40B4-BE49-F238E27FC236}">
              <a16:creationId xmlns:a16="http://schemas.microsoft.com/office/drawing/2014/main" id="{00000000-0008-0000-0E00-0000E0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7" name="正方形/長方形 736">
          <a:extLst>
            <a:ext uri="{FF2B5EF4-FFF2-40B4-BE49-F238E27FC236}">
              <a16:creationId xmlns:a16="http://schemas.microsoft.com/office/drawing/2014/main" id="{00000000-0008-0000-0E00-0000E1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8" name="正方形/長方形 737">
          <a:extLst>
            <a:ext uri="{FF2B5EF4-FFF2-40B4-BE49-F238E27FC236}">
              <a16:creationId xmlns:a16="http://schemas.microsoft.com/office/drawing/2014/main" id="{00000000-0008-0000-0E00-0000E2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9" name="正方形/長方形 738">
          <a:extLst>
            <a:ext uri="{FF2B5EF4-FFF2-40B4-BE49-F238E27FC236}">
              <a16:creationId xmlns:a16="http://schemas.microsoft.com/office/drawing/2014/main" id="{00000000-0008-0000-0E00-0000E3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0" name="テキスト ボックス 739">
          <a:extLst>
            <a:ext uri="{FF2B5EF4-FFF2-40B4-BE49-F238E27FC236}">
              <a16:creationId xmlns:a16="http://schemas.microsoft.com/office/drawing/2014/main" id="{00000000-0008-0000-0E00-0000E4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1" name="直線コネクタ 740">
          <a:extLst>
            <a:ext uri="{FF2B5EF4-FFF2-40B4-BE49-F238E27FC236}">
              <a16:creationId xmlns:a16="http://schemas.microsoft.com/office/drawing/2014/main" id="{00000000-0008-0000-0E00-0000E5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2" name="テキスト ボックス 741">
          <a:extLst>
            <a:ext uri="{FF2B5EF4-FFF2-40B4-BE49-F238E27FC236}">
              <a16:creationId xmlns:a16="http://schemas.microsoft.com/office/drawing/2014/main" id="{00000000-0008-0000-0E00-0000E6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3" name="直線コネクタ 742">
          <a:extLst>
            <a:ext uri="{FF2B5EF4-FFF2-40B4-BE49-F238E27FC236}">
              <a16:creationId xmlns:a16="http://schemas.microsoft.com/office/drawing/2014/main" id="{00000000-0008-0000-0E00-0000E7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4" name="テキスト ボックス 743">
          <a:extLst>
            <a:ext uri="{FF2B5EF4-FFF2-40B4-BE49-F238E27FC236}">
              <a16:creationId xmlns:a16="http://schemas.microsoft.com/office/drawing/2014/main" id="{00000000-0008-0000-0E00-0000E802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45" name="直線コネクタ 744">
          <a:extLst>
            <a:ext uri="{FF2B5EF4-FFF2-40B4-BE49-F238E27FC236}">
              <a16:creationId xmlns:a16="http://schemas.microsoft.com/office/drawing/2014/main" id="{00000000-0008-0000-0E00-0000E9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46" name="テキスト ボックス 745">
          <a:extLst>
            <a:ext uri="{FF2B5EF4-FFF2-40B4-BE49-F238E27FC236}">
              <a16:creationId xmlns:a16="http://schemas.microsoft.com/office/drawing/2014/main" id="{00000000-0008-0000-0E00-0000EA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47" name="直線コネクタ 746">
          <a:extLst>
            <a:ext uri="{FF2B5EF4-FFF2-40B4-BE49-F238E27FC236}">
              <a16:creationId xmlns:a16="http://schemas.microsoft.com/office/drawing/2014/main" id="{00000000-0008-0000-0E00-0000EB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48" name="テキスト ボックス 747">
          <a:extLst>
            <a:ext uri="{FF2B5EF4-FFF2-40B4-BE49-F238E27FC236}">
              <a16:creationId xmlns:a16="http://schemas.microsoft.com/office/drawing/2014/main" id="{00000000-0008-0000-0E00-0000EC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49" name="直線コネクタ 748">
          <a:extLst>
            <a:ext uri="{FF2B5EF4-FFF2-40B4-BE49-F238E27FC236}">
              <a16:creationId xmlns:a16="http://schemas.microsoft.com/office/drawing/2014/main" id="{00000000-0008-0000-0E00-0000ED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0" name="テキスト ボックス 749">
          <a:extLst>
            <a:ext uri="{FF2B5EF4-FFF2-40B4-BE49-F238E27FC236}">
              <a16:creationId xmlns:a16="http://schemas.microsoft.com/office/drawing/2014/main" id="{00000000-0008-0000-0E00-0000EE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1" name="直線コネクタ 750">
          <a:extLst>
            <a:ext uri="{FF2B5EF4-FFF2-40B4-BE49-F238E27FC236}">
              <a16:creationId xmlns:a16="http://schemas.microsoft.com/office/drawing/2014/main" id="{00000000-0008-0000-0E00-0000EF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2" name="テキスト ボックス 751">
          <a:extLst>
            <a:ext uri="{FF2B5EF4-FFF2-40B4-BE49-F238E27FC236}">
              <a16:creationId xmlns:a16="http://schemas.microsoft.com/office/drawing/2014/main" id="{00000000-0008-0000-0E00-0000F002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3" name="直線コネクタ 752">
          <a:extLst>
            <a:ext uri="{FF2B5EF4-FFF2-40B4-BE49-F238E27FC236}">
              <a16:creationId xmlns:a16="http://schemas.microsoft.com/office/drawing/2014/main" id="{00000000-0008-0000-0E00-0000F1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4" name="テキスト ボックス 753">
          <a:extLst>
            <a:ext uri="{FF2B5EF4-FFF2-40B4-BE49-F238E27FC236}">
              <a16:creationId xmlns:a16="http://schemas.microsoft.com/office/drawing/2014/main" id="{00000000-0008-0000-0E00-0000F202000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5" name="【公民館】&#10;有形固定資産減価償却率グラフ枠">
          <a:extLst>
            <a:ext uri="{FF2B5EF4-FFF2-40B4-BE49-F238E27FC236}">
              <a16:creationId xmlns:a16="http://schemas.microsoft.com/office/drawing/2014/main" id="{00000000-0008-0000-0E00-0000F3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66675</xdr:rowOff>
    </xdr:from>
    <xdr:to>
      <xdr:col>85</xdr:col>
      <xdr:colOff>126364</xdr:colOff>
      <xdr:row>108</xdr:row>
      <xdr:rowOff>97155</xdr:rowOff>
    </xdr:to>
    <xdr:cxnSp macro="">
      <xdr:nvCxnSpPr>
        <xdr:cNvPr id="756" name="直線コネクタ 755">
          <a:extLst>
            <a:ext uri="{FF2B5EF4-FFF2-40B4-BE49-F238E27FC236}">
              <a16:creationId xmlns:a16="http://schemas.microsoft.com/office/drawing/2014/main" id="{00000000-0008-0000-0E00-0000F4020000}"/>
            </a:ext>
          </a:extLst>
        </xdr:cNvPr>
        <xdr:cNvCxnSpPr/>
      </xdr:nvCxnSpPr>
      <xdr:spPr>
        <a:xfrm flipV="1">
          <a:off x="16318864" y="17211675"/>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100982</xdr:rowOff>
    </xdr:from>
    <xdr:ext cx="405111" cy="259045"/>
    <xdr:sp macro="" textlink="">
      <xdr:nvSpPr>
        <xdr:cNvPr id="757" name="【公民館】&#10;有形固定資産減価償却率最小値テキスト">
          <a:extLst>
            <a:ext uri="{FF2B5EF4-FFF2-40B4-BE49-F238E27FC236}">
              <a16:creationId xmlns:a16="http://schemas.microsoft.com/office/drawing/2014/main" id="{00000000-0008-0000-0E00-0000F5020000}"/>
            </a:ext>
          </a:extLst>
        </xdr:cNvPr>
        <xdr:cNvSpPr txBox="1"/>
      </xdr:nvSpPr>
      <xdr:spPr>
        <a:xfrm>
          <a:off x="16357600" y="1861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97155</xdr:rowOff>
    </xdr:from>
    <xdr:to>
      <xdr:col>86</xdr:col>
      <xdr:colOff>25400</xdr:colOff>
      <xdr:row>108</xdr:row>
      <xdr:rowOff>97155</xdr:rowOff>
    </xdr:to>
    <xdr:cxnSp macro="">
      <xdr:nvCxnSpPr>
        <xdr:cNvPr id="758" name="直線コネクタ 757">
          <a:extLst>
            <a:ext uri="{FF2B5EF4-FFF2-40B4-BE49-F238E27FC236}">
              <a16:creationId xmlns:a16="http://schemas.microsoft.com/office/drawing/2014/main" id="{00000000-0008-0000-0E00-0000F6020000}"/>
            </a:ext>
          </a:extLst>
        </xdr:cNvPr>
        <xdr:cNvCxnSpPr/>
      </xdr:nvCxnSpPr>
      <xdr:spPr>
        <a:xfrm>
          <a:off x="16230600" y="18613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13352</xdr:rowOff>
    </xdr:from>
    <xdr:ext cx="405111" cy="259045"/>
    <xdr:sp macro="" textlink="">
      <xdr:nvSpPr>
        <xdr:cNvPr id="759" name="【公民館】&#10;有形固定資産減価償却率最大値テキスト">
          <a:extLst>
            <a:ext uri="{FF2B5EF4-FFF2-40B4-BE49-F238E27FC236}">
              <a16:creationId xmlns:a16="http://schemas.microsoft.com/office/drawing/2014/main" id="{00000000-0008-0000-0E00-0000F7020000}"/>
            </a:ext>
          </a:extLst>
        </xdr:cNvPr>
        <xdr:cNvSpPr txBox="1"/>
      </xdr:nvSpPr>
      <xdr:spPr>
        <a:xfrm>
          <a:off x="16357600" y="16986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66675</xdr:rowOff>
    </xdr:from>
    <xdr:to>
      <xdr:col>86</xdr:col>
      <xdr:colOff>25400</xdr:colOff>
      <xdr:row>100</xdr:row>
      <xdr:rowOff>66675</xdr:rowOff>
    </xdr:to>
    <xdr:cxnSp macro="">
      <xdr:nvCxnSpPr>
        <xdr:cNvPr id="760" name="直線コネクタ 759">
          <a:extLst>
            <a:ext uri="{FF2B5EF4-FFF2-40B4-BE49-F238E27FC236}">
              <a16:creationId xmlns:a16="http://schemas.microsoft.com/office/drawing/2014/main" id="{00000000-0008-0000-0E00-0000F8020000}"/>
            </a:ext>
          </a:extLst>
        </xdr:cNvPr>
        <xdr:cNvCxnSpPr/>
      </xdr:nvCxnSpPr>
      <xdr:spPr>
        <a:xfrm>
          <a:off x="16230600" y="1721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19702</xdr:rowOff>
    </xdr:from>
    <xdr:ext cx="405111" cy="259045"/>
    <xdr:sp macro="" textlink="">
      <xdr:nvSpPr>
        <xdr:cNvPr id="761" name="【公民館】&#10;有形固定資産減価償却率平均値テキスト">
          <a:extLst>
            <a:ext uri="{FF2B5EF4-FFF2-40B4-BE49-F238E27FC236}">
              <a16:creationId xmlns:a16="http://schemas.microsoft.com/office/drawing/2014/main" id="{00000000-0008-0000-0E00-0000F9020000}"/>
            </a:ext>
          </a:extLst>
        </xdr:cNvPr>
        <xdr:cNvSpPr txBox="1"/>
      </xdr:nvSpPr>
      <xdr:spPr>
        <a:xfrm>
          <a:off x="16357600" y="176790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168275</xdr:rowOff>
    </xdr:from>
    <xdr:to>
      <xdr:col>85</xdr:col>
      <xdr:colOff>177800</xdr:colOff>
      <xdr:row>104</xdr:row>
      <xdr:rowOff>98425</xdr:rowOff>
    </xdr:to>
    <xdr:sp macro="" textlink="">
      <xdr:nvSpPr>
        <xdr:cNvPr id="762" name="フローチャート: 判断 761">
          <a:extLst>
            <a:ext uri="{FF2B5EF4-FFF2-40B4-BE49-F238E27FC236}">
              <a16:creationId xmlns:a16="http://schemas.microsoft.com/office/drawing/2014/main" id="{00000000-0008-0000-0E00-0000FA020000}"/>
            </a:ext>
          </a:extLst>
        </xdr:cNvPr>
        <xdr:cNvSpPr/>
      </xdr:nvSpPr>
      <xdr:spPr>
        <a:xfrm>
          <a:off x="16268700" y="1782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166370</xdr:rowOff>
    </xdr:from>
    <xdr:to>
      <xdr:col>81</xdr:col>
      <xdr:colOff>101600</xdr:colOff>
      <xdr:row>104</xdr:row>
      <xdr:rowOff>96520</xdr:rowOff>
    </xdr:to>
    <xdr:sp macro="" textlink="">
      <xdr:nvSpPr>
        <xdr:cNvPr id="763" name="フローチャート: 判断 762">
          <a:extLst>
            <a:ext uri="{FF2B5EF4-FFF2-40B4-BE49-F238E27FC236}">
              <a16:creationId xmlns:a16="http://schemas.microsoft.com/office/drawing/2014/main" id="{00000000-0008-0000-0E00-0000FB020000}"/>
            </a:ext>
          </a:extLst>
        </xdr:cNvPr>
        <xdr:cNvSpPr/>
      </xdr:nvSpPr>
      <xdr:spPr>
        <a:xfrm>
          <a:off x="15430500" y="1782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6350</xdr:rowOff>
    </xdr:from>
    <xdr:to>
      <xdr:col>76</xdr:col>
      <xdr:colOff>165100</xdr:colOff>
      <xdr:row>104</xdr:row>
      <xdr:rowOff>107950</xdr:rowOff>
    </xdr:to>
    <xdr:sp macro="" textlink="">
      <xdr:nvSpPr>
        <xdr:cNvPr id="764" name="フローチャート: 判断 763">
          <a:extLst>
            <a:ext uri="{FF2B5EF4-FFF2-40B4-BE49-F238E27FC236}">
              <a16:creationId xmlns:a16="http://schemas.microsoft.com/office/drawing/2014/main" id="{00000000-0008-0000-0E00-0000FC020000}"/>
            </a:ext>
          </a:extLst>
        </xdr:cNvPr>
        <xdr:cNvSpPr/>
      </xdr:nvSpPr>
      <xdr:spPr>
        <a:xfrm>
          <a:off x="14541500" y="1783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12064</xdr:rowOff>
    </xdr:from>
    <xdr:to>
      <xdr:col>72</xdr:col>
      <xdr:colOff>38100</xdr:colOff>
      <xdr:row>104</xdr:row>
      <xdr:rowOff>113664</xdr:rowOff>
    </xdr:to>
    <xdr:sp macro="" textlink="">
      <xdr:nvSpPr>
        <xdr:cNvPr id="765" name="フローチャート: 判断 764">
          <a:extLst>
            <a:ext uri="{FF2B5EF4-FFF2-40B4-BE49-F238E27FC236}">
              <a16:creationId xmlns:a16="http://schemas.microsoft.com/office/drawing/2014/main" id="{00000000-0008-0000-0E00-0000FD020000}"/>
            </a:ext>
          </a:extLst>
        </xdr:cNvPr>
        <xdr:cNvSpPr/>
      </xdr:nvSpPr>
      <xdr:spPr>
        <a:xfrm>
          <a:off x="13652500" y="1784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10161</xdr:rowOff>
    </xdr:from>
    <xdr:to>
      <xdr:col>67</xdr:col>
      <xdr:colOff>101600</xdr:colOff>
      <xdr:row>104</xdr:row>
      <xdr:rowOff>111761</xdr:rowOff>
    </xdr:to>
    <xdr:sp macro="" textlink="">
      <xdr:nvSpPr>
        <xdr:cNvPr id="766" name="フローチャート: 判断 765">
          <a:extLst>
            <a:ext uri="{FF2B5EF4-FFF2-40B4-BE49-F238E27FC236}">
              <a16:creationId xmlns:a16="http://schemas.microsoft.com/office/drawing/2014/main" id="{00000000-0008-0000-0E00-0000FE020000}"/>
            </a:ext>
          </a:extLst>
        </xdr:cNvPr>
        <xdr:cNvSpPr/>
      </xdr:nvSpPr>
      <xdr:spPr>
        <a:xfrm>
          <a:off x="12763500" y="1784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7" name="テキスト ボックス 766">
          <a:extLst>
            <a:ext uri="{FF2B5EF4-FFF2-40B4-BE49-F238E27FC236}">
              <a16:creationId xmlns:a16="http://schemas.microsoft.com/office/drawing/2014/main" id="{00000000-0008-0000-0E00-0000FF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8" name="テキスト ボックス 767">
          <a:extLst>
            <a:ext uri="{FF2B5EF4-FFF2-40B4-BE49-F238E27FC236}">
              <a16:creationId xmlns:a16="http://schemas.microsoft.com/office/drawing/2014/main" id="{00000000-0008-0000-0E00-000000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9" name="テキスト ボックス 768">
          <a:extLst>
            <a:ext uri="{FF2B5EF4-FFF2-40B4-BE49-F238E27FC236}">
              <a16:creationId xmlns:a16="http://schemas.microsoft.com/office/drawing/2014/main" id="{00000000-0008-0000-0E00-000001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0" name="テキスト ボックス 769">
          <a:extLst>
            <a:ext uri="{FF2B5EF4-FFF2-40B4-BE49-F238E27FC236}">
              <a16:creationId xmlns:a16="http://schemas.microsoft.com/office/drawing/2014/main" id="{00000000-0008-0000-0E00-000002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id="{00000000-0008-0000-0E00-000003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132080</xdr:rowOff>
    </xdr:from>
    <xdr:to>
      <xdr:col>85</xdr:col>
      <xdr:colOff>177800</xdr:colOff>
      <xdr:row>108</xdr:row>
      <xdr:rowOff>62230</xdr:rowOff>
    </xdr:to>
    <xdr:sp macro="" textlink="">
      <xdr:nvSpPr>
        <xdr:cNvPr id="772" name="楕円 771">
          <a:extLst>
            <a:ext uri="{FF2B5EF4-FFF2-40B4-BE49-F238E27FC236}">
              <a16:creationId xmlns:a16="http://schemas.microsoft.com/office/drawing/2014/main" id="{00000000-0008-0000-0E00-000004030000}"/>
            </a:ext>
          </a:extLst>
        </xdr:cNvPr>
        <xdr:cNvSpPr/>
      </xdr:nvSpPr>
      <xdr:spPr>
        <a:xfrm>
          <a:off x="16268700" y="1847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47007</xdr:rowOff>
    </xdr:from>
    <xdr:ext cx="405111" cy="259045"/>
    <xdr:sp macro="" textlink="">
      <xdr:nvSpPr>
        <xdr:cNvPr id="773" name="【公民館】&#10;有形固定資産減価償却率該当値テキスト">
          <a:extLst>
            <a:ext uri="{FF2B5EF4-FFF2-40B4-BE49-F238E27FC236}">
              <a16:creationId xmlns:a16="http://schemas.microsoft.com/office/drawing/2014/main" id="{00000000-0008-0000-0E00-000005030000}"/>
            </a:ext>
          </a:extLst>
        </xdr:cNvPr>
        <xdr:cNvSpPr txBox="1"/>
      </xdr:nvSpPr>
      <xdr:spPr>
        <a:xfrm>
          <a:off x="16357600" y="18392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74930</xdr:rowOff>
    </xdr:from>
    <xdr:to>
      <xdr:col>81</xdr:col>
      <xdr:colOff>101600</xdr:colOff>
      <xdr:row>108</xdr:row>
      <xdr:rowOff>5080</xdr:rowOff>
    </xdr:to>
    <xdr:sp macro="" textlink="">
      <xdr:nvSpPr>
        <xdr:cNvPr id="774" name="楕円 773">
          <a:extLst>
            <a:ext uri="{FF2B5EF4-FFF2-40B4-BE49-F238E27FC236}">
              <a16:creationId xmlns:a16="http://schemas.microsoft.com/office/drawing/2014/main" id="{00000000-0008-0000-0E00-000006030000}"/>
            </a:ext>
          </a:extLst>
        </xdr:cNvPr>
        <xdr:cNvSpPr/>
      </xdr:nvSpPr>
      <xdr:spPr>
        <a:xfrm>
          <a:off x="15430500" y="1842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125730</xdr:rowOff>
    </xdr:from>
    <xdr:to>
      <xdr:col>85</xdr:col>
      <xdr:colOff>127000</xdr:colOff>
      <xdr:row>108</xdr:row>
      <xdr:rowOff>11430</xdr:rowOff>
    </xdr:to>
    <xdr:cxnSp macro="">
      <xdr:nvCxnSpPr>
        <xdr:cNvPr id="775" name="直線コネクタ 774">
          <a:extLst>
            <a:ext uri="{FF2B5EF4-FFF2-40B4-BE49-F238E27FC236}">
              <a16:creationId xmlns:a16="http://schemas.microsoft.com/office/drawing/2014/main" id="{00000000-0008-0000-0E00-000007030000}"/>
            </a:ext>
          </a:extLst>
        </xdr:cNvPr>
        <xdr:cNvCxnSpPr/>
      </xdr:nvCxnSpPr>
      <xdr:spPr>
        <a:xfrm>
          <a:off x="15481300" y="1847088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93980</xdr:rowOff>
    </xdr:from>
    <xdr:to>
      <xdr:col>76</xdr:col>
      <xdr:colOff>165100</xdr:colOff>
      <xdr:row>108</xdr:row>
      <xdr:rowOff>24130</xdr:rowOff>
    </xdr:to>
    <xdr:sp macro="" textlink="">
      <xdr:nvSpPr>
        <xdr:cNvPr id="776" name="楕円 775">
          <a:extLst>
            <a:ext uri="{FF2B5EF4-FFF2-40B4-BE49-F238E27FC236}">
              <a16:creationId xmlns:a16="http://schemas.microsoft.com/office/drawing/2014/main" id="{00000000-0008-0000-0E00-000008030000}"/>
            </a:ext>
          </a:extLst>
        </xdr:cNvPr>
        <xdr:cNvSpPr/>
      </xdr:nvSpPr>
      <xdr:spPr>
        <a:xfrm>
          <a:off x="14541500" y="1843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125730</xdr:rowOff>
    </xdr:from>
    <xdr:to>
      <xdr:col>81</xdr:col>
      <xdr:colOff>50800</xdr:colOff>
      <xdr:row>107</xdr:row>
      <xdr:rowOff>144780</xdr:rowOff>
    </xdr:to>
    <xdr:cxnSp macro="">
      <xdr:nvCxnSpPr>
        <xdr:cNvPr id="777" name="直線コネクタ 776">
          <a:extLst>
            <a:ext uri="{FF2B5EF4-FFF2-40B4-BE49-F238E27FC236}">
              <a16:creationId xmlns:a16="http://schemas.microsoft.com/office/drawing/2014/main" id="{00000000-0008-0000-0E00-000009030000}"/>
            </a:ext>
          </a:extLst>
        </xdr:cNvPr>
        <xdr:cNvCxnSpPr/>
      </xdr:nvCxnSpPr>
      <xdr:spPr>
        <a:xfrm flipV="1">
          <a:off x="14592300" y="1847088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67311</xdr:rowOff>
    </xdr:from>
    <xdr:to>
      <xdr:col>72</xdr:col>
      <xdr:colOff>38100</xdr:colOff>
      <xdr:row>107</xdr:row>
      <xdr:rowOff>168911</xdr:rowOff>
    </xdr:to>
    <xdr:sp macro="" textlink="">
      <xdr:nvSpPr>
        <xdr:cNvPr id="778" name="楕円 777">
          <a:extLst>
            <a:ext uri="{FF2B5EF4-FFF2-40B4-BE49-F238E27FC236}">
              <a16:creationId xmlns:a16="http://schemas.microsoft.com/office/drawing/2014/main" id="{00000000-0008-0000-0E00-00000A030000}"/>
            </a:ext>
          </a:extLst>
        </xdr:cNvPr>
        <xdr:cNvSpPr/>
      </xdr:nvSpPr>
      <xdr:spPr>
        <a:xfrm>
          <a:off x="13652500" y="1841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118111</xdr:rowOff>
    </xdr:from>
    <xdr:to>
      <xdr:col>76</xdr:col>
      <xdr:colOff>114300</xdr:colOff>
      <xdr:row>107</xdr:row>
      <xdr:rowOff>144780</xdr:rowOff>
    </xdr:to>
    <xdr:cxnSp macro="">
      <xdr:nvCxnSpPr>
        <xdr:cNvPr id="779" name="直線コネクタ 778">
          <a:extLst>
            <a:ext uri="{FF2B5EF4-FFF2-40B4-BE49-F238E27FC236}">
              <a16:creationId xmlns:a16="http://schemas.microsoft.com/office/drawing/2014/main" id="{00000000-0008-0000-0E00-00000B030000}"/>
            </a:ext>
          </a:extLst>
        </xdr:cNvPr>
        <xdr:cNvCxnSpPr/>
      </xdr:nvCxnSpPr>
      <xdr:spPr>
        <a:xfrm>
          <a:off x="13703300" y="18463261"/>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90170</xdr:rowOff>
    </xdr:from>
    <xdr:to>
      <xdr:col>67</xdr:col>
      <xdr:colOff>101600</xdr:colOff>
      <xdr:row>108</xdr:row>
      <xdr:rowOff>20320</xdr:rowOff>
    </xdr:to>
    <xdr:sp macro="" textlink="">
      <xdr:nvSpPr>
        <xdr:cNvPr id="780" name="楕円 779">
          <a:extLst>
            <a:ext uri="{FF2B5EF4-FFF2-40B4-BE49-F238E27FC236}">
              <a16:creationId xmlns:a16="http://schemas.microsoft.com/office/drawing/2014/main" id="{00000000-0008-0000-0E00-00000C030000}"/>
            </a:ext>
          </a:extLst>
        </xdr:cNvPr>
        <xdr:cNvSpPr/>
      </xdr:nvSpPr>
      <xdr:spPr>
        <a:xfrm>
          <a:off x="12763500" y="1843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118111</xdr:rowOff>
    </xdr:from>
    <xdr:to>
      <xdr:col>71</xdr:col>
      <xdr:colOff>177800</xdr:colOff>
      <xdr:row>107</xdr:row>
      <xdr:rowOff>140970</xdr:rowOff>
    </xdr:to>
    <xdr:cxnSp macro="">
      <xdr:nvCxnSpPr>
        <xdr:cNvPr id="781" name="直線コネクタ 780">
          <a:extLst>
            <a:ext uri="{FF2B5EF4-FFF2-40B4-BE49-F238E27FC236}">
              <a16:creationId xmlns:a16="http://schemas.microsoft.com/office/drawing/2014/main" id="{00000000-0008-0000-0E00-00000D030000}"/>
            </a:ext>
          </a:extLst>
        </xdr:cNvPr>
        <xdr:cNvCxnSpPr/>
      </xdr:nvCxnSpPr>
      <xdr:spPr>
        <a:xfrm flipV="1">
          <a:off x="12814300" y="184632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113047</xdr:rowOff>
    </xdr:from>
    <xdr:ext cx="405111" cy="259045"/>
    <xdr:sp macro="" textlink="">
      <xdr:nvSpPr>
        <xdr:cNvPr id="782" name="n_1aveValue【公民館】&#10;有形固定資産減価償却率">
          <a:extLst>
            <a:ext uri="{FF2B5EF4-FFF2-40B4-BE49-F238E27FC236}">
              <a16:creationId xmlns:a16="http://schemas.microsoft.com/office/drawing/2014/main" id="{00000000-0008-0000-0E00-00000E030000}"/>
            </a:ext>
          </a:extLst>
        </xdr:cNvPr>
        <xdr:cNvSpPr txBox="1"/>
      </xdr:nvSpPr>
      <xdr:spPr>
        <a:xfrm>
          <a:off x="15266044" y="1760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124477</xdr:rowOff>
    </xdr:from>
    <xdr:ext cx="405111" cy="259045"/>
    <xdr:sp macro="" textlink="">
      <xdr:nvSpPr>
        <xdr:cNvPr id="783" name="n_2aveValue【公民館】&#10;有形固定資産減価償却率">
          <a:extLst>
            <a:ext uri="{FF2B5EF4-FFF2-40B4-BE49-F238E27FC236}">
              <a16:creationId xmlns:a16="http://schemas.microsoft.com/office/drawing/2014/main" id="{00000000-0008-0000-0E00-00000F030000}"/>
            </a:ext>
          </a:extLst>
        </xdr:cNvPr>
        <xdr:cNvSpPr txBox="1"/>
      </xdr:nvSpPr>
      <xdr:spPr>
        <a:xfrm>
          <a:off x="14389744" y="1761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130191</xdr:rowOff>
    </xdr:from>
    <xdr:ext cx="405111" cy="259045"/>
    <xdr:sp macro="" textlink="">
      <xdr:nvSpPr>
        <xdr:cNvPr id="784" name="n_3aveValue【公民館】&#10;有形固定資産減価償却率">
          <a:extLst>
            <a:ext uri="{FF2B5EF4-FFF2-40B4-BE49-F238E27FC236}">
              <a16:creationId xmlns:a16="http://schemas.microsoft.com/office/drawing/2014/main" id="{00000000-0008-0000-0E00-000010030000}"/>
            </a:ext>
          </a:extLst>
        </xdr:cNvPr>
        <xdr:cNvSpPr txBox="1"/>
      </xdr:nvSpPr>
      <xdr:spPr>
        <a:xfrm>
          <a:off x="13500744" y="1761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128288</xdr:rowOff>
    </xdr:from>
    <xdr:ext cx="405111" cy="259045"/>
    <xdr:sp macro="" textlink="">
      <xdr:nvSpPr>
        <xdr:cNvPr id="785" name="n_4aveValue【公民館】&#10;有形固定資産減価償却率">
          <a:extLst>
            <a:ext uri="{FF2B5EF4-FFF2-40B4-BE49-F238E27FC236}">
              <a16:creationId xmlns:a16="http://schemas.microsoft.com/office/drawing/2014/main" id="{00000000-0008-0000-0E00-000011030000}"/>
            </a:ext>
          </a:extLst>
        </xdr:cNvPr>
        <xdr:cNvSpPr txBox="1"/>
      </xdr:nvSpPr>
      <xdr:spPr>
        <a:xfrm>
          <a:off x="12611744" y="17616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167657</xdr:rowOff>
    </xdr:from>
    <xdr:ext cx="405111" cy="259045"/>
    <xdr:sp macro="" textlink="">
      <xdr:nvSpPr>
        <xdr:cNvPr id="786" name="n_1mainValue【公民館】&#10;有形固定資産減価償却率">
          <a:extLst>
            <a:ext uri="{FF2B5EF4-FFF2-40B4-BE49-F238E27FC236}">
              <a16:creationId xmlns:a16="http://schemas.microsoft.com/office/drawing/2014/main" id="{00000000-0008-0000-0E00-000012030000}"/>
            </a:ext>
          </a:extLst>
        </xdr:cNvPr>
        <xdr:cNvSpPr txBox="1"/>
      </xdr:nvSpPr>
      <xdr:spPr>
        <a:xfrm>
          <a:off x="15266044" y="1851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15257</xdr:rowOff>
    </xdr:from>
    <xdr:ext cx="405111" cy="259045"/>
    <xdr:sp macro="" textlink="">
      <xdr:nvSpPr>
        <xdr:cNvPr id="787" name="n_2mainValue【公民館】&#10;有形固定資産減価償却率">
          <a:extLst>
            <a:ext uri="{FF2B5EF4-FFF2-40B4-BE49-F238E27FC236}">
              <a16:creationId xmlns:a16="http://schemas.microsoft.com/office/drawing/2014/main" id="{00000000-0008-0000-0E00-000013030000}"/>
            </a:ext>
          </a:extLst>
        </xdr:cNvPr>
        <xdr:cNvSpPr txBox="1"/>
      </xdr:nvSpPr>
      <xdr:spPr>
        <a:xfrm>
          <a:off x="14389744" y="1853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160038</xdr:rowOff>
    </xdr:from>
    <xdr:ext cx="405111" cy="259045"/>
    <xdr:sp macro="" textlink="">
      <xdr:nvSpPr>
        <xdr:cNvPr id="788" name="n_3mainValue【公民館】&#10;有形固定資産減価償却率">
          <a:extLst>
            <a:ext uri="{FF2B5EF4-FFF2-40B4-BE49-F238E27FC236}">
              <a16:creationId xmlns:a16="http://schemas.microsoft.com/office/drawing/2014/main" id="{00000000-0008-0000-0E00-000014030000}"/>
            </a:ext>
          </a:extLst>
        </xdr:cNvPr>
        <xdr:cNvSpPr txBox="1"/>
      </xdr:nvSpPr>
      <xdr:spPr>
        <a:xfrm>
          <a:off x="13500744" y="1850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11447</xdr:rowOff>
    </xdr:from>
    <xdr:ext cx="405111" cy="259045"/>
    <xdr:sp macro="" textlink="">
      <xdr:nvSpPr>
        <xdr:cNvPr id="789" name="n_4mainValue【公民館】&#10;有形固定資産減価償却率">
          <a:extLst>
            <a:ext uri="{FF2B5EF4-FFF2-40B4-BE49-F238E27FC236}">
              <a16:creationId xmlns:a16="http://schemas.microsoft.com/office/drawing/2014/main" id="{00000000-0008-0000-0E00-000015030000}"/>
            </a:ext>
          </a:extLst>
        </xdr:cNvPr>
        <xdr:cNvSpPr txBox="1"/>
      </xdr:nvSpPr>
      <xdr:spPr>
        <a:xfrm>
          <a:off x="12611744" y="1852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0" name="正方形/長方形 789">
          <a:extLst>
            <a:ext uri="{FF2B5EF4-FFF2-40B4-BE49-F238E27FC236}">
              <a16:creationId xmlns:a16="http://schemas.microsoft.com/office/drawing/2014/main" id="{00000000-0008-0000-0E00-000016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1" name="正方形/長方形 790">
          <a:extLst>
            <a:ext uri="{FF2B5EF4-FFF2-40B4-BE49-F238E27FC236}">
              <a16:creationId xmlns:a16="http://schemas.microsoft.com/office/drawing/2014/main" id="{00000000-0008-0000-0E00-000017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2" name="正方形/長方形 791">
          <a:extLst>
            <a:ext uri="{FF2B5EF4-FFF2-40B4-BE49-F238E27FC236}">
              <a16:creationId xmlns:a16="http://schemas.microsoft.com/office/drawing/2014/main" id="{00000000-0008-0000-0E00-000018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3" name="正方形/長方形 792">
          <a:extLst>
            <a:ext uri="{FF2B5EF4-FFF2-40B4-BE49-F238E27FC236}">
              <a16:creationId xmlns:a16="http://schemas.microsoft.com/office/drawing/2014/main" id="{00000000-0008-0000-0E00-000019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4" name="正方形/長方形 793">
          <a:extLst>
            <a:ext uri="{FF2B5EF4-FFF2-40B4-BE49-F238E27FC236}">
              <a16:creationId xmlns:a16="http://schemas.microsoft.com/office/drawing/2014/main" id="{00000000-0008-0000-0E00-00001A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5" name="正方形/長方形 794">
          <a:extLst>
            <a:ext uri="{FF2B5EF4-FFF2-40B4-BE49-F238E27FC236}">
              <a16:creationId xmlns:a16="http://schemas.microsoft.com/office/drawing/2014/main" id="{00000000-0008-0000-0E00-00001B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6" name="正方形/長方形 795">
          <a:extLst>
            <a:ext uri="{FF2B5EF4-FFF2-40B4-BE49-F238E27FC236}">
              <a16:creationId xmlns:a16="http://schemas.microsoft.com/office/drawing/2014/main" id="{00000000-0008-0000-0E00-00001C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7" name="正方形/長方形 796">
          <a:extLst>
            <a:ext uri="{FF2B5EF4-FFF2-40B4-BE49-F238E27FC236}">
              <a16:creationId xmlns:a16="http://schemas.microsoft.com/office/drawing/2014/main" id="{00000000-0008-0000-0E00-00001D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8" name="テキスト ボックス 797">
          <a:extLst>
            <a:ext uri="{FF2B5EF4-FFF2-40B4-BE49-F238E27FC236}">
              <a16:creationId xmlns:a16="http://schemas.microsoft.com/office/drawing/2014/main" id="{00000000-0008-0000-0E00-00001E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9" name="直線コネクタ 798">
          <a:extLst>
            <a:ext uri="{FF2B5EF4-FFF2-40B4-BE49-F238E27FC236}">
              <a16:creationId xmlns:a16="http://schemas.microsoft.com/office/drawing/2014/main" id="{00000000-0008-0000-0E00-00001F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0" name="直線コネクタ 799">
          <a:extLst>
            <a:ext uri="{FF2B5EF4-FFF2-40B4-BE49-F238E27FC236}">
              <a16:creationId xmlns:a16="http://schemas.microsoft.com/office/drawing/2014/main" id="{00000000-0008-0000-0E00-00002003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01" name="テキスト ボックス 800">
          <a:extLst>
            <a:ext uri="{FF2B5EF4-FFF2-40B4-BE49-F238E27FC236}">
              <a16:creationId xmlns:a16="http://schemas.microsoft.com/office/drawing/2014/main" id="{00000000-0008-0000-0E00-00002103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02" name="直線コネクタ 801">
          <a:extLst>
            <a:ext uri="{FF2B5EF4-FFF2-40B4-BE49-F238E27FC236}">
              <a16:creationId xmlns:a16="http://schemas.microsoft.com/office/drawing/2014/main" id="{00000000-0008-0000-0E00-00002203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03" name="テキスト ボックス 802">
          <a:extLst>
            <a:ext uri="{FF2B5EF4-FFF2-40B4-BE49-F238E27FC236}">
              <a16:creationId xmlns:a16="http://schemas.microsoft.com/office/drawing/2014/main" id="{00000000-0008-0000-0E00-00002303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04" name="直線コネクタ 803">
          <a:extLst>
            <a:ext uri="{FF2B5EF4-FFF2-40B4-BE49-F238E27FC236}">
              <a16:creationId xmlns:a16="http://schemas.microsoft.com/office/drawing/2014/main" id="{00000000-0008-0000-0E00-00002403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05" name="テキスト ボックス 804">
          <a:extLst>
            <a:ext uri="{FF2B5EF4-FFF2-40B4-BE49-F238E27FC236}">
              <a16:creationId xmlns:a16="http://schemas.microsoft.com/office/drawing/2014/main" id="{00000000-0008-0000-0E00-00002503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06" name="直線コネクタ 805">
          <a:extLst>
            <a:ext uri="{FF2B5EF4-FFF2-40B4-BE49-F238E27FC236}">
              <a16:creationId xmlns:a16="http://schemas.microsoft.com/office/drawing/2014/main" id="{00000000-0008-0000-0E00-00002603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07" name="テキスト ボックス 806">
          <a:extLst>
            <a:ext uri="{FF2B5EF4-FFF2-40B4-BE49-F238E27FC236}">
              <a16:creationId xmlns:a16="http://schemas.microsoft.com/office/drawing/2014/main" id="{00000000-0008-0000-0E00-00002703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8" name="直線コネクタ 807">
          <a:extLst>
            <a:ext uri="{FF2B5EF4-FFF2-40B4-BE49-F238E27FC236}">
              <a16:creationId xmlns:a16="http://schemas.microsoft.com/office/drawing/2014/main" id="{00000000-0008-0000-0E00-000028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09" name="テキスト ボックス 808">
          <a:extLst>
            <a:ext uri="{FF2B5EF4-FFF2-40B4-BE49-F238E27FC236}">
              <a16:creationId xmlns:a16="http://schemas.microsoft.com/office/drawing/2014/main" id="{00000000-0008-0000-0E00-000029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0" name="【公民館】&#10;一人当たり面積グラフ枠">
          <a:extLst>
            <a:ext uri="{FF2B5EF4-FFF2-40B4-BE49-F238E27FC236}">
              <a16:creationId xmlns:a16="http://schemas.microsoft.com/office/drawing/2014/main" id="{00000000-0008-0000-0E00-00002A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21337</xdr:rowOff>
    </xdr:from>
    <xdr:to>
      <xdr:col>116</xdr:col>
      <xdr:colOff>62864</xdr:colOff>
      <xdr:row>108</xdr:row>
      <xdr:rowOff>37337</xdr:rowOff>
    </xdr:to>
    <xdr:cxnSp macro="">
      <xdr:nvCxnSpPr>
        <xdr:cNvPr id="811" name="直線コネクタ 810">
          <a:extLst>
            <a:ext uri="{FF2B5EF4-FFF2-40B4-BE49-F238E27FC236}">
              <a16:creationId xmlns:a16="http://schemas.microsoft.com/office/drawing/2014/main" id="{00000000-0008-0000-0E00-00002B030000}"/>
            </a:ext>
          </a:extLst>
        </xdr:cNvPr>
        <xdr:cNvCxnSpPr/>
      </xdr:nvCxnSpPr>
      <xdr:spPr>
        <a:xfrm flipV="1">
          <a:off x="22160864" y="17337787"/>
          <a:ext cx="0" cy="1216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41164</xdr:rowOff>
    </xdr:from>
    <xdr:ext cx="469744" cy="259045"/>
    <xdr:sp macro="" textlink="">
      <xdr:nvSpPr>
        <xdr:cNvPr id="812" name="【公民館】&#10;一人当たり面積最小値テキスト">
          <a:extLst>
            <a:ext uri="{FF2B5EF4-FFF2-40B4-BE49-F238E27FC236}">
              <a16:creationId xmlns:a16="http://schemas.microsoft.com/office/drawing/2014/main" id="{00000000-0008-0000-0E00-00002C030000}"/>
            </a:ext>
          </a:extLst>
        </xdr:cNvPr>
        <xdr:cNvSpPr txBox="1"/>
      </xdr:nvSpPr>
      <xdr:spPr>
        <a:xfrm>
          <a:off x="22199600" y="18557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37337</xdr:rowOff>
    </xdr:from>
    <xdr:to>
      <xdr:col>116</xdr:col>
      <xdr:colOff>152400</xdr:colOff>
      <xdr:row>108</xdr:row>
      <xdr:rowOff>37337</xdr:rowOff>
    </xdr:to>
    <xdr:cxnSp macro="">
      <xdr:nvCxnSpPr>
        <xdr:cNvPr id="813" name="直線コネクタ 812">
          <a:extLst>
            <a:ext uri="{FF2B5EF4-FFF2-40B4-BE49-F238E27FC236}">
              <a16:creationId xmlns:a16="http://schemas.microsoft.com/office/drawing/2014/main" id="{00000000-0008-0000-0E00-00002D030000}"/>
            </a:ext>
          </a:extLst>
        </xdr:cNvPr>
        <xdr:cNvCxnSpPr/>
      </xdr:nvCxnSpPr>
      <xdr:spPr>
        <a:xfrm>
          <a:off x="22072600" y="18553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139464</xdr:rowOff>
    </xdr:from>
    <xdr:ext cx="469744" cy="259045"/>
    <xdr:sp macro="" textlink="">
      <xdr:nvSpPr>
        <xdr:cNvPr id="814" name="【公民館】&#10;一人当たり面積最大値テキスト">
          <a:extLst>
            <a:ext uri="{FF2B5EF4-FFF2-40B4-BE49-F238E27FC236}">
              <a16:creationId xmlns:a16="http://schemas.microsoft.com/office/drawing/2014/main" id="{00000000-0008-0000-0E00-00002E030000}"/>
            </a:ext>
          </a:extLst>
        </xdr:cNvPr>
        <xdr:cNvSpPr txBox="1"/>
      </xdr:nvSpPr>
      <xdr:spPr>
        <a:xfrm>
          <a:off x="22199600" y="17113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21337</xdr:rowOff>
    </xdr:from>
    <xdr:to>
      <xdr:col>116</xdr:col>
      <xdr:colOff>152400</xdr:colOff>
      <xdr:row>101</xdr:row>
      <xdr:rowOff>21337</xdr:rowOff>
    </xdr:to>
    <xdr:cxnSp macro="">
      <xdr:nvCxnSpPr>
        <xdr:cNvPr id="815" name="直線コネクタ 814">
          <a:extLst>
            <a:ext uri="{FF2B5EF4-FFF2-40B4-BE49-F238E27FC236}">
              <a16:creationId xmlns:a16="http://schemas.microsoft.com/office/drawing/2014/main" id="{00000000-0008-0000-0E00-00002F030000}"/>
            </a:ext>
          </a:extLst>
        </xdr:cNvPr>
        <xdr:cNvCxnSpPr/>
      </xdr:nvCxnSpPr>
      <xdr:spPr>
        <a:xfrm>
          <a:off x="22072600" y="17337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9414</xdr:rowOff>
    </xdr:from>
    <xdr:ext cx="469744" cy="259045"/>
    <xdr:sp macro="" textlink="">
      <xdr:nvSpPr>
        <xdr:cNvPr id="816" name="【公民館】&#10;一人当たり面積平均値テキスト">
          <a:extLst>
            <a:ext uri="{FF2B5EF4-FFF2-40B4-BE49-F238E27FC236}">
              <a16:creationId xmlns:a16="http://schemas.microsoft.com/office/drawing/2014/main" id="{00000000-0008-0000-0E00-000030030000}"/>
            </a:ext>
          </a:extLst>
        </xdr:cNvPr>
        <xdr:cNvSpPr txBox="1"/>
      </xdr:nvSpPr>
      <xdr:spPr>
        <a:xfrm>
          <a:off x="22199600" y="180116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157987</xdr:rowOff>
    </xdr:from>
    <xdr:to>
      <xdr:col>116</xdr:col>
      <xdr:colOff>114300</xdr:colOff>
      <xdr:row>106</xdr:row>
      <xdr:rowOff>88137</xdr:rowOff>
    </xdr:to>
    <xdr:sp macro="" textlink="">
      <xdr:nvSpPr>
        <xdr:cNvPr id="817" name="フローチャート: 判断 816">
          <a:extLst>
            <a:ext uri="{FF2B5EF4-FFF2-40B4-BE49-F238E27FC236}">
              <a16:creationId xmlns:a16="http://schemas.microsoft.com/office/drawing/2014/main" id="{00000000-0008-0000-0E00-000031030000}"/>
            </a:ext>
          </a:extLst>
        </xdr:cNvPr>
        <xdr:cNvSpPr/>
      </xdr:nvSpPr>
      <xdr:spPr>
        <a:xfrm>
          <a:off x="22110700" y="1816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18542</xdr:rowOff>
    </xdr:from>
    <xdr:to>
      <xdr:col>112</xdr:col>
      <xdr:colOff>38100</xdr:colOff>
      <xdr:row>106</xdr:row>
      <xdr:rowOff>120142</xdr:rowOff>
    </xdr:to>
    <xdr:sp macro="" textlink="">
      <xdr:nvSpPr>
        <xdr:cNvPr id="818" name="フローチャート: 判断 817">
          <a:extLst>
            <a:ext uri="{FF2B5EF4-FFF2-40B4-BE49-F238E27FC236}">
              <a16:creationId xmlns:a16="http://schemas.microsoft.com/office/drawing/2014/main" id="{00000000-0008-0000-0E00-000032030000}"/>
            </a:ext>
          </a:extLst>
        </xdr:cNvPr>
        <xdr:cNvSpPr/>
      </xdr:nvSpPr>
      <xdr:spPr>
        <a:xfrm>
          <a:off x="21272500" y="1819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43687</xdr:rowOff>
    </xdr:from>
    <xdr:to>
      <xdr:col>107</xdr:col>
      <xdr:colOff>101600</xdr:colOff>
      <xdr:row>106</xdr:row>
      <xdr:rowOff>145287</xdr:rowOff>
    </xdr:to>
    <xdr:sp macro="" textlink="">
      <xdr:nvSpPr>
        <xdr:cNvPr id="819" name="フローチャート: 判断 818">
          <a:extLst>
            <a:ext uri="{FF2B5EF4-FFF2-40B4-BE49-F238E27FC236}">
              <a16:creationId xmlns:a16="http://schemas.microsoft.com/office/drawing/2014/main" id="{00000000-0008-0000-0E00-000033030000}"/>
            </a:ext>
          </a:extLst>
        </xdr:cNvPr>
        <xdr:cNvSpPr/>
      </xdr:nvSpPr>
      <xdr:spPr>
        <a:xfrm>
          <a:off x="20383500" y="1821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39115</xdr:rowOff>
    </xdr:from>
    <xdr:to>
      <xdr:col>102</xdr:col>
      <xdr:colOff>165100</xdr:colOff>
      <xdr:row>106</xdr:row>
      <xdr:rowOff>140715</xdr:rowOff>
    </xdr:to>
    <xdr:sp macro="" textlink="">
      <xdr:nvSpPr>
        <xdr:cNvPr id="820" name="フローチャート: 判断 819">
          <a:extLst>
            <a:ext uri="{FF2B5EF4-FFF2-40B4-BE49-F238E27FC236}">
              <a16:creationId xmlns:a16="http://schemas.microsoft.com/office/drawing/2014/main" id="{00000000-0008-0000-0E00-000034030000}"/>
            </a:ext>
          </a:extLst>
        </xdr:cNvPr>
        <xdr:cNvSpPr/>
      </xdr:nvSpPr>
      <xdr:spPr>
        <a:xfrm>
          <a:off x="19494500" y="1821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34544</xdr:rowOff>
    </xdr:from>
    <xdr:to>
      <xdr:col>98</xdr:col>
      <xdr:colOff>38100</xdr:colOff>
      <xdr:row>106</xdr:row>
      <xdr:rowOff>136144</xdr:rowOff>
    </xdr:to>
    <xdr:sp macro="" textlink="">
      <xdr:nvSpPr>
        <xdr:cNvPr id="821" name="フローチャート: 判断 820">
          <a:extLst>
            <a:ext uri="{FF2B5EF4-FFF2-40B4-BE49-F238E27FC236}">
              <a16:creationId xmlns:a16="http://schemas.microsoft.com/office/drawing/2014/main" id="{00000000-0008-0000-0E00-000035030000}"/>
            </a:ext>
          </a:extLst>
        </xdr:cNvPr>
        <xdr:cNvSpPr/>
      </xdr:nvSpPr>
      <xdr:spPr>
        <a:xfrm>
          <a:off x="18605500" y="1820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2" name="テキスト ボックス 821">
          <a:extLst>
            <a:ext uri="{FF2B5EF4-FFF2-40B4-BE49-F238E27FC236}">
              <a16:creationId xmlns:a16="http://schemas.microsoft.com/office/drawing/2014/main" id="{00000000-0008-0000-0E00-000036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3" name="テキスト ボックス 822">
          <a:extLst>
            <a:ext uri="{FF2B5EF4-FFF2-40B4-BE49-F238E27FC236}">
              <a16:creationId xmlns:a16="http://schemas.microsoft.com/office/drawing/2014/main" id="{00000000-0008-0000-0E00-000037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4" name="テキスト ボックス 823">
          <a:extLst>
            <a:ext uri="{FF2B5EF4-FFF2-40B4-BE49-F238E27FC236}">
              <a16:creationId xmlns:a16="http://schemas.microsoft.com/office/drawing/2014/main" id="{00000000-0008-0000-0E00-000038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5" name="テキスト ボックス 824">
          <a:extLst>
            <a:ext uri="{FF2B5EF4-FFF2-40B4-BE49-F238E27FC236}">
              <a16:creationId xmlns:a16="http://schemas.microsoft.com/office/drawing/2014/main" id="{00000000-0008-0000-0E00-000039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6" name="テキスト ボックス 825">
          <a:extLst>
            <a:ext uri="{FF2B5EF4-FFF2-40B4-BE49-F238E27FC236}">
              <a16:creationId xmlns:a16="http://schemas.microsoft.com/office/drawing/2014/main" id="{00000000-0008-0000-0E00-00003A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103124</xdr:rowOff>
    </xdr:from>
    <xdr:to>
      <xdr:col>116</xdr:col>
      <xdr:colOff>114300</xdr:colOff>
      <xdr:row>108</xdr:row>
      <xdr:rowOff>33274</xdr:rowOff>
    </xdr:to>
    <xdr:sp macro="" textlink="">
      <xdr:nvSpPr>
        <xdr:cNvPr id="827" name="楕円 826">
          <a:extLst>
            <a:ext uri="{FF2B5EF4-FFF2-40B4-BE49-F238E27FC236}">
              <a16:creationId xmlns:a16="http://schemas.microsoft.com/office/drawing/2014/main" id="{00000000-0008-0000-0E00-00003B030000}"/>
            </a:ext>
          </a:extLst>
        </xdr:cNvPr>
        <xdr:cNvSpPr/>
      </xdr:nvSpPr>
      <xdr:spPr>
        <a:xfrm>
          <a:off x="22110700" y="1844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18051</xdr:rowOff>
    </xdr:from>
    <xdr:ext cx="469744" cy="259045"/>
    <xdr:sp macro="" textlink="">
      <xdr:nvSpPr>
        <xdr:cNvPr id="828" name="【公民館】&#10;一人当たり面積該当値テキスト">
          <a:extLst>
            <a:ext uri="{FF2B5EF4-FFF2-40B4-BE49-F238E27FC236}">
              <a16:creationId xmlns:a16="http://schemas.microsoft.com/office/drawing/2014/main" id="{00000000-0008-0000-0E00-00003C030000}"/>
            </a:ext>
          </a:extLst>
        </xdr:cNvPr>
        <xdr:cNvSpPr txBox="1"/>
      </xdr:nvSpPr>
      <xdr:spPr>
        <a:xfrm>
          <a:off x="22199600" y="18363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80263</xdr:rowOff>
    </xdr:from>
    <xdr:to>
      <xdr:col>112</xdr:col>
      <xdr:colOff>38100</xdr:colOff>
      <xdr:row>108</xdr:row>
      <xdr:rowOff>10413</xdr:rowOff>
    </xdr:to>
    <xdr:sp macro="" textlink="">
      <xdr:nvSpPr>
        <xdr:cNvPr id="829" name="楕円 828">
          <a:extLst>
            <a:ext uri="{FF2B5EF4-FFF2-40B4-BE49-F238E27FC236}">
              <a16:creationId xmlns:a16="http://schemas.microsoft.com/office/drawing/2014/main" id="{00000000-0008-0000-0E00-00003D030000}"/>
            </a:ext>
          </a:extLst>
        </xdr:cNvPr>
        <xdr:cNvSpPr/>
      </xdr:nvSpPr>
      <xdr:spPr>
        <a:xfrm>
          <a:off x="21272500" y="18425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131063</xdr:rowOff>
    </xdr:from>
    <xdr:to>
      <xdr:col>116</xdr:col>
      <xdr:colOff>63500</xdr:colOff>
      <xdr:row>107</xdr:row>
      <xdr:rowOff>153924</xdr:rowOff>
    </xdr:to>
    <xdr:cxnSp macro="">
      <xdr:nvCxnSpPr>
        <xdr:cNvPr id="830" name="直線コネクタ 829">
          <a:extLst>
            <a:ext uri="{FF2B5EF4-FFF2-40B4-BE49-F238E27FC236}">
              <a16:creationId xmlns:a16="http://schemas.microsoft.com/office/drawing/2014/main" id="{00000000-0008-0000-0E00-00003E030000}"/>
            </a:ext>
          </a:extLst>
        </xdr:cNvPr>
        <xdr:cNvCxnSpPr/>
      </xdr:nvCxnSpPr>
      <xdr:spPr>
        <a:xfrm>
          <a:off x="21323300" y="18476213"/>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82550</xdr:rowOff>
    </xdr:from>
    <xdr:to>
      <xdr:col>107</xdr:col>
      <xdr:colOff>101600</xdr:colOff>
      <xdr:row>108</xdr:row>
      <xdr:rowOff>12700</xdr:rowOff>
    </xdr:to>
    <xdr:sp macro="" textlink="">
      <xdr:nvSpPr>
        <xdr:cNvPr id="831" name="楕円 830">
          <a:extLst>
            <a:ext uri="{FF2B5EF4-FFF2-40B4-BE49-F238E27FC236}">
              <a16:creationId xmlns:a16="http://schemas.microsoft.com/office/drawing/2014/main" id="{00000000-0008-0000-0E00-00003F030000}"/>
            </a:ext>
          </a:extLst>
        </xdr:cNvPr>
        <xdr:cNvSpPr/>
      </xdr:nvSpPr>
      <xdr:spPr>
        <a:xfrm>
          <a:off x="20383500" y="184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131063</xdr:rowOff>
    </xdr:from>
    <xdr:to>
      <xdr:col>111</xdr:col>
      <xdr:colOff>177800</xdr:colOff>
      <xdr:row>107</xdr:row>
      <xdr:rowOff>133350</xdr:rowOff>
    </xdr:to>
    <xdr:cxnSp macro="">
      <xdr:nvCxnSpPr>
        <xdr:cNvPr id="832" name="直線コネクタ 831">
          <a:extLst>
            <a:ext uri="{FF2B5EF4-FFF2-40B4-BE49-F238E27FC236}">
              <a16:creationId xmlns:a16="http://schemas.microsoft.com/office/drawing/2014/main" id="{00000000-0008-0000-0E00-000040030000}"/>
            </a:ext>
          </a:extLst>
        </xdr:cNvPr>
        <xdr:cNvCxnSpPr/>
      </xdr:nvCxnSpPr>
      <xdr:spPr>
        <a:xfrm flipV="1">
          <a:off x="20434300" y="18476213"/>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82550</xdr:rowOff>
    </xdr:from>
    <xdr:to>
      <xdr:col>102</xdr:col>
      <xdr:colOff>165100</xdr:colOff>
      <xdr:row>108</xdr:row>
      <xdr:rowOff>12700</xdr:rowOff>
    </xdr:to>
    <xdr:sp macro="" textlink="">
      <xdr:nvSpPr>
        <xdr:cNvPr id="833" name="楕円 832">
          <a:extLst>
            <a:ext uri="{FF2B5EF4-FFF2-40B4-BE49-F238E27FC236}">
              <a16:creationId xmlns:a16="http://schemas.microsoft.com/office/drawing/2014/main" id="{00000000-0008-0000-0E00-000041030000}"/>
            </a:ext>
          </a:extLst>
        </xdr:cNvPr>
        <xdr:cNvSpPr/>
      </xdr:nvSpPr>
      <xdr:spPr>
        <a:xfrm>
          <a:off x="19494500" y="184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133350</xdr:rowOff>
    </xdr:from>
    <xdr:to>
      <xdr:col>107</xdr:col>
      <xdr:colOff>50800</xdr:colOff>
      <xdr:row>107</xdr:row>
      <xdr:rowOff>133350</xdr:rowOff>
    </xdr:to>
    <xdr:cxnSp macro="">
      <xdr:nvCxnSpPr>
        <xdr:cNvPr id="834" name="直線コネクタ 833">
          <a:extLst>
            <a:ext uri="{FF2B5EF4-FFF2-40B4-BE49-F238E27FC236}">
              <a16:creationId xmlns:a16="http://schemas.microsoft.com/office/drawing/2014/main" id="{00000000-0008-0000-0E00-000042030000}"/>
            </a:ext>
          </a:extLst>
        </xdr:cNvPr>
        <xdr:cNvCxnSpPr/>
      </xdr:nvCxnSpPr>
      <xdr:spPr>
        <a:xfrm>
          <a:off x="19545300" y="1847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82550</xdr:rowOff>
    </xdr:from>
    <xdr:to>
      <xdr:col>98</xdr:col>
      <xdr:colOff>38100</xdr:colOff>
      <xdr:row>108</xdr:row>
      <xdr:rowOff>12700</xdr:rowOff>
    </xdr:to>
    <xdr:sp macro="" textlink="">
      <xdr:nvSpPr>
        <xdr:cNvPr id="835" name="楕円 834">
          <a:extLst>
            <a:ext uri="{FF2B5EF4-FFF2-40B4-BE49-F238E27FC236}">
              <a16:creationId xmlns:a16="http://schemas.microsoft.com/office/drawing/2014/main" id="{00000000-0008-0000-0E00-000043030000}"/>
            </a:ext>
          </a:extLst>
        </xdr:cNvPr>
        <xdr:cNvSpPr/>
      </xdr:nvSpPr>
      <xdr:spPr>
        <a:xfrm>
          <a:off x="18605500" y="184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133350</xdr:rowOff>
    </xdr:from>
    <xdr:to>
      <xdr:col>102</xdr:col>
      <xdr:colOff>114300</xdr:colOff>
      <xdr:row>107</xdr:row>
      <xdr:rowOff>133350</xdr:rowOff>
    </xdr:to>
    <xdr:cxnSp macro="">
      <xdr:nvCxnSpPr>
        <xdr:cNvPr id="836" name="直線コネクタ 835">
          <a:extLst>
            <a:ext uri="{FF2B5EF4-FFF2-40B4-BE49-F238E27FC236}">
              <a16:creationId xmlns:a16="http://schemas.microsoft.com/office/drawing/2014/main" id="{00000000-0008-0000-0E00-000044030000}"/>
            </a:ext>
          </a:extLst>
        </xdr:cNvPr>
        <xdr:cNvCxnSpPr/>
      </xdr:nvCxnSpPr>
      <xdr:spPr>
        <a:xfrm>
          <a:off x="18656300" y="1847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136669</xdr:rowOff>
    </xdr:from>
    <xdr:ext cx="469744" cy="259045"/>
    <xdr:sp macro="" textlink="">
      <xdr:nvSpPr>
        <xdr:cNvPr id="837" name="n_1aveValue【公民館】&#10;一人当たり面積">
          <a:extLst>
            <a:ext uri="{FF2B5EF4-FFF2-40B4-BE49-F238E27FC236}">
              <a16:creationId xmlns:a16="http://schemas.microsoft.com/office/drawing/2014/main" id="{00000000-0008-0000-0E00-000045030000}"/>
            </a:ext>
          </a:extLst>
        </xdr:cNvPr>
        <xdr:cNvSpPr txBox="1"/>
      </xdr:nvSpPr>
      <xdr:spPr>
        <a:xfrm>
          <a:off x="21075727" y="17967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161814</xdr:rowOff>
    </xdr:from>
    <xdr:ext cx="469744" cy="259045"/>
    <xdr:sp macro="" textlink="">
      <xdr:nvSpPr>
        <xdr:cNvPr id="838" name="n_2aveValue【公民館】&#10;一人当たり面積">
          <a:extLst>
            <a:ext uri="{FF2B5EF4-FFF2-40B4-BE49-F238E27FC236}">
              <a16:creationId xmlns:a16="http://schemas.microsoft.com/office/drawing/2014/main" id="{00000000-0008-0000-0E00-000046030000}"/>
            </a:ext>
          </a:extLst>
        </xdr:cNvPr>
        <xdr:cNvSpPr txBox="1"/>
      </xdr:nvSpPr>
      <xdr:spPr>
        <a:xfrm>
          <a:off x="20199427" y="17992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157242</xdr:rowOff>
    </xdr:from>
    <xdr:ext cx="469744" cy="259045"/>
    <xdr:sp macro="" textlink="">
      <xdr:nvSpPr>
        <xdr:cNvPr id="839" name="n_3aveValue【公民館】&#10;一人当たり面積">
          <a:extLst>
            <a:ext uri="{FF2B5EF4-FFF2-40B4-BE49-F238E27FC236}">
              <a16:creationId xmlns:a16="http://schemas.microsoft.com/office/drawing/2014/main" id="{00000000-0008-0000-0E00-000047030000}"/>
            </a:ext>
          </a:extLst>
        </xdr:cNvPr>
        <xdr:cNvSpPr txBox="1"/>
      </xdr:nvSpPr>
      <xdr:spPr>
        <a:xfrm>
          <a:off x="19310427" y="1798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152671</xdr:rowOff>
    </xdr:from>
    <xdr:ext cx="469744" cy="259045"/>
    <xdr:sp macro="" textlink="">
      <xdr:nvSpPr>
        <xdr:cNvPr id="840" name="n_4aveValue【公民館】&#10;一人当たり面積">
          <a:extLst>
            <a:ext uri="{FF2B5EF4-FFF2-40B4-BE49-F238E27FC236}">
              <a16:creationId xmlns:a16="http://schemas.microsoft.com/office/drawing/2014/main" id="{00000000-0008-0000-0E00-000048030000}"/>
            </a:ext>
          </a:extLst>
        </xdr:cNvPr>
        <xdr:cNvSpPr txBox="1"/>
      </xdr:nvSpPr>
      <xdr:spPr>
        <a:xfrm>
          <a:off x="18421427" y="1798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1540</xdr:rowOff>
    </xdr:from>
    <xdr:ext cx="469744" cy="259045"/>
    <xdr:sp macro="" textlink="">
      <xdr:nvSpPr>
        <xdr:cNvPr id="841" name="n_1mainValue【公民館】&#10;一人当たり面積">
          <a:extLst>
            <a:ext uri="{FF2B5EF4-FFF2-40B4-BE49-F238E27FC236}">
              <a16:creationId xmlns:a16="http://schemas.microsoft.com/office/drawing/2014/main" id="{00000000-0008-0000-0E00-000049030000}"/>
            </a:ext>
          </a:extLst>
        </xdr:cNvPr>
        <xdr:cNvSpPr txBox="1"/>
      </xdr:nvSpPr>
      <xdr:spPr>
        <a:xfrm>
          <a:off x="21075727" y="1851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3827</xdr:rowOff>
    </xdr:from>
    <xdr:ext cx="469744" cy="259045"/>
    <xdr:sp macro="" textlink="">
      <xdr:nvSpPr>
        <xdr:cNvPr id="842" name="n_2mainValue【公民館】&#10;一人当たり面積">
          <a:extLst>
            <a:ext uri="{FF2B5EF4-FFF2-40B4-BE49-F238E27FC236}">
              <a16:creationId xmlns:a16="http://schemas.microsoft.com/office/drawing/2014/main" id="{00000000-0008-0000-0E00-00004A030000}"/>
            </a:ext>
          </a:extLst>
        </xdr:cNvPr>
        <xdr:cNvSpPr txBox="1"/>
      </xdr:nvSpPr>
      <xdr:spPr>
        <a:xfrm>
          <a:off x="20199427" y="1852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3827</xdr:rowOff>
    </xdr:from>
    <xdr:ext cx="469744" cy="259045"/>
    <xdr:sp macro="" textlink="">
      <xdr:nvSpPr>
        <xdr:cNvPr id="843" name="n_3mainValue【公民館】&#10;一人当たり面積">
          <a:extLst>
            <a:ext uri="{FF2B5EF4-FFF2-40B4-BE49-F238E27FC236}">
              <a16:creationId xmlns:a16="http://schemas.microsoft.com/office/drawing/2014/main" id="{00000000-0008-0000-0E00-00004B030000}"/>
            </a:ext>
          </a:extLst>
        </xdr:cNvPr>
        <xdr:cNvSpPr txBox="1"/>
      </xdr:nvSpPr>
      <xdr:spPr>
        <a:xfrm>
          <a:off x="19310427" y="1852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3827</xdr:rowOff>
    </xdr:from>
    <xdr:ext cx="469744" cy="259045"/>
    <xdr:sp macro="" textlink="">
      <xdr:nvSpPr>
        <xdr:cNvPr id="844" name="n_4mainValue【公民館】&#10;一人当たり面積">
          <a:extLst>
            <a:ext uri="{FF2B5EF4-FFF2-40B4-BE49-F238E27FC236}">
              <a16:creationId xmlns:a16="http://schemas.microsoft.com/office/drawing/2014/main" id="{00000000-0008-0000-0E00-00004C030000}"/>
            </a:ext>
          </a:extLst>
        </xdr:cNvPr>
        <xdr:cNvSpPr txBox="1"/>
      </xdr:nvSpPr>
      <xdr:spPr>
        <a:xfrm>
          <a:off x="18421427" y="1852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5" name="正方形/長方形 844">
          <a:extLst>
            <a:ext uri="{FF2B5EF4-FFF2-40B4-BE49-F238E27FC236}">
              <a16:creationId xmlns:a16="http://schemas.microsoft.com/office/drawing/2014/main" id="{00000000-0008-0000-0E00-00004D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6" name="正方形/長方形 845">
          <a:extLst>
            <a:ext uri="{FF2B5EF4-FFF2-40B4-BE49-F238E27FC236}">
              <a16:creationId xmlns:a16="http://schemas.microsoft.com/office/drawing/2014/main" id="{00000000-0008-0000-0E00-00004E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7" name="テキスト ボックス 846">
          <a:extLst>
            <a:ext uri="{FF2B5EF4-FFF2-40B4-BE49-F238E27FC236}">
              <a16:creationId xmlns:a16="http://schemas.microsoft.com/office/drawing/2014/main" id="{00000000-0008-0000-0E00-00004F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橋りょう・トンネル、学校施設、港湾・漁港、公民館である。港湾・漁港については、令和３年度に護岸及び物揚場の改修を実施したことから、有形固定資産減価償却率が減少している。</a:t>
          </a:r>
        </a:p>
        <a:p>
          <a:r>
            <a:rPr kumimoji="1" lang="ja-JP" altLang="en-US" sz="1300">
              <a:latin typeface="ＭＳ Ｐゴシック" panose="020B0600070205080204" pitchFamily="50" charset="-128"/>
              <a:ea typeface="ＭＳ Ｐゴシック" panose="020B0600070205080204" pitchFamily="50" charset="-128"/>
            </a:rPr>
            <a:t>今後においては、令和３年３月に策定した個別施設計画に基づき老朽化対策等に取り組んでいく。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鹿児島県出水市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52,646
51,867
329.98
31,648,906
30,100,650
1,366,899
16,615,215
23,896,598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F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F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112123</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flipV="1">
          <a:off x="4634865" y="5769973"/>
          <a:ext cx="0" cy="1523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00000000-0008-0000-0F00-00003B000000}"/>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58800</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F00-00003D000000}"/>
            </a:ext>
          </a:extLst>
        </xdr:cNvPr>
        <xdr:cNvSpPr txBox="1"/>
      </xdr:nvSpPr>
      <xdr:spPr>
        <a:xfrm>
          <a:off x="4673600" y="554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112123</xdr:rowOff>
    </xdr:from>
    <xdr:to>
      <xdr:col>24</xdr:col>
      <xdr:colOff>152400</xdr:colOff>
      <xdr:row>33</xdr:row>
      <xdr:rowOff>112123</xdr:rowOff>
    </xdr:to>
    <xdr:cxnSp macro="">
      <xdr:nvCxnSpPr>
        <xdr:cNvPr id="62" name="直線コネクタ 61">
          <a:extLst>
            <a:ext uri="{FF2B5EF4-FFF2-40B4-BE49-F238E27FC236}">
              <a16:creationId xmlns:a16="http://schemas.microsoft.com/office/drawing/2014/main" id="{00000000-0008-0000-0F00-00003E000000}"/>
            </a:ext>
          </a:extLst>
        </xdr:cNvPr>
        <xdr:cNvCxnSpPr/>
      </xdr:nvCxnSpPr>
      <xdr:spPr>
        <a:xfrm>
          <a:off x="4546600" y="576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129920</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F00-00003F000000}"/>
            </a:ext>
          </a:extLst>
        </xdr:cNvPr>
        <xdr:cNvSpPr txBox="1"/>
      </xdr:nvSpPr>
      <xdr:spPr>
        <a:xfrm>
          <a:off x="4673600" y="61306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107043</xdr:rowOff>
    </xdr:from>
    <xdr:to>
      <xdr:col>24</xdr:col>
      <xdr:colOff>114300</xdr:colOff>
      <xdr:row>37</xdr:row>
      <xdr:rowOff>37193</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4584700" y="627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120106</xdr:rowOff>
    </xdr:from>
    <xdr:to>
      <xdr:col>20</xdr:col>
      <xdr:colOff>38100</xdr:colOff>
      <xdr:row>37</xdr:row>
      <xdr:rowOff>50256</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3746500" y="629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111942</xdr:rowOff>
    </xdr:from>
    <xdr:to>
      <xdr:col>15</xdr:col>
      <xdr:colOff>101600</xdr:colOff>
      <xdr:row>37</xdr:row>
      <xdr:rowOff>42092</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2857500" y="628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138067</xdr:rowOff>
    </xdr:from>
    <xdr:to>
      <xdr:col>10</xdr:col>
      <xdr:colOff>165100</xdr:colOff>
      <xdr:row>37</xdr:row>
      <xdr:rowOff>68217</xdr:rowOff>
    </xdr:to>
    <xdr:sp macro="" textlink="">
      <xdr:nvSpPr>
        <xdr:cNvPr id="67" name="フローチャート: 判断 66">
          <a:extLst>
            <a:ext uri="{FF2B5EF4-FFF2-40B4-BE49-F238E27FC236}">
              <a16:creationId xmlns:a16="http://schemas.microsoft.com/office/drawing/2014/main" id="{00000000-0008-0000-0F00-000043000000}"/>
            </a:ext>
          </a:extLst>
        </xdr:cNvPr>
        <xdr:cNvSpPr/>
      </xdr:nvSpPr>
      <xdr:spPr>
        <a:xfrm>
          <a:off x="1968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17236</xdr:rowOff>
    </xdr:from>
    <xdr:to>
      <xdr:col>6</xdr:col>
      <xdr:colOff>38100</xdr:colOff>
      <xdr:row>37</xdr:row>
      <xdr:rowOff>118836</xdr:rowOff>
    </xdr:to>
    <xdr:sp macro="" textlink="">
      <xdr:nvSpPr>
        <xdr:cNvPr id="68" name="フローチャート: 判断 67">
          <a:extLst>
            <a:ext uri="{FF2B5EF4-FFF2-40B4-BE49-F238E27FC236}">
              <a16:creationId xmlns:a16="http://schemas.microsoft.com/office/drawing/2014/main" id="{00000000-0008-0000-0F00-000044000000}"/>
            </a:ext>
          </a:extLst>
        </xdr:cNvPr>
        <xdr:cNvSpPr/>
      </xdr:nvSpPr>
      <xdr:spPr>
        <a:xfrm>
          <a:off x="10795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F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F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31931</xdr:rowOff>
    </xdr:from>
    <xdr:to>
      <xdr:col>24</xdr:col>
      <xdr:colOff>114300</xdr:colOff>
      <xdr:row>37</xdr:row>
      <xdr:rowOff>133531</xdr:rowOff>
    </xdr:to>
    <xdr:sp macro="" textlink="">
      <xdr:nvSpPr>
        <xdr:cNvPr id="74" name="楕円 73">
          <a:extLst>
            <a:ext uri="{FF2B5EF4-FFF2-40B4-BE49-F238E27FC236}">
              <a16:creationId xmlns:a16="http://schemas.microsoft.com/office/drawing/2014/main" id="{00000000-0008-0000-0F00-00004A000000}"/>
            </a:ext>
          </a:extLst>
        </xdr:cNvPr>
        <xdr:cNvSpPr/>
      </xdr:nvSpPr>
      <xdr:spPr>
        <a:xfrm>
          <a:off x="4584700" y="637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10358</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F00-00004B000000}"/>
            </a:ext>
          </a:extLst>
        </xdr:cNvPr>
        <xdr:cNvSpPr txBox="1"/>
      </xdr:nvSpPr>
      <xdr:spPr>
        <a:xfrm>
          <a:off x="4673600" y="6354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7439</xdr:rowOff>
    </xdr:from>
    <xdr:to>
      <xdr:col>20</xdr:col>
      <xdr:colOff>38100</xdr:colOff>
      <xdr:row>37</xdr:row>
      <xdr:rowOff>109039</xdr:rowOff>
    </xdr:to>
    <xdr:sp macro="" textlink="">
      <xdr:nvSpPr>
        <xdr:cNvPr id="76" name="楕円 75">
          <a:extLst>
            <a:ext uri="{FF2B5EF4-FFF2-40B4-BE49-F238E27FC236}">
              <a16:creationId xmlns:a16="http://schemas.microsoft.com/office/drawing/2014/main" id="{00000000-0008-0000-0F00-00004C000000}"/>
            </a:ext>
          </a:extLst>
        </xdr:cNvPr>
        <xdr:cNvSpPr/>
      </xdr:nvSpPr>
      <xdr:spPr>
        <a:xfrm>
          <a:off x="3746500" y="6351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58239</xdr:rowOff>
    </xdr:from>
    <xdr:to>
      <xdr:col>24</xdr:col>
      <xdr:colOff>63500</xdr:colOff>
      <xdr:row>37</xdr:row>
      <xdr:rowOff>82731</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a:off x="3797300" y="6401889"/>
          <a:ext cx="8382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59690</xdr:rowOff>
    </xdr:from>
    <xdr:to>
      <xdr:col>15</xdr:col>
      <xdr:colOff>101600</xdr:colOff>
      <xdr:row>38</xdr:row>
      <xdr:rowOff>161290</xdr:rowOff>
    </xdr:to>
    <xdr:sp macro="" textlink="">
      <xdr:nvSpPr>
        <xdr:cNvPr id="78" name="楕円 77">
          <a:extLst>
            <a:ext uri="{FF2B5EF4-FFF2-40B4-BE49-F238E27FC236}">
              <a16:creationId xmlns:a16="http://schemas.microsoft.com/office/drawing/2014/main" id="{00000000-0008-0000-0F00-00004E000000}"/>
            </a:ext>
          </a:extLst>
        </xdr:cNvPr>
        <xdr:cNvSpPr/>
      </xdr:nvSpPr>
      <xdr:spPr>
        <a:xfrm>
          <a:off x="2857500" y="657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58239</xdr:rowOff>
    </xdr:from>
    <xdr:to>
      <xdr:col>19</xdr:col>
      <xdr:colOff>177800</xdr:colOff>
      <xdr:row>38</xdr:row>
      <xdr:rowOff>110490</xdr:rowOff>
    </xdr:to>
    <xdr:cxnSp macro="">
      <xdr:nvCxnSpPr>
        <xdr:cNvPr id="79" name="直線コネクタ 78">
          <a:extLst>
            <a:ext uri="{FF2B5EF4-FFF2-40B4-BE49-F238E27FC236}">
              <a16:creationId xmlns:a16="http://schemas.microsoft.com/office/drawing/2014/main" id="{00000000-0008-0000-0F00-00004F000000}"/>
            </a:ext>
          </a:extLst>
        </xdr:cNvPr>
        <xdr:cNvCxnSpPr/>
      </xdr:nvCxnSpPr>
      <xdr:spPr>
        <a:xfrm flipV="1">
          <a:off x="2908300" y="6401889"/>
          <a:ext cx="889000" cy="223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25400</xdr:rowOff>
    </xdr:from>
    <xdr:to>
      <xdr:col>10</xdr:col>
      <xdr:colOff>165100</xdr:colOff>
      <xdr:row>38</xdr:row>
      <xdr:rowOff>127000</xdr:rowOff>
    </xdr:to>
    <xdr:sp macro="" textlink="">
      <xdr:nvSpPr>
        <xdr:cNvPr id="80" name="楕円 79">
          <a:extLst>
            <a:ext uri="{FF2B5EF4-FFF2-40B4-BE49-F238E27FC236}">
              <a16:creationId xmlns:a16="http://schemas.microsoft.com/office/drawing/2014/main" id="{00000000-0008-0000-0F00-000050000000}"/>
            </a:ext>
          </a:extLst>
        </xdr:cNvPr>
        <xdr:cNvSpPr/>
      </xdr:nvSpPr>
      <xdr:spPr>
        <a:xfrm>
          <a:off x="1968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76200</xdr:rowOff>
    </xdr:from>
    <xdr:to>
      <xdr:col>15</xdr:col>
      <xdr:colOff>50800</xdr:colOff>
      <xdr:row>38</xdr:row>
      <xdr:rowOff>110490</xdr:rowOff>
    </xdr:to>
    <xdr:cxnSp macro="">
      <xdr:nvCxnSpPr>
        <xdr:cNvPr id="81" name="直線コネクタ 80">
          <a:extLst>
            <a:ext uri="{FF2B5EF4-FFF2-40B4-BE49-F238E27FC236}">
              <a16:creationId xmlns:a16="http://schemas.microsoft.com/office/drawing/2014/main" id="{00000000-0008-0000-0F00-000051000000}"/>
            </a:ext>
          </a:extLst>
        </xdr:cNvPr>
        <xdr:cNvCxnSpPr/>
      </xdr:nvCxnSpPr>
      <xdr:spPr>
        <a:xfrm>
          <a:off x="2019300" y="659130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4173</xdr:rowOff>
    </xdr:from>
    <xdr:to>
      <xdr:col>6</xdr:col>
      <xdr:colOff>38100</xdr:colOff>
      <xdr:row>38</xdr:row>
      <xdr:rowOff>105773</xdr:rowOff>
    </xdr:to>
    <xdr:sp macro="" textlink="">
      <xdr:nvSpPr>
        <xdr:cNvPr id="82" name="楕円 81">
          <a:extLst>
            <a:ext uri="{FF2B5EF4-FFF2-40B4-BE49-F238E27FC236}">
              <a16:creationId xmlns:a16="http://schemas.microsoft.com/office/drawing/2014/main" id="{00000000-0008-0000-0F00-000052000000}"/>
            </a:ext>
          </a:extLst>
        </xdr:cNvPr>
        <xdr:cNvSpPr/>
      </xdr:nvSpPr>
      <xdr:spPr>
        <a:xfrm>
          <a:off x="1079500" y="651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54973</xdr:rowOff>
    </xdr:from>
    <xdr:to>
      <xdr:col>10</xdr:col>
      <xdr:colOff>114300</xdr:colOff>
      <xdr:row>38</xdr:row>
      <xdr:rowOff>76200</xdr:rowOff>
    </xdr:to>
    <xdr:cxnSp macro="">
      <xdr:nvCxnSpPr>
        <xdr:cNvPr id="83" name="直線コネクタ 82">
          <a:extLst>
            <a:ext uri="{FF2B5EF4-FFF2-40B4-BE49-F238E27FC236}">
              <a16:creationId xmlns:a16="http://schemas.microsoft.com/office/drawing/2014/main" id="{00000000-0008-0000-0F00-000053000000}"/>
            </a:ext>
          </a:extLst>
        </xdr:cNvPr>
        <xdr:cNvCxnSpPr/>
      </xdr:nvCxnSpPr>
      <xdr:spPr>
        <a:xfrm>
          <a:off x="1130300" y="6570073"/>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66783</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F00-000054000000}"/>
            </a:ext>
          </a:extLst>
        </xdr:cNvPr>
        <xdr:cNvSpPr txBox="1"/>
      </xdr:nvSpPr>
      <xdr:spPr>
        <a:xfrm>
          <a:off x="3582044" y="606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58619</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F00-000055000000}"/>
            </a:ext>
          </a:extLst>
        </xdr:cNvPr>
        <xdr:cNvSpPr txBox="1"/>
      </xdr:nvSpPr>
      <xdr:spPr>
        <a:xfrm>
          <a:off x="2705744" y="6059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84744</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F00-000056000000}"/>
            </a:ext>
          </a:extLst>
        </xdr:cNvPr>
        <xdr:cNvSpPr txBox="1"/>
      </xdr:nvSpPr>
      <xdr:spPr>
        <a:xfrm>
          <a:off x="1816744" y="608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135363</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F00-000057000000}"/>
            </a:ext>
          </a:extLst>
        </xdr:cNvPr>
        <xdr:cNvSpPr txBox="1"/>
      </xdr:nvSpPr>
      <xdr:spPr>
        <a:xfrm>
          <a:off x="927744" y="613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100166</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F00-000058000000}"/>
            </a:ext>
          </a:extLst>
        </xdr:cNvPr>
        <xdr:cNvSpPr txBox="1"/>
      </xdr:nvSpPr>
      <xdr:spPr>
        <a:xfrm>
          <a:off x="3582044" y="644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152417</xdr:rowOff>
    </xdr:from>
    <xdr:ext cx="405111" cy="259045"/>
    <xdr:sp macro="" textlink="">
      <xdr:nvSpPr>
        <xdr:cNvPr id="89" name="n_2mainValue【図書館】&#10;有形固定資産減価償却率">
          <a:extLst>
            <a:ext uri="{FF2B5EF4-FFF2-40B4-BE49-F238E27FC236}">
              <a16:creationId xmlns:a16="http://schemas.microsoft.com/office/drawing/2014/main" id="{00000000-0008-0000-0F00-000059000000}"/>
            </a:ext>
          </a:extLst>
        </xdr:cNvPr>
        <xdr:cNvSpPr txBox="1"/>
      </xdr:nvSpPr>
      <xdr:spPr>
        <a:xfrm>
          <a:off x="2705744" y="666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118127</xdr:rowOff>
    </xdr:from>
    <xdr:ext cx="405111" cy="259045"/>
    <xdr:sp macro="" textlink="">
      <xdr:nvSpPr>
        <xdr:cNvPr id="90" name="n_3mainValue【図書館】&#10;有形固定資産減価償却率">
          <a:extLst>
            <a:ext uri="{FF2B5EF4-FFF2-40B4-BE49-F238E27FC236}">
              <a16:creationId xmlns:a16="http://schemas.microsoft.com/office/drawing/2014/main" id="{00000000-0008-0000-0F00-00005A000000}"/>
            </a:ext>
          </a:extLst>
        </xdr:cNvPr>
        <xdr:cNvSpPr txBox="1"/>
      </xdr:nvSpPr>
      <xdr:spPr>
        <a:xfrm>
          <a:off x="1816744"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96900</xdr:rowOff>
    </xdr:from>
    <xdr:ext cx="405111" cy="259045"/>
    <xdr:sp macro="" textlink="">
      <xdr:nvSpPr>
        <xdr:cNvPr id="91" name="n_4mainValue【図書館】&#10;有形固定資産減価償却率">
          <a:extLst>
            <a:ext uri="{FF2B5EF4-FFF2-40B4-BE49-F238E27FC236}">
              <a16:creationId xmlns:a16="http://schemas.microsoft.com/office/drawing/2014/main" id="{00000000-0008-0000-0F00-00005B000000}"/>
            </a:ext>
          </a:extLst>
        </xdr:cNvPr>
        <xdr:cNvSpPr txBox="1"/>
      </xdr:nvSpPr>
      <xdr:spPr>
        <a:xfrm>
          <a:off x="927744" y="661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F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F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F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F00-000064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102" name="テキスト ボックス 101">
          <a:extLst>
            <a:ext uri="{FF2B5EF4-FFF2-40B4-BE49-F238E27FC236}">
              <a16:creationId xmlns:a16="http://schemas.microsoft.com/office/drawing/2014/main" id="{00000000-0008-0000-0F00-000066000000}"/>
            </a:ext>
          </a:extLst>
        </xdr:cNvPr>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103" name="直線コネクタ 102">
          <a:extLst>
            <a:ext uri="{FF2B5EF4-FFF2-40B4-BE49-F238E27FC236}">
              <a16:creationId xmlns:a16="http://schemas.microsoft.com/office/drawing/2014/main" id="{00000000-0008-0000-0F00-000067000000}"/>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4" name="テキスト ボックス 103">
          <a:extLst>
            <a:ext uri="{FF2B5EF4-FFF2-40B4-BE49-F238E27FC236}">
              <a16:creationId xmlns:a16="http://schemas.microsoft.com/office/drawing/2014/main" id="{00000000-0008-0000-0F00-000068000000}"/>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5" name="直線コネクタ 104">
          <a:extLst>
            <a:ext uri="{FF2B5EF4-FFF2-40B4-BE49-F238E27FC236}">
              <a16:creationId xmlns:a16="http://schemas.microsoft.com/office/drawing/2014/main" id="{00000000-0008-0000-0F00-000069000000}"/>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6" name="テキスト ボックス 105">
          <a:extLst>
            <a:ext uri="{FF2B5EF4-FFF2-40B4-BE49-F238E27FC236}">
              <a16:creationId xmlns:a16="http://schemas.microsoft.com/office/drawing/2014/main" id="{00000000-0008-0000-0F00-00006A000000}"/>
            </a:ext>
          </a:extLst>
        </xdr:cNvPr>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7" name="直線コネクタ 106">
          <a:extLst>
            <a:ext uri="{FF2B5EF4-FFF2-40B4-BE49-F238E27FC236}">
              <a16:creationId xmlns:a16="http://schemas.microsoft.com/office/drawing/2014/main" id="{00000000-0008-0000-0F00-00006B000000}"/>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8" name="テキスト ボックス 107">
          <a:extLst>
            <a:ext uri="{FF2B5EF4-FFF2-40B4-BE49-F238E27FC236}">
              <a16:creationId xmlns:a16="http://schemas.microsoft.com/office/drawing/2014/main" id="{00000000-0008-0000-0F00-00006C000000}"/>
            </a:ext>
          </a:extLst>
        </xdr:cNvPr>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9" name="直線コネクタ 108">
          <a:extLst>
            <a:ext uri="{FF2B5EF4-FFF2-40B4-BE49-F238E27FC236}">
              <a16:creationId xmlns:a16="http://schemas.microsoft.com/office/drawing/2014/main" id="{00000000-0008-0000-0F00-00006D000000}"/>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10" name="テキスト ボックス 109">
          <a:extLst>
            <a:ext uri="{FF2B5EF4-FFF2-40B4-BE49-F238E27FC236}">
              <a16:creationId xmlns:a16="http://schemas.microsoft.com/office/drawing/2014/main" id="{00000000-0008-0000-0F00-00006E000000}"/>
            </a:ext>
          </a:extLst>
        </xdr:cNvPr>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1" name="直線コネクタ 110">
          <a:extLst>
            <a:ext uri="{FF2B5EF4-FFF2-40B4-BE49-F238E27FC236}">
              <a16:creationId xmlns:a16="http://schemas.microsoft.com/office/drawing/2014/main" id="{00000000-0008-0000-0F00-00006F000000}"/>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12" name="テキスト ボックス 111">
          <a:extLst>
            <a:ext uri="{FF2B5EF4-FFF2-40B4-BE49-F238E27FC236}">
              <a16:creationId xmlns:a16="http://schemas.microsoft.com/office/drawing/2014/main" id="{00000000-0008-0000-0F00-000070000000}"/>
            </a:ext>
          </a:extLst>
        </xdr:cNvPr>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3" name="直線コネクタ 112">
          <a:extLst>
            <a:ext uri="{FF2B5EF4-FFF2-40B4-BE49-F238E27FC236}">
              <a16:creationId xmlns:a16="http://schemas.microsoft.com/office/drawing/2014/main" id="{00000000-0008-0000-0F00-000071000000}"/>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4" name="テキスト ボックス 113">
          <a:extLst>
            <a:ext uri="{FF2B5EF4-FFF2-40B4-BE49-F238E27FC236}">
              <a16:creationId xmlns:a16="http://schemas.microsoft.com/office/drawing/2014/main" id="{00000000-0008-0000-0F00-000072000000}"/>
            </a:ext>
          </a:extLst>
        </xdr:cNvPr>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5" name="直線コネクタ 114">
          <a:extLst>
            <a:ext uri="{FF2B5EF4-FFF2-40B4-BE49-F238E27FC236}">
              <a16:creationId xmlns:a16="http://schemas.microsoft.com/office/drawing/2014/main" id="{00000000-0008-0000-0F00-000073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6" name="テキスト ボックス 115">
          <a:extLst>
            <a:ext uri="{FF2B5EF4-FFF2-40B4-BE49-F238E27FC236}">
              <a16:creationId xmlns:a16="http://schemas.microsoft.com/office/drawing/2014/main" id="{00000000-0008-0000-0F00-000074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7" name="【図書館】&#10;一人当たり面積グラフ枠">
          <a:extLst>
            <a:ext uri="{FF2B5EF4-FFF2-40B4-BE49-F238E27FC236}">
              <a16:creationId xmlns:a16="http://schemas.microsoft.com/office/drawing/2014/main" id="{00000000-0008-0000-0F00-000075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43543</xdr:rowOff>
    </xdr:from>
    <xdr:to>
      <xdr:col>54</xdr:col>
      <xdr:colOff>189865</xdr:colOff>
      <xdr:row>42</xdr:row>
      <xdr:rowOff>27215</xdr:rowOff>
    </xdr:to>
    <xdr:cxnSp macro="">
      <xdr:nvCxnSpPr>
        <xdr:cNvPr id="118" name="直線コネクタ 117">
          <a:extLst>
            <a:ext uri="{FF2B5EF4-FFF2-40B4-BE49-F238E27FC236}">
              <a16:creationId xmlns:a16="http://schemas.microsoft.com/office/drawing/2014/main" id="{00000000-0008-0000-0F00-000076000000}"/>
            </a:ext>
          </a:extLst>
        </xdr:cNvPr>
        <xdr:cNvCxnSpPr/>
      </xdr:nvCxnSpPr>
      <xdr:spPr>
        <a:xfrm flipV="1">
          <a:off x="10476865" y="5872843"/>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31042</xdr:rowOff>
    </xdr:from>
    <xdr:ext cx="469744" cy="259045"/>
    <xdr:sp macro="" textlink="">
      <xdr:nvSpPr>
        <xdr:cNvPr id="119" name="【図書館】&#10;一人当たり面積最小値テキスト">
          <a:extLst>
            <a:ext uri="{FF2B5EF4-FFF2-40B4-BE49-F238E27FC236}">
              <a16:creationId xmlns:a16="http://schemas.microsoft.com/office/drawing/2014/main" id="{00000000-0008-0000-0F00-000077000000}"/>
            </a:ext>
          </a:extLst>
        </xdr:cNvPr>
        <xdr:cNvSpPr txBox="1"/>
      </xdr:nvSpPr>
      <xdr:spPr>
        <a:xfrm>
          <a:off x="10515600" y="7231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27215</xdr:rowOff>
    </xdr:from>
    <xdr:to>
      <xdr:col>55</xdr:col>
      <xdr:colOff>88900</xdr:colOff>
      <xdr:row>42</xdr:row>
      <xdr:rowOff>27215</xdr:rowOff>
    </xdr:to>
    <xdr:cxnSp macro="">
      <xdr:nvCxnSpPr>
        <xdr:cNvPr id="120" name="直線コネクタ 119">
          <a:extLst>
            <a:ext uri="{FF2B5EF4-FFF2-40B4-BE49-F238E27FC236}">
              <a16:creationId xmlns:a16="http://schemas.microsoft.com/office/drawing/2014/main" id="{00000000-0008-0000-0F00-000078000000}"/>
            </a:ext>
          </a:extLst>
        </xdr:cNvPr>
        <xdr:cNvCxnSpPr/>
      </xdr:nvCxnSpPr>
      <xdr:spPr>
        <a:xfrm>
          <a:off x="10388600" y="722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161670</xdr:rowOff>
    </xdr:from>
    <xdr:ext cx="469744" cy="259045"/>
    <xdr:sp macro="" textlink="">
      <xdr:nvSpPr>
        <xdr:cNvPr id="121" name="【図書館】&#10;一人当たり面積最大値テキスト">
          <a:extLst>
            <a:ext uri="{FF2B5EF4-FFF2-40B4-BE49-F238E27FC236}">
              <a16:creationId xmlns:a16="http://schemas.microsoft.com/office/drawing/2014/main" id="{00000000-0008-0000-0F00-000079000000}"/>
            </a:ext>
          </a:extLst>
        </xdr:cNvPr>
        <xdr:cNvSpPr txBox="1"/>
      </xdr:nvSpPr>
      <xdr:spPr>
        <a:xfrm>
          <a:off x="10515600" y="5648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43543</xdr:rowOff>
    </xdr:from>
    <xdr:to>
      <xdr:col>55</xdr:col>
      <xdr:colOff>88900</xdr:colOff>
      <xdr:row>34</xdr:row>
      <xdr:rowOff>43543</xdr:rowOff>
    </xdr:to>
    <xdr:cxnSp macro="">
      <xdr:nvCxnSpPr>
        <xdr:cNvPr id="122" name="直線コネクタ 121">
          <a:extLst>
            <a:ext uri="{FF2B5EF4-FFF2-40B4-BE49-F238E27FC236}">
              <a16:creationId xmlns:a16="http://schemas.microsoft.com/office/drawing/2014/main" id="{00000000-0008-0000-0F00-00007A000000}"/>
            </a:ext>
          </a:extLst>
        </xdr:cNvPr>
        <xdr:cNvCxnSpPr/>
      </xdr:nvCxnSpPr>
      <xdr:spPr>
        <a:xfrm>
          <a:off x="10388600" y="587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44649</xdr:rowOff>
    </xdr:from>
    <xdr:ext cx="469744" cy="259045"/>
    <xdr:sp macro="" textlink="">
      <xdr:nvSpPr>
        <xdr:cNvPr id="123" name="【図書館】&#10;一人当たり面積平均値テキスト">
          <a:extLst>
            <a:ext uri="{FF2B5EF4-FFF2-40B4-BE49-F238E27FC236}">
              <a16:creationId xmlns:a16="http://schemas.microsoft.com/office/drawing/2014/main" id="{00000000-0008-0000-0F00-00007B000000}"/>
            </a:ext>
          </a:extLst>
        </xdr:cNvPr>
        <xdr:cNvSpPr txBox="1"/>
      </xdr:nvSpPr>
      <xdr:spPr>
        <a:xfrm>
          <a:off x="10515600" y="67311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66222</xdr:rowOff>
    </xdr:from>
    <xdr:to>
      <xdr:col>55</xdr:col>
      <xdr:colOff>50800</xdr:colOff>
      <xdr:row>39</xdr:row>
      <xdr:rowOff>167822</xdr:rowOff>
    </xdr:to>
    <xdr:sp macro="" textlink="">
      <xdr:nvSpPr>
        <xdr:cNvPr id="124" name="フローチャート: 判断 123">
          <a:extLst>
            <a:ext uri="{FF2B5EF4-FFF2-40B4-BE49-F238E27FC236}">
              <a16:creationId xmlns:a16="http://schemas.microsoft.com/office/drawing/2014/main" id="{00000000-0008-0000-0F00-00007C000000}"/>
            </a:ext>
          </a:extLst>
        </xdr:cNvPr>
        <xdr:cNvSpPr/>
      </xdr:nvSpPr>
      <xdr:spPr>
        <a:xfrm>
          <a:off x="10426700" y="6752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131535</xdr:rowOff>
    </xdr:from>
    <xdr:to>
      <xdr:col>50</xdr:col>
      <xdr:colOff>165100</xdr:colOff>
      <xdr:row>40</xdr:row>
      <xdr:rowOff>61685</xdr:rowOff>
    </xdr:to>
    <xdr:sp macro="" textlink="">
      <xdr:nvSpPr>
        <xdr:cNvPr id="125" name="フローチャート: 判断 124">
          <a:extLst>
            <a:ext uri="{FF2B5EF4-FFF2-40B4-BE49-F238E27FC236}">
              <a16:creationId xmlns:a16="http://schemas.microsoft.com/office/drawing/2014/main" id="{00000000-0008-0000-0F00-00007D000000}"/>
            </a:ext>
          </a:extLst>
        </xdr:cNvPr>
        <xdr:cNvSpPr/>
      </xdr:nvSpPr>
      <xdr:spPr>
        <a:xfrm>
          <a:off x="9588500" y="681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164193</xdr:rowOff>
    </xdr:from>
    <xdr:to>
      <xdr:col>46</xdr:col>
      <xdr:colOff>38100</xdr:colOff>
      <xdr:row>40</xdr:row>
      <xdr:rowOff>94343</xdr:rowOff>
    </xdr:to>
    <xdr:sp macro="" textlink="">
      <xdr:nvSpPr>
        <xdr:cNvPr id="126" name="フローチャート: 判断 125">
          <a:extLst>
            <a:ext uri="{FF2B5EF4-FFF2-40B4-BE49-F238E27FC236}">
              <a16:creationId xmlns:a16="http://schemas.microsoft.com/office/drawing/2014/main" id="{00000000-0008-0000-0F00-00007E000000}"/>
            </a:ext>
          </a:extLst>
        </xdr:cNvPr>
        <xdr:cNvSpPr/>
      </xdr:nvSpPr>
      <xdr:spPr>
        <a:xfrm>
          <a:off x="8699500" y="685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9072</xdr:rowOff>
    </xdr:from>
    <xdr:to>
      <xdr:col>41</xdr:col>
      <xdr:colOff>101600</xdr:colOff>
      <xdr:row>40</xdr:row>
      <xdr:rowOff>110672</xdr:rowOff>
    </xdr:to>
    <xdr:sp macro="" textlink="">
      <xdr:nvSpPr>
        <xdr:cNvPr id="127" name="フローチャート: 判断 126">
          <a:extLst>
            <a:ext uri="{FF2B5EF4-FFF2-40B4-BE49-F238E27FC236}">
              <a16:creationId xmlns:a16="http://schemas.microsoft.com/office/drawing/2014/main" id="{00000000-0008-0000-0F00-00007F000000}"/>
            </a:ext>
          </a:extLst>
        </xdr:cNvPr>
        <xdr:cNvSpPr/>
      </xdr:nvSpPr>
      <xdr:spPr>
        <a:xfrm>
          <a:off x="7810500" y="686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41728</xdr:rowOff>
    </xdr:from>
    <xdr:to>
      <xdr:col>36</xdr:col>
      <xdr:colOff>165100</xdr:colOff>
      <xdr:row>40</xdr:row>
      <xdr:rowOff>143328</xdr:rowOff>
    </xdr:to>
    <xdr:sp macro="" textlink="">
      <xdr:nvSpPr>
        <xdr:cNvPr id="128" name="フローチャート: 判断 127">
          <a:extLst>
            <a:ext uri="{FF2B5EF4-FFF2-40B4-BE49-F238E27FC236}">
              <a16:creationId xmlns:a16="http://schemas.microsoft.com/office/drawing/2014/main" id="{00000000-0008-0000-0F00-000080000000}"/>
            </a:ext>
          </a:extLst>
        </xdr:cNvPr>
        <xdr:cNvSpPr/>
      </xdr:nvSpPr>
      <xdr:spPr>
        <a:xfrm>
          <a:off x="69215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F00-000081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F00-000082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00000000-0008-0000-0F00-000083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2" name="テキスト ボックス 131">
          <a:extLst>
            <a:ext uri="{FF2B5EF4-FFF2-40B4-BE49-F238E27FC236}">
              <a16:creationId xmlns:a16="http://schemas.microsoft.com/office/drawing/2014/main" id="{00000000-0008-0000-0F00-000084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3" name="テキスト ボックス 132">
          <a:extLst>
            <a:ext uri="{FF2B5EF4-FFF2-40B4-BE49-F238E27FC236}">
              <a16:creationId xmlns:a16="http://schemas.microsoft.com/office/drawing/2014/main" id="{00000000-0008-0000-0F00-000085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74385</xdr:rowOff>
    </xdr:from>
    <xdr:to>
      <xdr:col>55</xdr:col>
      <xdr:colOff>50800</xdr:colOff>
      <xdr:row>39</xdr:row>
      <xdr:rowOff>4535</xdr:rowOff>
    </xdr:to>
    <xdr:sp macro="" textlink="">
      <xdr:nvSpPr>
        <xdr:cNvPr id="134" name="楕円 133">
          <a:extLst>
            <a:ext uri="{FF2B5EF4-FFF2-40B4-BE49-F238E27FC236}">
              <a16:creationId xmlns:a16="http://schemas.microsoft.com/office/drawing/2014/main" id="{00000000-0008-0000-0F00-000086000000}"/>
            </a:ext>
          </a:extLst>
        </xdr:cNvPr>
        <xdr:cNvSpPr/>
      </xdr:nvSpPr>
      <xdr:spPr>
        <a:xfrm>
          <a:off x="10426700" y="658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97263</xdr:rowOff>
    </xdr:from>
    <xdr:ext cx="469744" cy="259045"/>
    <xdr:sp macro="" textlink="">
      <xdr:nvSpPr>
        <xdr:cNvPr id="135" name="【図書館】&#10;一人当たり面積該当値テキスト">
          <a:extLst>
            <a:ext uri="{FF2B5EF4-FFF2-40B4-BE49-F238E27FC236}">
              <a16:creationId xmlns:a16="http://schemas.microsoft.com/office/drawing/2014/main" id="{00000000-0008-0000-0F00-000087000000}"/>
            </a:ext>
          </a:extLst>
        </xdr:cNvPr>
        <xdr:cNvSpPr txBox="1"/>
      </xdr:nvSpPr>
      <xdr:spPr>
        <a:xfrm>
          <a:off x="10515600" y="6440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17236</xdr:rowOff>
    </xdr:from>
    <xdr:to>
      <xdr:col>50</xdr:col>
      <xdr:colOff>165100</xdr:colOff>
      <xdr:row>37</xdr:row>
      <xdr:rowOff>118836</xdr:rowOff>
    </xdr:to>
    <xdr:sp macro="" textlink="">
      <xdr:nvSpPr>
        <xdr:cNvPr id="136" name="楕円 135">
          <a:extLst>
            <a:ext uri="{FF2B5EF4-FFF2-40B4-BE49-F238E27FC236}">
              <a16:creationId xmlns:a16="http://schemas.microsoft.com/office/drawing/2014/main" id="{00000000-0008-0000-0F00-000088000000}"/>
            </a:ext>
          </a:extLst>
        </xdr:cNvPr>
        <xdr:cNvSpPr/>
      </xdr:nvSpPr>
      <xdr:spPr>
        <a:xfrm>
          <a:off x="9588500" y="636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68036</xdr:rowOff>
    </xdr:from>
    <xdr:to>
      <xdr:col>55</xdr:col>
      <xdr:colOff>0</xdr:colOff>
      <xdr:row>38</xdr:row>
      <xdr:rowOff>125185</xdr:rowOff>
    </xdr:to>
    <xdr:cxnSp macro="">
      <xdr:nvCxnSpPr>
        <xdr:cNvPr id="137" name="直線コネクタ 136">
          <a:extLst>
            <a:ext uri="{FF2B5EF4-FFF2-40B4-BE49-F238E27FC236}">
              <a16:creationId xmlns:a16="http://schemas.microsoft.com/office/drawing/2014/main" id="{00000000-0008-0000-0F00-000089000000}"/>
            </a:ext>
          </a:extLst>
        </xdr:cNvPr>
        <xdr:cNvCxnSpPr/>
      </xdr:nvCxnSpPr>
      <xdr:spPr>
        <a:xfrm>
          <a:off x="9639300" y="6411686"/>
          <a:ext cx="838200" cy="228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147864</xdr:rowOff>
    </xdr:from>
    <xdr:to>
      <xdr:col>46</xdr:col>
      <xdr:colOff>38100</xdr:colOff>
      <xdr:row>38</xdr:row>
      <xdr:rowOff>78014</xdr:rowOff>
    </xdr:to>
    <xdr:sp macro="" textlink="">
      <xdr:nvSpPr>
        <xdr:cNvPr id="138" name="楕円 137">
          <a:extLst>
            <a:ext uri="{FF2B5EF4-FFF2-40B4-BE49-F238E27FC236}">
              <a16:creationId xmlns:a16="http://schemas.microsoft.com/office/drawing/2014/main" id="{00000000-0008-0000-0F00-00008A000000}"/>
            </a:ext>
          </a:extLst>
        </xdr:cNvPr>
        <xdr:cNvSpPr/>
      </xdr:nvSpPr>
      <xdr:spPr>
        <a:xfrm>
          <a:off x="8699500" y="649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68036</xdr:rowOff>
    </xdr:from>
    <xdr:to>
      <xdr:col>50</xdr:col>
      <xdr:colOff>114300</xdr:colOff>
      <xdr:row>38</xdr:row>
      <xdr:rowOff>27215</xdr:rowOff>
    </xdr:to>
    <xdr:cxnSp macro="">
      <xdr:nvCxnSpPr>
        <xdr:cNvPr id="139" name="直線コネクタ 138">
          <a:extLst>
            <a:ext uri="{FF2B5EF4-FFF2-40B4-BE49-F238E27FC236}">
              <a16:creationId xmlns:a16="http://schemas.microsoft.com/office/drawing/2014/main" id="{00000000-0008-0000-0F00-00008B000000}"/>
            </a:ext>
          </a:extLst>
        </xdr:cNvPr>
        <xdr:cNvCxnSpPr/>
      </xdr:nvCxnSpPr>
      <xdr:spPr>
        <a:xfrm flipV="1">
          <a:off x="8750300" y="6411686"/>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147864</xdr:rowOff>
    </xdr:from>
    <xdr:to>
      <xdr:col>41</xdr:col>
      <xdr:colOff>101600</xdr:colOff>
      <xdr:row>38</xdr:row>
      <xdr:rowOff>78014</xdr:rowOff>
    </xdr:to>
    <xdr:sp macro="" textlink="">
      <xdr:nvSpPr>
        <xdr:cNvPr id="140" name="楕円 139">
          <a:extLst>
            <a:ext uri="{FF2B5EF4-FFF2-40B4-BE49-F238E27FC236}">
              <a16:creationId xmlns:a16="http://schemas.microsoft.com/office/drawing/2014/main" id="{00000000-0008-0000-0F00-00008C000000}"/>
            </a:ext>
          </a:extLst>
        </xdr:cNvPr>
        <xdr:cNvSpPr/>
      </xdr:nvSpPr>
      <xdr:spPr>
        <a:xfrm>
          <a:off x="7810500" y="649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27215</xdr:rowOff>
    </xdr:from>
    <xdr:to>
      <xdr:col>45</xdr:col>
      <xdr:colOff>177800</xdr:colOff>
      <xdr:row>38</xdr:row>
      <xdr:rowOff>27215</xdr:rowOff>
    </xdr:to>
    <xdr:cxnSp macro="">
      <xdr:nvCxnSpPr>
        <xdr:cNvPr id="141" name="直線コネクタ 140">
          <a:extLst>
            <a:ext uri="{FF2B5EF4-FFF2-40B4-BE49-F238E27FC236}">
              <a16:creationId xmlns:a16="http://schemas.microsoft.com/office/drawing/2014/main" id="{00000000-0008-0000-0F00-00008D000000}"/>
            </a:ext>
          </a:extLst>
        </xdr:cNvPr>
        <xdr:cNvCxnSpPr/>
      </xdr:nvCxnSpPr>
      <xdr:spPr>
        <a:xfrm>
          <a:off x="7861300" y="65423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164193</xdr:rowOff>
    </xdr:from>
    <xdr:to>
      <xdr:col>36</xdr:col>
      <xdr:colOff>165100</xdr:colOff>
      <xdr:row>38</xdr:row>
      <xdr:rowOff>94343</xdr:rowOff>
    </xdr:to>
    <xdr:sp macro="" textlink="">
      <xdr:nvSpPr>
        <xdr:cNvPr id="142" name="楕円 141">
          <a:extLst>
            <a:ext uri="{FF2B5EF4-FFF2-40B4-BE49-F238E27FC236}">
              <a16:creationId xmlns:a16="http://schemas.microsoft.com/office/drawing/2014/main" id="{00000000-0008-0000-0F00-00008E000000}"/>
            </a:ext>
          </a:extLst>
        </xdr:cNvPr>
        <xdr:cNvSpPr/>
      </xdr:nvSpPr>
      <xdr:spPr>
        <a:xfrm>
          <a:off x="6921500" y="650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27215</xdr:rowOff>
    </xdr:from>
    <xdr:to>
      <xdr:col>41</xdr:col>
      <xdr:colOff>50800</xdr:colOff>
      <xdr:row>38</xdr:row>
      <xdr:rowOff>43543</xdr:rowOff>
    </xdr:to>
    <xdr:cxnSp macro="">
      <xdr:nvCxnSpPr>
        <xdr:cNvPr id="143" name="直線コネクタ 142">
          <a:extLst>
            <a:ext uri="{FF2B5EF4-FFF2-40B4-BE49-F238E27FC236}">
              <a16:creationId xmlns:a16="http://schemas.microsoft.com/office/drawing/2014/main" id="{00000000-0008-0000-0F00-00008F000000}"/>
            </a:ext>
          </a:extLst>
        </xdr:cNvPr>
        <xdr:cNvCxnSpPr/>
      </xdr:nvCxnSpPr>
      <xdr:spPr>
        <a:xfrm flipV="1">
          <a:off x="6972300" y="65423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52812</xdr:rowOff>
    </xdr:from>
    <xdr:ext cx="469744" cy="259045"/>
    <xdr:sp macro="" textlink="">
      <xdr:nvSpPr>
        <xdr:cNvPr id="144" name="n_1aveValue【図書館】&#10;一人当たり面積">
          <a:extLst>
            <a:ext uri="{FF2B5EF4-FFF2-40B4-BE49-F238E27FC236}">
              <a16:creationId xmlns:a16="http://schemas.microsoft.com/office/drawing/2014/main" id="{00000000-0008-0000-0F00-000090000000}"/>
            </a:ext>
          </a:extLst>
        </xdr:cNvPr>
        <xdr:cNvSpPr txBox="1"/>
      </xdr:nvSpPr>
      <xdr:spPr>
        <a:xfrm>
          <a:off x="9391727" y="6910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85470</xdr:rowOff>
    </xdr:from>
    <xdr:ext cx="469744" cy="259045"/>
    <xdr:sp macro="" textlink="">
      <xdr:nvSpPr>
        <xdr:cNvPr id="145" name="n_2aveValue【図書館】&#10;一人当たり面積">
          <a:extLst>
            <a:ext uri="{FF2B5EF4-FFF2-40B4-BE49-F238E27FC236}">
              <a16:creationId xmlns:a16="http://schemas.microsoft.com/office/drawing/2014/main" id="{00000000-0008-0000-0F00-000091000000}"/>
            </a:ext>
          </a:extLst>
        </xdr:cNvPr>
        <xdr:cNvSpPr txBox="1"/>
      </xdr:nvSpPr>
      <xdr:spPr>
        <a:xfrm>
          <a:off x="8515427" y="694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101799</xdr:rowOff>
    </xdr:from>
    <xdr:ext cx="469744" cy="259045"/>
    <xdr:sp macro="" textlink="">
      <xdr:nvSpPr>
        <xdr:cNvPr id="146" name="n_3aveValue【図書館】&#10;一人当たり面積">
          <a:extLst>
            <a:ext uri="{FF2B5EF4-FFF2-40B4-BE49-F238E27FC236}">
              <a16:creationId xmlns:a16="http://schemas.microsoft.com/office/drawing/2014/main" id="{00000000-0008-0000-0F00-000092000000}"/>
            </a:ext>
          </a:extLst>
        </xdr:cNvPr>
        <xdr:cNvSpPr txBox="1"/>
      </xdr:nvSpPr>
      <xdr:spPr>
        <a:xfrm>
          <a:off x="7626427" y="6959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134455</xdr:rowOff>
    </xdr:from>
    <xdr:ext cx="469744" cy="259045"/>
    <xdr:sp macro="" textlink="">
      <xdr:nvSpPr>
        <xdr:cNvPr id="147" name="n_4aveValue【図書館】&#10;一人当たり面積">
          <a:extLst>
            <a:ext uri="{FF2B5EF4-FFF2-40B4-BE49-F238E27FC236}">
              <a16:creationId xmlns:a16="http://schemas.microsoft.com/office/drawing/2014/main" id="{00000000-0008-0000-0F00-000093000000}"/>
            </a:ext>
          </a:extLst>
        </xdr:cNvPr>
        <xdr:cNvSpPr txBox="1"/>
      </xdr:nvSpPr>
      <xdr:spPr>
        <a:xfrm>
          <a:off x="6737427" y="6992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135363</xdr:rowOff>
    </xdr:from>
    <xdr:ext cx="469744" cy="259045"/>
    <xdr:sp macro="" textlink="">
      <xdr:nvSpPr>
        <xdr:cNvPr id="148" name="n_1mainValue【図書館】&#10;一人当たり面積">
          <a:extLst>
            <a:ext uri="{FF2B5EF4-FFF2-40B4-BE49-F238E27FC236}">
              <a16:creationId xmlns:a16="http://schemas.microsoft.com/office/drawing/2014/main" id="{00000000-0008-0000-0F00-000094000000}"/>
            </a:ext>
          </a:extLst>
        </xdr:cNvPr>
        <xdr:cNvSpPr txBox="1"/>
      </xdr:nvSpPr>
      <xdr:spPr>
        <a:xfrm>
          <a:off x="9391727" y="6136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94541</xdr:rowOff>
    </xdr:from>
    <xdr:ext cx="469744" cy="259045"/>
    <xdr:sp macro="" textlink="">
      <xdr:nvSpPr>
        <xdr:cNvPr id="149" name="n_2mainValue【図書館】&#10;一人当たり面積">
          <a:extLst>
            <a:ext uri="{FF2B5EF4-FFF2-40B4-BE49-F238E27FC236}">
              <a16:creationId xmlns:a16="http://schemas.microsoft.com/office/drawing/2014/main" id="{00000000-0008-0000-0F00-000095000000}"/>
            </a:ext>
          </a:extLst>
        </xdr:cNvPr>
        <xdr:cNvSpPr txBox="1"/>
      </xdr:nvSpPr>
      <xdr:spPr>
        <a:xfrm>
          <a:off x="8515427" y="626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94541</xdr:rowOff>
    </xdr:from>
    <xdr:ext cx="469744" cy="259045"/>
    <xdr:sp macro="" textlink="">
      <xdr:nvSpPr>
        <xdr:cNvPr id="150" name="n_3mainValue【図書館】&#10;一人当たり面積">
          <a:extLst>
            <a:ext uri="{FF2B5EF4-FFF2-40B4-BE49-F238E27FC236}">
              <a16:creationId xmlns:a16="http://schemas.microsoft.com/office/drawing/2014/main" id="{00000000-0008-0000-0F00-000096000000}"/>
            </a:ext>
          </a:extLst>
        </xdr:cNvPr>
        <xdr:cNvSpPr txBox="1"/>
      </xdr:nvSpPr>
      <xdr:spPr>
        <a:xfrm>
          <a:off x="7626427" y="626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110870</xdr:rowOff>
    </xdr:from>
    <xdr:ext cx="469744" cy="259045"/>
    <xdr:sp macro="" textlink="">
      <xdr:nvSpPr>
        <xdr:cNvPr id="151" name="n_4mainValue【図書館】&#10;一人当たり面積">
          <a:extLst>
            <a:ext uri="{FF2B5EF4-FFF2-40B4-BE49-F238E27FC236}">
              <a16:creationId xmlns:a16="http://schemas.microsoft.com/office/drawing/2014/main" id="{00000000-0008-0000-0F00-000097000000}"/>
            </a:ext>
          </a:extLst>
        </xdr:cNvPr>
        <xdr:cNvSpPr txBox="1"/>
      </xdr:nvSpPr>
      <xdr:spPr>
        <a:xfrm>
          <a:off x="6737427" y="6283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2" name="正方形/長方形 151">
          <a:extLst>
            <a:ext uri="{FF2B5EF4-FFF2-40B4-BE49-F238E27FC236}">
              <a16:creationId xmlns:a16="http://schemas.microsoft.com/office/drawing/2014/main" id="{00000000-0008-0000-0F00-000098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3" name="正方形/長方形 152">
          <a:extLst>
            <a:ext uri="{FF2B5EF4-FFF2-40B4-BE49-F238E27FC236}">
              <a16:creationId xmlns:a16="http://schemas.microsoft.com/office/drawing/2014/main" id="{00000000-0008-0000-0F00-000099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4" name="正方形/長方形 153">
          <a:extLst>
            <a:ext uri="{FF2B5EF4-FFF2-40B4-BE49-F238E27FC236}">
              <a16:creationId xmlns:a16="http://schemas.microsoft.com/office/drawing/2014/main" id="{00000000-0008-0000-0F00-00009A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5" name="正方形/長方形 154">
          <a:extLst>
            <a:ext uri="{FF2B5EF4-FFF2-40B4-BE49-F238E27FC236}">
              <a16:creationId xmlns:a16="http://schemas.microsoft.com/office/drawing/2014/main" id="{00000000-0008-0000-0F00-00009B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6" name="正方形/長方形 155">
          <a:extLst>
            <a:ext uri="{FF2B5EF4-FFF2-40B4-BE49-F238E27FC236}">
              <a16:creationId xmlns:a16="http://schemas.microsoft.com/office/drawing/2014/main" id="{00000000-0008-0000-0F00-00009C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7" name="正方形/長方形 156">
          <a:extLst>
            <a:ext uri="{FF2B5EF4-FFF2-40B4-BE49-F238E27FC236}">
              <a16:creationId xmlns:a16="http://schemas.microsoft.com/office/drawing/2014/main" id="{00000000-0008-0000-0F00-00009D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8" name="正方形/長方形 157">
          <a:extLst>
            <a:ext uri="{FF2B5EF4-FFF2-40B4-BE49-F238E27FC236}">
              <a16:creationId xmlns:a16="http://schemas.microsoft.com/office/drawing/2014/main" id="{00000000-0008-0000-0F00-00009E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9" name="正方形/長方形 158">
          <a:extLst>
            <a:ext uri="{FF2B5EF4-FFF2-40B4-BE49-F238E27FC236}">
              <a16:creationId xmlns:a16="http://schemas.microsoft.com/office/drawing/2014/main" id="{00000000-0008-0000-0F00-00009F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60" name="テキスト ボックス 159">
          <a:extLst>
            <a:ext uri="{FF2B5EF4-FFF2-40B4-BE49-F238E27FC236}">
              <a16:creationId xmlns:a16="http://schemas.microsoft.com/office/drawing/2014/main" id="{00000000-0008-0000-0F00-0000A0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1" name="直線コネクタ 160">
          <a:extLst>
            <a:ext uri="{FF2B5EF4-FFF2-40B4-BE49-F238E27FC236}">
              <a16:creationId xmlns:a16="http://schemas.microsoft.com/office/drawing/2014/main" id="{00000000-0008-0000-0F00-0000A1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2" name="テキスト ボックス 161">
          <a:extLst>
            <a:ext uri="{FF2B5EF4-FFF2-40B4-BE49-F238E27FC236}">
              <a16:creationId xmlns:a16="http://schemas.microsoft.com/office/drawing/2014/main" id="{00000000-0008-0000-0F00-0000A2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3" name="直線コネクタ 162">
          <a:extLst>
            <a:ext uri="{FF2B5EF4-FFF2-40B4-BE49-F238E27FC236}">
              <a16:creationId xmlns:a16="http://schemas.microsoft.com/office/drawing/2014/main" id="{00000000-0008-0000-0F00-0000A3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4" name="テキスト ボックス 163">
          <a:extLst>
            <a:ext uri="{FF2B5EF4-FFF2-40B4-BE49-F238E27FC236}">
              <a16:creationId xmlns:a16="http://schemas.microsoft.com/office/drawing/2014/main" id="{00000000-0008-0000-0F00-0000A4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5" name="直線コネクタ 164">
          <a:extLst>
            <a:ext uri="{FF2B5EF4-FFF2-40B4-BE49-F238E27FC236}">
              <a16:creationId xmlns:a16="http://schemas.microsoft.com/office/drawing/2014/main" id="{00000000-0008-0000-0F00-0000A5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6" name="テキスト ボックス 165">
          <a:extLst>
            <a:ext uri="{FF2B5EF4-FFF2-40B4-BE49-F238E27FC236}">
              <a16:creationId xmlns:a16="http://schemas.microsoft.com/office/drawing/2014/main" id="{00000000-0008-0000-0F00-0000A6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7" name="直線コネクタ 166">
          <a:extLst>
            <a:ext uri="{FF2B5EF4-FFF2-40B4-BE49-F238E27FC236}">
              <a16:creationId xmlns:a16="http://schemas.microsoft.com/office/drawing/2014/main" id="{00000000-0008-0000-0F00-0000A7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8" name="テキスト ボックス 167">
          <a:extLst>
            <a:ext uri="{FF2B5EF4-FFF2-40B4-BE49-F238E27FC236}">
              <a16:creationId xmlns:a16="http://schemas.microsoft.com/office/drawing/2014/main" id="{00000000-0008-0000-0F00-0000A8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9" name="直線コネクタ 168">
          <a:extLst>
            <a:ext uri="{FF2B5EF4-FFF2-40B4-BE49-F238E27FC236}">
              <a16:creationId xmlns:a16="http://schemas.microsoft.com/office/drawing/2014/main" id="{00000000-0008-0000-0F00-0000A9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70" name="テキスト ボックス 169">
          <a:extLst>
            <a:ext uri="{FF2B5EF4-FFF2-40B4-BE49-F238E27FC236}">
              <a16:creationId xmlns:a16="http://schemas.microsoft.com/office/drawing/2014/main" id="{00000000-0008-0000-0F00-0000AA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71" name="直線コネクタ 170">
          <a:extLst>
            <a:ext uri="{FF2B5EF4-FFF2-40B4-BE49-F238E27FC236}">
              <a16:creationId xmlns:a16="http://schemas.microsoft.com/office/drawing/2014/main" id="{00000000-0008-0000-0F00-0000AB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72" name="テキスト ボックス 171">
          <a:extLst>
            <a:ext uri="{FF2B5EF4-FFF2-40B4-BE49-F238E27FC236}">
              <a16:creationId xmlns:a16="http://schemas.microsoft.com/office/drawing/2014/main" id="{00000000-0008-0000-0F00-0000AC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3" name="直線コネクタ 172">
          <a:extLst>
            <a:ext uri="{FF2B5EF4-FFF2-40B4-BE49-F238E27FC236}">
              <a16:creationId xmlns:a16="http://schemas.microsoft.com/office/drawing/2014/main" id="{00000000-0008-0000-0F00-0000AD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4" name="テキスト ボックス 173">
          <a:extLst>
            <a:ext uri="{FF2B5EF4-FFF2-40B4-BE49-F238E27FC236}">
              <a16:creationId xmlns:a16="http://schemas.microsoft.com/office/drawing/2014/main" id="{00000000-0008-0000-0F00-0000AE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5" name="【体育館・プール】&#10;有形固定資産減価償却率グラフ枠">
          <a:extLst>
            <a:ext uri="{FF2B5EF4-FFF2-40B4-BE49-F238E27FC236}">
              <a16:creationId xmlns:a16="http://schemas.microsoft.com/office/drawing/2014/main" id="{00000000-0008-0000-0F00-0000AF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64770</xdr:rowOff>
    </xdr:from>
    <xdr:to>
      <xdr:col>24</xdr:col>
      <xdr:colOff>62865</xdr:colOff>
      <xdr:row>63</xdr:row>
      <xdr:rowOff>91440</xdr:rowOff>
    </xdr:to>
    <xdr:cxnSp macro="">
      <xdr:nvCxnSpPr>
        <xdr:cNvPr id="176" name="直線コネクタ 175">
          <a:extLst>
            <a:ext uri="{FF2B5EF4-FFF2-40B4-BE49-F238E27FC236}">
              <a16:creationId xmlns:a16="http://schemas.microsoft.com/office/drawing/2014/main" id="{00000000-0008-0000-0F00-0000B0000000}"/>
            </a:ext>
          </a:extLst>
        </xdr:cNvPr>
        <xdr:cNvCxnSpPr/>
      </xdr:nvCxnSpPr>
      <xdr:spPr>
        <a:xfrm flipV="1">
          <a:off x="4634865" y="966597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95267</xdr:rowOff>
    </xdr:from>
    <xdr:ext cx="405111" cy="259045"/>
    <xdr:sp macro="" textlink="">
      <xdr:nvSpPr>
        <xdr:cNvPr id="177" name="【体育館・プール】&#10;有形固定資産減価償却率最小値テキスト">
          <a:extLst>
            <a:ext uri="{FF2B5EF4-FFF2-40B4-BE49-F238E27FC236}">
              <a16:creationId xmlns:a16="http://schemas.microsoft.com/office/drawing/2014/main" id="{00000000-0008-0000-0F00-0000B1000000}"/>
            </a:ext>
          </a:extLst>
        </xdr:cNvPr>
        <xdr:cNvSpPr txBox="1"/>
      </xdr:nvSpPr>
      <xdr:spPr>
        <a:xfrm>
          <a:off x="4673600" y="1089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91440</xdr:rowOff>
    </xdr:from>
    <xdr:to>
      <xdr:col>24</xdr:col>
      <xdr:colOff>152400</xdr:colOff>
      <xdr:row>63</xdr:row>
      <xdr:rowOff>91440</xdr:rowOff>
    </xdr:to>
    <xdr:cxnSp macro="">
      <xdr:nvCxnSpPr>
        <xdr:cNvPr id="178" name="直線コネクタ 177">
          <a:extLst>
            <a:ext uri="{FF2B5EF4-FFF2-40B4-BE49-F238E27FC236}">
              <a16:creationId xmlns:a16="http://schemas.microsoft.com/office/drawing/2014/main" id="{00000000-0008-0000-0F00-0000B2000000}"/>
            </a:ext>
          </a:extLst>
        </xdr:cNvPr>
        <xdr:cNvCxnSpPr/>
      </xdr:nvCxnSpPr>
      <xdr:spPr>
        <a:xfrm>
          <a:off x="4546600" y="1089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11447</xdr:rowOff>
    </xdr:from>
    <xdr:ext cx="405111" cy="259045"/>
    <xdr:sp macro="" textlink="">
      <xdr:nvSpPr>
        <xdr:cNvPr id="179" name="【体育館・プール】&#10;有形固定資産減価償却率最大値テキスト">
          <a:extLst>
            <a:ext uri="{FF2B5EF4-FFF2-40B4-BE49-F238E27FC236}">
              <a16:creationId xmlns:a16="http://schemas.microsoft.com/office/drawing/2014/main" id="{00000000-0008-0000-0F00-0000B3000000}"/>
            </a:ext>
          </a:extLst>
        </xdr:cNvPr>
        <xdr:cNvSpPr txBox="1"/>
      </xdr:nvSpPr>
      <xdr:spPr>
        <a:xfrm>
          <a:off x="4673600" y="9441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64770</xdr:rowOff>
    </xdr:from>
    <xdr:to>
      <xdr:col>24</xdr:col>
      <xdr:colOff>152400</xdr:colOff>
      <xdr:row>56</xdr:row>
      <xdr:rowOff>64770</xdr:rowOff>
    </xdr:to>
    <xdr:cxnSp macro="">
      <xdr:nvCxnSpPr>
        <xdr:cNvPr id="180" name="直線コネクタ 179">
          <a:extLst>
            <a:ext uri="{FF2B5EF4-FFF2-40B4-BE49-F238E27FC236}">
              <a16:creationId xmlns:a16="http://schemas.microsoft.com/office/drawing/2014/main" id="{00000000-0008-0000-0F00-0000B4000000}"/>
            </a:ext>
          </a:extLst>
        </xdr:cNvPr>
        <xdr:cNvCxnSpPr/>
      </xdr:nvCxnSpPr>
      <xdr:spPr>
        <a:xfrm>
          <a:off x="4546600" y="966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27322</xdr:rowOff>
    </xdr:from>
    <xdr:ext cx="405111" cy="259045"/>
    <xdr:sp macro="" textlink="">
      <xdr:nvSpPr>
        <xdr:cNvPr id="181" name="【体育館・プール】&#10;有形固定資産減価償却率平均値テキスト">
          <a:extLst>
            <a:ext uri="{FF2B5EF4-FFF2-40B4-BE49-F238E27FC236}">
              <a16:creationId xmlns:a16="http://schemas.microsoft.com/office/drawing/2014/main" id="{00000000-0008-0000-0F00-0000B5000000}"/>
            </a:ext>
          </a:extLst>
        </xdr:cNvPr>
        <xdr:cNvSpPr txBox="1"/>
      </xdr:nvSpPr>
      <xdr:spPr>
        <a:xfrm>
          <a:off x="4673600" y="10142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4445</xdr:rowOff>
    </xdr:from>
    <xdr:to>
      <xdr:col>24</xdr:col>
      <xdr:colOff>114300</xdr:colOff>
      <xdr:row>60</xdr:row>
      <xdr:rowOff>106045</xdr:rowOff>
    </xdr:to>
    <xdr:sp macro="" textlink="">
      <xdr:nvSpPr>
        <xdr:cNvPr id="182" name="フローチャート: 判断 181">
          <a:extLst>
            <a:ext uri="{FF2B5EF4-FFF2-40B4-BE49-F238E27FC236}">
              <a16:creationId xmlns:a16="http://schemas.microsoft.com/office/drawing/2014/main" id="{00000000-0008-0000-0F00-0000B6000000}"/>
            </a:ext>
          </a:extLst>
        </xdr:cNvPr>
        <xdr:cNvSpPr/>
      </xdr:nvSpPr>
      <xdr:spPr>
        <a:xfrm>
          <a:off x="4584700" y="1029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44450</xdr:rowOff>
    </xdr:from>
    <xdr:to>
      <xdr:col>20</xdr:col>
      <xdr:colOff>38100</xdr:colOff>
      <xdr:row>60</xdr:row>
      <xdr:rowOff>146050</xdr:rowOff>
    </xdr:to>
    <xdr:sp macro="" textlink="">
      <xdr:nvSpPr>
        <xdr:cNvPr id="183" name="フローチャート: 判断 182">
          <a:extLst>
            <a:ext uri="{FF2B5EF4-FFF2-40B4-BE49-F238E27FC236}">
              <a16:creationId xmlns:a16="http://schemas.microsoft.com/office/drawing/2014/main" id="{00000000-0008-0000-0F00-0000B7000000}"/>
            </a:ext>
          </a:extLst>
        </xdr:cNvPr>
        <xdr:cNvSpPr/>
      </xdr:nvSpPr>
      <xdr:spPr>
        <a:xfrm>
          <a:off x="3746500" y="1033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10160</xdr:rowOff>
    </xdr:from>
    <xdr:to>
      <xdr:col>15</xdr:col>
      <xdr:colOff>101600</xdr:colOff>
      <xdr:row>60</xdr:row>
      <xdr:rowOff>111760</xdr:rowOff>
    </xdr:to>
    <xdr:sp macro="" textlink="">
      <xdr:nvSpPr>
        <xdr:cNvPr id="184" name="フローチャート: 判断 183">
          <a:extLst>
            <a:ext uri="{FF2B5EF4-FFF2-40B4-BE49-F238E27FC236}">
              <a16:creationId xmlns:a16="http://schemas.microsoft.com/office/drawing/2014/main" id="{00000000-0008-0000-0F00-0000B8000000}"/>
            </a:ext>
          </a:extLst>
        </xdr:cNvPr>
        <xdr:cNvSpPr/>
      </xdr:nvSpPr>
      <xdr:spPr>
        <a:xfrm>
          <a:off x="28575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156845</xdr:rowOff>
    </xdr:from>
    <xdr:to>
      <xdr:col>10</xdr:col>
      <xdr:colOff>165100</xdr:colOff>
      <xdr:row>60</xdr:row>
      <xdr:rowOff>86995</xdr:rowOff>
    </xdr:to>
    <xdr:sp macro="" textlink="">
      <xdr:nvSpPr>
        <xdr:cNvPr id="185" name="フローチャート: 判断 184">
          <a:extLst>
            <a:ext uri="{FF2B5EF4-FFF2-40B4-BE49-F238E27FC236}">
              <a16:creationId xmlns:a16="http://schemas.microsoft.com/office/drawing/2014/main" id="{00000000-0008-0000-0F00-0000B9000000}"/>
            </a:ext>
          </a:extLst>
        </xdr:cNvPr>
        <xdr:cNvSpPr/>
      </xdr:nvSpPr>
      <xdr:spPr>
        <a:xfrm>
          <a:off x="1968500" y="1027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122555</xdr:rowOff>
    </xdr:from>
    <xdr:to>
      <xdr:col>6</xdr:col>
      <xdr:colOff>38100</xdr:colOff>
      <xdr:row>60</xdr:row>
      <xdr:rowOff>52705</xdr:rowOff>
    </xdr:to>
    <xdr:sp macro="" textlink="">
      <xdr:nvSpPr>
        <xdr:cNvPr id="186" name="フローチャート: 判断 185">
          <a:extLst>
            <a:ext uri="{FF2B5EF4-FFF2-40B4-BE49-F238E27FC236}">
              <a16:creationId xmlns:a16="http://schemas.microsoft.com/office/drawing/2014/main" id="{00000000-0008-0000-0F00-0000BA000000}"/>
            </a:ext>
          </a:extLst>
        </xdr:cNvPr>
        <xdr:cNvSpPr/>
      </xdr:nvSpPr>
      <xdr:spPr>
        <a:xfrm>
          <a:off x="1079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F00-0000BB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F00-0000BC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F00-0000BD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00000000-0008-0000-0F00-0000BE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1" name="テキスト ボックス 190">
          <a:extLst>
            <a:ext uri="{FF2B5EF4-FFF2-40B4-BE49-F238E27FC236}">
              <a16:creationId xmlns:a16="http://schemas.microsoft.com/office/drawing/2014/main" id="{00000000-0008-0000-0F00-0000BF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158750</xdr:rowOff>
    </xdr:from>
    <xdr:to>
      <xdr:col>24</xdr:col>
      <xdr:colOff>114300</xdr:colOff>
      <xdr:row>63</xdr:row>
      <xdr:rowOff>88900</xdr:rowOff>
    </xdr:to>
    <xdr:sp macro="" textlink="">
      <xdr:nvSpPr>
        <xdr:cNvPr id="192" name="楕円 191">
          <a:extLst>
            <a:ext uri="{FF2B5EF4-FFF2-40B4-BE49-F238E27FC236}">
              <a16:creationId xmlns:a16="http://schemas.microsoft.com/office/drawing/2014/main" id="{00000000-0008-0000-0F00-0000C0000000}"/>
            </a:ext>
          </a:extLst>
        </xdr:cNvPr>
        <xdr:cNvSpPr/>
      </xdr:nvSpPr>
      <xdr:spPr>
        <a:xfrm>
          <a:off x="4584700" y="1078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73677</xdr:rowOff>
    </xdr:from>
    <xdr:ext cx="405111" cy="259045"/>
    <xdr:sp macro="" textlink="">
      <xdr:nvSpPr>
        <xdr:cNvPr id="193" name="【体育館・プール】&#10;有形固定資産減価償却率該当値テキスト">
          <a:extLst>
            <a:ext uri="{FF2B5EF4-FFF2-40B4-BE49-F238E27FC236}">
              <a16:creationId xmlns:a16="http://schemas.microsoft.com/office/drawing/2014/main" id="{00000000-0008-0000-0F00-0000C1000000}"/>
            </a:ext>
          </a:extLst>
        </xdr:cNvPr>
        <xdr:cNvSpPr txBox="1"/>
      </xdr:nvSpPr>
      <xdr:spPr>
        <a:xfrm>
          <a:off x="4673600" y="1070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120650</xdr:rowOff>
    </xdr:from>
    <xdr:to>
      <xdr:col>20</xdr:col>
      <xdr:colOff>38100</xdr:colOff>
      <xdr:row>63</xdr:row>
      <xdr:rowOff>50800</xdr:rowOff>
    </xdr:to>
    <xdr:sp macro="" textlink="">
      <xdr:nvSpPr>
        <xdr:cNvPr id="194" name="楕円 193">
          <a:extLst>
            <a:ext uri="{FF2B5EF4-FFF2-40B4-BE49-F238E27FC236}">
              <a16:creationId xmlns:a16="http://schemas.microsoft.com/office/drawing/2014/main" id="{00000000-0008-0000-0F00-0000C2000000}"/>
            </a:ext>
          </a:extLst>
        </xdr:cNvPr>
        <xdr:cNvSpPr/>
      </xdr:nvSpPr>
      <xdr:spPr>
        <a:xfrm>
          <a:off x="3746500" y="1075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0</xdr:rowOff>
    </xdr:from>
    <xdr:to>
      <xdr:col>24</xdr:col>
      <xdr:colOff>63500</xdr:colOff>
      <xdr:row>63</xdr:row>
      <xdr:rowOff>38100</xdr:rowOff>
    </xdr:to>
    <xdr:cxnSp macro="">
      <xdr:nvCxnSpPr>
        <xdr:cNvPr id="195" name="直線コネクタ 194">
          <a:extLst>
            <a:ext uri="{FF2B5EF4-FFF2-40B4-BE49-F238E27FC236}">
              <a16:creationId xmlns:a16="http://schemas.microsoft.com/office/drawing/2014/main" id="{00000000-0008-0000-0F00-0000C3000000}"/>
            </a:ext>
          </a:extLst>
        </xdr:cNvPr>
        <xdr:cNvCxnSpPr/>
      </xdr:nvCxnSpPr>
      <xdr:spPr>
        <a:xfrm>
          <a:off x="3797300" y="108013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84455</xdr:rowOff>
    </xdr:from>
    <xdr:to>
      <xdr:col>15</xdr:col>
      <xdr:colOff>101600</xdr:colOff>
      <xdr:row>63</xdr:row>
      <xdr:rowOff>14605</xdr:rowOff>
    </xdr:to>
    <xdr:sp macro="" textlink="">
      <xdr:nvSpPr>
        <xdr:cNvPr id="196" name="楕円 195">
          <a:extLst>
            <a:ext uri="{FF2B5EF4-FFF2-40B4-BE49-F238E27FC236}">
              <a16:creationId xmlns:a16="http://schemas.microsoft.com/office/drawing/2014/main" id="{00000000-0008-0000-0F00-0000C4000000}"/>
            </a:ext>
          </a:extLst>
        </xdr:cNvPr>
        <xdr:cNvSpPr/>
      </xdr:nvSpPr>
      <xdr:spPr>
        <a:xfrm>
          <a:off x="2857500" y="1071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135255</xdr:rowOff>
    </xdr:from>
    <xdr:to>
      <xdr:col>19</xdr:col>
      <xdr:colOff>177800</xdr:colOff>
      <xdr:row>63</xdr:row>
      <xdr:rowOff>0</xdr:rowOff>
    </xdr:to>
    <xdr:cxnSp macro="">
      <xdr:nvCxnSpPr>
        <xdr:cNvPr id="197" name="直線コネクタ 196">
          <a:extLst>
            <a:ext uri="{FF2B5EF4-FFF2-40B4-BE49-F238E27FC236}">
              <a16:creationId xmlns:a16="http://schemas.microsoft.com/office/drawing/2014/main" id="{00000000-0008-0000-0F00-0000C5000000}"/>
            </a:ext>
          </a:extLst>
        </xdr:cNvPr>
        <xdr:cNvCxnSpPr/>
      </xdr:nvCxnSpPr>
      <xdr:spPr>
        <a:xfrm>
          <a:off x="2908300" y="1076515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46355</xdr:rowOff>
    </xdr:from>
    <xdr:to>
      <xdr:col>10</xdr:col>
      <xdr:colOff>165100</xdr:colOff>
      <xdr:row>62</xdr:row>
      <xdr:rowOff>147955</xdr:rowOff>
    </xdr:to>
    <xdr:sp macro="" textlink="">
      <xdr:nvSpPr>
        <xdr:cNvPr id="198" name="楕円 197">
          <a:extLst>
            <a:ext uri="{FF2B5EF4-FFF2-40B4-BE49-F238E27FC236}">
              <a16:creationId xmlns:a16="http://schemas.microsoft.com/office/drawing/2014/main" id="{00000000-0008-0000-0F00-0000C6000000}"/>
            </a:ext>
          </a:extLst>
        </xdr:cNvPr>
        <xdr:cNvSpPr/>
      </xdr:nvSpPr>
      <xdr:spPr>
        <a:xfrm>
          <a:off x="1968500" y="1067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97155</xdr:rowOff>
    </xdr:from>
    <xdr:to>
      <xdr:col>15</xdr:col>
      <xdr:colOff>50800</xdr:colOff>
      <xdr:row>62</xdr:row>
      <xdr:rowOff>135255</xdr:rowOff>
    </xdr:to>
    <xdr:cxnSp macro="">
      <xdr:nvCxnSpPr>
        <xdr:cNvPr id="199" name="直線コネクタ 198">
          <a:extLst>
            <a:ext uri="{FF2B5EF4-FFF2-40B4-BE49-F238E27FC236}">
              <a16:creationId xmlns:a16="http://schemas.microsoft.com/office/drawing/2014/main" id="{00000000-0008-0000-0F00-0000C7000000}"/>
            </a:ext>
          </a:extLst>
        </xdr:cNvPr>
        <xdr:cNvCxnSpPr/>
      </xdr:nvCxnSpPr>
      <xdr:spPr>
        <a:xfrm>
          <a:off x="2019300" y="1072705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6350</xdr:rowOff>
    </xdr:from>
    <xdr:to>
      <xdr:col>6</xdr:col>
      <xdr:colOff>38100</xdr:colOff>
      <xdr:row>62</xdr:row>
      <xdr:rowOff>107950</xdr:rowOff>
    </xdr:to>
    <xdr:sp macro="" textlink="">
      <xdr:nvSpPr>
        <xdr:cNvPr id="200" name="楕円 199">
          <a:extLst>
            <a:ext uri="{FF2B5EF4-FFF2-40B4-BE49-F238E27FC236}">
              <a16:creationId xmlns:a16="http://schemas.microsoft.com/office/drawing/2014/main" id="{00000000-0008-0000-0F00-0000C8000000}"/>
            </a:ext>
          </a:extLst>
        </xdr:cNvPr>
        <xdr:cNvSpPr/>
      </xdr:nvSpPr>
      <xdr:spPr>
        <a:xfrm>
          <a:off x="1079500" y="1063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57150</xdr:rowOff>
    </xdr:from>
    <xdr:to>
      <xdr:col>10</xdr:col>
      <xdr:colOff>114300</xdr:colOff>
      <xdr:row>62</xdr:row>
      <xdr:rowOff>97155</xdr:rowOff>
    </xdr:to>
    <xdr:cxnSp macro="">
      <xdr:nvCxnSpPr>
        <xdr:cNvPr id="201" name="直線コネクタ 200">
          <a:extLst>
            <a:ext uri="{FF2B5EF4-FFF2-40B4-BE49-F238E27FC236}">
              <a16:creationId xmlns:a16="http://schemas.microsoft.com/office/drawing/2014/main" id="{00000000-0008-0000-0F00-0000C9000000}"/>
            </a:ext>
          </a:extLst>
        </xdr:cNvPr>
        <xdr:cNvCxnSpPr/>
      </xdr:nvCxnSpPr>
      <xdr:spPr>
        <a:xfrm>
          <a:off x="1130300" y="1068705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162577</xdr:rowOff>
    </xdr:from>
    <xdr:ext cx="405111" cy="259045"/>
    <xdr:sp macro="" textlink="">
      <xdr:nvSpPr>
        <xdr:cNvPr id="202" name="n_1aveValue【体育館・プール】&#10;有形固定資産減価償却率">
          <a:extLst>
            <a:ext uri="{FF2B5EF4-FFF2-40B4-BE49-F238E27FC236}">
              <a16:creationId xmlns:a16="http://schemas.microsoft.com/office/drawing/2014/main" id="{00000000-0008-0000-0F00-0000CA000000}"/>
            </a:ext>
          </a:extLst>
        </xdr:cNvPr>
        <xdr:cNvSpPr txBox="1"/>
      </xdr:nvSpPr>
      <xdr:spPr>
        <a:xfrm>
          <a:off x="3582044" y="1010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128287</xdr:rowOff>
    </xdr:from>
    <xdr:ext cx="405111" cy="259045"/>
    <xdr:sp macro="" textlink="">
      <xdr:nvSpPr>
        <xdr:cNvPr id="203" name="n_2aveValue【体育館・プール】&#10;有形固定資産減価償却率">
          <a:extLst>
            <a:ext uri="{FF2B5EF4-FFF2-40B4-BE49-F238E27FC236}">
              <a16:creationId xmlns:a16="http://schemas.microsoft.com/office/drawing/2014/main" id="{00000000-0008-0000-0F00-0000CB000000}"/>
            </a:ext>
          </a:extLst>
        </xdr:cNvPr>
        <xdr:cNvSpPr txBox="1"/>
      </xdr:nvSpPr>
      <xdr:spPr>
        <a:xfrm>
          <a:off x="2705744" y="1007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103522</xdr:rowOff>
    </xdr:from>
    <xdr:ext cx="405111" cy="259045"/>
    <xdr:sp macro="" textlink="">
      <xdr:nvSpPr>
        <xdr:cNvPr id="204" name="n_3aveValue【体育館・プール】&#10;有形固定資産減価償却率">
          <a:extLst>
            <a:ext uri="{FF2B5EF4-FFF2-40B4-BE49-F238E27FC236}">
              <a16:creationId xmlns:a16="http://schemas.microsoft.com/office/drawing/2014/main" id="{00000000-0008-0000-0F00-0000CC000000}"/>
            </a:ext>
          </a:extLst>
        </xdr:cNvPr>
        <xdr:cNvSpPr txBox="1"/>
      </xdr:nvSpPr>
      <xdr:spPr>
        <a:xfrm>
          <a:off x="1816744" y="1004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69232</xdr:rowOff>
    </xdr:from>
    <xdr:ext cx="405111" cy="259045"/>
    <xdr:sp macro="" textlink="">
      <xdr:nvSpPr>
        <xdr:cNvPr id="205" name="n_4aveValue【体育館・プール】&#10;有形固定資産減価償却率">
          <a:extLst>
            <a:ext uri="{FF2B5EF4-FFF2-40B4-BE49-F238E27FC236}">
              <a16:creationId xmlns:a16="http://schemas.microsoft.com/office/drawing/2014/main" id="{00000000-0008-0000-0F00-0000CD000000}"/>
            </a:ext>
          </a:extLst>
        </xdr:cNvPr>
        <xdr:cNvSpPr txBox="1"/>
      </xdr:nvSpPr>
      <xdr:spPr>
        <a:xfrm>
          <a:off x="927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41927</xdr:rowOff>
    </xdr:from>
    <xdr:ext cx="405111" cy="259045"/>
    <xdr:sp macro="" textlink="">
      <xdr:nvSpPr>
        <xdr:cNvPr id="206" name="n_1mainValue【体育館・プール】&#10;有形固定資産減価償却率">
          <a:extLst>
            <a:ext uri="{FF2B5EF4-FFF2-40B4-BE49-F238E27FC236}">
              <a16:creationId xmlns:a16="http://schemas.microsoft.com/office/drawing/2014/main" id="{00000000-0008-0000-0F00-0000CE000000}"/>
            </a:ext>
          </a:extLst>
        </xdr:cNvPr>
        <xdr:cNvSpPr txBox="1"/>
      </xdr:nvSpPr>
      <xdr:spPr>
        <a:xfrm>
          <a:off x="3582044" y="1084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5732</xdr:rowOff>
    </xdr:from>
    <xdr:ext cx="405111" cy="259045"/>
    <xdr:sp macro="" textlink="">
      <xdr:nvSpPr>
        <xdr:cNvPr id="207" name="n_2mainValue【体育館・プール】&#10;有形固定資産減価償却率">
          <a:extLst>
            <a:ext uri="{FF2B5EF4-FFF2-40B4-BE49-F238E27FC236}">
              <a16:creationId xmlns:a16="http://schemas.microsoft.com/office/drawing/2014/main" id="{00000000-0008-0000-0F00-0000CF000000}"/>
            </a:ext>
          </a:extLst>
        </xdr:cNvPr>
        <xdr:cNvSpPr txBox="1"/>
      </xdr:nvSpPr>
      <xdr:spPr>
        <a:xfrm>
          <a:off x="2705744" y="1080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139082</xdr:rowOff>
    </xdr:from>
    <xdr:ext cx="405111" cy="259045"/>
    <xdr:sp macro="" textlink="">
      <xdr:nvSpPr>
        <xdr:cNvPr id="208" name="n_3mainValue【体育館・プール】&#10;有形固定資産減価償却率">
          <a:extLst>
            <a:ext uri="{FF2B5EF4-FFF2-40B4-BE49-F238E27FC236}">
              <a16:creationId xmlns:a16="http://schemas.microsoft.com/office/drawing/2014/main" id="{00000000-0008-0000-0F00-0000D0000000}"/>
            </a:ext>
          </a:extLst>
        </xdr:cNvPr>
        <xdr:cNvSpPr txBox="1"/>
      </xdr:nvSpPr>
      <xdr:spPr>
        <a:xfrm>
          <a:off x="1816744" y="10768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99077</xdr:rowOff>
    </xdr:from>
    <xdr:ext cx="405111" cy="259045"/>
    <xdr:sp macro="" textlink="">
      <xdr:nvSpPr>
        <xdr:cNvPr id="209" name="n_4mainValue【体育館・プール】&#10;有形固定資産減価償却率">
          <a:extLst>
            <a:ext uri="{FF2B5EF4-FFF2-40B4-BE49-F238E27FC236}">
              <a16:creationId xmlns:a16="http://schemas.microsoft.com/office/drawing/2014/main" id="{00000000-0008-0000-0F00-0000D1000000}"/>
            </a:ext>
          </a:extLst>
        </xdr:cNvPr>
        <xdr:cNvSpPr txBox="1"/>
      </xdr:nvSpPr>
      <xdr:spPr>
        <a:xfrm>
          <a:off x="927744" y="1072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10" name="正方形/長方形 209">
          <a:extLst>
            <a:ext uri="{FF2B5EF4-FFF2-40B4-BE49-F238E27FC236}">
              <a16:creationId xmlns:a16="http://schemas.microsoft.com/office/drawing/2014/main" id="{00000000-0008-0000-0F00-0000D2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1" name="正方形/長方形 210">
          <a:extLst>
            <a:ext uri="{FF2B5EF4-FFF2-40B4-BE49-F238E27FC236}">
              <a16:creationId xmlns:a16="http://schemas.microsoft.com/office/drawing/2014/main" id="{00000000-0008-0000-0F00-0000D3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2" name="正方形/長方形 211">
          <a:extLst>
            <a:ext uri="{FF2B5EF4-FFF2-40B4-BE49-F238E27FC236}">
              <a16:creationId xmlns:a16="http://schemas.microsoft.com/office/drawing/2014/main" id="{00000000-0008-0000-0F00-0000D4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3" name="正方形/長方形 212">
          <a:extLst>
            <a:ext uri="{FF2B5EF4-FFF2-40B4-BE49-F238E27FC236}">
              <a16:creationId xmlns:a16="http://schemas.microsoft.com/office/drawing/2014/main" id="{00000000-0008-0000-0F00-0000D5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4" name="正方形/長方形 213">
          <a:extLst>
            <a:ext uri="{FF2B5EF4-FFF2-40B4-BE49-F238E27FC236}">
              <a16:creationId xmlns:a16="http://schemas.microsoft.com/office/drawing/2014/main" id="{00000000-0008-0000-0F00-0000D6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5" name="正方形/長方形 214">
          <a:extLst>
            <a:ext uri="{FF2B5EF4-FFF2-40B4-BE49-F238E27FC236}">
              <a16:creationId xmlns:a16="http://schemas.microsoft.com/office/drawing/2014/main" id="{00000000-0008-0000-0F00-0000D7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6" name="正方形/長方形 215">
          <a:extLst>
            <a:ext uri="{FF2B5EF4-FFF2-40B4-BE49-F238E27FC236}">
              <a16:creationId xmlns:a16="http://schemas.microsoft.com/office/drawing/2014/main" id="{00000000-0008-0000-0F00-0000D8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7" name="正方形/長方形 216">
          <a:extLst>
            <a:ext uri="{FF2B5EF4-FFF2-40B4-BE49-F238E27FC236}">
              <a16:creationId xmlns:a16="http://schemas.microsoft.com/office/drawing/2014/main" id="{00000000-0008-0000-0F00-0000D9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8" name="テキスト ボックス 217">
          <a:extLst>
            <a:ext uri="{FF2B5EF4-FFF2-40B4-BE49-F238E27FC236}">
              <a16:creationId xmlns:a16="http://schemas.microsoft.com/office/drawing/2014/main" id="{00000000-0008-0000-0F00-0000DA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9" name="直線コネクタ 218">
          <a:extLst>
            <a:ext uri="{FF2B5EF4-FFF2-40B4-BE49-F238E27FC236}">
              <a16:creationId xmlns:a16="http://schemas.microsoft.com/office/drawing/2014/main" id="{00000000-0008-0000-0F00-0000DB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20" name="直線コネクタ 219">
          <a:extLst>
            <a:ext uri="{FF2B5EF4-FFF2-40B4-BE49-F238E27FC236}">
              <a16:creationId xmlns:a16="http://schemas.microsoft.com/office/drawing/2014/main" id="{00000000-0008-0000-0F00-0000DC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21" name="テキスト ボックス 220">
          <a:extLst>
            <a:ext uri="{FF2B5EF4-FFF2-40B4-BE49-F238E27FC236}">
              <a16:creationId xmlns:a16="http://schemas.microsoft.com/office/drawing/2014/main" id="{00000000-0008-0000-0F00-0000DD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2" name="直線コネクタ 221">
          <a:extLst>
            <a:ext uri="{FF2B5EF4-FFF2-40B4-BE49-F238E27FC236}">
              <a16:creationId xmlns:a16="http://schemas.microsoft.com/office/drawing/2014/main" id="{00000000-0008-0000-0F00-0000DE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3" name="テキスト ボックス 222">
          <a:extLst>
            <a:ext uri="{FF2B5EF4-FFF2-40B4-BE49-F238E27FC236}">
              <a16:creationId xmlns:a16="http://schemas.microsoft.com/office/drawing/2014/main" id="{00000000-0008-0000-0F00-0000DF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4" name="直線コネクタ 223">
          <a:extLst>
            <a:ext uri="{FF2B5EF4-FFF2-40B4-BE49-F238E27FC236}">
              <a16:creationId xmlns:a16="http://schemas.microsoft.com/office/drawing/2014/main" id="{00000000-0008-0000-0F00-0000E0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5" name="テキスト ボックス 224">
          <a:extLst>
            <a:ext uri="{FF2B5EF4-FFF2-40B4-BE49-F238E27FC236}">
              <a16:creationId xmlns:a16="http://schemas.microsoft.com/office/drawing/2014/main" id="{00000000-0008-0000-0F00-0000E1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6" name="直線コネクタ 225">
          <a:extLst>
            <a:ext uri="{FF2B5EF4-FFF2-40B4-BE49-F238E27FC236}">
              <a16:creationId xmlns:a16="http://schemas.microsoft.com/office/drawing/2014/main" id="{00000000-0008-0000-0F00-0000E2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7" name="テキスト ボックス 226">
          <a:extLst>
            <a:ext uri="{FF2B5EF4-FFF2-40B4-BE49-F238E27FC236}">
              <a16:creationId xmlns:a16="http://schemas.microsoft.com/office/drawing/2014/main" id="{00000000-0008-0000-0F00-0000E3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8" name="直線コネクタ 227">
          <a:extLst>
            <a:ext uri="{FF2B5EF4-FFF2-40B4-BE49-F238E27FC236}">
              <a16:creationId xmlns:a16="http://schemas.microsoft.com/office/drawing/2014/main" id="{00000000-0008-0000-0F00-0000E4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9" name="テキスト ボックス 228">
          <a:extLst>
            <a:ext uri="{FF2B5EF4-FFF2-40B4-BE49-F238E27FC236}">
              <a16:creationId xmlns:a16="http://schemas.microsoft.com/office/drawing/2014/main" id="{00000000-0008-0000-0F00-0000E5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0" name="直線コネクタ 229">
          <a:extLst>
            <a:ext uri="{FF2B5EF4-FFF2-40B4-BE49-F238E27FC236}">
              <a16:creationId xmlns:a16="http://schemas.microsoft.com/office/drawing/2014/main" id="{00000000-0008-0000-0F00-0000E6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1" name="テキスト ボックス 230">
          <a:extLst>
            <a:ext uri="{FF2B5EF4-FFF2-40B4-BE49-F238E27FC236}">
              <a16:creationId xmlns:a16="http://schemas.microsoft.com/office/drawing/2014/main" id="{00000000-0008-0000-0F00-0000E7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2" name="【体育館・プール】&#10;一人当たり面積グラフ枠">
          <a:extLst>
            <a:ext uri="{FF2B5EF4-FFF2-40B4-BE49-F238E27FC236}">
              <a16:creationId xmlns:a16="http://schemas.microsoft.com/office/drawing/2014/main" id="{00000000-0008-0000-0F00-0000E8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7620</xdr:rowOff>
    </xdr:from>
    <xdr:to>
      <xdr:col>54</xdr:col>
      <xdr:colOff>189865</xdr:colOff>
      <xdr:row>64</xdr:row>
      <xdr:rowOff>54610</xdr:rowOff>
    </xdr:to>
    <xdr:cxnSp macro="">
      <xdr:nvCxnSpPr>
        <xdr:cNvPr id="233" name="直線コネクタ 232">
          <a:extLst>
            <a:ext uri="{FF2B5EF4-FFF2-40B4-BE49-F238E27FC236}">
              <a16:creationId xmlns:a16="http://schemas.microsoft.com/office/drawing/2014/main" id="{00000000-0008-0000-0F00-0000E9000000}"/>
            </a:ext>
          </a:extLst>
        </xdr:cNvPr>
        <xdr:cNvCxnSpPr/>
      </xdr:nvCxnSpPr>
      <xdr:spPr>
        <a:xfrm flipV="1">
          <a:off x="10476865" y="9608820"/>
          <a:ext cx="0" cy="1418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58437</xdr:rowOff>
    </xdr:from>
    <xdr:ext cx="469744" cy="259045"/>
    <xdr:sp macro="" textlink="">
      <xdr:nvSpPr>
        <xdr:cNvPr id="234" name="【体育館・プール】&#10;一人当たり面積最小値テキスト">
          <a:extLst>
            <a:ext uri="{FF2B5EF4-FFF2-40B4-BE49-F238E27FC236}">
              <a16:creationId xmlns:a16="http://schemas.microsoft.com/office/drawing/2014/main" id="{00000000-0008-0000-0F00-0000EA000000}"/>
            </a:ext>
          </a:extLst>
        </xdr:cNvPr>
        <xdr:cNvSpPr txBox="1"/>
      </xdr:nvSpPr>
      <xdr:spPr>
        <a:xfrm>
          <a:off x="10515600" y="11031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54610</xdr:rowOff>
    </xdr:from>
    <xdr:to>
      <xdr:col>55</xdr:col>
      <xdr:colOff>88900</xdr:colOff>
      <xdr:row>64</xdr:row>
      <xdr:rowOff>54610</xdr:rowOff>
    </xdr:to>
    <xdr:cxnSp macro="">
      <xdr:nvCxnSpPr>
        <xdr:cNvPr id="235" name="直線コネクタ 234">
          <a:extLst>
            <a:ext uri="{FF2B5EF4-FFF2-40B4-BE49-F238E27FC236}">
              <a16:creationId xmlns:a16="http://schemas.microsoft.com/office/drawing/2014/main" id="{00000000-0008-0000-0F00-0000EB000000}"/>
            </a:ext>
          </a:extLst>
        </xdr:cNvPr>
        <xdr:cNvCxnSpPr/>
      </xdr:nvCxnSpPr>
      <xdr:spPr>
        <a:xfrm>
          <a:off x="10388600" y="11027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125747</xdr:rowOff>
    </xdr:from>
    <xdr:ext cx="469744" cy="259045"/>
    <xdr:sp macro="" textlink="">
      <xdr:nvSpPr>
        <xdr:cNvPr id="236" name="【体育館・プール】&#10;一人当たり面積最大値テキスト">
          <a:extLst>
            <a:ext uri="{FF2B5EF4-FFF2-40B4-BE49-F238E27FC236}">
              <a16:creationId xmlns:a16="http://schemas.microsoft.com/office/drawing/2014/main" id="{00000000-0008-0000-0F00-0000EC000000}"/>
            </a:ext>
          </a:extLst>
        </xdr:cNvPr>
        <xdr:cNvSpPr txBox="1"/>
      </xdr:nvSpPr>
      <xdr:spPr>
        <a:xfrm>
          <a:off x="10515600" y="938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7620</xdr:rowOff>
    </xdr:from>
    <xdr:to>
      <xdr:col>55</xdr:col>
      <xdr:colOff>88900</xdr:colOff>
      <xdr:row>56</xdr:row>
      <xdr:rowOff>7620</xdr:rowOff>
    </xdr:to>
    <xdr:cxnSp macro="">
      <xdr:nvCxnSpPr>
        <xdr:cNvPr id="237" name="直線コネクタ 236">
          <a:extLst>
            <a:ext uri="{FF2B5EF4-FFF2-40B4-BE49-F238E27FC236}">
              <a16:creationId xmlns:a16="http://schemas.microsoft.com/office/drawing/2014/main" id="{00000000-0008-0000-0F00-0000ED000000}"/>
            </a:ext>
          </a:extLst>
        </xdr:cNvPr>
        <xdr:cNvCxnSpPr/>
      </xdr:nvCxnSpPr>
      <xdr:spPr>
        <a:xfrm>
          <a:off x="10388600" y="960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165117</xdr:rowOff>
    </xdr:from>
    <xdr:ext cx="469744" cy="259045"/>
    <xdr:sp macro="" textlink="">
      <xdr:nvSpPr>
        <xdr:cNvPr id="238" name="【体育館・プール】&#10;一人当たり面積平均値テキスト">
          <a:extLst>
            <a:ext uri="{FF2B5EF4-FFF2-40B4-BE49-F238E27FC236}">
              <a16:creationId xmlns:a16="http://schemas.microsoft.com/office/drawing/2014/main" id="{00000000-0008-0000-0F00-0000EE000000}"/>
            </a:ext>
          </a:extLst>
        </xdr:cNvPr>
        <xdr:cNvSpPr txBox="1"/>
      </xdr:nvSpPr>
      <xdr:spPr>
        <a:xfrm>
          <a:off x="10515600" y="10623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15240</xdr:rowOff>
    </xdr:from>
    <xdr:to>
      <xdr:col>55</xdr:col>
      <xdr:colOff>50800</xdr:colOff>
      <xdr:row>62</xdr:row>
      <xdr:rowOff>116840</xdr:rowOff>
    </xdr:to>
    <xdr:sp macro="" textlink="">
      <xdr:nvSpPr>
        <xdr:cNvPr id="239" name="フローチャート: 判断 238">
          <a:extLst>
            <a:ext uri="{FF2B5EF4-FFF2-40B4-BE49-F238E27FC236}">
              <a16:creationId xmlns:a16="http://schemas.microsoft.com/office/drawing/2014/main" id="{00000000-0008-0000-0F00-0000EF000000}"/>
            </a:ext>
          </a:extLst>
        </xdr:cNvPr>
        <xdr:cNvSpPr/>
      </xdr:nvSpPr>
      <xdr:spPr>
        <a:xfrm>
          <a:off x="10426700" y="10645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49530</xdr:rowOff>
    </xdr:from>
    <xdr:to>
      <xdr:col>50</xdr:col>
      <xdr:colOff>165100</xdr:colOff>
      <xdr:row>62</xdr:row>
      <xdr:rowOff>151130</xdr:rowOff>
    </xdr:to>
    <xdr:sp macro="" textlink="">
      <xdr:nvSpPr>
        <xdr:cNvPr id="240" name="フローチャート: 判断 239">
          <a:extLst>
            <a:ext uri="{FF2B5EF4-FFF2-40B4-BE49-F238E27FC236}">
              <a16:creationId xmlns:a16="http://schemas.microsoft.com/office/drawing/2014/main" id="{00000000-0008-0000-0F00-0000F0000000}"/>
            </a:ext>
          </a:extLst>
        </xdr:cNvPr>
        <xdr:cNvSpPr/>
      </xdr:nvSpPr>
      <xdr:spPr>
        <a:xfrm>
          <a:off x="9588500" y="1067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38100</xdr:rowOff>
    </xdr:from>
    <xdr:to>
      <xdr:col>46</xdr:col>
      <xdr:colOff>38100</xdr:colOff>
      <xdr:row>62</xdr:row>
      <xdr:rowOff>139700</xdr:rowOff>
    </xdr:to>
    <xdr:sp macro="" textlink="">
      <xdr:nvSpPr>
        <xdr:cNvPr id="241" name="フローチャート: 判断 240">
          <a:extLst>
            <a:ext uri="{FF2B5EF4-FFF2-40B4-BE49-F238E27FC236}">
              <a16:creationId xmlns:a16="http://schemas.microsoft.com/office/drawing/2014/main" id="{00000000-0008-0000-0F00-0000F1000000}"/>
            </a:ext>
          </a:extLst>
        </xdr:cNvPr>
        <xdr:cNvSpPr/>
      </xdr:nvSpPr>
      <xdr:spPr>
        <a:xfrm>
          <a:off x="8699500" y="1066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44450</xdr:rowOff>
    </xdr:from>
    <xdr:to>
      <xdr:col>41</xdr:col>
      <xdr:colOff>101600</xdr:colOff>
      <xdr:row>62</xdr:row>
      <xdr:rowOff>146050</xdr:rowOff>
    </xdr:to>
    <xdr:sp macro="" textlink="">
      <xdr:nvSpPr>
        <xdr:cNvPr id="242" name="フローチャート: 判断 241">
          <a:extLst>
            <a:ext uri="{FF2B5EF4-FFF2-40B4-BE49-F238E27FC236}">
              <a16:creationId xmlns:a16="http://schemas.microsoft.com/office/drawing/2014/main" id="{00000000-0008-0000-0F00-0000F2000000}"/>
            </a:ext>
          </a:extLst>
        </xdr:cNvPr>
        <xdr:cNvSpPr/>
      </xdr:nvSpPr>
      <xdr:spPr>
        <a:xfrm>
          <a:off x="7810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62230</xdr:rowOff>
    </xdr:from>
    <xdr:to>
      <xdr:col>36</xdr:col>
      <xdr:colOff>165100</xdr:colOff>
      <xdr:row>62</xdr:row>
      <xdr:rowOff>163830</xdr:rowOff>
    </xdr:to>
    <xdr:sp macro="" textlink="">
      <xdr:nvSpPr>
        <xdr:cNvPr id="243" name="フローチャート: 判断 242">
          <a:extLst>
            <a:ext uri="{FF2B5EF4-FFF2-40B4-BE49-F238E27FC236}">
              <a16:creationId xmlns:a16="http://schemas.microsoft.com/office/drawing/2014/main" id="{00000000-0008-0000-0F00-0000F3000000}"/>
            </a:ext>
          </a:extLst>
        </xdr:cNvPr>
        <xdr:cNvSpPr/>
      </xdr:nvSpPr>
      <xdr:spPr>
        <a:xfrm>
          <a:off x="6921500" y="1069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F00-0000F4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F00-0000F5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F00-0000F6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00000000-0008-0000-0F00-0000F7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8" name="テキスト ボックス 247">
          <a:extLst>
            <a:ext uri="{FF2B5EF4-FFF2-40B4-BE49-F238E27FC236}">
              <a16:creationId xmlns:a16="http://schemas.microsoft.com/office/drawing/2014/main" id="{00000000-0008-0000-0F00-0000F8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124460</xdr:rowOff>
    </xdr:from>
    <xdr:to>
      <xdr:col>55</xdr:col>
      <xdr:colOff>50800</xdr:colOff>
      <xdr:row>62</xdr:row>
      <xdr:rowOff>54610</xdr:rowOff>
    </xdr:to>
    <xdr:sp macro="" textlink="">
      <xdr:nvSpPr>
        <xdr:cNvPr id="249" name="楕円 248">
          <a:extLst>
            <a:ext uri="{FF2B5EF4-FFF2-40B4-BE49-F238E27FC236}">
              <a16:creationId xmlns:a16="http://schemas.microsoft.com/office/drawing/2014/main" id="{00000000-0008-0000-0F00-0000F9000000}"/>
            </a:ext>
          </a:extLst>
        </xdr:cNvPr>
        <xdr:cNvSpPr/>
      </xdr:nvSpPr>
      <xdr:spPr>
        <a:xfrm>
          <a:off x="10426700" y="1058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147337</xdr:rowOff>
    </xdr:from>
    <xdr:ext cx="469744" cy="259045"/>
    <xdr:sp macro="" textlink="">
      <xdr:nvSpPr>
        <xdr:cNvPr id="250" name="【体育館・プール】&#10;一人当たり面積該当値テキスト">
          <a:extLst>
            <a:ext uri="{FF2B5EF4-FFF2-40B4-BE49-F238E27FC236}">
              <a16:creationId xmlns:a16="http://schemas.microsoft.com/office/drawing/2014/main" id="{00000000-0008-0000-0F00-0000FA000000}"/>
            </a:ext>
          </a:extLst>
        </xdr:cNvPr>
        <xdr:cNvSpPr txBox="1"/>
      </xdr:nvSpPr>
      <xdr:spPr>
        <a:xfrm>
          <a:off x="10515600" y="10434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128270</xdr:rowOff>
    </xdr:from>
    <xdr:to>
      <xdr:col>50</xdr:col>
      <xdr:colOff>165100</xdr:colOff>
      <xdr:row>62</xdr:row>
      <xdr:rowOff>58420</xdr:rowOff>
    </xdr:to>
    <xdr:sp macro="" textlink="">
      <xdr:nvSpPr>
        <xdr:cNvPr id="251" name="楕円 250">
          <a:extLst>
            <a:ext uri="{FF2B5EF4-FFF2-40B4-BE49-F238E27FC236}">
              <a16:creationId xmlns:a16="http://schemas.microsoft.com/office/drawing/2014/main" id="{00000000-0008-0000-0F00-0000FB000000}"/>
            </a:ext>
          </a:extLst>
        </xdr:cNvPr>
        <xdr:cNvSpPr/>
      </xdr:nvSpPr>
      <xdr:spPr>
        <a:xfrm>
          <a:off x="9588500" y="1058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3810</xdr:rowOff>
    </xdr:from>
    <xdr:to>
      <xdr:col>55</xdr:col>
      <xdr:colOff>0</xdr:colOff>
      <xdr:row>62</xdr:row>
      <xdr:rowOff>7620</xdr:rowOff>
    </xdr:to>
    <xdr:cxnSp macro="">
      <xdr:nvCxnSpPr>
        <xdr:cNvPr id="252" name="直線コネクタ 251">
          <a:extLst>
            <a:ext uri="{FF2B5EF4-FFF2-40B4-BE49-F238E27FC236}">
              <a16:creationId xmlns:a16="http://schemas.microsoft.com/office/drawing/2014/main" id="{00000000-0008-0000-0F00-0000FC000000}"/>
            </a:ext>
          </a:extLst>
        </xdr:cNvPr>
        <xdr:cNvCxnSpPr/>
      </xdr:nvCxnSpPr>
      <xdr:spPr>
        <a:xfrm flipV="1">
          <a:off x="9639300" y="1063371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130810</xdr:rowOff>
    </xdr:from>
    <xdr:to>
      <xdr:col>46</xdr:col>
      <xdr:colOff>38100</xdr:colOff>
      <xdr:row>62</xdr:row>
      <xdr:rowOff>60960</xdr:rowOff>
    </xdr:to>
    <xdr:sp macro="" textlink="">
      <xdr:nvSpPr>
        <xdr:cNvPr id="253" name="楕円 252">
          <a:extLst>
            <a:ext uri="{FF2B5EF4-FFF2-40B4-BE49-F238E27FC236}">
              <a16:creationId xmlns:a16="http://schemas.microsoft.com/office/drawing/2014/main" id="{00000000-0008-0000-0F00-0000FD000000}"/>
            </a:ext>
          </a:extLst>
        </xdr:cNvPr>
        <xdr:cNvSpPr/>
      </xdr:nvSpPr>
      <xdr:spPr>
        <a:xfrm>
          <a:off x="8699500" y="1058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7620</xdr:rowOff>
    </xdr:from>
    <xdr:to>
      <xdr:col>50</xdr:col>
      <xdr:colOff>114300</xdr:colOff>
      <xdr:row>62</xdr:row>
      <xdr:rowOff>10160</xdr:rowOff>
    </xdr:to>
    <xdr:cxnSp macro="">
      <xdr:nvCxnSpPr>
        <xdr:cNvPr id="254" name="直線コネクタ 253">
          <a:extLst>
            <a:ext uri="{FF2B5EF4-FFF2-40B4-BE49-F238E27FC236}">
              <a16:creationId xmlns:a16="http://schemas.microsoft.com/office/drawing/2014/main" id="{00000000-0008-0000-0F00-0000FE000000}"/>
            </a:ext>
          </a:extLst>
        </xdr:cNvPr>
        <xdr:cNvCxnSpPr/>
      </xdr:nvCxnSpPr>
      <xdr:spPr>
        <a:xfrm flipV="1">
          <a:off x="8750300" y="1063752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133350</xdr:rowOff>
    </xdr:from>
    <xdr:to>
      <xdr:col>41</xdr:col>
      <xdr:colOff>101600</xdr:colOff>
      <xdr:row>62</xdr:row>
      <xdr:rowOff>63500</xdr:rowOff>
    </xdr:to>
    <xdr:sp macro="" textlink="">
      <xdr:nvSpPr>
        <xdr:cNvPr id="255" name="楕円 254">
          <a:extLst>
            <a:ext uri="{FF2B5EF4-FFF2-40B4-BE49-F238E27FC236}">
              <a16:creationId xmlns:a16="http://schemas.microsoft.com/office/drawing/2014/main" id="{00000000-0008-0000-0F00-0000FF000000}"/>
            </a:ext>
          </a:extLst>
        </xdr:cNvPr>
        <xdr:cNvSpPr/>
      </xdr:nvSpPr>
      <xdr:spPr>
        <a:xfrm>
          <a:off x="7810500" y="1059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10160</xdr:rowOff>
    </xdr:from>
    <xdr:to>
      <xdr:col>45</xdr:col>
      <xdr:colOff>177800</xdr:colOff>
      <xdr:row>62</xdr:row>
      <xdr:rowOff>12700</xdr:rowOff>
    </xdr:to>
    <xdr:cxnSp macro="">
      <xdr:nvCxnSpPr>
        <xdr:cNvPr id="256" name="直線コネクタ 255">
          <a:extLst>
            <a:ext uri="{FF2B5EF4-FFF2-40B4-BE49-F238E27FC236}">
              <a16:creationId xmlns:a16="http://schemas.microsoft.com/office/drawing/2014/main" id="{00000000-0008-0000-0F00-000000010000}"/>
            </a:ext>
          </a:extLst>
        </xdr:cNvPr>
        <xdr:cNvCxnSpPr/>
      </xdr:nvCxnSpPr>
      <xdr:spPr>
        <a:xfrm flipV="1">
          <a:off x="7861300" y="1064006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137160</xdr:rowOff>
    </xdr:from>
    <xdr:to>
      <xdr:col>36</xdr:col>
      <xdr:colOff>165100</xdr:colOff>
      <xdr:row>62</xdr:row>
      <xdr:rowOff>67310</xdr:rowOff>
    </xdr:to>
    <xdr:sp macro="" textlink="">
      <xdr:nvSpPr>
        <xdr:cNvPr id="257" name="楕円 256">
          <a:extLst>
            <a:ext uri="{FF2B5EF4-FFF2-40B4-BE49-F238E27FC236}">
              <a16:creationId xmlns:a16="http://schemas.microsoft.com/office/drawing/2014/main" id="{00000000-0008-0000-0F00-000001010000}"/>
            </a:ext>
          </a:extLst>
        </xdr:cNvPr>
        <xdr:cNvSpPr/>
      </xdr:nvSpPr>
      <xdr:spPr>
        <a:xfrm>
          <a:off x="6921500" y="10595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12700</xdr:rowOff>
    </xdr:from>
    <xdr:to>
      <xdr:col>41</xdr:col>
      <xdr:colOff>50800</xdr:colOff>
      <xdr:row>62</xdr:row>
      <xdr:rowOff>16510</xdr:rowOff>
    </xdr:to>
    <xdr:cxnSp macro="">
      <xdr:nvCxnSpPr>
        <xdr:cNvPr id="258" name="直線コネクタ 257">
          <a:extLst>
            <a:ext uri="{FF2B5EF4-FFF2-40B4-BE49-F238E27FC236}">
              <a16:creationId xmlns:a16="http://schemas.microsoft.com/office/drawing/2014/main" id="{00000000-0008-0000-0F00-000002010000}"/>
            </a:ext>
          </a:extLst>
        </xdr:cNvPr>
        <xdr:cNvCxnSpPr/>
      </xdr:nvCxnSpPr>
      <xdr:spPr>
        <a:xfrm flipV="1">
          <a:off x="6972300" y="106426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142257</xdr:rowOff>
    </xdr:from>
    <xdr:ext cx="469744" cy="259045"/>
    <xdr:sp macro="" textlink="">
      <xdr:nvSpPr>
        <xdr:cNvPr id="259" name="n_1aveValue【体育館・プール】&#10;一人当たり面積">
          <a:extLst>
            <a:ext uri="{FF2B5EF4-FFF2-40B4-BE49-F238E27FC236}">
              <a16:creationId xmlns:a16="http://schemas.microsoft.com/office/drawing/2014/main" id="{00000000-0008-0000-0F00-000003010000}"/>
            </a:ext>
          </a:extLst>
        </xdr:cNvPr>
        <xdr:cNvSpPr txBox="1"/>
      </xdr:nvSpPr>
      <xdr:spPr>
        <a:xfrm>
          <a:off x="9391727" y="10772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130827</xdr:rowOff>
    </xdr:from>
    <xdr:ext cx="469744" cy="259045"/>
    <xdr:sp macro="" textlink="">
      <xdr:nvSpPr>
        <xdr:cNvPr id="260" name="n_2aveValue【体育館・プール】&#10;一人当たり面積">
          <a:extLst>
            <a:ext uri="{FF2B5EF4-FFF2-40B4-BE49-F238E27FC236}">
              <a16:creationId xmlns:a16="http://schemas.microsoft.com/office/drawing/2014/main" id="{00000000-0008-0000-0F00-000004010000}"/>
            </a:ext>
          </a:extLst>
        </xdr:cNvPr>
        <xdr:cNvSpPr txBox="1"/>
      </xdr:nvSpPr>
      <xdr:spPr>
        <a:xfrm>
          <a:off x="8515427" y="1076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137177</xdr:rowOff>
    </xdr:from>
    <xdr:ext cx="469744" cy="259045"/>
    <xdr:sp macro="" textlink="">
      <xdr:nvSpPr>
        <xdr:cNvPr id="261" name="n_3aveValue【体育館・プール】&#10;一人当たり面積">
          <a:extLst>
            <a:ext uri="{FF2B5EF4-FFF2-40B4-BE49-F238E27FC236}">
              <a16:creationId xmlns:a16="http://schemas.microsoft.com/office/drawing/2014/main" id="{00000000-0008-0000-0F00-000005010000}"/>
            </a:ext>
          </a:extLst>
        </xdr:cNvPr>
        <xdr:cNvSpPr txBox="1"/>
      </xdr:nvSpPr>
      <xdr:spPr>
        <a:xfrm>
          <a:off x="7626427"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154957</xdr:rowOff>
    </xdr:from>
    <xdr:ext cx="469744" cy="259045"/>
    <xdr:sp macro="" textlink="">
      <xdr:nvSpPr>
        <xdr:cNvPr id="262" name="n_4aveValue【体育館・プール】&#10;一人当たり面積">
          <a:extLst>
            <a:ext uri="{FF2B5EF4-FFF2-40B4-BE49-F238E27FC236}">
              <a16:creationId xmlns:a16="http://schemas.microsoft.com/office/drawing/2014/main" id="{00000000-0008-0000-0F00-000006010000}"/>
            </a:ext>
          </a:extLst>
        </xdr:cNvPr>
        <xdr:cNvSpPr txBox="1"/>
      </xdr:nvSpPr>
      <xdr:spPr>
        <a:xfrm>
          <a:off x="6737427" y="10784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74947</xdr:rowOff>
    </xdr:from>
    <xdr:ext cx="469744" cy="259045"/>
    <xdr:sp macro="" textlink="">
      <xdr:nvSpPr>
        <xdr:cNvPr id="263" name="n_1mainValue【体育館・プール】&#10;一人当たり面積">
          <a:extLst>
            <a:ext uri="{FF2B5EF4-FFF2-40B4-BE49-F238E27FC236}">
              <a16:creationId xmlns:a16="http://schemas.microsoft.com/office/drawing/2014/main" id="{00000000-0008-0000-0F00-000007010000}"/>
            </a:ext>
          </a:extLst>
        </xdr:cNvPr>
        <xdr:cNvSpPr txBox="1"/>
      </xdr:nvSpPr>
      <xdr:spPr>
        <a:xfrm>
          <a:off x="9391727" y="1036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77487</xdr:rowOff>
    </xdr:from>
    <xdr:ext cx="469744" cy="259045"/>
    <xdr:sp macro="" textlink="">
      <xdr:nvSpPr>
        <xdr:cNvPr id="264" name="n_2mainValue【体育館・プール】&#10;一人当たり面積">
          <a:extLst>
            <a:ext uri="{FF2B5EF4-FFF2-40B4-BE49-F238E27FC236}">
              <a16:creationId xmlns:a16="http://schemas.microsoft.com/office/drawing/2014/main" id="{00000000-0008-0000-0F00-000008010000}"/>
            </a:ext>
          </a:extLst>
        </xdr:cNvPr>
        <xdr:cNvSpPr txBox="1"/>
      </xdr:nvSpPr>
      <xdr:spPr>
        <a:xfrm>
          <a:off x="8515427" y="10364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80027</xdr:rowOff>
    </xdr:from>
    <xdr:ext cx="469744" cy="259045"/>
    <xdr:sp macro="" textlink="">
      <xdr:nvSpPr>
        <xdr:cNvPr id="265" name="n_3mainValue【体育館・プール】&#10;一人当たり面積">
          <a:extLst>
            <a:ext uri="{FF2B5EF4-FFF2-40B4-BE49-F238E27FC236}">
              <a16:creationId xmlns:a16="http://schemas.microsoft.com/office/drawing/2014/main" id="{00000000-0008-0000-0F00-000009010000}"/>
            </a:ext>
          </a:extLst>
        </xdr:cNvPr>
        <xdr:cNvSpPr txBox="1"/>
      </xdr:nvSpPr>
      <xdr:spPr>
        <a:xfrm>
          <a:off x="7626427" y="1036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83837</xdr:rowOff>
    </xdr:from>
    <xdr:ext cx="469744" cy="259045"/>
    <xdr:sp macro="" textlink="">
      <xdr:nvSpPr>
        <xdr:cNvPr id="266" name="n_4mainValue【体育館・プール】&#10;一人当たり面積">
          <a:extLst>
            <a:ext uri="{FF2B5EF4-FFF2-40B4-BE49-F238E27FC236}">
              <a16:creationId xmlns:a16="http://schemas.microsoft.com/office/drawing/2014/main" id="{00000000-0008-0000-0F00-00000A010000}"/>
            </a:ext>
          </a:extLst>
        </xdr:cNvPr>
        <xdr:cNvSpPr txBox="1"/>
      </xdr:nvSpPr>
      <xdr:spPr>
        <a:xfrm>
          <a:off x="6737427" y="10370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7" name="正方形/長方形 266">
          <a:extLst>
            <a:ext uri="{FF2B5EF4-FFF2-40B4-BE49-F238E27FC236}">
              <a16:creationId xmlns:a16="http://schemas.microsoft.com/office/drawing/2014/main" id="{00000000-0008-0000-0F00-00000B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8" name="正方形/長方形 267">
          <a:extLst>
            <a:ext uri="{FF2B5EF4-FFF2-40B4-BE49-F238E27FC236}">
              <a16:creationId xmlns:a16="http://schemas.microsoft.com/office/drawing/2014/main" id="{00000000-0008-0000-0F00-00000C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9" name="正方形/長方形 268">
          <a:extLst>
            <a:ext uri="{FF2B5EF4-FFF2-40B4-BE49-F238E27FC236}">
              <a16:creationId xmlns:a16="http://schemas.microsoft.com/office/drawing/2014/main" id="{00000000-0008-0000-0F00-00000D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0" name="正方形/長方形 269">
          <a:extLst>
            <a:ext uri="{FF2B5EF4-FFF2-40B4-BE49-F238E27FC236}">
              <a16:creationId xmlns:a16="http://schemas.microsoft.com/office/drawing/2014/main" id="{00000000-0008-0000-0F00-00000E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1" name="正方形/長方形 270">
          <a:extLst>
            <a:ext uri="{FF2B5EF4-FFF2-40B4-BE49-F238E27FC236}">
              <a16:creationId xmlns:a16="http://schemas.microsoft.com/office/drawing/2014/main" id="{00000000-0008-0000-0F00-00000F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2" name="正方形/長方形 271">
          <a:extLst>
            <a:ext uri="{FF2B5EF4-FFF2-40B4-BE49-F238E27FC236}">
              <a16:creationId xmlns:a16="http://schemas.microsoft.com/office/drawing/2014/main" id="{00000000-0008-0000-0F00-000010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3" name="正方形/長方形 272">
          <a:extLst>
            <a:ext uri="{FF2B5EF4-FFF2-40B4-BE49-F238E27FC236}">
              <a16:creationId xmlns:a16="http://schemas.microsoft.com/office/drawing/2014/main" id="{00000000-0008-0000-0F00-000011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4" name="正方形/長方形 273">
          <a:extLst>
            <a:ext uri="{FF2B5EF4-FFF2-40B4-BE49-F238E27FC236}">
              <a16:creationId xmlns:a16="http://schemas.microsoft.com/office/drawing/2014/main" id="{00000000-0008-0000-0F00-000012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5" name="テキスト ボックス 274">
          <a:extLst>
            <a:ext uri="{FF2B5EF4-FFF2-40B4-BE49-F238E27FC236}">
              <a16:creationId xmlns:a16="http://schemas.microsoft.com/office/drawing/2014/main" id="{00000000-0008-0000-0F00-000013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6" name="直線コネクタ 275">
          <a:extLst>
            <a:ext uri="{FF2B5EF4-FFF2-40B4-BE49-F238E27FC236}">
              <a16:creationId xmlns:a16="http://schemas.microsoft.com/office/drawing/2014/main" id="{00000000-0008-0000-0F00-000014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7" name="テキスト ボックス 276">
          <a:extLst>
            <a:ext uri="{FF2B5EF4-FFF2-40B4-BE49-F238E27FC236}">
              <a16:creationId xmlns:a16="http://schemas.microsoft.com/office/drawing/2014/main" id="{00000000-0008-0000-0F00-000015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8" name="直線コネクタ 277">
          <a:extLst>
            <a:ext uri="{FF2B5EF4-FFF2-40B4-BE49-F238E27FC236}">
              <a16:creationId xmlns:a16="http://schemas.microsoft.com/office/drawing/2014/main" id="{00000000-0008-0000-0F00-000016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9" name="テキスト ボックス 278">
          <a:extLst>
            <a:ext uri="{FF2B5EF4-FFF2-40B4-BE49-F238E27FC236}">
              <a16:creationId xmlns:a16="http://schemas.microsoft.com/office/drawing/2014/main" id="{00000000-0008-0000-0F00-000017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80" name="直線コネクタ 279">
          <a:extLst>
            <a:ext uri="{FF2B5EF4-FFF2-40B4-BE49-F238E27FC236}">
              <a16:creationId xmlns:a16="http://schemas.microsoft.com/office/drawing/2014/main" id="{00000000-0008-0000-0F00-000018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1" name="テキスト ボックス 280">
          <a:extLst>
            <a:ext uri="{FF2B5EF4-FFF2-40B4-BE49-F238E27FC236}">
              <a16:creationId xmlns:a16="http://schemas.microsoft.com/office/drawing/2014/main" id="{00000000-0008-0000-0F00-000019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2" name="直線コネクタ 281">
          <a:extLst>
            <a:ext uri="{FF2B5EF4-FFF2-40B4-BE49-F238E27FC236}">
              <a16:creationId xmlns:a16="http://schemas.microsoft.com/office/drawing/2014/main" id="{00000000-0008-0000-0F00-00001A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3" name="テキスト ボックス 282">
          <a:extLst>
            <a:ext uri="{FF2B5EF4-FFF2-40B4-BE49-F238E27FC236}">
              <a16:creationId xmlns:a16="http://schemas.microsoft.com/office/drawing/2014/main" id="{00000000-0008-0000-0F00-00001B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4" name="直線コネクタ 283">
          <a:extLst>
            <a:ext uri="{FF2B5EF4-FFF2-40B4-BE49-F238E27FC236}">
              <a16:creationId xmlns:a16="http://schemas.microsoft.com/office/drawing/2014/main" id="{00000000-0008-0000-0F00-00001C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5" name="テキスト ボックス 284">
          <a:extLst>
            <a:ext uri="{FF2B5EF4-FFF2-40B4-BE49-F238E27FC236}">
              <a16:creationId xmlns:a16="http://schemas.microsoft.com/office/drawing/2014/main" id="{00000000-0008-0000-0F00-00001D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6" name="直線コネクタ 285">
          <a:extLst>
            <a:ext uri="{FF2B5EF4-FFF2-40B4-BE49-F238E27FC236}">
              <a16:creationId xmlns:a16="http://schemas.microsoft.com/office/drawing/2014/main" id="{00000000-0008-0000-0F00-00001E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7" name="テキスト ボックス 286">
          <a:extLst>
            <a:ext uri="{FF2B5EF4-FFF2-40B4-BE49-F238E27FC236}">
              <a16:creationId xmlns:a16="http://schemas.microsoft.com/office/drawing/2014/main" id="{00000000-0008-0000-0F00-00001F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a:extLst>
            <a:ext uri="{FF2B5EF4-FFF2-40B4-BE49-F238E27FC236}">
              <a16:creationId xmlns:a16="http://schemas.microsoft.com/office/drawing/2014/main" id="{00000000-0008-0000-0F00-000020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9" name="テキスト ボックス 288">
          <a:extLst>
            <a:ext uri="{FF2B5EF4-FFF2-40B4-BE49-F238E27FC236}">
              <a16:creationId xmlns:a16="http://schemas.microsoft.com/office/drawing/2014/main" id="{00000000-0008-0000-0F00-000021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0" name="【福祉施設】&#10;有形固定資産減価償却率グラフ枠">
          <a:extLst>
            <a:ext uri="{FF2B5EF4-FFF2-40B4-BE49-F238E27FC236}">
              <a16:creationId xmlns:a16="http://schemas.microsoft.com/office/drawing/2014/main" id="{00000000-0008-0000-0F00-000022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43814</xdr:rowOff>
    </xdr:from>
    <xdr:to>
      <xdr:col>24</xdr:col>
      <xdr:colOff>62865</xdr:colOff>
      <xdr:row>86</xdr:row>
      <xdr:rowOff>114300</xdr:rowOff>
    </xdr:to>
    <xdr:cxnSp macro="">
      <xdr:nvCxnSpPr>
        <xdr:cNvPr id="291" name="直線コネクタ 290">
          <a:extLst>
            <a:ext uri="{FF2B5EF4-FFF2-40B4-BE49-F238E27FC236}">
              <a16:creationId xmlns:a16="http://schemas.microsoft.com/office/drawing/2014/main" id="{00000000-0008-0000-0F00-000023010000}"/>
            </a:ext>
          </a:extLst>
        </xdr:cNvPr>
        <xdr:cNvCxnSpPr/>
      </xdr:nvCxnSpPr>
      <xdr:spPr>
        <a:xfrm flipV="1">
          <a:off x="4634865" y="13245464"/>
          <a:ext cx="0" cy="1613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2" name="【福祉施設】&#10;有形固定資産減価償却率最小値テキスト">
          <a:extLst>
            <a:ext uri="{FF2B5EF4-FFF2-40B4-BE49-F238E27FC236}">
              <a16:creationId xmlns:a16="http://schemas.microsoft.com/office/drawing/2014/main" id="{00000000-0008-0000-0F00-00002401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3" name="直線コネクタ 292">
          <a:extLst>
            <a:ext uri="{FF2B5EF4-FFF2-40B4-BE49-F238E27FC236}">
              <a16:creationId xmlns:a16="http://schemas.microsoft.com/office/drawing/2014/main" id="{00000000-0008-0000-0F00-00002501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161941</xdr:rowOff>
    </xdr:from>
    <xdr:ext cx="405111" cy="259045"/>
    <xdr:sp macro="" textlink="">
      <xdr:nvSpPr>
        <xdr:cNvPr id="294" name="【福祉施設】&#10;有形固定資産減価償却率最大値テキスト">
          <a:extLst>
            <a:ext uri="{FF2B5EF4-FFF2-40B4-BE49-F238E27FC236}">
              <a16:creationId xmlns:a16="http://schemas.microsoft.com/office/drawing/2014/main" id="{00000000-0008-0000-0F00-000026010000}"/>
            </a:ext>
          </a:extLst>
        </xdr:cNvPr>
        <xdr:cNvSpPr txBox="1"/>
      </xdr:nvSpPr>
      <xdr:spPr>
        <a:xfrm>
          <a:off x="4673600" y="13020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43814</xdr:rowOff>
    </xdr:from>
    <xdr:to>
      <xdr:col>24</xdr:col>
      <xdr:colOff>152400</xdr:colOff>
      <xdr:row>77</xdr:row>
      <xdr:rowOff>43814</xdr:rowOff>
    </xdr:to>
    <xdr:cxnSp macro="">
      <xdr:nvCxnSpPr>
        <xdr:cNvPr id="295" name="直線コネクタ 294">
          <a:extLst>
            <a:ext uri="{FF2B5EF4-FFF2-40B4-BE49-F238E27FC236}">
              <a16:creationId xmlns:a16="http://schemas.microsoft.com/office/drawing/2014/main" id="{00000000-0008-0000-0F00-000027010000}"/>
            </a:ext>
          </a:extLst>
        </xdr:cNvPr>
        <xdr:cNvCxnSpPr/>
      </xdr:nvCxnSpPr>
      <xdr:spPr>
        <a:xfrm>
          <a:off x="4546600" y="13245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151147</xdr:rowOff>
    </xdr:from>
    <xdr:ext cx="405111" cy="259045"/>
    <xdr:sp macro="" textlink="">
      <xdr:nvSpPr>
        <xdr:cNvPr id="296" name="【福祉施設】&#10;有形固定資産減価償却率平均値テキスト">
          <a:extLst>
            <a:ext uri="{FF2B5EF4-FFF2-40B4-BE49-F238E27FC236}">
              <a16:creationId xmlns:a16="http://schemas.microsoft.com/office/drawing/2014/main" id="{00000000-0008-0000-0F00-000028010000}"/>
            </a:ext>
          </a:extLst>
        </xdr:cNvPr>
        <xdr:cNvSpPr txBox="1"/>
      </xdr:nvSpPr>
      <xdr:spPr>
        <a:xfrm>
          <a:off x="4673600" y="138671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128270</xdr:rowOff>
    </xdr:from>
    <xdr:to>
      <xdr:col>24</xdr:col>
      <xdr:colOff>114300</xdr:colOff>
      <xdr:row>82</xdr:row>
      <xdr:rowOff>58420</xdr:rowOff>
    </xdr:to>
    <xdr:sp macro="" textlink="">
      <xdr:nvSpPr>
        <xdr:cNvPr id="297" name="フローチャート: 判断 296">
          <a:extLst>
            <a:ext uri="{FF2B5EF4-FFF2-40B4-BE49-F238E27FC236}">
              <a16:creationId xmlns:a16="http://schemas.microsoft.com/office/drawing/2014/main" id="{00000000-0008-0000-0F00-000029010000}"/>
            </a:ext>
          </a:extLst>
        </xdr:cNvPr>
        <xdr:cNvSpPr/>
      </xdr:nvSpPr>
      <xdr:spPr>
        <a:xfrm>
          <a:off x="4584700" y="1401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73025</xdr:rowOff>
    </xdr:from>
    <xdr:to>
      <xdr:col>20</xdr:col>
      <xdr:colOff>38100</xdr:colOff>
      <xdr:row>82</xdr:row>
      <xdr:rowOff>3175</xdr:rowOff>
    </xdr:to>
    <xdr:sp macro="" textlink="">
      <xdr:nvSpPr>
        <xdr:cNvPr id="298" name="フローチャート: 判断 297">
          <a:extLst>
            <a:ext uri="{FF2B5EF4-FFF2-40B4-BE49-F238E27FC236}">
              <a16:creationId xmlns:a16="http://schemas.microsoft.com/office/drawing/2014/main" id="{00000000-0008-0000-0F00-00002A010000}"/>
            </a:ext>
          </a:extLst>
        </xdr:cNvPr>
        <xdr:cNvSpPr/>
      </xdr:nvSpPr>
      <xdr:spPr>
        <a:xfrm>
          <a:off x="3746500" y="1396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48261</xdr:rowOff>
    </xdr:from>
    <xdr:to>
      <xdr:col>15</xdr:col>
      <xdr:colOff>101600</xdr:colOff>
      <xdr:row>81</xdr:row>
      <xdr:rowOff>149861</xdr:rowOff>
    </xdr:to>
    <xdr:sp macro="" textlink="">
      <xdr:nvSpPr>
        <xdr:cNvPr id="299" name="フローチャート: 判断 298">
          <a:extLst>
            <a:ext uri="{FF2B5EF4-FFF2-40B4-BE49-F238E27FC236}">
              <a16:creationId xmlns:a16="http://schemas.microsoft.com/office/drawing/2014/main" id="{00000000-0008-0000-0F00-00002B010000}"/>
            </a:ext>
          </a:extLst>
        </xdr:cNvPr>
        <xdr:cNvSpPr/>
      </xdr:nvSpPr>
      <xdr:spPr>
        <a:xfrm>
          <a:off x="2857500" y="1393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27305</xdr:rowOff>
    </xdr:from>
    <xdr:to>
      <xdr:col>10</xdr:col>
      <xdr:colOff>165100</xdr:colOff>
      <xdr:row>81</xdr:row>
      <xdr:rowOff>128905</xdr:rowOff>
    </xdr:to>
    <xdr:sp macro="" textlink="">
      <xdr:nvSpPr>
        <xdr:cNvPr id="300" name="フローチャート: 判断 299">
          <a:extLst>
            <a:ext uri="{FF2B5EF4-FFF2-40B4-BE49-F238E27FC236}">
              <a16:creationId xmlns:a16="http://schemas.microsoft.com/office/drawing/2014/main" id="{00000000-0008-0000-0F00-00002C010000}"/>
            </a:ext>
          </a:extLst>
        </xdr:cNvPr>
        <xdr:cNvSpPr/>
      </xdr:nvSpPr>
      <xdr:spPr>
        <a:xfrm>
          <a:off x="1968500" y="1391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164464</xdr:rowOff>
    </xdr:from>
    <xdr:to>
      <xdr:col>6</xdr:col>
      <xdr:colOff>38100</xdr:colOff>
      <xdr:row>81</xdr:row>
      <xdr:rowOff>94614</xdr:rowOff>
    </xdr:to>
    <xdr:sp macro="" textlink="">
      <xdr:nvSpPr>
        <xdr:cNvPr id="301" name="フローチャート: 判断 300">
          <a:extLst>
            <a:ext uri="{FF2B5EF4-FFF2-40B4-BE49-F238E27FC236}">
              <a16:creationId xmlns:a16="http://schemas.microsoft.com/office/drawing/2014/main" id="{00000000-0008-0000-0F00-00002D010000}"/>
            </a:ext>
          </a:extLst>
        </xdr:cNvPr>
        <xdr:cNvSpPr/>
      </xdr:nvSpPr>
      <xdr:spPr>
        <a:xfrm>
          <a:off x="1079500" y="13880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F00-00002E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F00-00002F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F00-000030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00000000-0008-0000-0F00-000031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00000000-0008-0000-0F00-000032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2539</xdr:rowOff>
    </xdr:from>
    <xdr:to>
      <xdr:col>24</xdr:col>
      <xdr:colOff>114300</xdr:colOff>
      <xdr:row>85</xdr:row>
      <xdr:rowOff>104139</xdr:rowOff>
    </xdr:to>
    <xdr:sp macro="" textlink="">
      <xdr:nvSpPr>
        <xdr:cNvPr id="307" name="楕円 306">
          <a:extLst>
            <a:ext uri="{FF2B5EF4-FFF2-40B4-BE49-F238E27FC236}">
              <a16:creationId xmlns:a16="http://schemas.microsoft.com/office/drawing/2014/main" id="{00000000-0008-0000-0F00-000033010000}"/>
            </a:ext>
          </a:extLst>
        </xdr:cNvPr>
        <xdr:cNvSpPr/>
      </xdr:nvSpPr>
      <xdr:spPr>
        <a:xfrm>
          <a:off x="4584700" y="1457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152416</xdr:rowOff>
    </xdr:from>
    <xdr:ext cx="405111" cy="259045"/>
    <xdr:sp macro="" textlink="">
      <xdr:nvSpPr>
        <xdr:cNvPr id="308" name="【福祉施設】&#10;有形固定資産減価償却率該当値テキスト">
          <a:extLst>
            <a:ext uri="{FF2B5EF4-FFF2-40B4-BE49-F238E27FC236}">
              <a16:creationId xmlns:a16="http://schemas.microsoft.com/office/drawing/2014/main" id="{00000000-0008-0000-0F00-000034010000}"/>
            </a:ext>
          </a:extLst>
        </xdr:cNvPr>
        <xdr:cNvSpPr txBox="1"/>
      </xdr:nvSpPr>
      <xdr:spPr>
        <a:xfrm>
          <a:off x="4673600" y="14554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53975</xdr:rowOff>
    </xdr:from>
    <xdr:to>
      <xdr:col>20</xdr:col>
      <xdr:colOff>38100</xdr:colOff>
      <xdr:row>85</xdr:row>
      <xdr:rowOff>155575</xdr:rowOff>
    </xdr:to>
    <xdr:sp macro="" textlink="">
      <xdr:nvSpPr>
        <xdr:cNvPr id="309" name="楕円 308">
          <a:extLst>
            <a:ext uri="{FF2B5EF4-FFF2-40B4-BE49-F238E27FC236}">
              <a16:creationId xmlns:a16="http://schemas.microsoft.com/office/drawing/2014/main" id="{00000000-0008-0000-0F00-000035010000}"/>
            </a:ext>
          </a:extLst>
        </xdr:cNvPr>
        <xdr:cNvSpPr/>
      </xdr:nvSpPr>
      <xdr:spPr>
        <a:xfrm>
          <a:off x="3746500" y="1462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53339</xdr:rowOff>
    </xdr:from>
    <xdr:to>
      <xdr:col>24</xdr:col>
      <xdr:colOff>63500</xdr:colOff>
      <xdr:row>85</xdr:row>
      <xdr:rowOff>104775</xdr:rowOff>
    </xdr:to>
    <xdr:cxnSp macro="">
      <xdr:nvCxnSpPr>
        <xdr:cNvPr id="310" name="直線コネクタ 309">
          <a:extLst>
            <a:ext uri="{FF2B5EF4-FFF2-40B4-BE49-F238E27FC236}">
              <a16:creationId xmlns:a16="http://schemas.microsoft.com/office/drawing/2014/main" id="{00000000-0008-0000-0F00-000036010000}"/>
            </a:ext>
          </a:extLst>
        </xdr:cNvPr>
        <xdr:cNvCxnSpPr/>
      </xdr:nvCxnSpPr>
      <xdr:spPr>
        <a:xfrm flipV="1">
          <a:off x="3797300" y="14626589"/>
          <a:ext cx="8382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143511</xdr:rowOff>
    </xdr:from>
    <xdr:to>
      <xdr:col>15</xdr:col>
      <xdr:colOff>101600</xdr:colOff>
      <xdr:row>85</xdr:row>
      <xdr:rowOff>73661</xdr:rowOff>
    </xdr:to>
    <xdr:sp macro="" textlink="">
      <xdr:nvSpPr>
        <xdr:cNvPr id="311" name="楕円 310">
          <a:extLst>
            <a:ext uri="{FF2B5EF4-FFF2-40B4-BE49-F238E27FC236}">
              <a16:creationId xmlns:a16="http://schemas.microsoft.com/office/drawing/2014/main" id="{00000000-0008-0000-0F00-000037010000}"/>
            </a:ext>
          </a:extLst>
        </xdr:cNvPr>
        <xdr:cNvSpPr/>
      </xdr:nvSpPr>
      <xdr:spPr>
        <a:xfrm>
          <a:off x="2857500" y="1454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22861</xdr:rowOff>
    </xdr:from>
    <xdr:to>
      <xdr:col>19</xdr:col>
      <xdr:colOff>177800</xdr:colOff>
      <xdr:row>85</xdr:row>
      <xdr:rowOff>104775</xdr:rowOff>
    </xdr:to>
    <xdr:cxnSp macro="">
      <xdr:nvCxnSpPr>
        <xdr:cNvPr id="312" name="直線コネクタ 311">
          <a:extLst>
            <a:ext uri="{FF2B5EF4-FFF2-40B4-BE49-F238E27FC236}">
              <a16:creationId xmlns:a16="http://schemas.microsoft.com/office/drawing/2014/main" id="{00000000-0008-0000-0F00-000038010000}"/>
            </a:ext>
          </a:extLst>
        </xdr:cNvPr>
        <xdr:cNvCxnSpPr/>
      </xdr:nvCxnSpPr>
      <xdr:spPr>
        <a:xfrm>
          <a:off x="2908300" y="14596111"/>
          <a:ext cx="889000" cy="81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105411</xdr:rowOff>
    </xdr:from>
    <xdr:to>
      <xdr:col>10</xdr:col>
      <xdr:colOff>165100</xdr:colOff>
      <xdr:row>85</xdr:row>
      <xdr:rowOff>35561</xdr:rowOff>
    </xdr:to>
    <xdr:sp macro="" textlink="">
      <xdr:nvSpPr>
        <xdr:cNvPr id="313" name="楕円 312">
          <a:extLst>
            <a:ext uri="{FF2B5EF4-FFF2-40B4-BE49-F238E27FC236}">
              <a16:creationId xmlns:a16="http://schemas.microsoft.com/office/drawing/2014/main" id="{00000000-0008-0000-0F00-000039010000}"/>
            </a:ext>
          </a:extLst>
        </xdr:cNvPr>
        <xdr:cNvSpPr/>
      </xdr:nvSpPr>
      <xdr:spPr>
        <a:xfrm>
          <a:off x="1968500" y="1450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156211</xdr:rowOff>
    </xdr:from>
    <xdr:to>
      <xdr:col>15</xdr:col>
      <xdr:colOff>50800</xdr:colOff>
      <xdr:row>85</xdr:row>
      <xdr:rowOff>22861</xdr:rowOff>
    </xdr:to>
    <xdr:cxnSp macro="">
      <xdr:nvCxnSpPr>
        <xdr:cNvPr id="314" name="直線コネクタ 313">
          <a:extLst>
            <a:ext uri="{FF2B5EF4-FFF2-40B4-BE49-F238E27FC236}">
              <a16:creationId xmlns:a16="http://schemas.microsoft.com/office/drawing/2014/main" id="{00000000-0008-0000-0F00-00003A010000}"/>
            </a:ext>
          </a:extLst>
        </xdr:cNvPr>
        <xdr:cNvCxnSpPr/>
      </xdr:nvCxnSpPr>
      <xdr:spPr>
        <a:xfrm>
          <a:off x="2019300" y="1455801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67311</xdr:rowOff>
    </xdr:from>
    <xdr:to>
      <xdr:col>6</xdr:col>
      <xdr:colOff>38100</xdr:colOff>
      <xdr:row>84</xdr:row>
      <xdr:rowOff>168911</xdr:rowOff>
    </xdr:to>
    <xdr:sp macro="" textlink="">
      <xdr:nvSpPr>
        <xdr:cNvPr id="315" name="楕円 314">
          <a:extLst>
            <a:ext uri="{FF2B5EF4-FFF2-40B4-BE49-F238E27FC236}">
              <a16:creationId xmlns:a16="http://schemas.microsoft.com/office/drawing/2014/main" id="{00000000-0008-0000-0F00-00003B010000}"/>
            </a:ext>
          </a:extLst>
        </xdr:cNvPr>
        <xdr:cNvSpPr/>
      </xdr:nvSpPr>
      <xdr:spPr>
        <a:xfrm>
          <a:off x="1079500" y="1446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118111</xdr:rowOff>
    </xdr:from>
    <xdr:to>
      <xdr:col>10</xdr:col>
      <xdr:colOff>114300</xdr:colOff>
      <xdr:row>84</xdr:row>
      <xdr:rowOff>156211</xdr:rowOff>
    </xdr:to>
    <xdr:cxnSp macro="">
      <xdr:nvCxnSpPr>
        <xdr:cNvPr id="316" name="直線コネクタ 315">
          <a:extLst>
            <a:ext uri="{FF2B5EF4-FFF2-40B4-BE49-F238E27FC236}">
              <a16:creationId xmlns:a16="http://schemas.microsoft.com/office/drawing/2014/main" id="{00000000-0008-0000-0F00-00003C010000}"/>
            </a:ext>
          </a:extLst>
        </xdr:cNvPr>
        <xdr:cNvCxnSpPr/>
      </xdr:nvCxnSpPr>
      <xdr:spPr>
        <a:xfrm>
          <a:off x="1130300" y="1451991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19702</xdr:rowOff>
    </xdr:from>
    <xdr:ext cx="405111" cy="259045"/>
    <xdr:sp macro="" textlink="">
      <xdr:nvSpPr>
        <xdr:cNvPr id="317" name="n_1aveValue【福祉施設】&#10;有形固定資産減価償却率">
          <a:extLst>
            <a:ext uri="{FF2B5EF4-FFF2-40B4-BE49-F238E27FC236}">
              <a16:creationId xmlns:a16="http://schemas.microsoft.com/office/drawing/2014/main" id="{00000000-0008-0000-0F00-00003D010000}"/>
            </a:ext>
          </a:extLst>
        </xdr:cNvPr>
        <xdr:cNvSpPr txBox="1"/>
      </xdr:nvSpPr>
      <xdr:spPr>
        <a:xfrm>
          <a:off x="3582044" y="1373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166388</xdr:rowOff>
    </xdr:from>
    <xdr:ext cx="405111" cy="259045"/>
    <xdr:sp macro="" textlink="">
      <xdr:nvSpPr>
        <xdr:cNvPr id="318" name="n_2aveValue【福祉施設】&#10;有形固定資産減価償却率">
          <a:extLst>
            <a:ext uri="{FF2B5EF4-FFF2-40B4-BE49-F238E27FC236}">
              <a16:creationId xmlns:a16="http://schemas.microsoft.com/office/drawing/2014/main" id="{00000000-0008-0000-0F00-00003E010000}"/>
            </a:ext>
          </a:extLst>
        </xdr:cNvPr>
        <xdr:cNvSpPr txBox="1"/>
      </xdr:nvSpPr>
      <xdr:spPr>
        <a:xfrm>
          <a:off x="2705744" y="13710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145432</xdr:rowOff>
    </xdr:from>
    <xdr:ext cx="405111" cy="259045"/>
    <xdr:sp macro="" textlink="">
      <xdr:nvSpPr>
        <xdr:cNvPr id="319" name="n_3aveValue【福祉施設】&#10;有形固定資産減価償却率">
          <a:extLst>
            <a:ext uri="{FF2B5EF4-FFF2-40B4-BE49-F238E27FC236}">
              <a16:creationId xmlns:a16="http://schemas.microsoft.com/office/drawing/2014/main" id="{00000000-0008-0000-0F00-00003F010000}"/>
            </a:ext>
          </a:extLst>
        </xdr:cNvPr>
        <xdr:cNvSpPr txBox="1"/>
      </xdr:nvSpPr>
      <xdr:spPr>
        <a:xfrm>
          <a:off x="1816744" y="1368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111141</xdr:rowOff>
    </xdr:from>
    <xdr:ext cx="405111" cy="259045"/>
    <xdr:sp macro="" textlink="">
      <xdr:nvSpPr>
        <xdr:cNvPr id="320" name="n_4aveValue【福祉施設】&#10;有形固定資産減価償却率">
          <a:extLst>
            <a:ext uri="{FF2B5EF4-FFF2-40B4-BE49-F238E27FC236}">
              <a16:creationId xmlns:a16="http://schemas.microsoft.com/office/drawing/2014/main" id="{00000000-0008-0000-0F00-000040010000}"/>
            </a:ext>
          </a:extLst>
        </xdr:cNvPr>
        <xdr:cNvSpPr txBox="1"/>
      </xdr:nvSpPr>
      <xdr:spPr>
        <a:xfrm>
          <a:off x="927744" y="13655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146702</xdr:rowOff>
    </xdr:from>
    <xdr:ext cx="405111" cy="259045"/>
    <xdr:sp macro="" textlink="">
      <xdr:nvSpPr>
        <xdr:cNvPr id="321" name="n_1mainValue【福祉施設】&#10;有形固定資産減価償却率">
          <a:extLst>
            <a:ext uri="{FF2B5EF4-FFF2-40B4-BE49-F238E27FC236}">
              <a16:creationId xmlns:a16="http://schemas.microsoft.com/office/drawing/2014/main" id="{00000000-0008-0000-0F00-000041010000}"/>
            </a:ext>
          </a:extLst>
        </xdr:cNvPr>
        <xdr:cNvSpPr txBox="1"/>
      </xdr:nvSpPr>
      <xdr:spPr>
        <a:xfrm>
          <a:off x="3582044" y="1471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64788</xdr:rowOff>
    </xdr:from>
    <xdr:ext cx="405111" cy="259045"/>
    <xdr:sp macro="" textlink="">
      <xdr:nvSpPr>
        <xdr:cNvPr id="322" name="n_2mainValue【福祉施設】&#10;有形固定資産減価償却率">
          <a:extLst>
            <a:ext uri="{FF2B5EF4-FFF2-40B4-BE49-F238E27FC236}">
              <a16:creationId xmlns:a16="http://schemas.microsoft.com/office/drawing/2014/main" id="{00000000-0008-0000-0F00-000042010000}"/>
            </a:ext>
          </a:extLst>
        </xdr:cNvPr>
        <xdr:cNvSpPr txBox="1"/>
      </xdr:nvSpPr>
      <xdr:spPr>
        <a:xfrm>
          <a:off x="2705744" y="14638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26688</xdr:rowOff>
    </xdr:from>
    <xdr:ext cx="405111" cy="259045"/>
    <xdr:sp macro="" textlink="">
      <xdr:nvSpPr>
        <xdr:cNvPr id="323" name="n_3mainValue【福祉施設】&#10;有形固定資産減価償却率">
          <a:extLst>
            <a:ext uri="{FF2B5EF4-FFF2-40B4-BE49-F238E27FC236}">
              <a16:creationId xmlns:a16="http://schemas.microsoft.com/office/drawing/2014/main" id="{00000000-0008-0000-0F00-000043010000}"/>
            </a:ext>
          </a:extLst>
        </xdr:cNvPr>
        <xdr:cNvSpPr txBox="1"/>
      </xdr:nvSpPr>
      <xdr:spPr>
        <a:xfrm>
          <a:off x="1816744" y="14599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160038</xdr:rowOff>
    </xdr:from>
    <xdr:ext cx="405111" cy="259045"/>
    <xdr:sp macro="" textlink="">
      <xdr:nvSpPr>
        <xdr:cNvPr id="324" name="n_4mainValue【福祉施設】&#10;有形固定資産減価償却率">
          <a:extLst>
            <a:ext uri="{FF2B5EF4-FFF2-40B4-BE49-F238E27FC236}">
              <a16:creationId xmlns:a16="http://schemas.microsoft.com/office/drawing/2014/main" id="{00000000-0008-0000-0F00-000044010000}"/>
            </a:ext>
          </a:extLst>
        </xdr:cNvPr>
        <xdr:cNvSpPr txBox="1"/>
      </xdr:nvSpPr>
      <xdr:spPr>
        <a:xfrm>
          <a:off x="927744" y="14561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5" name="正方形/長方形 324">
          <a:extLst>
            <a:ext uri="{FF2B5EF4-FFF2-40B4-BE49-F238E27FC236}">
              <a16:creationId xmlns:a16="http://schemas.microsoft.com/office/drawing/2014/main" id="{00000000-0008-0000-0F00-000045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6" name="正方形/長方形 325">
          <a:extLst>
            <a:ext uri="{FF2B5EF4-FFF2-40B4-BE49-F238E27FC236}">
              <a16:creationId xmlns:a16="http://schemas.microsoft.com/office/drawing/2014/main" id="{00000000-0008-0000-0F00-000046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7" name="正方形/長方形 326">
          <a:extLst>
            <a:ext uri="{FF2B5EF4-FFF2-40B4-BE49-F238E27FC236}">
              <a16:creationId xmlns:a16="http://schemas.microsoft.com/office/drawing/2014/main" id="{00000000-0008-0000-0F00-000047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8" name="正方形/長方形 327">
          <a:extLst>
            <a:ext uri="{FF2B5EF4-FFF2-40B4-BE49-F238E27FC236}">
              <a16:creationId xmlns:a16="http://schemas.microsoft.com/office/drawing/2014/main" id="{00000000-0008-0000-0F00-000048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9" name="正方形/長方形 328">
          <a:extLst>
            <a:ext uri="{FF2B5EF4-FFF2-40B4-BE49-F238E27FC236}">
              <a16:creationId xmlns:a16="http://schemas.microsoft.com/office/drawing/2014/main" id="{00000000-0008-0000-0F00-000049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0" name="正方形/長方形 329">
          <a:extLst>
            <a:ext uri="{FF2B5EF4-FFF2-40B4-BE49-F238E27FC236}">
              <a16:creationId xmlns:a16="http://schemas.microsoft.com/office/drawing/2014/main" id="{00000000-0008-0000-0F00-00004A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1" name="正方形/長方形 330">
          <a:extLst>
            <a:ext uri="{FF2B5EF4-FFF2-40B4-BE49-F238E27FC236}">
              <a16:creationId xmlns:a16="http://schemas.microsoft.com/office/drawing/2014/main" id="{00000000-0008-0000-0F00-00004B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2" name="正方形/長方形 331">
          <a:extLst>
            <a:ext uri="{FF2B5EF4-FFF2-40B4-BE49-F238E27FC236}">
              <a16:creationId xmlns:a16="http://schemas.microsoft.com/office/drawing/2014/main" id="{00000000-0008-0000-0F00-00004C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3" name="テキスト ボックス 332">
          <a:extLst>
            <a:ext uri="{FF2B5EF4-FFF2-40B4-BE49-F238E27FC236}">
              <a16:creationId xmlns:a16="http://schemas.microsoft.com/office/drawing/2014/main" id="{00000000-0008-0000-0F00-00004D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4" name="直線コネクタ 333">
          <a:extLst>
            <a:ext uri="{FF2B5EF4-FFF2-40B4-BE49-F238E27FC236}">
              <a16:creationId xmlns:a16="http://schemas.microsoft.com/office/drawing/2014/main" id="{00000000-0008-0000-0F00-00004E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5" name="直線コネクタ 334">
          <a:extLst>
            <a:ext uri="{FF2B5EF4-FFF2-40B4-BE49-F238E27FC236}">
              <a16:creationId xmlns:a16="http://schemas.microsoft.com/office/drawing/2014/main" id="{00000000-0008-0000-0F00-00004F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6" name="テキスト ボックス 335">
          <a:extLst>
            <a:ext uri="{FF2B5EF4-FFF2-40B4-BE49-F238E27FC236}">
              <a16:creationId xmlns:a16="http://schemas.microsoft.com/office/drawing/2014/main" id="{00000000-0008-0000-0F00-000050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7" name="直線コネクタ 336">
          <a:extLst>
            <a:ext uri="{FF2B5EF4-FFF2-40B4-BE49-F238E27FC236}">
              <a16:creationId xmlns:a16="http://schemas.microsoft.com/office/drawing/2014/main" id="{00000000-0008-0000-0F00-000051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8" name="テキスト ボックス 337">
          <a:extLst>
            <a:ext uri="{FF2B5EF4-FFF2-40B4-BE49-F238E27FC236}">
              <a16:creationId xmlns:a16="http://schemas.microsoft.com/office/drawing/2014/main" id="{00000000-0008-0000-0F00-000052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9" name="直線コネクタ 338">
          <a:extLst>
            <a:ext uri="{FF2B5EF4-FFF2-40B4-BE49-F238E27FC236}">
              <a16:creationId xmlns:a16="http://schemas.microsoft.com/office/drawing/2014/main" id="{00000000-0008-0000-0F00-000053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40" name="テキスト ボックス 339">
          <a:extLst>
            <a:ext uri="{FF2B5EF4-FFF2-40B4-BE49-F238E27FC236}">
              <a16:creationId xmlns:a16="http://schemas.microsoft.com/office/drawing/2014/main" id="{00000000-0008-0000-0F00-000054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1" name="直線コネクタ 340">
          <a:extLst>
            <a:ext uri="{FF2B5EF4-FFF2-40B4-BE49-F238E27FC236}">
              <a16:creationId xmlns:a16="http://schemas.microsoft.com/office/drawing/2014/main" id="{00000000-0008-0000-0F00-000055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2" name="テキスト ボックス 341">
          <a:extLst>
            <a:ext uri="{FF2B5EF4-FFF2-40B4-BE49-F238E27FC236}">
              <a16:creationId xmlns:a16="http://schemas.microsoft.com/office/drawing/2014/main" id="{00000000-0008-0000-0F00-000056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3" name="直線コネクタ 342">
          <a:extLst>
            <a:ext uri="{FF2B5EF4-FFF2-40B4-BE49-F238E27FC236}">
              <a16:creationId xmlns:a16="http://schemas.microsoft.com/office/drawing/2014/main" id="{00000000-0008-0000-0F00-000057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4" name="テキスト ボックス 343">
          <a:extLst>
            <a:ext uri="{FF2B5EF4-FFF2-40B4-BE49-F238E27FC236}">
              <a16:creationId xmlns:a16="http://schemas.microsoft.com/office/drawing/2014/main" id="{00000000-0008-0000-0F00-000058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5" name="直線コネクタ 344">
          <a:extLst>
            <a:ext uri="{FF2B5EF4-FFF2-40B4-BE49-F238E27FC236}">
              <a16:creationId xmlns:a16="http://schemas.microsoft.com/office/drawing/2014/main" id="{00000000-0008-0000-0F00-000059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6" name="テキスト ボックス 345">
          <a:extLst>
            <a:ext uri="{FF2B5EF4-FFF2-40B4-BE49-F238E27FC236}">
              <a16:creationId xmlns:a16="http://schemas.microsoft.com/office/drawing/2014/main" id="{00000000-0008-0000-0F00-00005A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7" name="【福祉施設】&#10;一人当たり面積グラフ枠">
          <a:extLst>
            <a:ext uri="{FF2B5EF4-FFF2-40B4-BE49-F238E27FC236}">
              <a16:creationId xmlns:a16="http://schemas.microsoft.com/office/drawing/2014/main" id="{00000000-0008-0000-0F00-00005B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163830</xdr:rowOff>
    </xdr:from>
    <xdr:to>
      <xdr:col>54</xdr:col>
      <xdr:colOff>189865</xdr:colOff>
      <xdr:row>86</xdr:row>
      <xdr:rowOff>91439</xdr:rowOff>
    </xdr:to>
    <xdr:cxnSp macro="">
      <xdr:nvCxnSpPr>
        <xdr:cNvPr id="348" name="直線コネクタ 347">
          <a:extLst>
            <a:ext uri="{FF2B5EF4-FFF2-40B4-BE49-F238E27FC236}">
              <a16:creationId xmlns:a16="http://schemas.microsoft.com/office/drawing/2014/main" id="{00000000-0008-0000-0F00-00005C010000}"/>
            </a:ext>
          </a:extLst>
        </xdr:cNvPr>
        <xdr:cNvCxnSpPr/>
      </xdr:nvCxnSpPr>
      <xdr:spPr>
        <a:xfrm flipV="1">
          <a:off x="10476865" y="13365480"/>
          <a:ext cx="0" cy="1470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95266</xdr:rowOff>
    </xdr:from>
    <xdr:ext cx="469744" cy="259045"/>
    <xdr:sp macro="" textlink="">
      <xdr:nvSpPr>
        <xdr:cNvPr id="349" name="【福祉施設】&#10;一人当たり面積最小値テキスト">
          <a:extLst>
            <a:ext uri="{FF2B5EF4-FFF2-40B4-BE49-F238E27FC236}">
              <a16:creationId xmlns:a16="http://schemas.microsoft.com/office/drawing/2014/main" id="{00000000-0008-0000-0F00-00005D010000}"/>
            </a:ext>
          </a:extLst>
        </xdr:cNvPr>
        <xdr:cNvSpPr txBox="1"/>
      </xdr:nvSpPr>
      <xdr:spPr>
        <a:xfrm>
          <a:off x="10515600" y="1483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91439</xdr:rowOff>
    </xdr:from>
    <xdr:to>
      <xdr:col>55</xdr:col>
      <xdr:colOff>88900</xdr:colOff>
      <xdr:row>86</xdr:row>
      <xdr:rowOff>91439</xdr:rowOff>
    </xdr:to>
    <xdr:cxnSp macro="">
      <xdr:nvCxnSpPr>
        <xdr:cNvPr id="350" name="直線コネクタ 349">
          <a:extLst>
            <a:ext uri="{FF2B5EF4-FFF2-40B4-BE49-F238E27FC236}">
              <a16:creationId xmlns:a16="http://schemas.microsoft.com/office/drawing/2014/main" id="{00000000-0008-0000-0F00-00005E010000}"/>
            </a:ext>
          </a:extLst>
        </xdr:cNvPr>
        <xdr:cNvCxnSpPr/>
      </xdr:nvCxnSpPr>
      <xdr:spPr>
        <a:xfrm>
          <a:off x="10388600" y="1483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110507</xdr:rowOff>
    </xdr:from>
    <xdr:ext cx="469744" cy="259045"/>
    <xdr:sp macro="" textlink="">
      <xdr:nvSpPr>
        <xdr:cNvPr id="351" name="【福祉施設】&#10;一人当たり面積最大値テキスト">
          <a:extLst>
            <a:ext uri="{FF2B5EF4-FFF2-40B4-BE49-F238E27FC236}">
              <a16:creationId xmlns:a16="http://schemas.microsoft.com/office/drawing/2014/main" id="{00000000-0008-0000-0F00-00005F010000}"/>
            </a:ext>
          </a:extLst>
        </xdr:cNvPr>
        <xdr:cNvSpPr txBox="1"/>
      </xdr:nvSpPr>
      <xdr:spPr>
        <a:xfrm>
          <a:off x="10515600" y="1314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163830</xdr:rowOff>
    </xdr:from>
    <xdr:to>
      <xdr:col>55</xdr:col>
      <xdr:colOff>88900</xdr:colOff>
      <xdr:row>77</xdr:row>
      <xdr:rowOff>163830</xdr:rowOff>
    </xdr:to>
    <xdr:cxnSp macro="">
      <xdr:nvCxnSpPr>
        <xdr:cNvPr id="352" name="直線コネクタ 351">
          <a:extLst>
            <a:ext uri="{FF2B5EF4-FFF2-40B4-BE49-F238E27FC236}">
              <a16:creationId xmlns:a16="http://schemas.microsoft.com/office/drawing/2014/main" id="{00000000-0008-0000-0F00-000060010000}"/>
            </a:ext>
          </a:extLst>
        </xdr:cNvPr>
        <xdr:cNvCxnSpPr/>
      </xdr:nvCxnSpPr>
      <xdr:spPr>
        <a:xfrm>
          <a:off x="10388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162577</xdr:rowOff>
    </xdr:from>
    <xdr:ext cx="469744" cy="259045"/>
    <xdr:sp macro="" textlink="">
      <xdr:nvSpPr>
        <xdr:cNvPr id="353" name="【福祉施設】&#10;一人当たり面積平均値テキスト">
          <a:extLst>
            <a:ext uri="{FF2B5EF4-FFF2-40B4-BE49-F238E27FC236}">
              <a16:creationId xmlns:a16="http://schemas.microsoft.com/office/drawing/2014/main" id="{00000000-0008-0000-0F00-000061010000}"/>
            </a:ext>
          </a:extLst>
        </xdr:cNvPr>
        <xdr:cNvSpPr txBox="1"/>
      </xdr:nvSpPr>
      <xdr:spPr>
        <a:xfrm>
          <a:off x="10515600" y="142214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139700</xdr:rowOff>
    </xdr:from>
    <xdr:to>
      <xdr:col>55</xdr:col>
      <xdr:colOff>50800</xdr:colOff>
      <xdr:row>84</xdr:row>
      <xdr:rowOff>69850</xdr:rowOff>
    </xdr:to>
    <xdr:sp macro="" textlink="">
      <xdr:nvSpPr>
        <xdr:cNvPr id="354" name="フローチャート: 判断 353">
          <a:extLst>
            <a:ext uri="{FF2B5EF4-FFF2-40B4-BE49-F238E27FC236}">
              <a16:creationId xmlns:a16="http://schemas.microsoft.com/office/drawing/2014/main" id="{00000000-0008-0000-0F00-000062010000}"/>
            </a:ext>
          </a:extLst>
        </xdr:cNvPr>
        <xdr:cNvSpPr/>
      </xdr:nvSpPr>
      <xdr:spPr>
        <a:xfrm>
          <a:off x="10426700" y="1437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151130</xdr:rowOff>
    </xdr:from>
    <xdr:to>
      <xdr:col>50</xdr:col>
      <xdr:colOff>165100</xdr:colOff>
      <xdr:row>84</xdr:row>
      <xdr:rowOff>81280</xdr:rowOff>
    </xdr:to>
    <xdr:sp macro="" textlink="">
      <xdr:nvSpPr>
        <xdr:cNvPr id="355" name="フローチャート: 判断 354">
          <a:extLst>
            <a:ext uri="{FF2B5EF4-FFF2-40B4-BE49-F238E27FC236}">
              <a16:creationId xmlns:a16="http://schemas.microsoft.com/office/drawing/2014/main" id="{00000000-0008-0000-0F00-000063010000}"/>
            </a:ext>
          </a:extLst>
        </xdr:cNvPr>
        <xdr:cNvSpPr/>
      </xdr:nvSpPr>
      <xdr:spPr>
        <a:xfrm>
          <a:off x="9588500" y="1438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162561</xdr:rowOff>
    </xdr:from>
    <xdr:to>
      <xdr:col>46</xdr:col>
      <xdr:colOff>38100</xdr:colOff>
      <xdr:row>84</xdr:row>
      <xdr:rowOff>92711</xdr:rowOff>
    </xdr:to>
    <xdr:sp macro="" textlink="">
      <xdr:nvSpPr>
        <xdr:cNvPr id="356" name="フローチャート: 判断 355">
          <a:extLst>
            <a:ext uri="{FF2B5EF4-FFF2-40B4-BE49-F238E27FC236}">
              <a16:creationId xmlns:a16="http://schemas.microsoft.com/office/drawing/2014/main" id="{00000000-0008-0000-0F00-000064010000}"/>
            </a:ext>
          </a:extLst>
        </xdr:cNvPr>
        <xdr:cNvSpPr/>
      </xdr:nvSpPr>
      <xdr:spPr>
        <a:xfrm>
          <a:off x="8699500" y="1439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166370</xdr:rowOff>
    </xdr:from>
    <xdr:to>
      <xdr:col>41</xdr:col>
      <xdr:colOff>101600</xdr:colOff>
      <xdr:row>84</xdr:row>
      <xdr:rowOff>96520</xdr:rowOff>
    </xdr:to>
    <xdr:sp macro="" textlink="">
      <xdr:nvSpPr>
        <xdr:cNvPr id="357" name="フローチャート: 判断 356">
          <a:extLst>
            <a:ext uri="{FF2B5EF4-FFF2-40B4-BE49-F238E27FC236}">
              <a16:creationId xmlns:a16="http://schemas.microsoft.com/office/drawing/2014/main" id="{00000000-0008-0000-0F00-000065010000}"/>
            </a:ext>
          </a:extLst>
        </xdr:cNvPr>
        <xdr:cNvSpPr/>
      </xdr:nvSpPr>
      <xdr:spPr>
        <a:xfrm>
          <a:off x="7810500" y="1439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124461</xdr:rowOff>
    </xdr:from>
    <xdr:to>
      <xdr:col>36</xdr:col>
      <xdr:colOff>165100</xdr:colOff>
      <xdr:row>84</xdr:row>
      <xdr:rowOff>54611</xdr:rowOff>
    </xdr:to>
    <xdr:sp macro="" textlink="">
      <xdr:nvSpPr>
        <xdr:cNvPr id="358" name="フローチャート: 判断 357">
          <a:extLst>
            <a:ext uri="{FF2B5EF4-FFF2-40B4-BE49-F238E27FC236}">
              <a16:creationId xmlns:a16="http://schemas.microsoft.com/office/drawing/2014/main" id="{00000000-0008-0000-0F00-000066010000}"/>
            </a:ext>
          </a:extLst>
        </xdr:cNvPr>
        <xdr:cNvSpPr/>
      </xdr:nvSpPr>
      <xdr:spPr>
        <a:xfrm>
          <a:off x="6921500" y="143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F00-000067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F00-000068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00000000-0008-0000-0F00-000069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00000000-0008-0000-0F00-00006A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00000000-0008-0000-0F00-00006B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97789</xdr:rowOff>
    </xdr:from>
    <xdr:to>
      <xdr:col>55</xdr:col>
      <xdr:colOff>50800</xdr:colOff>
      <xdr:row>86</xdr:row>
      <xdr:rowOff>27939</xdr:rowOff>
    </xdr:to>
    <xdr:sp macro="" textlink="">
      <xdr:nvSpPr>
        <xdr:cNvPr id="364" name="楕円 363">
          <a:extLst>
            <a:ext uri="{FF2B5EF4-FFF2-40B4-BE49-F238E27FC236}">
              <a16:creationId xmlns:a16="http://schemas.microsoft.com/office/drawing/2014/main" id="{00000000-0008-0000-0F00-00006C010000}"/>
            </a:ext>
          </a:extLst>
        </xdr:cNvPr>
        <xdr:cNvSpPr/>
      </xdr:nvSpPr>
      <xdr:spPr>
        <a:xfrm>
          <a:off x="10426700" y="1467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12716</xdr:rowOff>
    </xdr:from>
    <xdr:ext cx="469744" cy="259045"/>
    <xdr:sp macro="" textlink="">
      <xdr:nvSpPr>
        <xdr:cNvPr id="365" name="【福祉施設】&#10;一人当たり面積該当値テキスト">
          <a:extLst>
            <a:ext uri="{FF2B5EF4-FFF2-40B4-BE49-F238E27FC236}">
              <a16:creationId xmlns:a16="http://schemas.microsoft.com/office/drawing/2014/main" id="{00000000-0008-0000-0F00-00006D010000}"/>
            </a:ext>
          </a:extLst>
        </xdr:cNvPr>
        <xdr:cNvSpPr txBox="1"/>
      </xdr:nvSpPr>
      <xdr:spPr>
        <a:xfrm>
          <a:off x="10515600" y="14585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21589</xdr:rowOff>
    </xdr:from>
    <xdr:to>
      <xdr:col>50</xdr:col>
      <xdr:colOff>165100</xdr:colOff>
      <xdr:row>85</xdr:row>
      <xdr:rowOff>123189</xdr:rowOff>
    </xdr:to>
    <xdr:sp macro="" textlink="">
      <xdr:nvSpPr>
        <xdr:cNvPr id="366" name="楕円 365">
          <a:extLst>
            <a:ext uri="{FF2B5EF4-FFF2-40B4-BE49-F238E27FC236}">
              <a16:creationId xmlns:a16="http://schemas.microsoft.com/office/drawing/2014/main" id="{00000000-0008-0000-0F00-00006E010000}"/>
            </a:ext>
          </a:extLst>
        </xdr:cNvPr>
        <xdr:cNvSpPr/>
      </xdr:nvSpPr>
      <xdr:spPr>
        <a:xfrm>
          <a:off x="95885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72389</xdr:rowOff>
    </xdr:from>
    <xdr:to>
      <xdr:col>55</xdr:col>
      <xdr:colOff>0</xdr:colOff>
      <xdr:row>85</xdr:row>
      <xdr:rowOff>148589</xdr:rowOff>
    </xdr:to>
    <xdr:cxnSp macro="">
      <xdr:nvCxnSpPr>
        <xdr:cNvPr id="367" name="直線コネクタ 366">
          <a:extLst>
            <a:ext uri="{FF2B5EF4-FFF2-40B4-BE49-F238E27FC236}">
              <a16:creationId xmlns:a16="http://schemas.microsoft.com/office/drawing/2014/main" id="{00000000-0008-0000-0F00-00006F010000}"/>
            </a:ext>
          </a:extLst>
        </xdr:cNvPr>
        <xdr:cNvCxnSpPr/>
      </xdr:nvCxnSpPr>
      <xdr:spPr>
        <a:xfrm>
          <a:off x="9639300" y="14645639"/>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170180</xdr:rowOff>
    </xdr:from>
    <xdr:to>
      <xdr:col>46</xdr:col>
      <xdr:colOff>38100</xdr:colOff>
      <xdr:row>85</xdr:row>
      <xdr:rowOff>100330</xdr:rowOff>
    </xdr:to>
    <xdr:sp macro="" textlink="">
      <xdr:nvSpPr>
        <xdr:cNvPr id="368" name="楕円 367">
          <a:extLst>
            <a:ext uri="{FF2B5EF4-FFF2-40B4-BE49-F238E27FC236}">
              <a16:creationId xmlns:a16="http://schemas.microsoft.com/office/drawing/2014/main" id="{00000000-0008-0000-0F00-000070010000}"/>
            </a:ext>
          </a:extLst>
        </xdr:cNvPr>
        <xdr:cNvSpPr/>
      </xdr:nvSpPr>
      <xdr:spPr>
        <a:xfrm>
          <a:off x="86995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49530</xdr:rowOff>
    </xdr:from>
    <xdr:to>
      <xdr:col>50</xdr:col>
      <xdr:colOff>114300</xdr:colOff>
      <xdr:row>85</xdr:row>
      <xdr:rowOff>72389</xdr:rowOff>
    </xdr:to>
    <xdr:cxnSp macro="">
      <xdr:nvCxnSpPr>
        <xdr:cNvPr id="369" name="直線コネクタ 368">
          <a:extLst>
            <a:ext uri="{FF2B5EF4-FFF2-40B4-BE49-F238E27FC236}">
              <a16:creationId xmlns:a16="http://schemas.microsoft.com/office/drawing/2014/main" id="{00000000-0008-0000-0F00-000071010000}"/>
            </a:ext>
          </a:extLst>
        </xdr:cNvPr>
        <xdr:cNvCxnSpPr/>
      </xdr:nvCxnSpPr>
      <xdr:spPr>
        <a:xfrm>
          <a:off x="8750300" y="146227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170180</xdr:rowOff>
    </xdr:from>
    <xdr:to>
      <xdr:col>41</xdr:col>
      <xdr:colOff>101600</xdr:colOff>
      <xdr:row>85</xdr:row>
      <xdr:rowOff>100330</xdr:rowOff>
    </xdr:to>
    <xdr:sp macro="" textlink="">
      <xdr:nvSpPr>
        <xdr:cNvPr id="370" name="楕円 369">
          <a:extLst>
            <a:ext uri="{FF2B5EF4-FFF2-40B4-BE49-F238E27FC236}">
              <a16:creationId xmlns:a16="http://schemas.microsoft.com/office/drawing/2014/main" id="{00000000-0008-0000-0F00-000072010000}"/>
            </a:ext>
          </a:extLst>
        </xdr:cNvPr>
        <xdr:cNvSpPr/>
      </xdr:nvSpPr>
      <xdr:spPr>
        <a:xfrm>
          <a:off x="78105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49530</xdr:rowOff>
    </xdr:from>
    <xdr:to>
      <xdr:col>45</xdr:col>
      <xdr:colOff>177800</xdr:colOff>
      <xdr:row>85</xdr:row>
      <xdr:rowOff>49530</xdr:rowOff>
    </xdr:to>
    <xdr:cxnSp macro="">
      <xdr:nvCxnSpPr>
        <xdr:cNvPr id="371" name="直線コネクタ 370">
          <a:extLst>
            <a:ext uri="{FF2B5EF4-FFF2-40B4-BE49-F238E27FC236}">
              <a16:creationId xmlns:a16="http://schemas.microsoft.com/office/drawing/2014/main" id="{00000000-0008-0000-0F00-000073010000}"/>
            </a:ext>
          </a:extLst>
        </xdr:cNvPr>
        <xdr:cNvCxnSpPr/>
      </xdr:nvCxnSpPr>
      <xdr:spPr>
        <a:xfrm>
          <a:off x="7861300" y="14622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2539</xdr:rowOff>
    </xdr:from>
    <xdr:to>
      <xdr:col>36</xdr:col>
      <xdr:colOff>165100</xdr:colOff>
      <xdr:row>85</xdr:row>
      <xdr:rowOff>104139</xdr:rowOff>
    </xdr:to>
    <xdr:sp macro="" textlink="">
      <xdr:nvSpPr>
        <xdr:cNvPr id="372" name="楕円 371">
          <a:extLst>
            <a:ext uri="{FF2B5EF4-FFF2-40B4-BE49-F238E27FC236}">
              <a16:creationId xmlns:a16="http://schemas.microsoft.com/office/drawing/2014/main" id="{00000000-0008-0000-0F00-000074010000}"/>
            </a:ext>
          </a:extLst>
        </xdr:cNvPr>
        <xdr:cNvSpPr/>
      </xdr:nvSpPr>
      <xdr:spPr>
        <a:xfrm>
          <a:off x="6921500" y="1457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49530</xdr:rowOff>
    </xdr:from>
    <xdr:to>
      <xdr:col>41</xdr:col>
      <xdr:colOff>50800</xdr:colOff>
      <xdr:row>85</xdr:row>
      <xdr:rowOff>53339</xdr:rowOff>
    </xdr:to>
    <xdr:cxnSp macro="">
      <xdr:nvCxnSpPr>
        <xdr:cNvPr id="373" name="直線コネクタ 372">
          <a:extLst>
            <a:ext uri="{FF2B5EF4-FFF2-40B4-BE49-F238E27FC236}">
              <a16:creationId xmlns:a16="http://schemas.microsoft.com/office/drawing/2014/main" id="{00000000-0008-0000-0F00-000075010000}"/>
            </a:ext>
          </a:extLst>
        </xdr:cNvPr>
        <xdr:cNvCxnSpPr/>
      </xdr:nvCxnSpPr>
      <xdr:spPr>
        <a:xfrm flipV="1">
          <a:off x="6972300" y="1462278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97807</xdr:rowOff>
    </xdr:from>
    <xdr:ext cx="469744" cy="259045"/>
    <xdr:sp macro="" textlink="">
      <xdr:nvSpPr>
        <xdr:cNvPr id="374" name="n_1aveValue【福祉施設】&#10;一人当たり面積">
          <a:extLst>
            <a:ext uri="{FF2B5EF4-FFF2-40B4-BE49-F238E27FC236}">
              <a16:creationId xmlns:a16="http://schemas.microsoft.com/office/drawing/2014/main" id="{00000000-0008-0000-0F00-000076010000}"/>
            </a:ext>
          </a:extLst>
        </xdr:cNvPr>
        <xdr:cNvSpPr txBox="1"/>
      </xdr:nvSpPr>
      <xdr:spPr>
        <a:xfrm>
          <a:off x="9391727" y="1415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109238</xdr:rowOff>
    </xdr:from>
    <xdr:ext cx="469744" cy="259045"/>
    <xdr:sp macro="" textlink="">
      <xdr:nvSpPr>
        <xdr:cNvPr id="375" name="n_2aveValue【福祉施設】&#10;一人当たり面積">
          <a:extLst>
            <a:ext uri="{FF2B5EF4-FFF2-40B4-BE49-F238E27FC236}">
              <a16:creationId xmlns:a16="http://schemas.microsoft.com/office/drawing/2014/main" id="{00000000-0008-0000-0F00-000077010000}"/>
            </a:ext>
          </a:extLst>
        </xdr:cNvPr>
        <xdr:cNvSpPr txBox="1"/>
      </xdr:nvSpPr>
      <xdr:spPr>
        <a:xfrm>
          <a:off x="8515427" y="14168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113047</xdr:rowOff>
    </xdr:from>
    <xdr:ext cx="469744" cy="259045"/>
    <xdr:sp macro="" textlink="">
      <xdr:nvSpPr>
        <xdr:cNvPr id="376" name="n_3aveValue【福祉施設】&#10;一人当たり面積">
          <a:extLst>
            <a:ext uri="{FF2B5EF4-FFF2-40B4-BE49-F238E27FC236}">
              <a16:creationId xmlns:a16="http://schemas.microsoft.com/office/drawing/2014/main" id="{00000000-0008-0000-0F00-000078010000}"/>
            </a:ext>
          </a:extLst>
        </xdr:cNvPr>
        <xdr:cNvSpPr txBox="1"/>
      </xdr:nvSpPr>
      <xdr:spPr>
        <a:xfrm>
          <a:off x="7626427" y="1417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71138</xdr:rowOff>
    </xdr:from>
    <xdr:ext cx="469744" cy="259045"/>
    <xdr:sp macro="" textlink="">
      <xdr:nvSpPr>
        <xdr:cNvPr id="377" name="n_4aveValue【福祉施設】&#10;一人当たり面積">
          <a:extLst>
            <a:ext uri="{FF2B5EF4-FFF2-40B4-BE49-F238E27FC236}">
              <a16:creationId xmlns:a16="http://schemas.microsoft.com/office/drawing/2014/main" id="{00000000-0008-0000-0F00-000079010000}"/>
            </a:ext>
          </a:extLst>
        </xdr:cNvPr>
        <xdr:cNvSpPr txBox="1"/>
      </xdr:nvSpPr>
      <xdr:spPr>
        <a:xfrm>
          <a:off x="6737427" y="14130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114316</xdr:rowOff>
    </xdr:from>
    <xdr:ext cx="469744" cy="259045"/>
    <xdr:sp macro="" textlink="">
      <xdr:nvSpPr>
        <xdr:cNvPr id="378" name="n_1mainValue【福祉施設】&#10;一人当たり面積">
          <a:extLst>
            <a:ext uri="{FF2B5EF4-FFF2-40B4-BE49-F238E27FC236}">
              <a16:creationId xmlns:a16="http://schemas.microsoft.com/office/drawing/2014/main" id="{00000000-0008-0000-0F00-00007A010000}"/>
            </a:ext>
          </a:extLst>
        </xdr:cNvPr>
        <xdr:cNvSpPr txBox="1"/>
      </xdr:nvSpPr>
      <xdr:spPr>
        <a:xfrm>
          <a:off x="9391727" y="1468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91457</xdr:rowOff>
    </xdr:from>
    <xdr:ext cx="469744" cy="259045"/>
    <xdr:sp macro="" textlink="">
      <xdr:nvSpPr>
        <xdr:cNvPr id="379" name="n_2mainValue【福祉施設】&#10;一人当たり面積">
          <a:extLst>
            <a:ext uri="{FF2B5EF4-FFF2-40B4-BE49-F238E27FC236}">
              <a16:creationId xmlns:a16="http://schemas.microsoft.com/office/drawing/2014/main" id="{00000000-0008-0000-0F00-00007B010000}"/>
            </a:ext>
          </a:extLst>
        </xdr:cNvPr>
        <xdr:cNvSpPr txBox="1"/>
      </xdr:nvSpPr>
      <xdr:spPr>
        <a:xfrm>
          <a:off x="8515427" y="1466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91457</xdr:rowOff>
    </xdr:from>
    <xdr:ext cx="469744" cy="259045"/>
    <xdr:sp macro="" textlink="">
      <xdr:nvSpPr>
        <xdr:cNvPr id="380" name="n_3mainValue【福祉施設】&#10;一人当たり面積">
          <a:extLst>
            <a:ext uri="{FF2B5EF4-FFF2-40B4-BE49-F238E27FC236}">
              <a16:creationId xmlns:a16="http://schemas.microsoft.com/office/drawing/2014/main" id="{00000000-0008-0000-0F00-00007C010000}"/>
            </a:ext>
          </a:extLst>
        </xdr:cNvPr>
        <xdr:cNvSpPr txBox="1"/>
      </xdr:nvSpPr>
      <xdr:spPr>
        <a:xfrm>
          <a:off x="7626427" y="1466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95266</xdr:rowOff>
    </xdr:from>
    <xdr:ext cx="469744" cy="259045"/>
    <xdr:sp macro="" textlink="">
      <xdr:nvSpPr>
        <xdr:cNvPr id="381" name="n_4mainValue【福祉施設】&#10;一人当たり面積">
          <a:extLst>
            <a:ext uri="{FF2B5EF4-FFF2-40B4-BE49-F238E27FC236}">
              <a16:creationId xmlns:a16="http://schemas.microsoft.com/office/drawing/2014/main" id="{00000000-0008-0000-0F00-00007D010000}"/>
            </a:ext>
          </a:extLst>
        </xdr:cNvPr>
        <xdr:cNvSpPr txBox="1"/>
      </xdr:nvSpPr>
      <xdr:spPr>
        <a:xfrm>
          <a:off x="6737427" y="14668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2" name="正方形/長方形 381">
          <a:extLst>
            <a:ext uri="{FF2B5EF4-FFF2-40B4-BE49-F238E27FC236}">
              <a16:creationId xmlns:a16="http://schemas.microsoft.com/office/drawing/2014/main" id="{00000000-0008-0000-0F00-00007E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3" name="正方形/長方形 382">
          <a:extLst>
            <a:ext uri="{FF2B5EF4-FFF2-40B4-BE49-F238E27FC236}">
              <a16:creationId xmlns:a16="http://schemas.microsoft.com/office/drawing/2014/main" id="{00000000-0008-0000-0F00-00007F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4" name="正方形/長方形 383">
          <a:extLst>
            <a:ext uri="{FF2B5EF4-FFF2-40B4-BE49-F238E27FC236}">
              <a16:creationId xmlns:a16="http://schemas.microsoft.com/office/drawing/2014/main" id="{00000000-0008-0000-0F00-000080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5" name="正方形/長方形 384">
          <a:extLst>
            <a:ext uri="{FF2B5EF4-FFF2-40B4-BE49-F238E27FC236}">
              <a16:creationId xmlns:a16="http://schemas.microsoft.com/office/drawing/2014/main" id="{00000000-0008-0000-0F00-000081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6" name="正方形/長方形 385">
          <a:extLst>
            <a:ext uri="{FF2B5EF4-FFF2-40B4-BE49-F238E27FC236}">
              <a16:creationId xmlns:a16="http://schemas.microsoft.com/office/drawing/2014/main" id="{00000000-0008-0000-0F00-000082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7" name="正方形/長方形 386">
          <a:extLst>
            <a:ext uri="{FF2B5EF4-FFF2-40B4-BE49-F238E27FC236}">
              <a16:creationId xmlns:a16="http://schemas.microsoft.com/office/drawing/2014/main" id="{00000000-0008-0000-0F00-000083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8" name="正方形/長方形 387">
          <a:extLst>
            <a:ext uri="{FF2B5EF4-FFF2-40B4-BE49-F238E27FC236}">
              <a16:creationId xmlns:a16="http://schemas.microsoft.com/office/drawing/2014/main" id="{00000000-0008-0000-0F00-000084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9" name="正方形/長方形 388">
          <a:extLst>
            <a:ext uri="{FF2B5EF4-FFF2-40B4-BE49-F238E27FC236}">
              <a16:creationId xmlns:a16="http://schemas.microsoft.com/office/drawing/2014/main" id="{00000000-0008-0000-0F00-000085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0" name="テキスト ボックス 389">
          <a:extLst>
            <a:ext uri="{FF2B5EF4-FFF2-40B4-BE49-F238E27FC236}">
              <a16:creationId xmlns:a16="http://schemas.microsoft.com/office/drawing/2014/main" id="{00000000-0008-0000-0F00-000086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1" name="直線コネクタ 390">
          <a:extLst>
            <a:ext uri="{FF2B5EF4-FFF2-40B4-BE49-F238E27FC236}">
              <a16:creationId xmlns:a16="http://schemas.microsoft.com/office/drawing/2014/main" id="{00000000-0008-0000-0F00-000087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2" name="テキスト ボックス 391">
          <a:extLst>
            <a:ext uri="{FF2B5EF4-FFF2-40B4-BE49-F238E27FC236}">
              <a16:creationId xmlns:a16="http://schemas.microsoft.com/office/drawing/2014/main" id="{00000000-0008-0000-0F00-000088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3" name="直線コネクタ 392">
          <a:extLst>
            <a:ext uri="{FF2B5EF4-FFF2-40B4-BE49-F238E27FC236}">
              <a16:creationId xmlns:a16="http://schemas.microsoft.com/office/drawing/2014/main" id="{00000000-0008-0000-0F00-000089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4" name="テキスト ボックス 393">
          <a:extLst>
            <a:ext uri="{FF2B5EF4-FFF2-40B4-BE49-F238E27FC236}">
              <a16:creationId xmlns:a16="http://schemas.microsoft.com/office/drawing/2014/main" id="{00000000-0008-0000-0F00-00008A010000}"/>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5" name="直線コネクタ 394">
          <a:extLst>
            <a:ext uri="{FF2B5EF4-FFF2-40B4-BE49-F238E27FC236}">
              <a16:creationId xmlns:a16="http://schemas.microsoft.com/office/drawing/2014/main" id="{00000000-0008-0000-0F00-00008B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6" name="テキスト ボックス 395">
          <a:extLst>
            <a:ext uri="{FF2B5EF4-FFF2-40B4-BE49-F238E27FC236}">
              <a16:creationId xmlns:a16="http://schemas.microsoft.com/office/drawing/2014/main" id="{00000000-0008-0000-0F00-00008C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7" name="直線コネクタ 396">
          <a:extLst>
            <a:ext uri="{FF2B5EF4-FFF2-40B4-BE49-F238E27FC236}">
              <a16:creationId xmlns:a16="http://schemas.microsoft.com/office/drawing/2014/main" id="{00000000-0008-0000-0F00-00008D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8" name="テキスト ボックス 397">
          <a:extLst>
            <a:ext uri="{FF2B5EF4-FFF2-40B4-BE49-F238E27FC236}">
              <a16:creationId xmlns:a16="http://schemas.microsoft.com/office/drawing/2014/main" id="{00000000-0008-0000-0F00-00008E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9" name="直線コネクタ 398">
          <a:extLst>
            <a:ext uri="{FF2B5EF4-FFF2-40B4-BE49-F238E27FC236}">
              <a16:creationId xmlns:a16="http://schemas.microsoft.com/office/drawing/2014/main" id="{00000000-0008-0000-0F00-00008F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400" name="テキスト ボックス 399">
          <a:extLst>
            <a:ext uri="{FF2B5EF4-FFF2-40B4-BE49-F238E27FC236}">
              <a16:creationId xmlns:a16="http://schemas.microsoft.com/office/drawing/2014/main" id="{00000000-0008-0000-0F00-000090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401" name="直線コネクタ 400">
          <a:extLst>
            <a:ext uri="{FF2B5EF4-FFF2-40B4-BE49-F238E27FC236}">
              <a16:creationId xmlns:a16="http://schemas.microsoft.com/office/drawing/2014/main" id="{00000000-0008-0000-0F00-000091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402" name="テキスト ボックス 401">
          <a:extLst>
            <a:ext uri="{FF2B5EF4-FFF2-40B4-BE49-F238E27FC236}">
              <a16:creationId xmlns:a16="http://schemas.microsoft.com/office/drawing/2014/main" id="{00000000-0008-0000-0F00-000092010000}"/>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3" name="直線コネクタ 402">
          <a:extLst>
            <a:ext uri="{FF2B5EF4-FFF2-40B4-BE49-F238E27FC236}">
              <a16:creationId xmlns:a16="http://schemas.microsoft.com/office/drawing/2014/main" id="{00000000-0008-0000-0F00-000093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4" name="テキスト ボックス 403">
          <a:extLst>
            <a:ext uri="{FF2B5EF4-FFF2-40B4-BE49-F238E27FC236}">
              <a16:creationId xmlns:a16="http://schemas.microsoft.com/office/drawing/2014/main" id="{00000000-0008-0000-0F00-000094010000}"/>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5" name="【市民会館】&#10;有形固定資産減価償却率グラフ枠">
          <a:extLst>
            <a:ext uri="{FF2B5EF4-FFF2-40B4-BE49-F238E27FC236}">
              <a16:creationId xmlns:a16="http://schemas.microsoft.com/office/drawing/2014/main" id="{00000000-0008-0000-0F00-000095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95250</xdr:rowOff>
    </xdr:from>
    <xdr:to>
      <xdr:col>24</xdr:col>
      <xdr:colOff>62865</xdr:colOff>
      <xdr:row>108</xdr:row>
      <xdr:rowOff>152400</xdr:rowOff>
    </xdr:to>
    <xdr:cxnSp macro="">
      <xdr:nvCxnSpPr>
        <xdr:cNvPr id="406" name="直線コネクタ 405">
          <a:extLst>
            <a:ext uri="{FF2B5EF4-FFF2-40B4-BE49-F238E27FC236}">
              <a16:creationId xmlns:a16="http://schemas.microsoft.com/office/drawing/2014/main" id="{00000000-0008-0000-0F00-000096010000}"/>
            </a:ext>
          </a:extLst>
        </xdr:cNvPr>
        <xdr:cNvCxnSpPr/>
      </xdr:nvCxnSpPr>
      <xdr:spPr>
        <a:xfrm flipV="1">
          <a:off x="4634865" y="170688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407" name="【市民会館】&#10;有形固定資産減価償却率最小値テキスト">
          <a:extLst>
            <a:ext uri="{FF2B5EF4-FFF2-40B4-BE49-F238E27FC236}">
              <a16:creationId xmlns:a16="http://schemas.microsoft.com/office/drawing/2014/main" id="{00000000-0008-0000-0F00-000097010000}"/>
            </a:ext>
          </a:extLst>
        </xdr:cNvPr>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408" name="直線コネクタ 407">
          <a:extLst>
            <a:ext uri="{FF2B5EF4-FFF2-40B4-BE49-F238E27FC236}">
              <a16:creationId xmlns:a16="http://schemas.microsoft.com/office/drawing/2014/main" id="{00000000-0008-0000-0F00-000098010000}"/>
            </a:ext>
          </a:extLst>
        </xdr:cNvPr>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41927</xdr:rowOff>
    </xdr:from>
    <xdr:ext cx="405111" cy="259045"/>
    <xdr:sp macro="" textlink="">
      <xdr:nvSpPr>
        <xdr:cNvPr id="409" name="【市民会館】&#10;有形固定資産減価償却率最大値テキスト">
          <a:extLst>
            <a:ext uri="{FF2B5EF4-FFF2-40B4-BE49-F238E27FC236}">
              <a16:creationId xmlns:a16="http://schemas.microsoft.com/office/drawing/2014/main" id="{00000000-0008-0000-0F00-000099010000}"/>
            </a:ext>
          </a:extLst>
        </xdr:cNvPr>
        <xdr:cNvSpPr txBox="1"/>
      </xdr:nvSpPr>
      <xdr:spPr>
        <a:xfrm>
          <a:off x="4673600" y="1684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95250</xdr:rowOff>
    </xdr:from>
    <xdr:to>
      <xdr:col>24</xdr:col>
      <xdr:colOff>152400</xdr:colOff>
      <xdr:row>99</xdr:row>
      <xdr:rowOff>95250</xdr:rowOff>
    </xdr:to>
    <xdr:cxnSp macro="">
      <xdr:nvCxnSpPr>
        <xdr:cNvPr id="410" name="直線コネクタ 409">
          <a:extLst>
            <a:ext uri="{FF2B5EF4-FFF2-40B4-BE49-F238E27FC236}">
              <a16:creationId xmlns:a16="http://schemas.microsoft.com/office/drawing/2014/main" id="{00000000-0008-0000-0F00-00009A010000}"/>
            </a:ext>
          </a:extLst>
        </xdr:cNvPr>
        <xdr:cNvCxnSpPr/>
      </xdr:nvCxnSpPr>
      <xdr:spPr>
        <a:xfrm>
          <a:off x="4546600" y="1706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652</xdr:rowOff>
    </xdr:from>
    <xdr:ext cx="405111" cy="259045"/>
    <xdr:sp macro="" textlink="">
      <xdr:nvSpPr>
        <xdr:cNvPr id="411" name="【市民会館】&#10;有形固定資産減価償却率平均値テキスト">
          <a:extLst>
            <a:ext uri="{FF2B5EF4-FFF2-40B4-BE49-F238E27FC236}">
              <a16:creationId xmlns:a16="http://schemas.microsoft.com/office/drawing/2014/main" id="{00000000-0008-0000-0F00-00009B010000}"/>
            </a:ext>
          </a:extLst>
        </xdr:cNvPr>
        <xdr:cNvSpPr txBox="1"/>
      </xdr:nvSpPr>
      <xdr:spPr>
        <a:xfrm>
          <a:off x="4673600" y="174885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149225</xdr:rowOff>
    </xdr:from>
    <xdr:to>
      <xdr:col>24</xdr:col>
      <xdr:colOff>114300</xdr:colOff>
      <xdr:row>103</xdr:row>
      <xdr:rowOff>79375</xdr:rowOff>
    </xdr:to>
    <xdr:sp macro="" textlink="">
      <xdr:nvSpPr>
        <xdr:cNvPr id="412" name="フローチャート: 判断 411">
          <a:extLst>
            <a:ext uri="{FF2B5EF4-FFF2-40B4-BE49-F238E27FC236}">
              <a16:creationId xmlns:a16="http://schemas.microsoft.com/office/drawing/2014/main" id="{00000000-0008-0000-0F00-00009C010000}"/>
            </a:ext>
          </a:extLst>
        </xdr:cNvPr>
        <xdr:cNvSpPr/>
      </xdr:nvSpPr>
      <xdr:spPr>
        <a:xfrm>
          <a:off x="4584700" y="1763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42545</xdr:rowOff>
    </xdr:from>
    <xdr:to>
      <xdr:col>20</xdr:col>
      <xdr:colOff>38100</xdr:colOff>
      <xdr:row>103</xdr:row>
      <xdr:rowOff>144145</xdr:rowOff>
    </xdr:to>
    <xdr:sp macro="" textlink="">
      <xdr:nvSpPr>
        <xdr:cNvPr id="413" name="フローチャート: 判断 412">
          <a:extLst>
            <a:ext uri="{FF2B5EF4-FFF2-40B4-BE49-F238E27FC236}">
              <a16:creationId xmlns:a16="http://schemas.microsoft.com/office/drawing/2014/main" id="{00000000-0008-0000-0F00-00009D010000}"/>
            </a:ext>
          </a:extLst>
        </xdr:cNvPr>
        <xdr:cNvSpPr/>
      </xdr:nvSpPr>
      <xdr:spPr>
        <a:xfrm>
          <a:off x="3746500" y="1770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67311</xdr:rowOff>
    </xdr:from>
    <xdr:to>
      <xdr:col>15</xdr:col>
      <xdr:colOff>101600</xdr:colOff>
      <xdr:row>103</xdr:row>
      <xdr:rowOff>168911</xdr:rowOff>
    </xdr:to>
    <xdr:sp macro="" textlink="">
      <xdr:nvSpPr>
        <xdr:cNvPr id="414" name="フローチャート: 判断 413">
          <a:extLst>
            <a:ext uri="{FF2B5EF4-FFF2-40B4-BE49-F238E27FC236}">
              <a16:creationId xmlns:a16="http://schemas.microsoft.com/office/drawing/2014/main" id="{00000000-0008-0000-0F00-00009E010000}"/>
            </a:ext>
          </a:extLst>
        </xdr:cNvPr>
        <xdr:cNvSpPr/>
      </xdr:nvSpPr>
      <xdr:spPr>
        <a:xfrm>
          <a:off x="2857500" y="17726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61595</xdr:rowOff>
    </xdr:from>
    <xdr:to>
      <xdr:col>10</xdr:col>
      <xdr:colOff>165100</xdr:colOff>
      <xdr:row>103</xdr:row>
      <xdr:rowOff>163195</xdr:rowOff>
    </xdr:to>
    <xdr:sp macro="" textlink="">
      <xdr:nvSpPr>
        <xdr:cNvPr id="415" name="フローチャート: 判断 414">
          <a:extLst>
            <a:ext uri="{FF2B5EF4-FFF2-40B4-BE49-F238E27FC236}">
              <a16:creationId xmlns:a16="http://schemas.microsoft.com/office/drawing/2014/main" id="{00000000-0008-0000-0F00-00009F010000}"/>
            </a:ext>
          </a:extLst>
        </xdr:cNvPr>
        <xdr:cNvSpPr/>
      </xdr:nvSpPr>
      <xdr:spPr>
        <a:xfrm>
          <a:off x="1968500" y="1772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53975</xdr:rowOff>
    </xdr:from>
    <xdr:to>
      <xdr:col>6</xdr:col>
      <xdr:colOff>38100</xdr:colOff>
      <xdr:row>103</xdr:row>
      <xdr:rowOff>155575</xdr:rowOff>
    </xdr:to>
    <xdr:sp macro="" textlink="">
      <xdr:nvSpPr>
        <xdr:cNvPr id="416" name="フローチャート: 判断 415">
          <a:extLst>
            <a:ext uri="{FF2B5EF4-FFF2-40B4-BE49-F238E27FC236}">
              <a16:creationId xmlns:a16="http://schemas.microsoft.com/office/drawing/2014/main" id="{00000000-0008-0000-0F00-0000A0010000}"/>
            </a:ext>
          </a:extLst>
        </xdr:cNvPr>
        <xdr:cNvSpPr/>
      </xdr:nvSpPr>
      <xdr:spPr>
        <a:xfrm>
          <a:off x="1079500" y="17713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00000000-0008-0000-0F00-0000A1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00000000-0008-0000-0F00-0000A2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00000000-0008-0000-0F00-0000A3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00000000-0008-0000-0F00-0000A4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1" name="テキスト ボックス 420">
          <a:extLst>
            <a:ext uri="{FF2B5EF4-FFF2-40B4-BE49-F238E27FC236}">
              <a16:creationId xmlns:a16="http://schemas.microsoft.com/office/drawing/2014/main" id="{00000000-0008-0000-0F00-0000A5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101600</xdr:rowOff>
    </xdr:from>
    <xdr:to>
      <xdr:col>24</xdr:col>
      <xdr:colOff>114300</xdr:colOff>
      <xdr:row>107</xdr:row>
      <xdr:rowOff>31750</xdr:rowOff>
    </xdr:to>
    <xdr:sp macro="" textlink="">
      <xdr:nvSpPr>
        <xdr:cNvPr id="422" name="楕円 421">
          <a:extLst>
            <a:ext uri="{FF2B5EF4-FFF2-40B4-BE49-F238E27FC236}">
              <a16:creationId xmlns:a16="http://schemas.microsoft.com/office/drawing/2014/main" id="{00000000-0008-0000-0F00-0000A6010000}"/>
            </a:ext>
          </a:extLst>
        </xdr:cNvPr>
        <xdr:cNvSpPr/>
      </xdr:nvSpPr>
      <xdr:spPr>
        <a:xfrm>
          <a:off x="4584700" y="1827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80027</xdr:rowOff>
    </xdr:from>
    <xdr:ext cx="405111" cy="259045"/>
    <xdr:sp macro="" textlink="">
      <xdr:nvSpPr>
        <xdr:cNvPr id="423" name="【市民会館】&#10;有形固定資産減価償却率該当値テキスト">
          <a:extLst>
            <a:ext uri="{FF2B5EF4-FFF2-40B4-BE49-F238E27FC236}">
              <a16:creationId xmlns:a16="http://schemas.microsoft.com/office/drawing/2014/main" id="{00000000-0008-0000-0F00-0000A7010000}"/>
            </a:ext>
          </a:extLst>
        </xdr:cNvPr>
        <xdr:cNvSpPr txBox="1"/>
      </xdr:nvSpPr>
      <xdr:spPr>
        <a:xfrm>
          <a:off x="4673600" y="1825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80645</xdr:rowOff>
    </xdr:from>
    <xdr:to>
      <xdr:col>20</xdr:col>
      <xdr:colOff>38100</xdr:colOff>
      <xdr:row>107</xdr:row>
      <xdr:rowOff>10795</xdr:rowOff>
    </xdr:to>
    <xdr:sp macro="" textlink="">
      <xdr:nvSpPr>
        <xdr:cNvPr id="424" name="楕円 423">
          <a:extLst>
            <a:ext uri="{FF2B5EF4-FFF2-40B4-BE49-F238E27FC236}">
              <a16:creationId xmlns:a16="http://schemas.microsoft.com/office/drawing/2014/main" id="{00000000-0008-0000-0F00-0000A8010000}"/>
            </a:ext>
          </a:extLst>
        </xdr:cNvPr>
        <xdr:cNvSpPr/>
      </xdr:nvSpPr>
      <xdr:spPr>
        <a:xfrm>
          <a:off x="3746500" y="1825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131445</xdr:rowOff>
    </xdr:from>
    <xdr:to>
      <xdr:col>24</xdr:col>
      <xdr:colOff>63500</xdr:colOff>
      <xdr:row>106</xdr:row>
      <xdr:rowOff>152400</xdr:rowOff>
    </xdr:to>
    <xdr:cxnSp macro="">
      <xdr:nvCxnSpPr>
        <xdr:cNvPr id="425" name="直線コネクタ 424">
          <a:extLst>
            <a:ext uri="{FF2B5EF4-FFF2-40B4-BE49-F238E27FC236}">
              <a16:creationId xmlns:a16="http://schemas.microsoft.com/office/drawing/2014/main" id="{00000000-0008-0000-0F00-0000A9010000}"/>
            </a:ext>
          </a:extLst>
        </xdr:cNvPr>
        <xdr:cNvCxnSpPr/>
      </xdr:nvCxnSpPr>
      <xdr:spPr>
        <a:xfrm>
          <a:off x="3797300" y="18305145"/>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73025</xdr:rowOff>
    </xdr:from>
    <xdr:to>
      <xdr:col>15</xdr:col>
      <xdr:colOff>101600</xdr:colOff>
      <xdr:row>107</xdr:row>
      <xdr:rowOff>3175</xdr:rowOff>
    </xdr:to>
    <xdr:sp macro="" textlink="">
      <xdr:nvSpPr>
        <xdr:cNvPr id="426" name="楕円 425">
          <a:extLst>
            <a:ext uri="{FF2B5EF4-FFF2-40B4-BE49-F238E27FC236}">
              <a16:creationId xmlns:a16="http://schemas.microsoft.com/office/drawing/2014/main" id="{00000000-0008-0000-0F00-0000AA010000}"/>
            </a:ext>
          </a:extLst>
        </xdr:cNvPr>
        <xdr:cNvSpPr/>
      </xdr:nvSpPr>
      <xdr:spPr>
        <a:xfrm>
          <a:off x="2857500" y="1824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123825</xdr:rowOff>
    </xdr:from>
    <xdr:to>
      <xdr:col>19</xdr:col>
      <xdr:colOff>177800</xdr:colOff>
      <xdr:row>106</xdr:row>
      <xdr:rowOff>131445</xdr:rowOff>
    </xdr:to>
    <xdr:cxnSp macro="">
      <xdr:nvCxnSpPr>
        <xdr:cNvPr id="427" name="直線コネクタ 426">
          <a:extLst>
            <a:ext uri="{FF2B5EF4-FFF2-40B4-BE49-F238E27FC236}">
              <a16:creationId xmlns:a16="http://schemas.microsoft.com/office/drawing/2014/main" id="{00000000-0008-0000-0F00-0000AB010000}"/>
            </a:ext>
          </a:extLst>
        </xdr:cNvPr>
        <xdr:cNvCxnSpPr/>
      </xdr:nvCxnSpPr>
      <xdr:spPr>
        <a:xfrm>
          <a:off x="2908300" y="1829752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50164</xdr:rowOff>
    </xdr:from>
    <xdr:to>
      <xdr:col>10</xdr:col>
      <xdr:colOff>165100</xdr:colOff>
      <xdr:row>106</xdr:row>
      <xdr:rowOff>151764</xdr:rowOff>
    </xdr:to>
    <xdr:sp macro="" textlink="">
      <xdr:nvSpPr>
        <xdr:cNvPr id="428" name="楕円 427">
          <a:extLst>
            <a:ext uri="{FF2B5EF4-FFF2-40B4-BE49-F238E27FC236}">
              <a16:creationId xmlns:a16="http://schemas.microsoft.com/office/drawing/2014/main" id="{00000000-0008-0000-0F00-0000AC010000}"/>
            </a:ext>
          </a:extLst>
        </xdr:cNvPr>
        <xdr:cNvSpPr/>
      </xdr:nvSpPr>
      <xdr:spPr>
        <a:xfrm>
          <a:off x="1968500" y="1822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100964</xdr:rowOff>
    </xdr:from>
    <xdr:to>
      <xdr:col>15</xdr:col>
      <xdr:colOff>50800</xdr:colOff>
      <xdr:row>106</xdr:row>
      <xdr:rowOff>123825</xdr:rowOff>
    </xdr:to>
    <xdr:cxnSp macro="">
      <xdr:nvCxnSpPr>
        <xdr:cNvPr id="429" name="直線コネクタ 428">
          <a:extLst>
            <a:ext uri="{FF2B5EF4-FFF2-40B4-BE49-F238E27FC236}">
              <a16:creationId xmlns:a16="http://schemas.microsoft.com/office/drawing/2014/main" id="{00000000-0008-0000-0F00-0000AD010000}"/>
            </a:ext>
          </a:extLst>
        </xdr:cNvPr>
        <xdr:cNvCxnSpPr/>
      </xdr:nvCxnSpPr>
      <xdr:spPr>
        <a:xfrm>
          <a:off x="2019300" y="18274664"/>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106</xdr:row>
      <xdr:rowOff>15875</xdr:rowOff>
    </xdr:from>
    <xdr:to>
      <xdr:col>6</xdr:col>
      <xdr:colOff>38100</xdr:colOff>
      <xdr:row>106</xdr:row>
      <xdr:rowOff>117475</xdr:rowOff>
    </xdr:to>
    <xdr:sp macro="" textlink="">
      <xdr:nvSpPr>
        <xdr:cNvPr id="430" name="楕円 429">
          <a:extLst>
            <a:ext uri="{FF2B5EF4-FFF2-40B4-BE49-F238E27FC236}">
              <a16:creationId xmlns:a16="http://schemas.microsoft.com/office/drawing/2014/main" id="{00000000-0008-0000-0F00-0000AE010000}"/>
            </a:ext>
          </a:extLst>
        </xdr:cNvPr>
        <xdr:cNvSpPr/>
      </xdr:nvSpPr>
      <xdr:spPr>
        <a:xfrm>
          <a:off x="1079500" y="1818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66675</xdr:rowOff>
    </xdr:from>
    <xdr:to>
      <xdr:col>10</xdr:col>
      <xdr:colOff>114300</xdr:colOff>
      <xdr:row>106</xdr:row>
      <xdr:rowOff>100964</xdr:rowOff>
    </xdr:to>
    <xdr:cxnSp macro="">
      <xdr:nvCxnSpPr>
        <xdr:cNvPr id="431" name="直線コネクタ 430">
          <a:extLst>
            <a:ext uri="{FF2B5EF4-FFF2-40B4-BE49-F238E27FC236}">
              <a16:creationId xmlns:a16="http://schemas.microsoft.com/office/drawing/2014/main" id="{00000000-0008-0000-0F00-0000AF010000}"/>
            </a:ext>
          </a:extLst>
        </xdr:cNvPr>
        <xdr:cNvCxnSpPr/>
      </xdr:nvCxnSpPr>
      <xdr:spPr>
        <a:xfrm>
          <a:off x="1130300" y="18240375"/>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160672</xdr:rowOff>
    </xdr:from>
    <xdr:ext cx="405111" cy="259045"/>
    <xdr:sp macro="" textlink="">
      <xdr:nvSpPr>
        <xdr:cNvPr id="432" name="n_1aveValue【市民会館】&#10;有形固定資産減価償却率">
          <a:extLst>
            <a:ext uri="{FF2B5EF4-FFF2-40B4-BE49-F238E27FC236}">
              <a16:creationId xmlns:a16="http://schemas.microsoft.com/office/drawing/2014/main" id="{00000000-0008-0000-0F00-0000B0010000}"/>
            </a:ext>
          </a:extLst>
        </xdr:cNvPr>
        <xdr:cNvSpPr txBox="1"/>
      </xdr:nvSpPr>
      <xdr:spPr>
        <a:xfrm>
          <a:off x="3582044" y="1747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13988</xdr:rowOff>
    </xdr:from>
    <xdr:ext cx="405111" cy="259045"/>
    <xdr:sp macro="" textlink="">
      <xdr:nvSpPr>
        <xdr:cNvPr id="433" name="n_2aveValue【市民会館】&#10;有形固定資産減価償却率">
          <a:extLst>
            <a:ext uri="{FF2B5EF4-FFF2-40B4-BE49-F238E27FC236}">
              <a16:creationId xmlns:a16="http://schemas.microsoft.com/office/drawing/2014/main" id="{00000000-0008-0000-0F00-0000B1010000}"/>
            </a:ext>
          </a:extLst>
        </xdr:cNvPr>
        <xdr:cNvSpPr txBox="1"/>
      </xdr:nvSpPr>
      <xdr:spPr>
        <a:xfrm>
          <a:off x="2705744" y="17501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8272</xdr:rowOff>
    </xdr:from>
    <xdr:ext cx="405111" cy="259045"/>
    <xdr:sp macro="" textlink="">
      <xdr:nvSpPr>
        <xdr:cNvPr id="434" name="n_3aveValue【市民会館】&#10;有形固定資産減価償却率">
          <a:extLst>
            <a:ext uri="{FF2B5EF4-FFF2-40B4-BE49-F238E27FC236}">
              <a16:creationId xmlns:a16="http://schemas.microsoft.com/office/drawing/2014/main" id="{00000000-0008-0000-0F00-0000B2010000}"/>
            </a:ext>
          </a:extLst>
        </xdr:cNvPr>
        <xdr:cNvSpPr txBox="1"/>
      </xdr:nvSpPr>
      <xdr:spPr>
        <a:xfrm>
          <a:off x="1816744" y="1749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652</xdr:rowOff>
    </xdr:from>
    <xdr:ext cx="405111" cy="259045"/>
    <xdr:sp macro="" textlink="">
      <xdr:nvSpPr>
        <xdr:cNvPr id="435" name="n_4aveValue【市民会館】&#10;有形固定資産減価償却率">
          <a:extLst>
            <a:ext uri="{FF2B5EF4-FFF2-40B4-BE49-F238E27FC236}">
              <a16:creationId xmlns:a16="http://schemas.microsoft.com/office/drawing/2014/main" id="{00000000-0008-0000-0F00-0000B3010000}"/>
            </a:ext>
          </a:extLst>
        </xdr:cNvPr>
        <xdr:cNvSpPr txBox="1"/>
      </xdr:nvSpPr>
      <xdr:spPr>
        <a:xfrm>
          <a:off x="927744" y="1748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1922</xdr:rowOff>
    </xdr:from>
    <xdr:ext cx="405111" cy="259045"/>
    <xdr:sp macro="" textlink="">
      <xdr:nvSpPr>
        <xdr:cNvPr id="436" name="n_1mainValue【市民会館】&#10;有形固定資産減価償却率">
          <a:extLst>
            <a:ext uri="{FF2B5EF4-FFF2-40B4-BE49-F238E27FC236}">
              <a16:creationId xmlns:a16="http://schemas.microsoft.com/office/drawing/2014/main" id="{00000000-0008-0000-0F00-0000B4010000}"/>
            </a:ext>
          </a:extLst>
        </xdr:cNvPr>
        <xdr:cNvSpPr txBox="1"/>
      </xdr:nvSpPr>
      <xdr:spPr>
        <a:xfrm>
          <a:off x="3582044" y="18347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165752</xdr:rowOff>
    </xdr:from>
    <xdr:ext cx="405111" cy="259045"/>
    <xdr:sp macro="" textlink="">
      <xdr:nvSpPr>
        <xdr:cNvPr id="437" name="n_2mainValue【市民会館】&#10;有形固定資産減価償却率">
          <a:extLst>
            <a:ext uri="{FF2B5EF4-FFF2-40B4-BE49-F238E27FC236}">
              <a16:creationId xmlns:a16="http://schemas.microsoft.com/office/drawing/2014/main" id="{00000000-0008-0000-0F00-0000B5010000}"/>
            </a:ext>
          </a:extLst>
        </xdr:cNvPr>
        <xdr:cNvSpPr txBox="1"/>
      </xdr:nvSpPr>
      <xdr:spPr>
        <a:xfrm>
          <a:off x="2705744" y="18339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142891</xdr:rowOff>
    </xdr:from>
    <xdr:ext cx="405111" cy="259045"/>
    <xdr:sp macro="" textlink="">
      <xdr:nvSpPr>
        <xdr:cNvPr id="438" name="n_3mainValue【市民会館】&#10;有形固定資産減価償却率">
          <a:extLst>
            <a:ext uri="{FF2B5EF4-FFF2-40B4-BE49-F238E27FC236}">
              <a16:creationId xmlns:a16="http://schemas.microsoft.com/office/drawing/2014/main" id="{00000000-0008-0000-0F00-0000B6010000}"/>
            </a:ext>
          </a:extLst>
        </xdr:cNvPr>
        <xdr:cNvSpPr txBox="1"/>
      </xdr:nvSpPr>
      <xdr:spPr>
        <a:xfrm>
          <a:off x="1816744" y="18316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108602</xdr:rowOff>
    </xdr:from>
    <xdr:ext cx="405111" cy="259045"/>
    <xdr:sp macro="" textlink="">
      <xdr:nvSpPr>
        <xdr:cNvPr id="439" name="n_4mainValue【市民会館】&#10;有形固定資産減価償却率">
          <a:extLst>
            <a:ext uri="{FF2B5EF4-FFF2-40B4-BE49-F238E27FC236}">
              <a16:creationId xmlns:a16="http://schemas.microsoft.com/office/drawing/2014/main" id="{00000000-0008-0000-0F00-0000B7010000}"/>
            </a:ext>
          </a:extLst>
        </xdr:cNvPr>
        <xdr:cNvSpPr txBox="1"/>
      </xdr:nvSpPr>
      <xdr:spPr>
        <a:xfrm>
          <a:off x="927744" y="18282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0" name="正方形/長方形 439">
          <a:extLst>
            <a:ext uri="{FF2B5EF4-FFF2-40B4-BE49-F238E27FC236}">
              <a16:creationId xmlns:a16="http://schemas.microsoft.com/office/drawing/2014/main" id="{00000000-0008-0000-0F00-0000B8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1" name="正方形/長方形 440">
          <a:extLst>
            <a:ext uri="{FF2B5EF4-FFF2-40B4-BE49-F238E27FC236}">
              <a16:creationId xmlns:a16="http://schemas.microsoft.com/office/drawing/2014/main" id="{00000000-0008-0000-0F00-0000B9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2" name="正方形/長方形 441">
          <a:extLst>
            <a:ext uri="{FF2B5EF4-FFF2-40B4-BE49-F238E27FC236}">
              <a16:creationId xmlns:a16="http://schemas.microsoft.com/office/drawing/2014/main" id="{00000000-0008-0000-0F00-0000BA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3" name="正方形/長方形 442">
          <a:extLst>
            <a:ext uri="{FF2B5EF4-FFF2-40B4-BE49-F238E27FC236}">
              <a16:creationId xmlns:a16="http://schemas.microsoft.com/office/drawing/2014/main" id="{00000000-0008-0000-0F00-0000BB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4" name="正方形/長方形 443">
          <a:extLst>
            <a:ext uri="{FF2B5EF4-FFF2-40B4-BE49-F238E27FC236}">
              <a16:creationId xmlns:a16="http://schemas.microsoft.com/office/drawing/2014/main" id="{00000000-0008-0000-0F00-0000BC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5" name="正方形/長方形 444">
          <a:extLst>
            <a:ext uri="{FF2B5EF4-FFF2-40B4-BE49-F238E27FC236}">
              <a16:creationId xmlns:a16="http://schemas.microsoft.com/office/drawing/2014/main" id="{00000000-0008-0000-0F00-0000BD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6" name="正方形/長方形 445">
          <a:extLst>
            <a:ext uri="{FF2B5EF4-FFF2-40B4-BE49-F238E27FC236}">
              <a16:creationId xmlns:a16="http://schemas.microsoft.com/office/drawing/2014/main" id="{00000000-0008-0000-0F00-0000BE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7" name="正方形/長方形 446">
          <a:extLst>
            <a:ext uri="{FF2B5EF4-FFF2-40B4-BE49-F238E27FC236}">
              <a16:creationId xmlns:a16="http://schemas.microsoft.com/office/drawing/2014/main" id="{00000000-0008-0000-0F00-0000BF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8" name="テキスト ボックス 447">
          <a:extLst>
            <a:ext uri="{FF2B5EF4-FFF2-40B4-BE49-F238E27FC236}">
              <a16:creationId xmlns:a16="http://schemas.microsoft.com/office/drawing/2014/main" id="{00000000-0008-0000-0F00-0000C0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9" name="直線コネクタ 448">
          <a:extLst>
            <a:ext uri="{FF2B5EF4-FFF2-40B4-BE49-F238E27FC236}">
              <a16:creationId xmlns:a16="http://schemas.microsoft.com/office/drawing/2014/main" id="{00000000-0008-0000-0F00-0000C1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50" name="直線コネクタ 449">
          <a:extLst>
            <a:ext uri="{FF2B5EF4-FFF2-40B4-BE49-F238E27FC236}">
              <a16:creationId xmlns:a16="http://schemas.microsoft.com/office/drawing/2014/main" id="{00000000-0008-0000-0F00-0000C2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51" name="テキスト ボックス 450">
          <a:extLst>
            <a:ext uri="{FF2B5EF4-FFF2-40B4-BE49-F238E27FC236}">
              <a16:creationId xmlns:a16="http://schemas.microsoft.com/office/drawing/2014/main" id="{00000000-0008-0000-0F00-0000C301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2" name="直線コネクタ 451">
          <a:extLst>
            <a:ext uri="{FF2B5EF4-FFF2-40B4-BE49-F238E27FC236}">
              <a16:creationId xmlns:a16="http://schemas.microsoft.com/office/drawing/2014/main" id="{00000000-0008-0000-0F00-0000C4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3" name="テキスト ボックス 452">
          <a:extLst>
            <a:ext uri="{FF2B5EF4-FFF2-40B4-BE49-F238E27FC236}">
              <a16:creationId xmlns:a16="http://schemas.microsoft.com/office/drawing/2014/main" id="{00000000-0008-0000-0F00-0000C501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4" name="直線コネクタ 453">
          <a:extLst>
            <a:ext uri="{FF2B5EF4-FFF2-40B4-BE49-F238E27FC236}">
              <a16:creationId xmlns:a16="http://schemas.microsoft.com/office/drawing/2014/main" id="{00000000-0008-0000-0F00-0000C6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5" name="テキスト ボックス 454">
          <a:extLst>
            <a:ext uri="{FF2B5EF4-FFF2-40B4-BE49-F238E27FC236}">
              <a16:creationId xmlns:a16="http://schemas.microsoft.com/office/drawing/2014/main" id="{00000000-0008-0000-0F00-0000C7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6" name="直線コネクタ 455">
          <a:extLst>
            <a:ext uri="{FF2B5EF4-FFF2-40B4-BE49-F238E27FC236}">
              <a16:creationId xmlns:a16="http://schemas.microsoft.com/office/drawing/2014/main" id="{00000000-0008-0000-0F00-0000C8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7" name="テキスト ボックス 456">
          <a:extLst>
            <a:ext uri="{FF2B5EF4-FFF2-40B4-BE49-F238E27FC236}">
              <a16:creationId xmlns:a16="http://schemas.microsoft.com/office/drawing/2014/main" id="{00000000-0008-0000-0F00-0000C9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8" name="直線コネクタ 457">
          <a:extLst>
            <a:ext uri="{FF2B5EF4-FFF2-40B4-BE49-F238E27FC236}">
              <a16:creationId xmlns:a16="http://schemas.microsoft.com/office/drawing/2014/main" id="{00000000-0008-0000-0F00-0000CA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9" name="テキスト ボックス 458">
          <a:extLst>
            <a:ext uri="{FF2B5EF4-FFF2-40B4-BE49-F238E27FC236}">
              <a16:creationId xmlns:a16="http://schemas.microsoft.com/office/drawing/2014/main" id="{00000000-0008-0000-0F00-0000CB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0" name="直線コネクタ 459">
          <a:extLst>
            <a:ext uri="{FF2B5EF4-FFF2-40B4-BE49-F238E27FC236}">
              <a16:creationId xmlns:a16="http://schemas.microsoft.com/office/drawing/2014/main" id="{00000000-0008-0000-0F00-0000CC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1" name="テキスト ボックス 460">
          <a:extLst>
            <a:ext uri="{FF2B5EF4-FFF2-40B4-BE49-F238E27FC236}">
              <a16:creationId xmlns:a16="http://schemas.microsoft.com/office/drawing/2014/main" id="{00000000-0008-0000-0F00-0000CD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2" name="【市民会館】&#10;一人当たり面積グラフ枠">
          <a:extLst>
            <a:ext uri="{FF2B5EF4-FFF2-40B4-BE49-F238E27FC236}">
              <a16:creationId xmlns:a16="http://schemas.microsoft.com/office/drawing/2014/main" id="{00000000-0008-0000-0F00-0000CE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144780</xdr:rowOff>
    </xdr:from>
    <xdr:to>
      <xdr:col>54</xdr:col>
      <xdr:colOff>189865</xdr:colOff>
      <xdr:row>108</xdr:row>
      <xdr:rowOff>118111</xdr:rowOff>
    </xdr:to>
    <xdr:cxnSp macro="">
      <xdr:nvCxnSpPr>
        <xdr:cNvPr id="463" name="直線コネクタ 462">
          <a:extLst>
            <a:ext uri="{FF2B5EF4-FFF2-40B4-BE49-F238E27FC236}">
              <a16:creationId xmlns:a16="http://schemas.microsoft.com/office/drawing/2014/main" id="{00000000-0008-0000-0F00-0000CF010000}"/>
            </a:ext>
          </a:extLst>
        </xdr:cNvPr>
        <xdr:cNvCxnSpPr/>
      </xdr:nvCxnSpPr>
      <xdr:spPr>
        <a:xfrm flipV="1">
          <a:off x="10476865" y="17118330"/>
          <a:ext cx="0" cy="1516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121938</xdr:rowOff>
    </xdr:from>
    <xdr:ext cx="469744" cy="259045"/>
    <xdr:sp macro="" textlink="">
      <xdr:nvSpPr>
        <xdr:cNvPr id="464" name="【市民会館】&#10;一人当たり面積最小値テキスト">
          <a:extLst>
            <a:ext uri="{FF2B5EF4-FFF2-40B4-BE49-F238E27FC236}">
              <a16:creationId xmlns:a16="http://schemas.microsoft.com/office/drawing/2014/main" id="{00000000-0008-0000-0F00-0000D0010000}"/>
            </a:ext>
          </a:extLst>
        </xdr:cNvPr>
        <xdr:cNvSpPr txBox="1"/>
      </xdr:nvSpPr>
      <xdr:spPr>
        <a:xfrm>
          <a:off x="10515600" y="18638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118111</xdr:rowOff>
    </xdr:from>
    <xdr:to>
      <xdr:col>55</xdr:col>
      <xdr:colOff>88900</xdr:colOff>
      <xdr:row>108</xdr:row>
      <xdr:rowOff>118111</xdr:rowOff>
    </xdr:to>
    <xdr:cxnSp macro="">
      <xdr:nvCxnSpPr>
        <xdr:cNvPr id="465" name="直線コネクタ 464">
          <a:extLst>
            <a:ext uri="{FF2B5EF4-FFF2-40B4-BE49-F238E27FC236}">
              <a16:creationId xmlns:a16="http://schemas.microsoft.com/office/drawing/2014/main" id="{00000000-0008-0000-0F00-0000D1010000}"/>
            </a:ext>
          </a:extLst>
        </xdr:cNvPr>
        <xdr:cNvCxnSpPr/>
      </xdr:nvCxnSpPr>
      <xdr:spPr>
        <a:xfrm>
          <a:off x="10388600" y="18634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91457</xdr:rowOff>
    </xdr:from>
    <xdr:ext cx="469744" cy="259045"/>
    <xdr:sp macro="" textlink="">
      <xdr:nvSpPr>
        <xdr:cNvPr id="466" name="【市民会館】&#10;一人当たり面積最大値テキスト">
          <a:extLst>
            <a:ext uri="{FF2B5EF4-FFF2-40B4-BE49-F238E27FC236}">
              <a16:creationId xmlns:a16="http://schemas.microsoft.com/office/drawing/2014/main" id="{00000000-0008-0000-0F00-0000D2010000}"/>
            </a:ext>
          </a:extLst>
        </xdr:cNvPr>
        <xdr:cNvSpPr txBox="1"/>
      </xdr:nvSpPr>
      <xdr:spPr>
        <a:xfrm>
          <a:off x="10515600" y="16893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144780</xdr:rowOff>
    </xdr:from>
    <xdr:to>
      <xdr:col>55</xdr:col>
      <xdr:colOff>88900</xdr:colOff>
      <xdr:row>99</xdr:row>
      <xdr:rowOff>144780</xdr:rowOff>
    </xdr:to>
    <xdr:cxnSp macro="">
      <xdr:nvCxnSpPr>
        <xdr:cNvPr id="467" name="直線コネクタ 466">
          <a:extLst>
            <a:ext uri="{FF2B5EF4-FFF2-40B4-BE49-F238E27FC236}">
              <a16:creationId xmlns:a16="http://schemas.microsoft.com/office/drawing/2014/main" id="{00000000-0008-0000-0F00-0000D3010000}"/>
            </a:ext>
          </a:extLst>
        </xdr:cNvPr>
        <xdr:cNvCxnSpPr/>
      </xdr:nvCxnSpPr>
      <xdr:spPr>
        <a:xfrm>
          <a:off x="10388600" y="1711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10177</xdr:rowOff>
    </xdr:from>
    <xdr:ext cx="469744" cy="259045"/>
    <xdr:sp macro="" textlink="">
      <xdr:nvSpPr>
        <xdr:cNvPr id="468" name="【市民会館】&#10;一人当たり面積平均値テキスト">
          <a:extLst>
            <a:ext uri="{FF2B5EF4-FFF2-40B4-BE49-F238E27FC236}">
              <a16:creationId xmlns:a16="http://schemas.microsoft.com/office/drawing/2014/main" id="{00000000-0008-0000-0F00-0000D4010000}"/>
            </a:ext>
          </a:extLst>
        </xdr:cNvPr>
        <xdr:cNvSpPr txBox="1"/>
      </xdr:nvSpPr>
      <xdr:spPr>
        <a:xfrm>
          <a:off x="10515600" y="18012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158750</xdr:rowOff>
    </xdr:from>
    <xdr:to>
      <xdr:col>55</xdr:col>
      <xdr:colOff>50800</xdr:colOff>
      <xdr:row>106</xdr:row>
      <xdr:rowOff>88900</xdr:rowOff>
    </xdr:to>
    <xdr:sp macro="" textlink="">
      <xdr:nvSpPr>
        <xdr:cNvPr id="469" name="フローチャート: 判断 468">
          <a:extLst>
            <a:ext uri="{FF2B5EF4-FFF2-40B4-BE49-F238E27FC236}">
              <a16:creationId xmlns:a16="http://schemas.microsoft.com/office/drawing/2014/main" id="{00000000-0008-0000-0F00-0000D5010000}"/>
            </a:ext>
          </a:extLst>
        </xdr:cNvPr>
        <xdr:cNvSpPr/>
      </xdr:nvSpPr>
      <xdr:spPr>
        <a:xfrm>
          <a:off x="10426700" y="1816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143511</xdr:rowOff>
    </xdr:from>
    <xdr:to>
      <xdr:col>50</xdr:col>
      <xdr:colOff>165100</xdr:colOff>
      <xdr:row>106</xdr:row>
      <xdr:rowOff>73661</xdr:rowOff>
    </xdr:to>
    <xdr:sp macro="" textlink="">
      <xdr:nvSpPr>
        <xdr:cNvPr id="470" name="フローチャート: 判断 469">
          <a:extLst>
            <a:ext uri="{FF2B5EF4-FFF2-40B4-BE49-F238E27FC236}">
              <a16:creationId xmlns:a16="http://schemas.microsoft.com/office/drawing/2014/main" id="{00000000-0008-0000-0F00-0000D6010000}"/>
            </a:ext>
          </a:extLst>
        </xdr:cNvPr>
        <xdr:cNvSpPr/>
      </xdr:nvSpPr>
      <xdr:spPr>
        <a:xfrm>
          <a:off x="9588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170180</xdr:rowOff>
    </xdr:from>
    <xdr:to>
      <xdr:col>46</xdr:col>
      <xdr:colOff>38100</xdr:colOff>
      <xdr:row>106</xdr:row>
      <xdr:rowOff>100330</xdr:rowOff>
    </xdr:to>
    <xdr:sp macro="" textlink="">
      <xdr:nvSpPr>
        <xdr:cNvPr id="471" name="フローチャート: 判断 470">
          <a:extLst>
            <a:ext uri="{FF2B5EF4-FFF2-40B4-BE49-F238E27FC236}">
              <a16:creationId xmlns:a16="http://schemas.microsoft.com/office/drawing/2014/main" id="{00000000-0008-0000-0F00-0000D7010000}"/>
            </a:ext>
          </a:extLst>
        </xdr:cNvPr>
        <xdr:cNvSpPr/>
      </xdr:nvSpPr>
      <xdr:spPr>
        <a:xfrm>
          <a:off x="8699500" y="1817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6350</xdr:rowOff>
    </xdr:from>
    <xdr:to>
      <xdr:col>41</xdr:col>
      <xdr:colOff>101600</xdr:colOff>
      <xdr:row>106</xdr:row>
      <xdr:rowOff>107950</xdr:rowOff>
    </xdr:to>
    <xdr:sp macro="" textlink="">
      <xdr:nvSpPr>
        <xdr:cNvPr id="472" name="フローチャート: 判断 471">
          <a:extLst>
            <a:ext uri="{FF2B5EF4-FFF2-40B4-BE49-F238E27FC236}">
              <a16:creationId xmlns:a16="http://schemas.microsoft.com/office/drawing/2014/main" id="{00000000-0008-0000-0F00-0000D8010000}"/>
            </a:ext>
          </a:extLst>
        </xdr:cNvPr>
        <xdr:cNvSpPr/>
      </xdr:nvSpPr>
      <xdr:spPr>
        <a:xfrm>
          <a:off x="7810500" y="1818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10161</xdr:rowOff>
    </xdr:from>
    <xdr:to>
      <xdr:col>36</xdr:col>
      <xdr:colOff>165100</xdr:colOff>
      <xdr:row>106</xdr:row>
      <xdr:rowOff>111761</xdr:rowOff>
    </xdr:to>
    <xdr:sp macro="" textlink="">
      <xdr:nvSpPr>
        <xdr:cNvPr id="473" name="フローチャート: 判断 472">
          <a:extLst>
            <a:ext uri="{FF2B5EF4-FFF2-40B4-BE49-F238E27FC236}">
              <a16:creationId xmlns:a16="http://schemas.microsoft.com/office/drawing/2014/main" id="{00000000-0008-0000-0F00-0000D9010000}"/>
            </a:ext>
          </a:extLst>
        </xdr:cNvPr>
        <xdr:cNvSpPr/>
      </xdr:nvSpPr>
      <xdr:spPr>
        <a:xfrm>
          <a:off x="6921500" y="18183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00000000-0008-0000-0F00-0000DA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00000000-0008-0000-0F00-0000DB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00000000-0008-0000-0F00-0000DC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00000000-0008-0000-0F00-0000DD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8" name="テキスト ボックス 477">
          <a:extLst>
            <a:ext uri="{FF2B5EF4-FFF2-40B4-BE49-F238E27FC236}">
              <a16:creationId xmlns:a16="http://schemas.microsoft.com/office/drawing/2014/main" id="{00000000-0008-0000-0F00-0000DE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90170</xdr:rowOff>
    </xdr:from>
    <xdr:to>
      <xdr:col>55</xdr:col>
      <xdr:colOff>50800</xdr:colOff>
      <xdr:row>107</xdr:row>
      <xdr:rowOff>20320</xdr:rowOff>
    </xdr:to>
    <xdr:sp macro="" textlink="">
      <xdr:nvSpPr>
        <xdr:cNvPr id="479" name="楕円 478">
          <a:extLst>
            <a:ext uri="{FF2B5EF4-FFF2-40B4-BE49-F238E27FC236}">
              <a16:creationId xmlns:a16="http://schemas.microsoft.com/office/drawing/2014/main" id="{00000000-0008-0000-0F00-0000DF010000}"/>
            </a:ext>
          </a:extLst>
        </xdr:cNvPr>
        <xdr:cNvSpPr/>
      </xdr:nvSpPr>
      <xdr:spPr>
        <a:xfrm>
          <a:off x="10426700" y="1826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68597</xdr:rowOff>
    </xdr:from>
    <xdr:ext cx="469744" cy="259045"/>
    <xdr:sp macro="" textlink="">
      <xdr:nvSpPr>
        <xdr:cNvPr id="480" name="【市民会館】&#10;一人当たり面積該当値テキスト">
          <a:extLst>
            <a:ext uri="{FF2B5EF4-FFF2-40B4-BE49-F238E27FC236}">
              <a16:creationId xmlns:a16="http://schemas.microsoft.com/office/drawing/2014/main" id="{00000000-0008-0000-0F00-0000E0010000}"/>
            </a:ext>
          </a:extLst>
        </xdr:cNvPr>
        <xdr:cNvSpPr txBox="1"/>
      </xdr:nvSpPr>
      <xdr:spPr>
        <a:xfrm>
          <a:off x="10515600" y="18242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93980</xdr:rowOff>
    </xdr:from>
    <xdr:to>
      <xdr:col>50</xdr:col>
      <xdr:colOff>165100</xdr:colOff>
      <xdr:row>107</xdr:row>
      <xdr:rowOff>24130</xdr:rowOff>
    </xdr:to>
    <xdr:sp macro="" textlink="">
      <xdr:nvSpPr>
        <xdr:cNvPr id="481" name="楕円 480">
          <a:extLst>
            <a:ext uri="{FF2B5EF4-FFF2-40B4-BE49-F238E27FC236}">
              <a16:creationId xmlns:a16="http://schemas.microsoft.com/office/drawing/2014/main" id="{00000000-0008-0000-0F00-0000E1010000}"/>
            </a:ext>
          </a:extLst>
        </xdr:cNvPr>
        <xdr:cNvSpPr/>
      </xdr:nvSpPr>
      <xdr:spPr>
        <a:xfrm>
          <a:off x="95885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140970</xdr:rowOff>
    </xdr:from>
    <xdr:to>
      <xdr:col>55</xdr:col>
      <xdr:colOff>0</xdr:colOff>
      <xdr:row>106</xdr:row>
      <xdr:rowOff>144780</xdr:rowOff>
    </xdr:to>
    <xdr:cxnSp macro="">
      <xdr:nvCxnSpPr>
        <xdr:cNvPr id="482" name="直線コネクタ 481">
          <a:extLst>
            <a:ext uri="{FF2B5EF4-FFF2-40B4-BE49-F238E27FC236}">
              <a16:creationId xmlns:a16="http://schemas.microsoft.com/office/drawing/2014/main" id="{00000000-0008-0000-0F00-0000E2010000}"/>
            </a:ext>
          </a:extLst>
        </xdr:cNvPr>
        <xdr:cNvCxnSpPr/>
      </xdr:nvCxnSpPr>
      <xdr:spPr>
        <a:xfrm flipV="1">
          <a:off x="9639300" y="1831467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93980</xdr:rowOff>
    </xdr:from>
    <xdr:to>
      <xdr:col>46</xdr:col>
      <xdr:colOff>38100</xdr:colOff>
      <xdr:row>107</xdr:row>
      <xdr:rowOff>24130</xdr:rowOff>
    </xdr:to>
    <xdr:sp macro="" textlink="">
      <xdr:nvSpPr>
        <xdr:cNvPr id="483" name="楕円 482">
          <a:extLst>
            <a:ext uri="{FF2B5EF4-FFF2-40B4-BE49-F238E27FC236}">
              <a16:creationId xmlns:a16="http://schemas.microsoft.com/office/drawing/2014/main" id="{00000000-0008-0000-0F00-0000E3010000}"/>
            </a:ext>
          </a:extLst>
        </xdr:cNvPr>
        <xdr:cNvSpPr/>
      </xdr:nvSpPr>
      <xdr:spPr>
        <a:xfrm>
          <a:off x="86995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144780</xdr:rowOff>
    </xdr:from>
    <xdr:to>
      <xdr:col>50</xdr:col>
      <xdr:colOff>114300</xdr:colOff>
      <xdr:row>106</xdr:row>
      <xdr:rowOff>144780</xdr:rowOff>
    </xdr:to>
    <xdr:cxnSp macro="">
      <xdr:nvCxnSpPr>
        <xdr:cNvPr id="484" name="直線コネクタ 483">
          <a:extLst>
            <a:ext uri="{FF2B5EF4-FFF2-40B4-BE49-F238E27FC236}">
              <a16:creationId xmlns:a16="http://schemas.microsoft.com/office/drawing/2014/main" id="{00000000-0008-0000-0F00-0000E4010000}"/>
            </a:ext>
          </a:extLst>
        </xdr:cNvPr>
        <xdr:cNvCxnSpPr/>
      </xdr:nvCxnSpPr>
      <xdr:spPr>
        <a:xfrm>
          <a:off x="8750300" y="18318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97789</xdr:rowOff>
    </xdr:from>
    <xdr:to>
      <xdr:col>41</xdr:col>
      <xdr:colOff>101600</xdr:colOff>
      <xdr:row>107</xdr:row>
      <xdr:rowOff>27939</xdr:rowOff>
    </xdr:to>
    <xdr:sp macro="" textlink="">
      <xdr:nvSpPr>
        <xdr:cNvPr id="485" name="楕円 484">
          <a:extLst>
            <a:ext uri="{FF2B5EF4-FFF2-40B4-BE49-F238E27FC236}">
              <a16:creationId xmlns:a16="http://schemas.microsoft.com/office/drawing/2014/main" id="{00000000-0008-0000-0F00-0000E5010000}"/>
            </a:ext>
          </a:extLst>
        </xdr:cNvPr>
        <xdr:cNvSpPr/>
      </xdr:nvSpPr>
      <xdr:spPr>
        <a:xfrm>
          <a:off x="7810500" y="1827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144780</xdr:rowOff>
    </xdr:from>
    <xdr:to>
      <xdr:col>45</xdr:col>
      <xdr:colOff>177800</xdr:colOff>
      <xdr:row>106</xdr:row>
      <xdr:rowOff>148589</xdr:rowOff>
    </xdr:to>
    <xdr:cxnSp macro="">
      <xdr:nvCxnSpPr>
        <xdr:cNvPr id="486" name="直線コネクタ 485">
          <a:extLst>
            <a:ext uri="{FF2B5EF4-FFF2-40B4-BE49-F238E27FC236}">
              <a16:creationId xmlns:a16="http://schemas.microsoft.com/office/drawing/2014/main" id="{00000000-0008-0000-0F00-0000E6010000}"/>
            </a:ext>
          </a:extLst>
        </xdr:cNvPr>
        <xdr:cNvCxnSpPr/>
      </xdr:nvCxnSpPr>
      <xdr:spPr>
        <a:xfrm flipV="1">
          <a:off x="7861300" y="1831848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97789</xdr:rowOff>
    </xdr:from>
    <xdr:to>
      <xdr:col>36</xdr:col>
      <xdr:colOff>165100</xdr:colOff>
      <xdr:row>107</xdr:row>
      <xdr:rowOff>27939</xdr:rowOff>
    </xdr:to>
    <xdr:sp macro="" textlink="">
      <xdr:nvSpPr>
        <xdr:cNvPr id="487" name="楕円 486">
          <a:extLst>
            <a:ext uri="{FF2B5EF4-FFF2-40B4-BE49-F238E27FC236}">
              <a16:creationId xmlns:a16="http://schemas.microsoft.com/office/drawing/2014/main" id="{00000000-0008-0000-0F00-0000E7010000}"/>
            </a:ext>
          </a:extLst>
        </xdr:cNvPr>
        <xdr:cNvSpPr/>
      </xdr:nvSpPr>
      <xdr:spPr>
        <a:xfrm>
          <a:off x="6921500" y="1827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148589</xdr:rowOff>
    </xdr:from>
    <xdr:to>
      <xdr:col>41</xdr:col>
      <xdr:colOff>50800</xdr:colOff>
      <xdr:row>106</xdr:row>
      <xdr:rowOff>148589</xdr:rowOff>
    </xdr:to>
    <xdr:cxnSp macro="">
      <xdr:nvCxnSpPr>
        <xdr:cNvPr id="488" name="直線コネクタ 487">
          <a:extLst>
            <a:ext uri="{FF2B5EF4-FFF2-40B4-BE49-F238E27FC236}">
              <a16:creationId xmlns:a16="http://schemas.microsoft.com/office/drawing/2014/main" id="{00000000-0008-0000-0F00-0000E8010000}"/>
            </a:ext>
          </a:extLst>
        </xdr:cNvPr>
        <xdr:cNvCxnSpPr/>
      </xdr:nvCxnSpPr>
      <xdr:spPr>
        <a:xfrm>
          <a:off x="6972300" y="183222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90188</xdr:rowOff>
    </xdr:from>
    <xdr:ext cx="469744" cy="259045"/>
    <xdr:sp macro="" textlink="">
      <xdr:nvSpPr>
        <xdr:cNvPr id="489" name="n_1aveValue【市民会館】&#10;一人当たり面積">
          <a:extLst>
            <a:ext uri="{FF2B5EF4-FFF2-40B4-BE49-F238E27FC236}">
              <a16:creationId xmlns:a16="http://schemas.microsoft.com/office/drawing/2014/main" id="{00000000-0008-0000-0F00-0000E9010000}"/>
            </a:ext>
          </a:extLst>
        </xdr:cNvPr>
        <xdr:cNvSpPr txBox="1"/>
      </xdr:nvSpPr>
      <xdr:spPr>
        <a:xfrm>
          <a:off x="9391727" y="1792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116857</xdr:rowOff>
    </xdr:from>
    <xdr:ext cx="469744" cy="259045"/>
    <xdr:sp macro="" textlink="">
      <xdr:nvSpPr>
        <xdr:cNvPr id="490" name="n_2aveValue【市民会館】&#10;一人当たり面積">
          <a:extLst>
            <a:ext uri="{FF2B5EF4-FFF2-40B4-BE49-F238E27FC236}">
              <a16:creationId xmlns:a16="http://schemas.microsoft.com/office/drawing/2014/main" id="{00000000-0008-0000-0F00-0000EA010000}"/>
            </a:ext>
          </a:extLst>
        </xdr:cNvPr>
        <xdr:cNvSpPr txBox="1"/>
      </xdr:nvSpPr>
      <xdr:spPr>
        <a:xfrm>
          <a:off x="8515427" y="17947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124477</xdr:rowOff>
    </xdr:from>
    <xdr:ext cx="469744" cy="259045"/>
    <xdr:sp macro="" textlink="">
      <xdr:nvSpPr>
        <xdr:cNvPr id="491" name="n_3aveValue【市民会館】&#10;一人当たり面積">
          <a:extLst>
            <a:ext uri="{FF2B5EF4-FFF2-40B4-BE49-F238E27FC236}">
              <a16:creationId xmlns:a16="http://schemas.microsoft.com/office/drawing/2014/main" id="{00000000-0008-0000-0F00-0000EB010000}"/>
            </a:ext>
          </a:extLst>
        </xdr:cNvPr>
        <xdr:cNvSpPr txBox="1"/>
      </xdr:nvSpPr>
      <xdr:spPr>
        <a:xfrm>
          <a:off x="7626427" y="1795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128288</xdr:rowOff>
    </xdr:from>
    <xdr:ext cx="469744" cy="259045"/>
    <xdr:sp macro="" textlink="">
      <xdr:nvSpPr>
        <xdr:cNvPr id="492" name="n_4aveValue【市民会館】&#10;一人当たり面積">
          <a:extLst>
            <a:ext uri="{FF2B5EF4-FFF2-40B4-BE49-F238E27FC236}">
              <a16:creationId xmlns:a16="http://schemas.microsoft.com/office/drawing/2014/main" id="{00000000-0008-0000-0F00-0000EC010000}"/>
            </a:ext>
          </a:extLst>
        </xdr:cNvPr>
        <xdr:cNvSpPr txBox="1"/>
      </xdr:nvSpPr>
      <xdr:spPr>
        <a:xfrm>
          <a:off x="6737427" y="17959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15257</xdr:rowOff>
    </xdr:from>
    <xdr:ext cx="469744" cy="259045"/>
    <xdr:sp macro="" textlink="">
      <xdr:nvSpPr>
        <xdr:cNvPr id="493" name="n_1mainValue【市民会館】&#10;一人当たり面積">
          <a:extLst>
            <a:ext uri="{FF2B5EF4-FFF2-40B4-BE49-F238E27FC236}">
              <a16:creationId xmlns:a16="http://schemas.microsoft.com/office/drawing/2014/main" id="{00000000-0008-0000-0F00-0000ED010000}"/>
            </a:ext>
          </a:extLst>
        </xdr:cNvPr>
        <xdr:cNvSpPr txBox="1"/>
      </xdr:nvSpPr>
      <xdr:spPr>
        <a:xfrm>
          <a:off x="9391727"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15257</xdr:rowOff>
    </xdr:from>
    <xdr:ext cx="469744" cy="259045"/>
    <xdr:sp macro="" textlink="">
      <xdr:nvSpPr>
        <xdr:cNvPr id="494" name="n_2mainValue【市民会館】&#10;一人当たり面積">
          <a:extLst>
            <a:ext uri="{FF2B5EF4-FFF2-40B4-BE49-F238E27FC236}">
              <a16:creationId xmlns:a16="http://schemas.microsoft.com/office/drawing/2014/main" id="{00000000-0008-0000-0F00-0000EE010000}"/>
            </a:ext>
          </a:extLst>
        </xdr:cNvPr>
        <xdr:cNvSpPr txBox="1"/>
      </xdr:nvSpPr>
      <xdr:spPr>
        <a:xfrm>
          <a:off x="8515427"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19066</xdr:rowOff>
    </xdr:from>
    <xdr:ext cx="469744" cy="259045"/>
    <xdr:sp macro="" textlink="">
      <xdr:nvSpPr>
        <xdr:cNvPr id="495" name="n_3mainValue【市民会館】&#10;一人当たり面積">
          <a:extLst>
            <a:ext uri="{FF2B5EF4-FFF2-40B4-BE49-F238E27FC236}">
              <a16:creationId xmlns:a16="http://schemas.microsoft.com/office/drawing/2014/main" id="{00000000-0008-0000-0F00-0000EF010000}"/>
            </a:ext>
          </a:extLst>
        </xdr:cNvPr>
        <xdr:cNvSpPr txBox="1"/>
      </xdr:nvSpPr>
      <xdr:spPr>
        <a:xfrm>
          <a:off x="7626427" y="18364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19066</xdr:rowOff>
    </xdr:from>
    <xdr:ext cx="469744" cy="259045"/>
    <xdr:sp macro="" textlink="">
      <xdr:nvSpPr>
        <xdr:cNvPr id="496" name="n_4mainValue【市民会館】&#10;一人当たり面積">
          <a:extLst>
            <a:ext uri="{FF2B5EF4-FFF2-40B4-BE49-F238E27FC236}">
              <a16:creationId xmlns:a16="http://schemas.microsoft.com/office/drawing/2014/main" id="{00000000-0008-0000-0F00-0000F0010000}"/>
            </a:ext>
          </a:extLst>
        </xdr:cNvPr>
        <xdr:cNvSpPr txBox="1"/>
      </xdr:nvSpPr>
      <xdr:spPr>
        <a:xfrm>
          <a:off x="6737427" y="18364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7" name="正方形/長方形 496">
          <a:extLst>
            <a:ext uri="{FF2B5EF4-FFF2-40B4-BE49-F238E27FC236}">
              <a16:creationId xmlns:a16="http://schemas.microsoft.com/office/drawing/2014/main" id="{00000000-0008-0000-0F00-0000F1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8" name="正方形/長方形 497">
          <a:extLst>
            <a:ext uri="{FF2B5EF4-FFF2-40B4-BE49-F238E27FC236}">
              <a16:creationId xmlns:a16="http://schemas.microsoft.com/office/drawing/2014/main" id="{00000000-0008-0000-0F00-0000F2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9" name="正方形/長方形 498">
          <a:extLst>
            <a:ext uri="{FF2B5EF4-FFF2-40B4-BE49-F238E27FC236}">
              <a16:creationId xmlns:a16="http://schemas.microsoft.com/office/drawing/2014/main" id="{00000000-0008-0000-0F00-0000F3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0" name="正方形/長方形 499">
          <a:extLst>
            <a:ext uri="{FF2B5EF4-FFF2-40B4-BE49-F238E27FC236}">
              <a16:creationId xmlns:a16="http://schemas.microsoft.com/office/drawing/2014/main" id="{00000000-0008-0000-0F00-0000F4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1" name="正方形/長方形 500">
          <a:extLst>
            <a:ext uri="{FF2B5EF4-FFF2-40B4-BE49-F238E27FC236}">
              <a16:creationId xmlns:a16="http://schemas.microsoft.com/office/drawing/2014/main" id="{00000000-0008-0000-0F00-0000F5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2" name="正方形/長方形 501">
          <a:extLst>
            <a:ext uri="{FF2B5EF4-FFF2-40B4-BE49-F238E27FC236}">
              <a16:creationId xmlns:a16="http://schemas.microsoft.com/office/drawing/2014/main" id="{00000000-0008-0000-0F00-0000F6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3" name="正方形/長方形 502">
          <a:extLst>
            <a:ext uri="{FF2B5EF4-FFF2-40B4-BE49-F238E27FC236}">
              <a16:creationId xmlns:a16="http://schemas.microsoft.com/office/drawing/2014/main" id="{00000000-0008-0000-0F00-0000F7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4" name="正方形/長方形 503">
          <a:extLst>
            <a:ext uri="{FF2B5EF4-FFF2-40B4-BE49-F238E27FC236}">
              <a16:creationId xmlns:a16="http://schemas.microsoft.com/office/drawing/2014/main" id="{00000000-0008-0000-0F00-0000F8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5" name="テキスト ボックス 504">
          <a:extLst>
            <a:ext uri="{FF2B5EF4-FFF2-40B4-BE49-F238E27FC236}">
              <a16:creationId xmlns:a16="http://schemas.microsoft.com/office/drawing/2014/main" id="{00000000-0008-0000-0F00-0000F9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6" name="直線コネクタ 505">
          <a:extLst>
            <a:ext uri="{FF2B5EF4-FFF2-40B4-BE49-F238E27FC236}">
              <a16:creationId xmlns:a16="http://schemas.microsoft.com/office/drawing/2014/main" id="{00000000-0008-0000-0F00-0000FA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7" name="テキスト ボックス 506">
          <a:extLst>
            <a:ext uri="{FF2B5EF4-FFF2-40B4-BE49-F238E27FC236}">
              <a16:creationId xmlns:a16="http://schemas.microsoft.com/office/drawing/2014/main" id="{00000000-0008-0000-0F00-0000FB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8" name="直線コネクタ 507">
          <a:extLst>
            <a:ext uri="{FF2B5EF4-FFF2-40B4-BE49-F238E27FC236}">
              <a16:creationId xmlns:a16="http://schemas.microsoft.com/office/drawing/2014/main" id="{00000000-0008-0000-0F00-0000FC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9" name="テキスト ボックス 508">
          <a:extLst>
            <a:ext uri="{FF2B5EF4-FFF2-40B4-BE49-F238E27FC236}">
              <a16:creationId xmlns:a16="http://schemas.microsoft.com/office/drawing/2014/main" id="{00000000-0008-0000-0F00-0000FD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10" name="直線コネクタ 509">
          <a:extLst>
            <a:ext uri="{FF2B5EF4-FFF2-40B4-BE49-F238E27FC236}">
              <a16:creationId xmlns:a16="http://schemas.microsoft.com/office/drawing/2014/main" id="{00000000-0008-0000-0F00-0000FE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11" name="テキスト ボックス 510">
          <a:extLst>
            <a:ext uri="{FF2B5EF4-FFF2-40B4-BE49-F238E27FC236}">
              <a16:creationId xmlns:a16="http://schemas.microsoft.com/office/drawing/2014/main" id="{00000000-0008-0000-0F00-0000FF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2" name="直線コネクタ 511">
          <a:extLst>
            <a:ext uri="{FF2B5EF4-FFF2-40B4-BE49-F238E27FC236}">
              <a16:creationId xmlns:a16="http://schemas.microsoft.com/office/drawing/2014/main" id="{00000000-0008-0000-0F00-00000002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3" name="テキスト ボックス 512">
          <a:extLst>
            <a:ext uri="{FF2B5EF4-FFF2-40B4-BE49-F238E27FC236}">
              <a16:creationId xmlns:a16="http://schemas.microsoft.com/office/drawing/2014/main" id="{00000000-0008-0000-0F00-00000102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4" name="直線コネクタ 513">
          <a:extLst>
            <a:ext uri="{FF2B5EF4-FFF2-40B4-BE49-F238E27FC236}">
              <a16:creationId xmlns:a16="http://schemas.microsoft.com/office/drawing/2014/main" id="{00000000-0008-0000-0F00-00000202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5" name="テキスト ボックス 514">
          <a:extLst>
            <a:ext uri="{FF2B5EF4-FFF2-40B4-BE49-F238E27FC236}">
              <a16:creationId xmlns:a16="http://schemas.microsoft.com/office/drawing/2014/main" id="{00000000-0008-0000-0F00-00000302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6" name="直線コネクタ 515">
          <a:extLst>
            <a:ext uri="{FF2B5EF4-FFF2-40B4-BE49-F238E27FC236}">
              <a16:creationId xmlns:a16="http://schemas.microsoft.com/office/drawing/2014/main" id="{00000000-0008-0000-0F00-00000402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7" name="テキスト ボックス 516">
          <a:extLst>
            <a:ext uri="{FF2B5EF4-FFF2-40B4-BE49-F238E27FC236}">
              <a16:creationId xmlns:a16="http://schemas.microsoft.com/office/drawing/2014/main" id="{00000000-0008-0000-0F00-00000502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8" name="直線コネクタ 517">
          <a:extLst>
            <a:ext uri="{FF2B5EF4-FFF2-40B4-BE49-F238E27FC236}">
              <a16:creationId xmlns:a16="http://schemas.microsoft.com/office/drawing/2014/main" id="{00000000-0008-0000-0F00-00000602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9" name="テキスト ボックス 518">
          <a:extLst>
            <a:ext uri="{FF2B5EF4-FFF2-40B4-BE49-F238E27FC236}">
              <a16:creationId xmlns:a16="http://schemas.microsoft.com/office/drawing/2014/main" id="{00000000-0008-0000-0F00-00000702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20" name="【一般廃棄物処理施設】&#10;有形固定資産減価償却率グラフ枠">
          <a:extLst>
            <a:ext uri="{FF2B5EF4-FFF2-40B4-BE49-F238E27FC236}">
              <a16:creationId xmlns:a16="http://schemas.microsoft.com/office/drawing/2014/main" id="{00000000-0008-0000-0F00-00000802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118110</xdr:rowOff>
    </xdr:from>
    <xdr:to>
      <xdr:col>85</xdr:col>
      <xdr:colOff>126364</xdr:colOff>
      <xdr:row>41</xdr:row>
      <xdr:rowOff>160020</xdr:rowOff>
    </xdr:to>
    <xdr:cxnSp macro="">
      <xdr:nvCxnSpPr>
        <xdr:cNvPr id="521" name="直線コネクタ 520">
          <a:extLst>
            <a:ext uri="{FF2B5EF4-FFF2-40B4-BE49-F238E27FC236}">
              <a16:creationId xmlns:a16="http://schemas.microsoft.com/office/drawing/2014/main" id="{00000000-0008-0000-0F00-000009020000}"/>
            </a:ext>
          </a:extLst>
        </xdr:cNvPr>
        <xdr:cNvCxnSpPr/>
      </xdr:nvCxnSpPr>
      <xdr:spPr>
        <a:xfrm flipV="1">
          <a:off x="16318864" y="5604510"/>
          <a:ext cx="0" cy="1584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163847</xdr:rowOff>
    </xdr:from>
    <xdr:ext cx="405111" cy="259045"/>
    <xdr:sp macro="" textlink="">
      <xdr:nvSpPr>
        <xdr:cNvPr id="522" name="【一般廃棄物処理施設】&#10;有形固定資産減価償却率最小値テキスト">
          <a:extLst>
            <a:ext uri="{FF2B5EF4-FFF2-40B4-BE49-F238E27FC236}">
              <a16:creationId xmlns:a16="http://schemas.microsoft.com/office/drawing/2014/main" id="{00000000-0008-0000-0F00-00000A020000}"/>
            </a:ext>
          </a:extLst>
        </xdr:cNvPr>
        <xdr:cNvSpPr txBox="1"/>
      </xdr:nvSpPr>
      <xdr:spPr>
        <a:xfrm>
          <a:off x="16357600" y="719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160020</xdr:rowOff>
    </xdr:from>
    <xdr:to>
      <xdr:col>86</xdr:col>
      <xdr:colOff>25400</xdr:colOff>
      <xdr:row>41</xdr:row>
      <xdr:rowOff>160020</xdr:rowOff>
    </xdr:to>
    <xdr:cxnSp macro="">
      <xdr:nvCxnSpPr>
        <xdr:cNvPr id="523" name="直線コネクタ 522">
          <a:extLst>
            <a:ext uri="{FF2B5EF4-FFF2-40B4-BE49-F238E27FC236}">
              <a16:creationId xmlns:a16="http://schemas.microsoft.com/office/drawing/2014/main" id="{00000000-0008-0000-0F00-00000B020000}"/>
            </a:ext>
          </a:extLst>
        </xdr:cNvPr>
        <xdr:cNvCxnSpPr/>
      </xdr:nvCxnSpPr>
      <xdr:spPr>
        <a:xfrm>
          <a:off x="16230600" y="718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64787</xdr:rowOff>
    </xdr:from>
    <xdr:ext cx="405111" cy="259045"/>
    <xdr:sp macro="" textlink="">
      <xdr:nvSpPr>
        <xdr:cNvPr id="524" name="【一般廃棄物処理施設】&#10;有形固定資産減価償却率最大値テキスト">
          <a:extLst>
            <a:ext uri="{FF2B5EF4-FFF2-40B4-BE49-F238E27FC236}">
              <a16:creationId xmlns:a16="http://schemas.microsoft.com/office/drawing/2014/main" id="{00000000-0008-0000-0F00-00000C020000}"/>
            </a:ext>
          </a:extLst>
        </xdr:cNvPr>
        <xdr:cNvSpPr txBox="1"/>
      </xdr:nvSpPr>
      <xdr:spPr>
        <a:xfrm>
          <a:off x="16357600" y="5379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118110</xdr:rowOff>
    </xdr:from>
    <xdr:to>
      <xdr:col>86</xdr:col>
      <xdr:colOff>25400</xdr:colOff>
      <xdr:row>32</xdr:row>
      <xdr:rowOff>118110</xdr:rowOff>
    </xdr:to>
    <xdr:cxnSp macro="">
      <xdr:nvCxnSpPr>
        <xdr:cNvPr id="525" name="直線コネクタ 524">
          <a:extLst>
            <a:ext uri="{FF2B5EF4-FFF2-40B4-BE49-F238E27FC236}">
              <a16:creationId xmlns:a16="http://schemas.microsoft.com/office/drawing/2014/main" id="{00000000-0008-0000-0F00-00000D020000}"/>
            </a:ext>
          </a:extLst>
        </xdr:cNvPr>
        <xdr:cNvCxnSpPr/>
      </xdr:nvCxnSpPr>
      <xdr:spPr>
        <a:xfrm>
          <a:off x="16230600" y="5604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9542</xdr:rowOff>
    </xdr:from>
    <xdr:ext cx="405111" cy="259045"/>
    <xdr:sp macro="" textlink="">
      <xdr:nvSpPr>
        <xdr:cNvPr id="526" name="【一般廃棄物処理施設】&#10;有形固定資産減価償却率平均値テキスト">
          <a:extLst>
            <a:ext uri="{FF2B5EF4-FFF2-40B4-BE49-F238E27FC236}">
              <a16:creationId xmlns:a16="http://schemas.microsoft.com/office/drawing/2014/main" id="{00000000-0008-0000-0F00-00000E020000}"/>
            </a:ext>
          </a:extLst>
        </xdr:cNvPr>
        <xdr:cNvSpPr txBox="1"/>
      </xdr:nvSpPr>
      <xdr:spPr>
        <a:xfrm>
          <a:off x="16357600" y="63531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31115</xdr:rowOff>
    </xdr:from>
    <xdr:to>
      <xdr:col>85</xdr:col>
      <xdr:colOff>177800</xdr:colOff>
      <xdr:row>37</xdr:row>
      <xdr:rowOff>132715</xdr:rowOff>
    </xdr:to>
    <xdr:sp macro="" textlink="">
      <xdr:nvSpPr>
        <xdr:cNvPr id="527" name="フローチャート: 判断 526">
          <a:extLst>
            <a:ext uri="{FF2B5EF4-FFF2-40B4-BE49-F238E27FC236}">
              <a16:creationId xmlns:a16="http://schemas.microsoft.com/office/drawing/2014/main" id="{00000000-0008-0000-0F00-00000F020000}"/>
            </a:ext>
          </a:extLst>
        </xdr:cNvPr>
        <xdr:cNvSpPr/>
      </xdr:nvSpPr>
      <xdr:spPr>
        <a:xfrm>
          <a:off x="16268700" y="637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21590</xdr:rowOff>
    </xdr:from>
    <xdr:to>
      <xdr:col>81</xdr:col>
      <xdr:colOff>101600</xdr:colOff>
      <xdr:row>37</xdr:row>
      <xdr:rowOff>123190</xdr:rowOff>
    </xdr:to>
    <xdr:sp macro="" textlink="">
      <xdr:nvSpPr>
        <xdr:cNvPr id="528" name="フローチャート: 判断 527">
          <a:extLst>
            <a:ext uri="{FF2B5EF4-FFF2-40B4-BE49-F238E27FC236}">
              <a16:creationId xmlns:a16="http://schemas.microsoft.com/office/drawing/2014/main" id="{00000000-0008-0000-0F00-000010020000}"/>
            </a:ext>
          </a:extLst>
        </xdr:cNvPr>
        <xdr:cNvSpPr/>
      </xdr:nvSpPr>
      <xdr:spPr>
        <a:xfrm>
          <a:off x="15430500" y="636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61595</xdr:rowOff>
    </xdr:from>
    <xdr:to>
      <xdr:col>76</xdr:col>
      <xdr:colOff>165100</xdr:colOff>
      <xdr:row>37</xdr:row>
      <xdr:rowOff>163195</xdr:rowOff>
    </xdr:to>
    <xdr:sp macro="" textlink="">
      <xdr:nvSpPr>
        <xdr:cNvPr id="529" name="フローチャート: 判断 528">
          <a:extLst>
            <a:ext uri="{FF2B5EF4-FFF2-40B4-BE49-F238E27FC236}">
              <a16:creationId xmlns:a16="http://schemas.microsoft.com/office/drawing/2014/main" id="{00000000-0008-0000-0F00-000011020000}"/>
            </a:ext>
          </a:extLst>
        </xdr:cNvPr>
        <xdr:cNvSpPr/>
      </xdr:nvSpPr>
      <xdr:spPr>
        <a:xfrm>
          <a:off x="145415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13970</xdr:rowOff>
    </xdr:from>
    <xdr:to>
      <xdr:col>72</xdr:col>
      <xdr:colOff>38100</xdr:colOff>
      <xdr:row>37</xdr:row>
      <xdr:rowOff>115570</xdr:rowOff>
    </xdr:to>
    <xdr:sp macro="" textlink="">
      <xdr:nvSpPr>
        <xdr:cNvPr id="530" name="フローチャート: 判断 529">
          <a:extLst>
            <a:ext uri="{FF2B5EF4-FFF2-40B4-BE49-F238E27FC236}">
              <a16:creationId xmlns:a16="http://schemas.microsoft.com/office/drawing/2014/main" id="{00000000-0008-0000-0F00-000012020000}"/>
            </a:ext>
          </a:extLst>
        </xdr:cNvPr>
        <xdr:cNvSpPr/>
      </xdr:nvSpPr>
      <xdr:spPr>
        <a:xfrm>
          <a:off x="136525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133985</xdr:rowOff>
    </xdr:from>
    <xdr:to>
      <xdr:col>67</xdr:col>
      <xdr:colOff>101600</xdr:colOff>
      <xdr:row>37</xdr:row>
      <xdr:rowOff>64135</xdr:rowOff>
    </xdr:to>
    <xdr:sp macro="" textlink="">
      <xdr:nvSpPr>
        <xdr:cNvPr id="531" name="フローチャート: 判断 530">
          <a:extLst>
            <a:ext uri="{FF2B5EF4-FFF2-40B4-BE49-F238E27FC236}">
              <a16:creationId xmlns:a16="http://schemas.microsoft.com/office/drawing/2014/main" id="{00000000-0008-0000-0F00-000013020000}"/>
            </a:ext>
          </a:extLst>
        </xdr:cNvPr>
        <xdr:cNvSpPr/>
      </xdr:nvSpPr>
      <xdr:spPr>
        <a:xfrm>
          <a:off x="12763500" y="630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00000000-0008-0000-0F00-000014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00000000-0008-0000-0F00-000015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00000000-0008-0000-0F00-000016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00000000-0008-0000-0F00-000017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6" name="テキスト ボックス 535">
          <a:extLst>
            <a:ext uri="{FF2B5EF4-FFF2-40B4-BE49-F238E27FC236}">
              <a16:creationId xmlns:a16="http://schemas.microsoft.com/office/drawing/2014/main" id="{00000000-0008-0000-0F00-000018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113030</xdr:rowOff>
    </xdr:from>
    <xdr:to>
      <xdr:col>85</xdr:col>
      <xdr:colOff>177800</xdr:colOff>
      <xdr:row>37</xdr:row>
      <xdr:rowOff>43180</xdr:rowOff>
    </xdr:to>
    <xdr:sp macro="" textlink="">
      <xdr:nvSpPr>
        <xdr:cNvPr id="537" name="楕円 536">
          <a:extLst>
            <a:ext uri="{FF2B5EF4-FFF2-40B4-BE49-F238E27FC236}">
              <a16:creationId xmlns:a16="http://schemas.microsoft.com/office/drawing/2014/main" id="{00000000-0008-0000-0F00-000019020000}"/>
            </a:ext>
          </a:extLst>
        </xdr:cNvPr>
        <xdr:cNvSpPr/>
      </xdr:nvSpPr>
      <xdr:spPr>
        <a:xfrm>
          <a:off x="16268700" y="628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135907</xdr:rowOff>
    </xdr:from>
    <xdr:ext cx="405111" cy="259045"/>
    <xdr:sp macro="" textlink="">
      <xdr:nvSpPr>
        <xdr:cNvPr id="538" name="【一般廃棄物処理施設】&#10;有形固定資産減価償却率該当値テキスト">
          <a:extLst>
            <a:ext uri="{FF2B5EF4-FFF2-40B4-BE49-F238E27FC236}">
              <a16:creationId xmlns:a16="http://schemas.microsoft.com/office/drawing/2014/main" id="{00000000-0008-0000-0F00-00001A020000}"/>
            </a:ext>
          </a:extLst>
        </xdr:cNvPr>
        <xdr:cNvSpPr txBox="1"/>
      </xdr:nvSpPr>
      <xdr:spPr>
        <a:xfrm>
          <a:off x="16357600" y="613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90170</xdr:rowOff>
    </xdr:from>
    <xdr:to>
      <xdr:col>81</xdr:col>
      <xdr:colOff>101600</xdr:colOff>
      <xdr:row>37</xdr:row>
      <xdr:rowOff>20320</xdr:rowOff>
    </xdr:to>
    <xdr:sp macro="" textlink="">
      <xdr:nvSpPr>
        <xdr:cNvPr id="539" name="楕円 538">
          <a:extLst>
            <a:ext uri="{FF2B5EF4-FFF2-40B4-BE49-F238E27FC236}">
              <a16:creationId xmlns:a16="http://schemas.microsoft.com/office/drawing/2014/main" id="{00000000-0008-0000-0F00-00001B020000}"/>
            </a:ext>
          </a:extLst>
        </xdr:cNvPr>
        <xdr:cNvSpPr/>
      </xdr:nvSpPr>
      <xdr:spPr>
        <a:xfrm>
          <a:off x="15430500" y="626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140970</xdr:rowOff>
    </xdr:from>
    <xdr:to>
      <xdr:col>85</xdr:col>
      <xdr:colOff>127000</xdr:colOff>
      <xdr:row>36</xdr:row>
      <xdr:rowOff>163830</xdr:rowOff>
    </xdr:to>
    <xdr:cxnSp macro="">
      <xdr:nvCxnSpPr>
        <xdr:cNvPr id="540" name="直線コネクタ 539">
          <a:extLst>
            <a:ext uri="{FF2B5EF4-FFF2-40B4-BE49-F238E27FC236}">
              <a16:creationId xmlns:a16="http://schemas.microsoft.com/office/drawing/2014/main" id="{00000000-0008-0000-0F00-00001C020000}"/>
            </a:ext>
          </a:extLst>
        </xdr:cNvPr>
        <xdr:cNvCxnSpPr/>
      </xdr:nvCxnSpPr>
      <xdr:spPr>
        <a:xfrm>
          <a:off x="15481300" y="631317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105410</xdr:rowOff>
    </xdr:from>
    <xdr:to>
      <xdr:col>76</xdr:col>
      <xdr:colOff>165100</xdr:colOff>
      <xdr:row>40</xdr:row>
      <xdr:rowOff>35560</xdr:rowOff>
    </xdr:to>
    <xdr:sp macro="" textlink="">
      <xdr:nvSpPr>
        <xdr:cNvPr id="541" name="楕円 540">
          <a:extLst>
            <a:ext uri="{FF2B5EF4-FFF2-40B4-BE49-F238E27FC236}">
              <a16:creationId xmlns:a16="http://schemas.microsoft.com/office/drawing/2014/main" id="{00000000-0008-0000-0F00-00001D020000}"/>
            </a:ext>
          </a:extLst>
        </xdr:cNvPr>
        <xdr:cNvSpPr/>
      </xdr:nvSpPr>
      <xdr:spPr>
        <a:xfrm>
          <a:off x="14541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140970</xdr:rowOff>
    </xdr:from>
    <xdr:to>
      <xdr:col>81</xdr:col>
      <xdr:colOff>50800</xdr:colOff>
      <xdr:row>39</xdr:row>
      <xdr:rowOff>156210</xdr:rowOff>
    </xdr:to>
    <xdr:cxnSp macro="">
      <xdr:nvCxnSpPr>
        <xdr:cNvPr id="542" name="直線コネクタ 541">
          <a:extLst>
            <a:ext uri="{FF2B5EF4-FFF2-40B4-BE49-F238E27FC236}">
              <a16:creationId xmlns:a16="http://schemas.microsoft.com/office/drawing/2014/main" id="{00000000-0008-0000-0F00-00001E020000}"/>
            </a:ext>
          </a:extLst>
        </xdr:cNvPr>
        <xdr:cNvCxnSpPr/>
      </xdr:nvCxnSpPr>
      <xdr:spPr>
        <a:xfrm flipV="1">
          <a:off x="14592300" y="6313170"/>
          <a:ext cx="889000" cy="529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73025</xdr:rowOff>
    </xdr:from>
    <xdr:to>
      <xdr:col>72</xdr:col>
      <xdr:colOff>38100</xdr:colOff>
      <xdr:row>40</xdr:row>
      <xdr:rowOff>3175</xdr:rowOff>
    </xdr:to>
    <xdr:sp macro="" textlink="">
      <xdr:nvSpPr>
        <xdr:cNvPr id="543" name="楕円 542">
          <a:extLst>
            <a:ext uri="{FF2B5EF4-FFF2-40B4-BE49-F238E27FC236}">
              <a16:creationId xmlns:a16="http://schemas.microsoft.com/office/drawing/2014/main" id="{00000000-0008-0000-0F00-00001F020000}"/>
            </a:ext>
          </a:extLst>
        </xdr:cNvPr>
        <xdr:cNvSpPr/>
      </xdr:nvSpPr>
      <xdr:spPr>
        <a:xfrm>
          <a:off x="13652500" y="675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123825</xdr:rowOff>
    </xdr:from>
    <xdr:to>
      <xdr:col>76</xdr:col>
      <xdr:colOff>114300</xdr:colOff>
      <xdr:row>39</xdr:row>
      <xdr:rowOff>156210</xdr:rowOff>
    </xdr:to>
    <xdr:cxnSp macro="">
      <xdr:nvCxnSpPr>
        <xdr:cNvPr id="544" name="直線コネクタ 543">
          <a:extLst>
            <a:ext uri="{FF2B5EF4-FFF2-40B4-BE49-F238E27FC236}">
              <a16:creationId xmlns:a16="http://schemas.microsoft.com/office/drawing/2014/main" id="{00000000-0008-0000-0F00-000020020000}"/>
            </a:ext>
          </a:extLst>
        </xdr:cNvPr>
        <xdr:cNvCxnSpPr/>
      </xdr:nvCxnSpPr>
      <xdr:spPr>
        <a:xfrm>
          <a:off x="13703300" y="681037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114317</xdr:rowOff>
    </xdr:from>
    <xdr:ext cx="405111" cy="259045"/>
    <xdr:sp macro="" textlink="">
      <xdr:nvSpPr>
        <xdr:cNvPr id="545" name="n_1aveValue【一般廃棄物処理施設】&#10;有形固定資産減価償却率">
          <a:extLst>
            <a:ext uri="{FF2B5EF4-FFF2-40B4-BE49-F238E27FC236}">
              <a16:creationId xmlns:a16="http://schemas.microsoft.com/office/drawing/2014/main" id="{00000000-0008-0000-0F00-000021020000}"/>
            </a:ext>
          </a:extLst>
        </xdr:cNvPr>
        <xdr:cNvSpPr txBox="1"/>
      </xdr:nvSpPr>
      <xdr:spPr>
        <a:xfrm>
          <a:off x="15266044" y="6457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8272</xdr:rowOff>
    </xdr:from>
    <xdr:ext cx="405111" cy="259045"/>
    <xdr:sp macro="" textlink="">
      <xdr:nvSpPr>
        <xdr:cNvPr id="546" name="n_2aveValue【一般廃棄物処理施設】&#10;有形固定資産減価償却率">
          <a:extLst>
            <a:ext uri="{FF2B5EF4-FFF2-40B4-BE49-F238E27FC236}">
              <a16:creationId xmlns:a16="http://schemas.microsoft.com/office/drawing/2014/main" id="{00000000-0008-0000-0F00-000022020000}"/>
            </a:ext>
          </a:extLst>
        </xdr:cNvPr>
        <xdr:cNvSpPr txBox="1"/>
      </xdr:nvSpPr>
      <xdr:spPr>
        <a:xfrm>
          <a:off x="14389744" y="618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132097</xdr:rowOff>
    </xdr:from>
    <xdr:ext cx="405111" cy="259045"/>
    <xdr:sp macro="" textlink="">
      <xdr:nvSpPr>
        <xdr:cNvPr id="547" name="n_3aveValue【一般廃棄物処理施設】&#10;有形固定資産減価償却率">
          <a:extLst>
            <a:ext uri="{FF2B5EF4-FFF2-40B4-BE49-F238E27FC236}">
              <a16:creationId xmlns:a16="http://schemas.microsoft.com/office/drawing/2014/main" id="{00000000-0008-0000-0F00-000023020000}"/>
            </a:ext>
          </a:extLst>
        </xdr:cNvPr>
        <xdr:cNvSpPr txBox="1"/>
      </xdr:nvSpPr>
      <xdr:spPr>
        <a:xfrm>
          <a:off x="13500744" y="613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80662</xdr:rowOff>
    </xdr:from>
    <xdr:ext cx="405111" cy="259045"/>
    <xdr:sp macro="" textlink="">
      <xdr:nvSpPr>
        <xdr:cNvPr id="548" name="n_4aveValue【一般廃棄物処理施設】&#10;有形固定資産減価償却率">
          <a:extLst>
            <a:ext uri="{FF2B5EF4-FFF2-40B4-BE49-F238E27FC236}">
              <a16:creationId xmlns:a16="http://schemas.microsoft.com/office/drawing/2014/main" id="{00000000-0008-0000-0F00-000024020000}"/>
            </a:ext>
          </a:extLst>
        </xdr:cNvPr>
        <xdr:cNvSpPr txBox="1"/>
      </xdr:nvSpPr>
      <xdr:spPr>
        <a:xfrm>
          <a:off x="12611744" y="6081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36847</xdr:rowOff>
    </xdr:from>
    <xdr:ext cx="405111" cy="259045"/>
    <xdr:sp macro="" textlink="">
      <xdr:nvSpPr>
        <xdr:cNvPr id="549" name="n_1mainValue【一般廃棄物処理施設】&#10;有形固定資産減価償却率">
          <a:extLst>
            <a:ext uri="{FF2B5EF4-FFF2-40B4-BE49-F238E27FC236}">
              <a16:creationId xmlns:a16="http://schemas.microsoft.com/office/drawing/2014/main" id="{00000000-0008-0000-0F00-000025020000}"/>
            </a:ext>
          </a:extLst>
        </xdr:cNvPr>
        <xdr:cNvSpPr txBox="1"/>
      </xdr:nvSpPr>
      <xdr:spPr>
        <a:xfrm>
          <a:off x="15266044" y="603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26687</xdr:rowOff>
    </xdr:from>
    <xdr:ext cx="405111" cy="259045"/>
    <xdr:sp macro="" textlink="">
      <xdr:nvSpPr>
        <xdr:cNvPr id="550" name="n_2mainValue【一般廃棄物処理施設】&#10;有形固定資産減価償却率">
          <a:extLst>
            <a:ext uri="{FF2B5EF4-FFF2-40B4-BE49-F238E27FC236}">
              <a16:creationId xmlns:a16="http://schemas.microsoft.com/office/drawing/2014/main" id="{00000000-0008-0000-0F00-000026020000}"/>
            </a:ext>
          </a:extLst>
        </xdr:cNvPr>
        <xdr:cNvSpPr txBox="1"/>
      </xdr:nvSpPr>
      <xdr:spPr>
        <a:xfrm>
          <a:off x="14389744" y="688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165752</xdr:rowOff>
    </xdr:from>
    <xdr:ext cx="405111" cy="259045"/>
    <xdr:sp macro="" textlink="">
      <xdr:nvSpPr>
        <xdr:cNvPr id="551" name="n_3mainValue【一般廃棄物処理施設】&#10;有形固定資産減価償却率">
          <a:extLst>
            <a:ext uri="{FF2B5EF4-FFF2-40B4-BE49-F238E27FC236}">
              <a16:creationId xmlns:a16="http://schemas.microsoft.com/office/drawing/2014/main" id="{00000000-0008-0000-0F00-000027020000}"/>
            </a:ext>
          </a:extLst>
        </xdr:cNvPr>
        <xdr:cNvSpPr txBox="1"/>
      </xdr:nvSpPr>
      <xdr:spPr>
        <a:xfrm>
          <a:off x="13500744" y="6852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2" name="正方形/長方形 551">
          <a:extLst>
            <a:ext uri="{FF2B5EF4-FFF2-40B4-BE49-F238E27FC236}">
              <a16:creationId xmlns:a16="http://schemas.microsoft.com/office/drawing/2014/main" id="{00000000-0008-0000-0F00-000028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3" name="正方形/長方形 552">
          <a:extLst>
            <a:ext uri="{FF2B5EF4-FFF2-40B4-BE49-F238E27FC236}">
              <a16:creationId xmlns:a16="http://schemas.microsoft.com/office/drawing/2014/main" id="{00000000-0008-0000-0F00-000029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4" name="正方形/長方形 553">
          <a:extLst>
            <a:ext uri="{FF2B5EF4-FFF2-40B4-BE49-F238E27FC236}">
              <a16:creationId xmlns:a16="http://schemas.microsoft.com/office/drawing/2014/main" id="{00000000-0008-0000-0F00-00002A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5" name="正方形/長方形 554">
          <a:extLst>
            <a:ext uri="{FF2B5EF4-FFF2-40B4-BE49-F238E27FC236}">
              <a16:creationId xmlns:a16="http://schemas.microsoft.com/office/drawing/2014/main" id="{00000000-0008-0000-0F00-00002B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6" name="正方形/長方形 555">
          <a:extLst>
            <a:ext uri="{FF2B5EF4-FFF2-40B4-BE49-F238E27FC236}">
              <a16:creationId xmlns:a16="http://schemas.microsoft.com/office/drawing/2014/main" id="{00000000-0008-0000-0F00-00002C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7" name="正方形/長方形 556">
          <a:extLst>
            <a:ext uri="{FF2B5EF4-FFF2-40B4-BE49-F238E27FC236}">
              <a16:creationId xmlns:a16="http://schemas.microsoft.com/office/drawing/2014/main" id="{00000000-0008-0000-0F00-00002D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8" name="正方形/長方形 557">
          <a:extLst>
            <a:ext uri="{FF2B5EF4-FFF2-40B4-BE49-F238E27FC236}">
              <a16:creationId xmlns:a16="http://schemas.microsoft.com/office/drawing/2014/main" id="{00000000-0008-0000-0F00-00002E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9" name="正方形/長方形 558">
          <a:extLst>
            <a:ext uri="{FF2B5EF4-FFF2-40B4-BE49-F238E27FC236}">
              <a16:creationId xmlns:a16="http://schemas.microsoft.com/office/drawing/2014/main" id="{00000000-0008-0000-0F00-00002F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0" name="テキスト ボックス 559">
          <a:extLst>
            <a:ext uri="{FF2B5EF4-FFF2-40B4-BE49-F238E27FC236}">
              <a16:creationId xmlns:a16="http://schemas.microsoft.com/office/drawing/2014/main" id="{00000000-0008-0000-0F00-000030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1" name="直線コネクタ 560">
          <a:extLst>
            <a:ext uri="{FF2B5EF4-FFF2-40B4-BE49-F238E27FC236}">
              <a16:creationId xmlns:a16="http://schemas.microsoft.com/office/drawing/2014/main" id="{00000000-0008-0000-0F00-000031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2" name="直線コネクタ 561">
          <a:extLst>
            <a:ext uri="{FF2B5EF4-FFF2-40B4-BE49-F238E27FC236}">
              <a16:creationId xmlns:a16="http://schemas.microsoft.com/office/drawing/2014/main" id="{00000000-0008-0000-0F00-00003202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3" name="テキスト ボックス 562">
          <a:extLst>
            <a:ext uri="{FF2B5EF4-FFF2-40B4-BE49-F238E27FC236}">
              <a16:creationId xmlns:a16="http://schemas.microsoft.com/office/drawing/2014/main" id="{00000000-0008-0000-0F00-00003302000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4" name="直線コネクタ 563">
          <a:extLst>
            <a:ext uri="{FF2B5EF4-FFF2-40B4-BE49-F238E27FC236}">
              <a16:creationId xmlns:a16="http://schemas.microsoft.com/office/drawing/2014/main" id="{00000000-0008-0000-0F00-00003402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5" name="テキスト ボックス 564">
          <a:extLst>
            <a:ext uri="{FF2B5EF4-FFF2-40B4-BE49-F238E27FC236}">
              <a16:creationId xmlns:a16="http://schemas.microsoft.com/office/drawing/2014/main" id="{00000000-0008-0000-0F00-000035020000}"/>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6" name="直線コネクタ 565">
          <a:extLst>
            <a:ext uri="{FF2B5EF4-FFF2-40B4-BE49-F238E27FC236}">
              <a16:creationId xmlns:a16="http://schemas.microsoft.com/office/drawing/2014/main" id="{00000000-0008-0000-0F00-00003602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67" name="テキスト ボックス 566">
          <a:extLst>
            <a:ext uri="{FF2B5EF4-FFF2-40B4-BE49-F238E27FC236}">
              <a16:creationId xmlns:a16="http://schemas.microsoft.com/office/drawing/2014/main" id="{00000000-0008-0000-0F00-000037020000}"/>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8" name="直線コネクタ 567">
          <a:extLst>
            <a:ext uri="{FF2B5EF4-FFF2-40B4-BE49-F238E27FC236}">
              <a16:creationId xmlns:a16="http://schemas.microsoft.com/office/drawing/2014/main" id="{00000000-0008-0000-0F00-00003802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69" name="テキスト ボックス 568">
          <a:extLst>
            <a:ext uri="{FF2B5EF4-FFF2-40B4-BE49-F238E27FC236}">
              <a16:creationId xmlns:a16="http://schemas.microsoft.com/office/drawing/2014/main" id="{00000000-0008-0000-0F00-000039020000}"/>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0" name="直線コネクタ 569">
          <a:extLst>
            <a:ext uri="{FF2B5EF4-FFF2-40B4-BE49-F238E27FC236}">
              <a16:creationId xmlns:a16="http://schemas.microsoft.com/office/drawing/2014/main" id="{00000000-0008-0000-0F00-00003A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1" name="テキスト ボックス 570">
          <a:extLst>
            <a:ext uri="{FF2B5EF4-FFF2-40B4-BE49-F238E27FC236}">
              <a16:creationId xmlns:a16="http://schemas.microsoft.com/office/drawing/2014/main" id="{00000000-0008-0000-0F00-00003B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2" name="【一般廃棄物処理施設】&#10;一人当たり有形固定資産（償却資産）額グラフ枠">
          <a:extLst>
            <a:ext uri="{FF2B5EF4-FFF2-40B4-BE49-F238E27FC236}">
              <a16:creationId xmlns:a16="http://schemas.microsoft.com/office/drawing/2014/main" id="{00000000-0008-0000-0F00-00003C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16430</xdr:rowOff>
    </xdr:from>
    <xdr:to>
      <xdr:col>116</xdr:col>
      <xdr:colOff>62864</xdr:colOff>
      <xdr:row>41</xdr:row>
      <xdr:rowOff>121097</xdr:rowOff>
    </xdr:to>
    <xdr:cxnSp macro="">
      <xdr:nvCxnSpPr>
        <xdr:cNvPr id="573" name="直線コネクタ 572">
          <a:extLst>
            <a:ext uri="{FF2B5EF4-FFF2-40B4-BE49-F238E27FC236}">
              <a16:creationId xmlns:a16="http://schemas.microsoft.com/office/drawing/2014/main" id="{00000000-0008-0000-0F00-00003D020000}"/>
            </a:ext>
          </a:extLst>
        </xdr:cNvPr>
        <xdr:cNvCxnSpPr/>
      </xdr:nvCxnSpPr>
      <xdr:spPr>
        <a:xfrm flipV="1">
          <a:off x="22160864" y="5845730"/>
          <a:ext cx="0" cy="1304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124924</xdr:rowOff>
    </xdr:from>
    <xdr:ext cx="469744" cy="259045"/>
    <xdr:sp macro="" textlink="">
      <xdr:nvSpPr>
        <xdr:cNvPr id="574" name="【一般廃棄物処理施設】&#10;一人当たり有形固定資産（償却資産）額最小値テキスト">
          <a:extLst>
            <a:ext uri="{FF2B5EF4-FFF2-40B4-BE49-F238E27FC236}">
              <a16:creationId xmlns:a16="http://schemas.microsoft.com/office/drawing/2014/main" id="{00000000-0008-0000-0F00-00003E020000}"/>
            </a:ext>
          </a:extLst>
        </xdr:cNvPr>
        <xdr:cNvSpPr txBox="1"/>
      </xdr:nvSpPr>
      <xdr:spPr>
        <a:xfrm>
          <a:off x="22199600" y="7154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121097</xdr:rowOff>
    </xdr:from>
    <xdr:to>
      <xdr:col>116</xdr:col>
      <xdr:colOff>152400</xdr:colOff>
      <xdr:row>41</xdr:row>
      <xdr:rowOff>121097</xdr:rowOff>
    </xdr:to>
    <xdr:cxnSp macro="">
      <xdr:nvCxnSpPr>
        <xdr:cNvPr id="575" name="直線コネクタ 574">
          <a:extLst>
            <a:ext uri="{FF2B5EF4-FFF2-40B4-BE49-F238E27FC236}">
              <a16:creationId xmlns:a16="http://schemas.microsoft.com/office/drawing/2014/main" id="{00000000-0008-0000-0F00-00003F020000}"/>
            </a:ext>
          </a:extLst>
        </xdr:cNvPr>
        <xdr:cNvCxnSpPr/>
      </xdr:nvCxnSpPr>
      <xdr:spPr>
        <a:xfrm>
          <a:off x="22072600" y="7150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134557</xdr:rowOff>
    </xdr:from>
    <xdr:ext cx="599010" cy="259045"/>
    <xdr:sp macro="" textlink="">
      <xdr:nvSpPr>
        <xdr:cNvPr id="576" name="【一般廃棄物処理施設】&#10;一人当たり有形固定資産（償却資産）額最大値テキスト">
          <a:extLst>
            <a:ext uri="{FF2B5EF4-FFF2-40B4-BE49-F238E27FC236}">
              <a16:creationId xmlns:a16="http://schemas.microsoft.com/office/drawing/2014/main" id="{00000000-0008-0000-0F00-000040020000}"/>
            </a:ext>
          </a:extLst>
        </xdr:cNvPr>
        <xdr:cNvSpPr txBox="1"/>
      </xdr:nvSpPr>
      <xdr:spPr>
        <a:xfrm>
          <a:off x="22199600" y="5620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16430</xdr:rowOff>
    </xdr:from>
    <xdr:to>
      <xdr:col>116</xdr:col>
      <xdr:colOff>152400</xdr:colOff>
      <xdr:row>34</xdr:row>
      <xdr:rowOff>16430</xdr:rowOff>
    </xdr:to>
    <xdr:cxnSp macro="">
      <xdr:nvCxnSpPr>
        <xdr:cNvPr id="577" name="直線コネクタ 576">
          <a:extLst>
            <a:ext uri="{FF2B5EF4-FFF2-40B4-BE49-F238E27FC236}">
              <a16:creationId xmlns:a16="http://schemas.microsoft.com/office/drawing/2014/main" id="{00000000-0008-0000-0F00-000041020000}"/>
            </a:ext>
          </a:extLst>
        </xdr:cNvPr>
        <xdr:cNvCxnSpPr/>
      </xdr:nvCxnSpPr>
      <xdr:spPr>
        <a:xfrm>
          <a:off x="22072600" y="5845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82360</xdr:rowOff>
    </xdr:from>
    <xdr:ext cx="599010" cy="259045"/>
    <xdr:sp macro="" textlink="">
      <xdr:nvSpPr>
        <xdr:cNvPr id="578" name="【一般廃棄物処理施設】&#10;一人当たり有形固定資産（償却資産）額平均値テキスト">
          <a:extLst>
            <a:ext uri="{FF2B5EF4-FFF2-40B4-BE49-F238E27FC236}">
              <a16:creationId xmlns:a16="http://schemas.microsoft.com/office/drawing/2014/main" id="{00000000-0008-0000-0F00-000042020000}"/>
            </a:ext>
          </a:extLst>
        </xdr:cNvPr>
        <xdr:cNvSpPr txBox="1"/>
      </xdr:nvSpPr>
      <xdr:spPr>
        <a:xfrm>
          <a:off x="22199600" y="65974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103933</xdr:rowOff>
    </xdr:from>
    <xdr:to>
      <xdr:col>116</xdr:col>
      <xdr:colOff>114300</xdr:colOff>
      <xdr:row>39</xdr:row>
      <xdr:rowOff>34083</xdr:rowOff>
    </xdr:to>
    <xdr:sp macro="" textlink="">
      <xdr:nvSpPr>
        <xdr:cNvPr id="579" name="フローチャート: 判断 578">
          <a:extLst>
            <a:ext uri="{FF2B5EF4-FFF2-40B4-BE49-F238E27FC236}">
              <a16:creationId xmlns:a16="http://schemas.microsoft.com/office/drawing/2014/main" id="{00000000-0008-0000-0F00-000043020000}"/>
            </a:ext>
          </a:extLst>
        </xdr:cNvPr>
        <xdr:cNvSpPr/>
      </xdr:nvSpPr>
      <xdr:spPr>
        <a:xfrm>
          <a:off x="22110700" y="6619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1827</xdr:rowOff>
    </xdr:from>
    <xdr:to>
      <xdr:col>112</xdr:col>
      <xdr:colOff>38100</xdr:colOff>
      <xdr:row>39</xdr:row>
      <xdr:rowOff>103427</xdr:rowOff>
    </xdr:to>
    <xdr:sp macro="" textlink="">
      <xdr:nvSpPr>
        <xdr:cNvPr id="580" name="フローチャート: 判断 579">
          <a:extLst>
            <a:ext uri="{FF2B5EF4-FFF2-40B4-BE49-F238E27FC236}">
              <a16:creationId xmlns:a16="http://schemas.microsoft.com/office/drawing/2014/main" id="{00000000-0008-0000-0F00-000044020000}"/>
            </a:ext>
          </a:extLst>
        </xdr:cNvPr>
        <xdr:cNvSpPr/>
      </xdr:nvSpPr>
      <xdr:spPr>
        <a:xfrm>
          <a:off x="21272500" y="6688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14002</xdr:rowOff>
    </xdr:from>
    <xdr:to>
      <xdr:col>107</xdr:col>
      <xdr:colOff>101600</xdr:colOff>
      <xdr:row>39</xdr:row>
      <xdr:rowOff>115602</xdr:rowOff>
    </xdr:to>
    <xdr:sp macro="" textlink="">
      <xdr:nvSpPr>
        <xdr:cNvPr id="581" name="フローチャート: 判断 580">
          <a:extLst>
            <a:ext uri="{FF2B5EF4-FFF2-40B4-BE49-F238E27FC236}">
              <a16:creationId xmlns:a16="http://schemas.microsoft.com/office/drawing/2014/main" id="{00000000-0008-0000-0F00-000045020000}"/>
            </a:ext>
          </a:extLst>
        </xdr:cNvPr>
        <xdr:cNvSpPr/>
      </xdr:nvSpPr>
      <xdr:spPr>
        <a:xfrm>
          <a:off x="20383500" y="670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31252</xdr:rowOff>
    </xdr:from>
    <xdr:to>
      <xdr:col>102</xdr:col>
      <xdr:colOff>165100</xdr:colOff>
      <xdr:row>39</xdr:row>
      <xdr:rowOff>132852</xdr:rowOff>
    </xdr:to>
    <xdr:sp macro="" textlink="">
      <xdr:nvSpPr>
        <xdr:cNvPr id="582" name="フローチャート: 判断 581">
          <a:extLst>
            <a:ext uri="{FF2B5EF4-FFF2-40B4-BE49-F238E27FC236}">
              <a16:creationId xmlns:a16="http://schemas.microsoft.com/office/drawing/2014/main" id="{00000000-0008-0000-0F00-000046020000}"/>
            </a:ext>
          </a:extLst>
        </xdr:cNvPr>
        <xdr:cNvSpPr/>
      </xdr:nvSpPr>
      <xdr:spPr>
        <a:xfrm>
          <a:off x="19494500" y="671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64788</xdr:rowOff>
    </xdr:from>
    <xdr:to>
      <xdr:col>98</xdr:col>
      <xdr:colOff>38100</xdr:colOff>
      <xdr:row>39</xdr:row>
      <xdr:rowOff>166388</xdr:rowOff>
    </xdr:to>
    <xdr:sp macro="" textlink="">
      <xdr:nvSpPr>
        <xdr:cNvPr id="583" name="フローチャート: 判断 582">
          <a:extLst>
            <a:ext uri="{FF2B5EF4-FFF2-40B4-BE49-F238E27FC236}">
              <a16:creationId xmlns:a16="http://schemas.microsoft.com/office/drawing/2014/main" id="{00000000-0008-0000-0F00-000047020000}"/>
            </a:ext>
          </a:extLst>
        </xdr:cNvPr>
        <xdr:cNvSpPr/>
      </xdr:nvSpPr>
      <xdr:spPr>
        <a:xfrm>
          <a:off x="18605500" y="675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00000000-0008-0000-0F00-000048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00000000-0008-0000-0F00-000049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00000000-0008-0000-0F00-00004A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00000000-0008-0000-0F00-00004B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00000000-0008-0000-0F00-00004C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137080</xdr:rowOff>
    </xdr:from>
    <xdr:to>
      <xdr:col>116</xdr:col>
      <xdr:colOff>114300</xdr:colOff>
      <xdr:row>34</xdr:row>
      <xdr:rowOff>67230</xdr:rowOff>
    </xdr:to>
    <xdr:sp macro="" textlink="">
      <xdr:nvSpPr>
        <xdr:cNvPr id="589" name="楕円 588">
          <a:extLst>
            <a:ext uri="{FF2B5EF4-FFF2-40B4-BE49-F238E27FC236}">
              <a16:creationId xmlns:a16="http://schemas.microsoft.com/office/drawing/2014/main" id="{00000000-0008-0000-0F00-00004D020000}"/>
            </a:ext>
          </a:extLst>
        </xdr:cNvPr>
        <xdr:cNvSpPr/>
      </xdr:nvSpPr>
      <xdr:spPr>
        <a:xfrm>
          <a:off x="22110700" y="579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90107</xdr:rowOff>
    </xdr:from>
    <xdr:ext cx="599010" cy="259045"/>
    <xdr:sp macro="" textlink="">
      <xdr:nvSpPr>
        <xdr:cNvPr id="590" name="【一般廃棄物処理施設】&#10;一人当たり有形固定資産（償却資産）額該当値テキスト">
          <a:extLst>
            <a:ext uri="{FF2B5EF4-FFF2-40B4-BE49-F238E27FC236}">
              <a16:creationId xmlns:a16="http://schemas.microsoft.com/office/drawing/2014/main" id="{00000000-0008-0000-0F00-00004E020000}"/>
            </a:ext>
          </a:extLst>
        </xdr:cNvPr>
        <xdr:cNvSpPr txBox="1"/>
      </xdr:nvSpPr>
      <xdr:spPr>
        <a:xfrm>
          <a:off x="22199600" y="5747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130556</xdr:rowOff>
    </xdr:from>
    <xdr:to>
      <xdr:col>112</xdr:col>
      <xdr:colOff>38100</xdr:colOff>
      <xdr:row>34</xdr:row>
      <xdr:rowOff>60706</xdr:rowOff>
    </xdr:to>
    <xdr:sp macro="" textlink="">
      <xdr:nvSpPr>
        <xdr:cNvPr id="591" name="楕円 590">
          <a:extLst>
            <a:ext uri="{FF2B5EF4-FFF2-40B4-BE49-F238E27FC236}">
              <a16:creationId xmlns:a16="http://schemas.microsoft.com/office/drawing/2014/main" id="{00000000-0008-0000-0F00-00004F020000}"/>
            </a:ext>
          </a:extLst>
        </xdr:cNvPr>
        <xdr:cNvSpPr/>
      </xdr:nvSpPr>
      <xdr:spPr>
        <a:xfrm>
          <a:off x="21272500" y="5788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34</xdr:row>
      <xdr:rowOff>9906</xdr:rowOff>
    </xdr:from>
    <xdr:to>
      <xdr:col>116</xdr:col>
      <xdr:colOff>63500</xdr:colOff>
      <xdr:row>34</xdr:row>
      <xdr:rowOff>16430</xdr:rowOff>
    </xdr:to>
    <xdr:cxnSp macro="">
      <xdr:nvCxnSpPr>
        <xdr:cNvPr id="592" name="直線コネクタ 591">
          <a:extLst>
            <a:ext uri="{FF2B5EF4-FFF2-40B4-BE49-F238E27FC236}">
              <a16:creationId xmlns:a16="http://schemas.microsoft.com/office/drawing/2014/main" id="{00000000-0008-0000-0F00-000050020000}"/>
            </a:ext>
          </a:extLst>
        </xdr:cNvPr>
        <xdr:cNvCxnSpPr/>
      </xdr:nvCxnSpPr>
      <xdr:spPr>
        <a:xfrm>
          <a:off x="21323300" y="5839206"/>
          <a:ext cx="838200" cy="6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125138</xdr:rowOff>
    </xdr:from>
    <xdr:to>
      <xdr:col>107</xdr:col>
      <xdr:colOff>101600</xdr:colOff>
      <xdr:row>37</xdr:row>
      <xdr:rowOff>55288</xdr:rowOff>
    </xdr:to>
    <xdr:sp macro="" textlink="">
      <xdr:nvSpPr>
        <xdr:cNvPr id="593" name="楕円 592">
          <a:extLst>
            <a:ext uri="{FF2B5EF4-FFF2-40B4-BE49-F238E27FC236}">
              <a16:creationId xmlns:a16="http://schemas.microsoft.com/office/drawing/2014/main" id="{00000000-0008-0000-0F00-000051020000}"/>
            </a:ext>
          </a:extLst>
        </xdr:cNvPr>
        <xdr:cNvSpPr/>
      </xdr:nvSpPr>
      <xdr:spPr>
        <a:xfrm>
          <a:off x="20383500" y="629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9906</xdr:rowOff>
    </xdr:from>
    <xdr:to>
      <xdr:col>111</xdr:col>
      <xdr:colOff>177800</xdr:colOff>
      <xdr:row>37</xdr:row>
      <xdr:rowOff>4488</xdr:rowOff>
    </xdr:to>
    <xdr:cxnSp macro="">
      <xdr:nvCxnSpPr>
        <xdr:cNvPr id="594" name="直線コネクタ 593">
          <a:extLst>
            <a:ext uri="{FF2B5EF4-FFF2-40B4-BE49-F238E27FC236}">
              <a16:creationId xmlns:a16="http://schemas.microsoft.com/office/drawing/2014/main" id="{00000000-0008-0000-0F00-000052020000}"/>
            </a:ext>
          </a:extLst>
        </xdr:cNvPr>
        <xdr:cNvCxnSpPr/>
      </xdr:nvCxnSpPr>
      <xdr:spPr>
        <a:xfrm flipV="1">
          <a:off x="20434300" y="5839206"/>
          <a:ext cx="889000" cy="508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137121</xdr:rowOff>
    </xdr:from>
    <xdr:to>
      <xdr:col>102</xdr:col>
      <xdr:colOff>165100</xdr:colOff>
      <xdr:row>37</xdr:row>
      <xdr:rowOff>67271</xdr:rowOff>
    </xdr:to>
    <xdr:sp macro="" textlink="">
      <xdr:nvSpPr>
        <xdr:cNvPr id="595" name="楕円 594">
          <a:extLst>
            <a:ext uri="{FF2B5EF4-FFF2-40B4-BE49-F238E27FC236}">
              <a16:creationId xmlns:a16="http://schemas.microsoft.com/office/drawing/2014/main" id="{00000000-0008-0000-0F00-000053020000}"/>
            </a:ext>
          </a:extLst>
        </xdr:cNvPr>
        <xdr:cNvSpPr/>
      </xdr:nvSpPr>
      <xdr:spPr>
        <a:xfrm>
          <a:off x="19494500" y="630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4488</xdr:rowOff>
    </xdr:from>
    <xdr:to>
      <xdr:col>107</xdr:col>
      <xdr:colOff>50800</xdr:colOff>
      <xdr:row>37</xdr:row>
      <xdr:rowOff>16471</xdr:rowOff>
    </xdr:to>
    <xdr:cxnSp macro="">
      <xdr:nvCxnSpPr>
        <xdr:cNvPr id="596" name="直線コネクタ 595">
          <a:extLst>
            <a:ext uri="{FF2B5EF4-FFF2-40B4-BE49-F238E27FC236}">
              <a16:creationId xmlns:a16="http://schemas.microsoft.com/office/drawing/2014/main" id="{00000000-0008-0000-0F00-000054020000}"/>
            </a:ext>
          </a:extLst>
        </xdr:cNvPr>
        <xdr:cNvCxnSpPr/>
      </xdr:nvCxnSpPr>
      <xdr:spPr>
        <a:xfrm flipV="1">
          <a:off x="19545300" y="6348138"/>
          <a:ext cx="889000" cy="11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94554</xdr:rowOff>
    </xdr:from>
    <xdr:ext cx="534377" cy="259045"/>
    <xdr:sp macro="" textlink="">
      <xdr:nvSpPr>
        <xdr:cNvPr id="597" name="n_1aveValue【一般廃棄物処理施設】&#10;一人当たり有形固定資産（償却資産）額">
          <a:extLst>
            <a:ext uri="{FF2B5EF4-FFF2-40B4-BE49-F238E27FC236}">
              <a16:creationId xmlns:a16="http://schemas.microsoft.com/office/drawing/2014/main" id="{00000000-0008-0000-0F00-000055020000}"/>
            </a:ext>
          </a:extLst>
        </xdr:cNvPr>
        <xdr:cNvSpPr txBox="1"/>
      </xdr:nvSpPr>
      <xdr:spPr>
        <a:xfrm>
          <a:off x="21043411" y="6781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106729</xdr:rowOff>
    </xdr:from>
    <xdr:ext cx="534377" cy="259045"/>
    <xdr:sp macro="" textlink="">
      <xdr:nvSpPr>
        <xdr:cNvPr id="598" name="n_2aveValue【一般廃棄物処理施設】&#10;一人当たり有形固定資産（償却資産）額">
          <a:extLst>
            <a:ext uri="{FF2B5EF4-FFF2-40B4-BE49-F238E27FC236}">
              <a16:creationId xmlns:a16="http://schemas.microsoft.com/office/drawing/2014/main" id="{00000000-0008-0000-0F00-000056020000}"/>
            </a:ext>
          </a:extLst>
        </xdr:cNvPr>
        <xdr:cNvSpPr txBox="1"/>
      </xdr:nvSpPr>
      <xdr:spPr>
        <a:xfrm>
          <a:off x="20167111" y="6793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123979</xdr:rowOff>
    </xdr:from>
    <xdr:ext cx="534377" cy="259045"/>
    <xdr:sp macro="" textlink="">
      <xdr:nvSpPr>
        <xdr:cNvPr id="599" name="n_3aveValue【一般廃棄物処理施設】&#10;一人当たり有形固定資産（償却資産）額">
          <a:extLst>
            <a:ext uri="{FF2B5EF4-FFF2-40B4-BE49-F238E27FC236}">
              <a16:creationId xmlns:a16="http://schemas.microsoft.com/office/drawing/2014/main" id="{00000000-0008-0000-0F00-000057020000}"/>
            </a:ext>
          </a:extLst>
        </xdr:cNvPr>
        <xdr:cNvSpPr txBox="1"/>
      </xdr:nvSpPr>
      <xdr:spPr>
        <a:xfrm>
          <a:off x="19278111" y="6810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11465</xdr:rowOff>
    </xdr:from>
    <xdr:ext cx="534377" cy="259045"/>
    <xdr:sp macro="" textlink="">
      <xdr:nvSpPr>
        <xdr:cNvPr id="600" name="n_4aveValue【一般廃棄物処理施設】&#10;一人当たり有形固定資産（償却資産）額">
          <a:extLst>
            <a:ext uri="{FF2B5EF4-FFF2-40B4-BE49-F238E27FC236}">
              <a16:creationId xmlns:a16="http://schemas.microsoft.com/office/drawing/2014/main" id="{00000000-0008-0000-0F00-000058020000}"/>
            </a:ext>
          </a:extLst>
        </xdr:cNvPr>
        <xdr:cNvSpPr txBox="1"/>
      </xdr:nvSpPr>
      <xdr:spPr>
        <a:xfrm>
          <a:off x="18389111" y="6526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32</xdr:row>
      <xdr:rowOff>77233</xdr:rowOff>
    </xdr:from>
    <xdr:ext cx="599010" cy="259045"/>
    <xdr:sp macro="" textlink="">
      <xdr:nvSpPr>
        <xdr:cNvPr id="601" name="n_1mainValue【一般廃棄物処理施設】&#10;一人当たり有形固定資産（償却資産）額">
          <a:extLst>
            <a:ext uri="{FF2B5EF4-FFF2-40B4-BE49-F238E27FC236}">
              <a16:creationId xmlns:a16="http://schemas.microsoft.com/office/drawing/2014/main" id="{00000000-0008-0000-0F00-000059020000}"/>
            </a:ext>
          </a:extLst>
        </xdr:cNvPr>
        <xdr:cNvSpPr txBox="1"/>
      </xdr:nvSpPr>
      <xdr:spPr>
        <a:xfrm>
          <a:off x="21011095" y="5563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35</xdr:row>
      <xdr:rowOff>71815</xdr:rowOff>
    </xdr:from>
    <xdr:ext cx="599010" cy="259045"/>
    <xdr:sp macro="" textlink="">
      <xdr:nvSpPr>
        <xdr:cNvPr id="602" name="n_2mainValue【一般廃棄物処理施設】&#10;一人当たり有形固定資産（償却資産）額">
          <a:extLst>
            <a:ext uri="{FF2B5EF4-FFF2-40B4-BE49-F238E27FC236}">
              <a16:creationId xmlns:a16="http://schemas.microsoft.com/office/drawing/2014/main" id="{00000000-0008-0000-0F00-00005A020000}"/>
            </a:ext>
          </a:extLst>
        </xdr:cNvPr>
        <xdr:cNvSpPr txBox="1"/>
      </xdr:nvSpPr>
      <xdr:spPr>
        <a:xfrm>
          <a:off x="20134795" y="6072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35</xdr:row>
      <xdr:rowOff>83798</xdr:rowOff>
    </xdr:from>
    <xdr:ext cx="599010" cy="259045"/>
    <xdr:sp macro="" textlink="">
      <xdr:nvSpPr>
        <xdr:cNvPr id="603" name="n_3mainValue【一般廃棄物処理施設】&#10;一人当たり有形固定資産（償却資産）額">
          <a:extLst>
            <a:ext uri="{FF2B5EF4-FFF2-40B4-BE49-F238E27FC236}">
              <a16:creationId xmlns:a16="http://schemas.microsoft.com/office/drawing/2014/main" id="{00000000-0008-0000-0F00-00005B020000}"/>
            </a:ext>
          </a:extLst>
        </xdr:cNvPr>
        <xdr:cNvSpPr txBox="1"/>
      </xdr:nvSpPr>
      <xdr:spPr>
        <a:xfrm>
          <a:off x="19245795" y="6084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4" name="正方形/長方形 603">
          <a:extLst>
            <a:ext uri="{FF2B5EF4-FFF2-40B4-BE49-F238E27FC236}">
              <a16:creationId xmlns:a16="http://schemas.microsoft.com/office/drawing/2014/main" id="{00000000-0008-0000-0F00-00005C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5" name="正方形/長方形 604">
          <a:extLst>
            <a:ext uri="{FF2B5EF4-FFF2-40B4-BE49-F238E27FC236}">
              <a16:creationId xmlns:a16="http://schemas.microsoft.com/office/drawing/2014/main" id="{00000000-0008-0000-0F00-00005D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6" name="正方形/長方形 605">
          <a:extLst>
            <a:ext uri="{FF2B5EF4-FFF2-40B4-BE49-F238E27FC236}">
              <a16:creationId xmlns:a16="http://schemas.microsoft.com/office/drawing/2014/main" id="{00000000-0008-0000-0F00-00005E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7" name="正方形/長方形 606">
          <a:extLst>
            <a:ext uri="{FF2B5EF4-FFF2-40B4-BE49-F238E27FC236}">
              <a16:creationId xmlns:a16="http://schemas.microsoft.com/office/drawing/2014/main" id="{00000000-0008-0000-0F00-00005F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8" name="正方形/長方形 607">
          <a:extLst>
            <a:ext uri="{FF2B5EF4-FFF2-40B4-BE49-F238E27FC236}">
              <a16:creationId xmlns:a16="http://schemas.microsoft.com/office/drawing/2014/main" id="{00000000-0008-0000-0F00-000060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9" name="正方形/長方形 608">
          <a:extLst>
            <a:ext uri="{FF2B5EF4-FFF2-40B4-BE49-F238E27FC236}">
              <a16:creationId xmlns:a16="http://schemas.microsoft.com/office/drawing/2014/main" id="{00000000-0008-0000-0F00-000061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0" name="正方形/長方形 609">
          <a:extLst>
            <a:ext uri="{FF2B5EF4-FFF2-40B4-BE49-F238E27FC236}">
              <a16:creationId xmlns:a16="http://schemas.microsoft.com/office/drawing/2014/main" id="{00000000-0008-0000-0F00-000062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1" name="正方形/長方形 610">
          <a:extLst>
            <a:ext uri="{FF2B5EF4-FFF2-40B4-BE49-F238E27FC236}">
              <a16:creationId xmlns:a16="http://schemas.microsoft.com/office/drawing/2014/main" id="{00000000-0008-0000-0F00-000063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2" name="テキスト ボックス 611">
          <a:extLst>
            <a:ext uri="{FF2B5EF4-FFF2-40B4-BE49-F238E27FC236}">
              <a16:creationId xmlns:a16="http://schemas.microsoft.com/office/drawing/2014/main" id="{00000000-0008-0000-0F00-000064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3" name="直線コネクタ 612">
          <a:extLst>
            <a:ext uri="{FF2B5EF4-FFF2-40B4-BE49-F238E27FC236}">
              <a16:creationId xmlns:a16="http://schemas.microsoft.com/office/drawing/2014/main" id="{00000000-0008-0000-0F00-000065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4" name="テキスト ボックス 613">
          <a:extLst>
            <a:ext uri="{FF2B5EF4-FFF2-40B4-BE49-F238E27FC236}">
              <a16:creationId xmlns:a16="http://schemas.microsoft.com/office/drawing/2014/main" id="{00000000-0008-0000-0F00-000066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5" name="直線コネクタ 614">
          <a:extLst>
            <a:ext uri="{FF2B5EF4-FFF2-40B4-BE49-F238E27FC236}">
              <a16:creationId xmlns:a16="http://schemas.microsoft.com/office/drawing/2014/main" id="{00000000-0008-0000-0F00-000067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16" name="テキスト ボックス 615">
          <a:extLst>
            <a:ext uri="{FF2B5EF4-FFF2-40B4-BE49-F238E27FC236}">
              <a16:creationId xmlns:a16="http://schemas.microsoft.com/office/drawing/2014/main" id="{00000000-0008-0000-0F00-00006802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7" name="直線コネクタ 616">
          <a:extLst>
            <a:ext uri="{FF2B5EF4-FFF2-40B4-BE49-F238E27FC236}">
              <a16:creationId xmlns:a16="http://schemas.microsoft.com/office/drawing/2014/main" id="{00000000-0008-0000-0F00-000069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8" name="テキスト ボックス 617">
          <a:extLst>
            <a:ext uri="{FF2B5EF4-FFF2-40B4-BE49-F238E27FC236}">
              <a16:creationId xmlns:a16="http://schemas.microsoft.com/office/drawing/2014/main" id="{00000000-0008-0000-0F00-00006A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9" name="直線コネクタ 618">
          <a:extLst>
            <a:ext uri="{FF2B5EF4-FFF2-40B4-BE49-F238E27FC236}">
              <a16:creationId xmlns:a16="http://schemas.microsoft.com/office/drawing/2014/main" id="{00000000-0008-0000-0F00-00006B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0" name="テキスト ボックス 619">
          <a:extLst>
            <a:ext uri="{FF2B5EF4-FFF2-40B4-BE49-F238E27FC236}">
              <a16:creationId xmlns:a16="http://schemas.microsoft.com/office/drawing/2014/main" id="{00000000-0008-0000-0F00-00006C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1" name="直線コネクタ 620">
          <a:extLst>
            <a:ext uri="{FF2B5EF4-FFF2-40B4-BE49-F238E27FC236}">
              <a16:creationId xmlns:a16="http://schemas.microsoft.com/office/drawing/2014/main" id="{00000000-0008-0000-0F00-00006D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2" name="テキスト ボックス 621">
          <a:extLst>
            <a:ext uri="{FF2B5EF4-FFF2-40B4-BE49-F238E27FC236}">
              <a16:creationId xmlns:a16="http://schemas.microsoft.com/office/drawing/2014/main" id="{00000000-0008-0000-0F00-00006E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3" name="直線コネクタ 622">
          <a:extLst>
            <a:ext uri="{FF2B5EF4-FFF2-40B4-BE49-F238E27FC236}">
              <a16:creationId xmlns:a16="http://schemas.microsoft.com/office/drawing/2014/main" id="{00000000-0008-0000-0F00-00006F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4" name="テキスト ボックス 623">
          <a:extLst>
            <a:ext uri="{FF2B5EF4-FFF2-40B4-BE49-F238E27FC236}">
              <a16:creationId xmlns:a16="http://schemas.microsoft.com/office/drawing/2014/main" id="{00000000-0008-0000-0F00-000070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5" name="直線コネクタ 624">
          <a:extLst>
            <a:ext uri="{FF2B5EF4-FFF2-40B4-BE49-F238E27FC236}">
              <a16:creationId xmlns:a16="http://schemas.microsoft.com/office/drawing/2014/main" id="{00000000-0008-0000-0F00-000071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26" name="テキスト ボックス 625">
          <a:extLst>
            <a:ext uri="{FF2B5EF4-FFF2-40B4-BE49-F238E27FC236}">
              <a16:creationId xmlns:a16="http://schemas.microsoft.com/office/drawing/2014/main" id="{00000000-0008-0000-0F00-000072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7" name="【保健センター・保健所】&#10;有形固定資産減価償却率グラフ枠">
          <a:extLst>
            <a:ext uri="{FF2B5EF4-FFF2-40B4-BE49-F238E27FC236}">
              <a16:creationId xmlns:a16="http://schemas.microsoft.com/office/drawing/2014/main" id="{00000000-0008-0000-0F00-000073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116205</xdr:rowOff>
    </xdr:from>
    <xdr:to>
      <xdr:col>85</xdr:col>
      <xdr:colOff>126364</xdr:colOff>
      <xdr:row>64</xdr:row>
      <xdr:rowOff>47625</xdr:rowOff>
    </xdr:to>
    <xdr:cxnSp macro="">
      <xdr:nvCxnSpPr>
        <xdr:cNvPr id="628" name="直線コネクタ 627">
          <a:extLst>
            <a:ext uri="{FF2B5EF4-FFF2-40B4-BE49-F238E27FC236}">
              <a16:creationId xmlns:a16="http://schemas.microsoft.com/office/drawing/2014/main" id="{00000000-0008-0000-0F00-000074020000}"/>
            </a:ext>
          </a:extLst>
        </xdr:cNvPr>
        <xdr:cNvCxnSpPr/>
      </xdr:nvCxnSpPr>
      <xdr:spPr>
        <a:xfrm flipV="1">
          <a:off x="16318864" y="9545955"/>
          <a:ext cx="0" cy="1474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51452</xdr:rowOff>
    </xdr:from>
    <xdr:ext cx="405111" cy="259045"/>
    <xdr:sp macro="" textlink="">
      <xdr:nvSpPr>
        <xdr:cNvPr id="629" name="【保健センター・保健所】&#10;有形固定資産減価償却率最小値テキスト">
          <a:extLst>
            <a:ext uri="{FF2B5EF4-FFF2-40B4-BE49-F238E27FC236}">
              <a16:creationId xmlns:a16="http://schemas.microsoft.com/office/drawing/2014/main" id="{00000000-0008-0000-0F00-000075020000}"/>
            </a:ext>
          </a:extLst>
        </xdr:cNvPr>
        <xdr:cNvSpPr txBox="1"/>
      </xdr:nvSpPr>
      <xdr:spPr>
        <a:xfrm>
          <a:off x="16357600" y="1102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47625</xdr:rowOff>
    </xdr:from>
    <xdr:to>
      <xdr:col>86</xdr:col>
      <xdr:colOff>25400</xdr:colOff>
      <xdr:row>64</xdr:row>
      <xdr:rowOff>47625</xdr:rowOff>
    </xdr:to>
    <xdr:cxnSp macro="">
      <xdr:nvCxnSpPr>
        <xdr:cNvPr id="630" name="直線コネクタ 629">
          <a:extLst>
            <a:ext uri="{FF2B5EF4-FFF2-40B4-BE49-F238E27FC236}">
              <a16:creationId xmlns:a16="http://schemas.microsoft.com/office/drawing/2014/main" id="{00000000-0008-0000-0F00-000076020000}"/>
            </a:ext>
          </a:extLst>
        </xdr:cNvPr>
        <xdr:cNvCxnSpPr/>
      </xdr:nvCxnSpPr>
      <xdr:spPr>
        <a:xfrm>
          <a:off x="16230600" y="11020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62882</xdr:rowOff>
    </xdr:from>
    <xdr:ext cx="405111" cy="259045"/>
    <xdr:sp macro="" textlink="">
      <xdr:nvSpPr>
        <xdr:cNvPr id="631" name="【保健センター・保健所】&#10;有形固定資産減価償却率最大値テキスト">
          <a:extLst>
            <a:ext uri="{FF2B5EF4-FFF2-40B4-BE49-F238E27FC236}">
              <a16:creationId xmlns:a16="http://schemas.microsoft.com/office/drawing/2014/main" id="{00000000-0008-0000-0F00-000077020000}"/>
            </a:ext>
          </a:extLst>
        </xdr:cNvPr>
        <xdr:cNvSpPr txBox="1"/>
      </xdr:nvSpPr>
      <xdr:spPr>
        <a:xfrm>
          <a:off x="16357600" y="9321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116205</xdr:rowOff>
    </xdr:from>
    <xdr:to>
      <xdr:col>86</xdr:col>
      <xdr:colOff>25400</xdr:colOff>
      <xdr:row>55</xdr:row>
      <xdr:rowOff>116205</xdr:rowOff>
    </xdr:to>
    <xdr:cxnSp macro="">
      <xdr:nvCxnSpPr>
        <xdr:cNvPr id="632" name="直線コネクタ 631">
          <a:extLst>
            <a:ext uri="{FF2B5EF4-FFF2-40B4-BE49-F238E27FC236}">
              <a16:creationId xmlns:a16="http://schemas.microsoft.com/office/drawing/2014/main" id="{00000000-0008-0000-0F00-000078020000}"/>
            </a:ext>
          </a:extLst>
        </xdr:cNvPr>
        <xdr:cNvCxnSpPr/>
      </xdr:nvCxnSpPr>
      <xdr:spPr>
        <a:xfrm>
          <a:off x="16230600" y="954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151147</xdr:rowOff>
    </xdr:from>
    <xdr:ext cx="405111" cy="259045"/>
    <xdr:sp macro="" textlink="">
      <xdr:nvSpPr>
        <xdr:cNvPr id="633" name="【保健センター・保健所】&#10;有形固定資産減価償却率平均値テキスト">
          <a:extLst>
            <a:ext uri="{FF2B5EF4-FFF2-40B4-BE49-F238E27FC236}">
              <a16:creationId xmlns:a16="http://schemas.microsoft.com/office/drawing/2014/main" id="{00000000-0008-0000-0F00-000079020000}"/>
            </a:ext>
          </a:extLst>
        </xdr:cNvPr>
        <xdr:cNvSpPr txBox="1"/>
      </xdr:nvSpPr>
      <xdr:spPr>
        <a:xfrm>
          <a:off x="16357600" y="9923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128270</xdr:rowOff>
    </xdr:from>
    <xdr:to>
      <xdr:col>85</xdr:col>
      <xdr:colOff>177800</xdr:colOff>
      <xdr:row>59</xdr:row>
      <xdr:rowOff>58420</xdr:rowOff>
    </xdr:to>
    <xdr:sp macro="" textlink="">
      <xdr:nvSpPr>
        <xdr:cNvPr id="634" name="フローチャート: 判断 633">
          <a:extLst>
            <a:ext uri="{FF2B5EF4-FFF2-40B4-BE49-F238E27FC236}">
              <a16:creationId xmlns:a16="http://schemas.microsoft.com/office/drawing/2014/main" id="{00000000-0008-0000-0F00-00007A020000}"/>
            </a:ext>
          </a:extLst>
        </xdr:cNvPr>
        <xdr:cNvSpPr/>
      </xdr:nvSpPr>
      <xdr:spPr>
        <a:xfrm>
          <a:off x="16268700" y="1007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36830</xdr:rowOff>
    </xdr:from>
    <xdr:to>
      <xdr:col>81</xdr:col>
      <xdr:colOff>101600</xdr:colOff>
      <xdr:row>58</xdr:row>
      <xdr:rowOff>138430</xdr:rowOff>
    </xdr:to>
    <xdr:sp macro="" textlink="">
      <xdr:nvSpPr>
        <xdr:cNvPr id="635" name="フローチャート: 判断 634">
          <a:extLst>
            <a:ext uri="{FF2B5EF4-FFF2-40B4-BE49-F238E27FC236}">
              <a16:creationId xmlns:a16="http://schemas.microsoft.com/office/drawing/2014/main" id="{00000000-0008-0000-0F00-00007B020000}"/>
            </a:ext>
          </a:extLst>
        </xdr:cNvPr>
        <xdr:cNvSpPr/>
      </xdr:nvSpPr>
      <xdr:spPr>
        <a:xfrm>
          <a:off x="15430500" y="998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69215</xdr:rowOff>
    </xdr:from>
    <xdr:to>
      <xdr:col>76</xdr:col>
      <xdr:colOff>165100</xdr:colOff>
      <xdr:row>58</xdr:row>
      <xdr:rowOff>170815</xdr:rowOff>
    </xdr:to>
    <xdr:sp macro="" textlink="">
      <xdr:nvSpPr>
        <xdr:cNvPr id="636" name="フローチャート: 判断 635">
          <a:extLst>
            <a:ext uri="{FF2B5EF4-FFF2-40B4-BE49-F238E27FC236}">
              <a16:creationId xmlns:a16="http://schemas.microsoft.com/office/drawing/2014/main" id="{00000000-0008-0000-0F00-00007C020000}"/>
            </a:ext>
          </a:extLst>
        </xdr:cNvPr>
        <xdr:cNvSpPr/>
      </xdr:nvSpPr>
      <xdr:spPr>
        <a:xfrm>
          <a:off x="14541500" y="1001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52070</xdr:rowOff>
    </xdr:from>
    <xdr:to>
      <xdr:col>72</xdr:col>
      <xdr:colOff>38100</xdr:colOff>
      <xdr:row>58</xdr:row>
      <xdr:rowOff>153670</xdr:rowOff>
    </xdr:to>
    <xdr:sp macro="" textlink="">
      <xdr:nvSpPr>
        <xdr:cNvPr id="637" name="フローチャート: 判断 636">
          <a:extLst>
            <a:ext uri="{FF2B5EF4-FFF2-40B4-BE49-F238E27FC236}">
              <a16:creationId xmlns:a16="http://schemas.microsoft.com/office/drawing/2014/main" id="{00000000-0008-0000-0F00-00007D020000}"/>
            </a:ext>
          </a:extLst>
        </xdr:cNvPr>
        <xdr:cNvSpPr/>
      </xdr:nvSpPr>
      <xdr:spPr>
        <a:xfrm>
          <a:off x="13652500" y="999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25400</xdr:rowOff>
    </xdr:from>
    <xdr:to>
      <xdr:col>67</xdr:col>
      <xdr:colOff>101600</xdr:colOff>
      <xdr:row>58</xdr:row>
      <xdr:rowOff>127000</xdr:rowOff>
    </xdr:to>
    <xdr:sp macro="" textlink="">
      <xdr:nvSpPr>
        <xdr:cNvPr id="638" name="フローチャート: 判断 637">
          <a:extLst>
            <a:ext uri="{FF2B5EF4-FFF2-40B4-BE49-F238E27FC236}">
              <a16:creationId xmlns:a16="http://schemas.microsoft.com/office/drawing/2014/main" id="{00000000-0008-0000-0F00-00007E020000}"/>
            </a:ext>
          </a:extLst>
        </xdr:cNvPr>
        <xdr:cNvSpPr/>
      </xdr:nvSpPr>
      <xdr:spPr>
        <a:xfrm>
          <a:off x="127635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9" name="テキスト ボックス 638">
          <a:extLst>
            <a:ext uri="{FF2B5EF4-FFF2-40B4-BE49-F238E27FC236}">
              <a16:creationId xmlns:a16="http://schemas.microsoft.com/office/drawing/2014/main" id="{00000000-0008-0000-0F00-00007F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0" name="テキスト ボックス 639">
          <a:extLst>
            <a:ext uri="{FF2B5EF4-FFF2-40B4-BE49-F238E27FC236}">
              <a16:creationId xmlns:a16="http://schemas.microsoft.com/office/drawing/2014/main" id="{00000000-0008-0000-0F00-000080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00000000-0008-0000-0F00-000081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00000000-0008-0000-0F00-000082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00000000-0008-0000-0F00-000083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145415</xdr:rowOff>
    </xdr:from>
    <xdr:to>
      <xdr:col>85</xdr:col>
      <xdr:colOff>177800</xdr:colOff>
      <xdr:row>61</xdr:row>
      <xdr:rowOff>75565</xdr:rowOff>
    </xdr:to>
    <xdr:sp macro="" textlink="">
      <xdr:nvSpPr>
        <xdr:cNvPr id="644" name="楕円 643">
          <a:extLst>
            <a:ext uri="{FF2B5EF4-FFF2-40B4-BE49-F238E27FC236}">
              <a16:creationId xmlns:a16="http://schemas.microsoft.com/office/drawing/2014/main" id="{00000000-0008-0000-0F00-000084020000}"/>
            </a:ext>
          </a:extLst>
        </xdr:cNvPr>
        <xdr:cNvSpPr/>
      </xdr:nvSpPr>
      <xdr:spPr>
        <a:xfrm>
          <a:off x="16268700" y="1043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123842</xdr:rowOff>
    </xdr:from>
    <xdr:ext cx="405111" cy="259045"/>
    <xdr:sp macro="" textlink="">
      <xdr:nvSpPr>
        <xdr:cNvPr id="645" name="【保健センター・保健所】&#10;有形固定資産減価償却率該当値テキスト">
          <a:extLst>
            <a:ext uri="{FF2B5EF4-FFF2-40B4-BE49-F238E27FC236}">
              <a16:creationId xmlns:a16="http://schemas.microsoft.com/office/drawing/2014/main" id="{00000000-0008-0000-0F00-000085020000}"/>
            </a:ext>
          </a:extLst>
        </xdr:cNvPr>
        <xdr:cNvSpPr txBox="1"/>
      </xdr:nvSpPr>
      <xdr:spPr>
        <a:xfrm>
          <a:off x="16357600" y="1041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38735</xdr:rowOff>
    </xdr:from>
    <xdr:to>
      <xdr:col>81</xdr:col>
      <xdr:colOff>101600</xdr:colOff>
      <xdr:row>60</xdr:row>
      <xdr:rowOff>140335</xdr:rowOff>
    </xdr:to>
    <xdr:sp macro="" textlink="">
      <xdr:nvSpPr>
        <xdr:cNvPr id="646" name="楕円 645">
          <a:extLst>
            <a:ext uri="{FF2B5EF4-FFF2-40B4-BE49-F238E27FC236}">
              <a16:creationId xmlns:a16="http://schemas.microsoft.com/office/drawing/2014/main" id="{00000000-0008-0000-0F00-000086020000}"/>
            </a:ext>
          </a:extLst>
        </xdr:cNvPr>
        <xdr:cNvSpPr/>
      </xdr:nvSpPr>
      <xdr:spPr>
        <a:xfrm>
          <a:off x="15430500" y="1032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89535</xdr:rowOff>
    </xdr:from>
    <xdr:to>
      <xdr:col>85</xdr:col>
      <xdr:colOff>127000</xdr:colOff>
      <xdr:row>61</xdr:row>
      <xdr:rowOff>24765</xdr:rowOff>
    </xdr:to>
    <xdr:cxnSp macro="">
      <xdr:nvCxnSpPr>
        <xdr:cNvPr id="647" name="直線コネクタ 646">
          <a:extLst>
            <a:ext uri="{FF2B5EF4-FFF2-40B4-BE49-F238E27FC236}">
              <a16:creationId xmlns:a16="http://schemas.microsoft.com/office/drawing/2014/main" id="{00000000-0008-0000-0F00-000087020000}"/>
            </a:ext>
          </a:extLst>
        </xdr:cNvPr>
        <xdr:cNvCxnSpPr/>
      </xdr:nvCxnSpPr>
      <xdr:spPr>
        <a:xfrm>
          <a:off x="15481300" y="10376535"/>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635</xdr:rowOff>
    </xdr:from>
    <xdr:to>
      <xdr:col>76</xdr:col>
      <xdr:colOff>165100</xdr:colOff>
      <xdr:row>60</xdr:row>
      <xdr:rowOff>102235</xdr:rowOff>
    </xdr:to>
    <xdr:sp macro="" textlink="">
      <xdr:nvSpPr>
        <xdr:cNvPr id="648" name="楕円 647">
          <a:extLst>
            <a:ext uri="{FF2B5EF4-FFF2-40B4-BE49-F238E27FC236}">
              <a16:creationId xmlns:a16="http://schemas.microsoft.com/office/drawing/2014/main" id="{00000000-0008-0000-0F00-000088020000}"/>
            </a:ext>
          </a:extLst>
        </xdr:cNvPr>
        <xdr:cNvSpPr/>
      </xdr:nvSpPr>
      <xdr:spPr>
        <a:xfrm>
          <a:off x="14541500" y="1028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51435</xdr:rowOff>
    </xdr:from>
    <xdr:to>
      <xdr:col>81</xdr:col>
      <xdr:colOff>50800</xdr:colOff>
      <xdr:row>60</xdr:row>
      <xdr:rowOff>89535</xdr:rowOff>
    </xdr:to>
    <xdr:cxnSp macro="">
      <xdr:nvCxnSpPr>
        <xdr:cNvPr id="649" name="直線コネクタ 648">
          <a:extLst>
            <a:ext uri="{FF2B5EF4-FFF2-40B4-BE49-F238E27FC236}">
              <a16:creationId xmlns:a16="http://schemas.microsoft.com/office/drawing/2014/main" id="{00000000-0008-0000-0F00-000089020000}"/>
            </a:ext>
          </a:extLst>
        </xdr:cNvPr>
        <xdr:cNvCxnSpPr/>
      </xdr:nvCxnSpPr>
      <xdr:spPr>
        <a:xfrm>
          <a:off x="14592300" y="1033843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133985</xdr:rowOff>
    </xdr:from>
    <xdr:to>
      <xdr:col>72</xdr:col>
      <xdr:colOff>38100</xdr:colOff>
      <xdr:row>60</xdr:row>
      <xdr:rowOff>64135</xdr:rowOff>
    </xdr:to>
    <xdr:sp macro="" textlink="">
      <xdr:nvSpPr>
        <xdr:cNvPr id="650" name="楕円 649">
          <a:extLst>
            <a:ext uri="{FF2B5EF4-FFF2-40B4-BE49-F238E27FC236}">
              <a16:creationId xmlns:a16="http://schemas.microsoft.com/office/drawing/2014/main" id="{00000000-0008-0000-0F00-00008A020000}"/>
            </a:ext>
          </a:extLst>
        </xdr:cNvPr>
        <xdr:cNvSpPr/>
      </xdr:nvSpPr>
      <xdr:spPr>
        <a:xfrm>
          <a:off x="13652500" y="1024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13335</xdr:rowOff>
    </xdr:from>
    <xdr:to>
      <xdr:col>76</xdr:col>
      <xdr:colOff>114300</xdr:colOff>
      <xdr:row>60</xdr:row>
      <xdr:rowOff>51435</xdr:rowOff>
    </xdr:to>
    <xdr:cxnSp macro="">
      <xdr:nvCxnSpPr>
        <xdr:cNvPr id="651" name="直線コネクタ 650">
          <a:extLst>
            <a:ext uri="{FF2B5EF4-FFF2-40B4-BE49-F238E27FC236}">
              <a16:creationId xmlns:a16="http://schemas.microsoft.com/office/drawing/2014/main" id="{00000000-0008-0000-0F00-00008B020000}"/>
            </a:ext>
          </a:extLst>
        </xdr:cNvPr>
        <xdr:cNvCxnSpPr/>
      </xdr:nvCxnSpPr>
      <xdr:spPr>
        <a:xfrm>
          <a:off x="13703300" y="1030033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141605</xdr:rowOff>
    </xdr:from>
    <xdr:to>
      <xdr:col>67</xdr:col>
      <xdr:colOff>101600</xdr:colOff>
      <xdr:row>60</xdr:row>
      <xdr:rowOff>71755</xdr:rowOff>
    </xdr:to>
    <xdr:sp macro="" textlink="">
      <xdr:nvSpPr>
        <xdr:cNvPr id="652" name="楕円 651">
          <a:extLst>
            <a:ext uri="{FF2B5EF4-FFF2-40B4-BE49-F238E27FC236}">
              <a16:creationId xmlns:a16="http://schemas.microsoft.com/office/drawing/2014/main" id="{00000000-0008-0000-0F00-00008C020000}"/>
            </a:ext>
          </a:extLst>
        </xdr:cNvPr>
        <xdr:cNvSpPr/>
      </xdr:nvSpPr>
      <xdr:spPr>
        <a:xfrm>
          <a:off x="12763500" y="1025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13335</xdr:rowOff>
    </xdr:from>
    <xdr:to>
      <xdr:col>71</xdr:col>
      <xdr:colOff>177800</xdr:colOff>
      <xdr:row>60</xdr:row>
      <xdr:rowOff>20955</xdr:rowOff>
    </xdr:to>
    <xdr:cxnSp macro="">
      <xdr:nvCxnSpPr>
        <xdr:cNvPr id="653" name="直線コネクタ 652">
          <a:extLst>
            <a:ext uri="{FF2B5EF4-FFF2-40B4-BE49-F238E27FC236}">
              <a16:creationId xmlns:a16="http://schemas.microsoft.com/office/drawing/2014/main" id="{00000000-0008-0000-0F00-00008D020000}"/>
            </a:ext>
          </a:extLst>
        </xdr:cNvPr>
        <xdr:cNvCxnSpPr/>
      </xdr:nvCxnSpPr>
      <xdr:spPr>
        <a:xfrm flipV="1">
          <a:off x="12814300" y="1030033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154957</xdr:rowOff>
    </xdr:from>
    <xdr:ext cx="405111" cy="259045"/>
    <xdr:sp macro="" textlink="">
      <xdr:nvSpPr>
        <xdr:cNvPr id="654" name="n_1aveValue【保健センター・保健所】&#10;有形固定資産減価償却率">
          <a:extLst>
            <a:ext uri="{FF2B5EF4-FFF2-40B4-BE49-F238E27FC236}">
              <a16:creationId xmlns:a16="http://schemas.microsoft.com/office/drawing/2014/main" id="{00000000-0008-0000-0F00-00008E020000}"/>
            </a:ext>
          </a:extLst>
        </xdr:cNvPr>
        <xdr:cNvSpPr txBox="1"/>
      </xdr:nvSpPr>
      <xdr:spPr>
        <a:xfrm>
          <a:off x="15266044" y="975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15892</xdr:rowOff>
    </xdr:from>
    <xdr:ext cx="405111" cy="259045"/>
    <xdr:sp macro="" textlink="">
      <xdr:nvSpPr>
        <xdr:cNvPr id="655" name="n_2aveValue【保健センター・保健所】&#10;有形固定資産減価償却率">
          <a:extLst>
            <a:ext uri="{FF2B5EF4-FFF2-40B4-BE49-F238E27FC236}">
              <a16:creationId xmlns:a16="http://schemas.microsoft.com/office/drawing/2014/main" id="{00000000-0008-0000-0F00-00008F020000}"/>
            </a:ext>
          </a:extLst>
        </xdr:cNvPr>
        <xdr:cNvSpPr txBox="1"/>
      </xdr:nvSpPr>
      <xdr:spPr>
        <a:xfrm>
          <a:off x="14389744" y="978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170197</xdr:rowOff>
    </xdr:from>
    <xdr:ext cx="405111" cy="259045"/>
    <xdr:sp macro="" textlink="">
      <xdr:nvSpPr>
        <xdr:cNvPr id="656" name="n_3aveValue【保健センター・保健所】&#10;有形固定資産減価償却率">
          <a:extLst>
            <a:ext uri="{FF2B5EF4-FFF2-40B4-BE49-F238E27FC236}">
              <a16:creationId xmlns:a16="http://schemas.microsoft.com/office/drawing/2014/main" id="{00000000-0008-0000-0F00-000090020000}"/>
            </a:ext>
          </a:extLst>
        </xdr:cNvPr>
        <xdr:cNvSpPr txBox="1"/>
      </xdr:nvSpPr>
      <xdr:spPr>
        <a:xfrm>
          <a:off x="13500744" y="977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143527</xdr:rowOff>
    </xdr:from>
    <xdr:ext cx="405111" cy="259045"/>
    <xdr:sp macro="" textlink="">
      <xdr:nvSpPr>
        <xdr:cNvPr id="657" name="n_4aveValue【保健センター・保健所】&#10;有形固定資産減価償却率">
          <a:extLst>
            <a:ext uri="{FF2B5EF4-FFF2-40B4-BE49-F238E27FC236}">
              <a16:creationId xmlns:a16="http://schemas.microsoft.com/office/drawing/2014/main" id="{00000000-0008-0000-0F00-000091020000}"/>
            </a:ext>
          </a:extLst>
        </xdr:cNvPr>
        <xdr:cNvSpPr txBox="1"/>
      </xdr:nvSpPr>
      <xdr:spPr>
        <a:xfrm>
          <a:off x="12611744" y="974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131462</xdr:rowOff>
    </xdr:from>
    <xdr:ext cx="405111" cy="259045"/>
    <xdr:sp macro="" textlink="">
      <xdr:nvSpPr>
        <xdr:cNvPr id="658" name="n_1mainValue【保健センター・保健所】&#10;有形固定資産減価償却率">
          <a:extLst>
            <a:ext uri="{FF2B5EF4-FFF2-40B4-BE49-F238E27FC236}">
              <a16:creationId xmlns:a16="http://schemas.microsoft.com/office/drawing/2014/main" id="{00000000-0008-0000-0F00-000092020000}"/>
            </a:ext>
          </a:extLst>
        </xdr:cNvPr>
        <xdr:cNvSpPr txBox="1"/>
      </xdr:nvSpPr>
      <xdr:spPr>
        <a:xfrm>
          <a:off x="15266044" y="10418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93362</xdr:rowOff>
    </xdr:from>
    <xdr:ext cx="405111" cy="259045"/>
    <xdr:sp macro="" textlink="">
      <xdr:nvSpPr>
        <xdr:cNvPr id="659" name="n_2mainValue【保健センター・保健所】&#10;有形固定資産減価償却率">
          <a:extLst>
            <a:ext uri="{FF2B5EF4-FFF2-40B4-BE49-F238E27FC236}">
              <a16:creationId xmlns:a16="http://schemas.microsoft.com/office/drawing/2014/main" id="{00000000-0008-0000-0F00-000093020000}"/>
            </a:ext>
          </a:extLst>
        </xdr:cNvPr>
        <xdr:cNvSpPr txBox="1"/>
      </xdr:nvSpPr>
      <xdr:spPr>
        <a:xfrm>
          <a:off x="14389744" y="10380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55262</xdr:rowOff>
    </xdr:from>
    <xdr:ext cx="405111" cy="259045"/>
    <xdr:sp macro="" textlink="">
      <xdr:nvSpPr>
        <xdr:cNvPr id="660" name="n_3mainValue【保健センター・保健所】&#10;有形固定資産減価償却率">
          <a:extLst>
            <a:ext uri="{FF2B5EF4-FFF2-40B4-BE49-F238E27FC236}">
              <a16:creationId xmlns:a16="http://schemas.microsoft.com/office/drawing/2014/main" id="{00000000-0008-0000-0F00-000094020000}"/>
            </a:ext>
          </a:extLst>
        </xdr:cNvPr>
        <xdr:cNvSpPr txBox="1"/>
      </xdr:nvSpPr>
      <xdr:spPr>
        <a:xfrm>
          <a:off x="13500744" y="10342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62882</xdr:rowOff>
    </xdr:from>
    <xdr:ext cx="405111" cy="259045"/>
    <xdr:sp macro="" textlink="">
      <xdr:nvSpPr>
        <xdr:cNvPr id="661" name="n_4mainValue【保健センター・保健所】&#10;有形固定資産減価償却率">
          <a:extLst>
            <a:ext uri="{FF2B5EF4-FFF2-40B4-BE49-F238E27FC236}">
              <a16:creationId xmlns:a16="http://schemas.microsoft.com/office/drawing/2014/main" id="{00000000-0008-0000-0F00-000095020000}"/>
            </a:ext>
          </a:extLst>
        </xdr:cNvPr>
        <xdr:cNvSpPr txBox="1"/>
      </xdr:nvSpPr>
      <xdr:spPr>
        <a:xfrm>
          <a:off x="12611744" y="1034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2" name="正方形/長方形 661">
          <a:extLst>
            <a:ext uri="{FF2B5EF4-FFF2-40B4-BE49-F238E27FC236}">
              <a16:creationId xmlns:a16="http://schemas.microsoft.com/office/drawing/2014/main" id="{00000000-0008-0000-0F00-000096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3" name="正方形/長方形 662">
          <a:extLst>
            <a:ext uri="{FF2B5EF4-FFF2-40B4-BE49-F238E27FC236}">
              <a16:creationId xmlns:a16="http://schemas.microsoft.com/office/drawing/2014/main" id="{00000000-0008-0000-0F00-000097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4" name="正方形/長方形 663">
          <a:extLst>
            <a:ext uri="{FF2B5EF4-FFF2-40B4-BE49-F238E27FC236}">
              <a16:creationId xmlns:a16="http://schemas.microsoft.com/office/drawing/2014/main" id="{00000000-0008-0000-0F00-000098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5" name="正方形/長方形 664">
          <a:extLst>
            <a:ext uri="{FF2B5EF4-FFF2-40B4-BE49-F238E27FC236}">
              <a16:creationId xmlns:a16="http://schemas.microsoft.com/office/drawing/2014/main" id="{00000000-0008-0000-0F00-000099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6" name="正方形/長方形 665">
          <a:extLst>
            <a:ext uri="{FF2B5EF4-FFF2-40B4-BE49-F238E27FC236}">
              <a16:creationId xmlns:a16="http://schemas.microsoft.com/office/drawing/2014/main" id="{00000000-0008-0000-0F00-00009A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7" name="正方形/長方形 666">
          <a:extLst>
            <a:ext uri="{FF2B5EF4-FFF2-40B4-BE49-F238E27FC236}">
              <a16:creationId xmlns:a16="http://schemas.microsoft.com/office/drawing/2014/main" id="{00000000-0008-0000-0F00-00009B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8" name="正方形/長方形 667">
          <a:extLst>
            <a:ext uri="{FF2B5EF4-FFF2-40B4-BE49-F238E27FC236}">
              <a16:creationId xmlns:a16="http://schemas.microsoft.com/office/drawing/2014/main" id="{00000000-0008-0000-0F00-00009C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9" name="正方形/長方形 668">
          <a:extLst>
            <a:ext uri="{FF2B5EF4-FFF2-40B4-BE49-F238E27FC236}">
              <a16:creationId xmlns:a16="http://schemas.microsoft.com/office/drawing/2014/main" id="{00000000-0008-0000-0F00-00009D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0" name="テキスト ボックス 669">
          <a:extLst>
            <a:ext uri="{FF2B5EF4-FFF2-40B4-BE49-F238E27FC236}">
              <a16:creationId xmlns:a16="http://schemas.microsoft.com/office/drawing/2014/main" id="{00000000-0008-0000-0F00-00009E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1" name="直線コネクタ 670">
          <a:extLst>
            <a:ext uri="{FF2B5EF4-FFF2-40B4-BE49-F238E27FC236}">
              <a16:creationId xmlns:a16="http://schemas.microsoft.com/office/drawing/2014/main" id="{00000000-0008-0000-0F00-00009F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2" name="直線コネクタ 671">
          <a:extLst>
            <a:ext uri="{FF2B5EF4-FFF2-40B4-BE49-F238E27FC236}">
              <a16:creationId xmlns:a16="http://schemas.microsoft.com/office/drawing/2014/main" id="{00000000-0008-0000-0F00-0000A0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3" name="テキスト ボックス 672">
          <a:extLst>
            <a:ext uri="{FF2B5EF4-FFF2-40B4-BE49-F238E27FC236}">
              <a16:creationId xmlns:a16="http://schemas.microsoft.com/office/drawing/2014/main" id="{00000000-0008-0000-0F00-0000A1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4" name="直線コネクタ 673">
          <a:extLst>
            <a:ext uri="{FF2B5EF4-FFF2-40B4-BE49-F238E27FC236}">
              <a16:creationId xmlns:a16="http://schemas.microsoft.com/office/drawing/2014/main" id="{00000000-0008-0000-0F00-0000A2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5" name="テキスト ボックス 674">
          <a:extLst>
            <a:ext uri="{FF2B5EF4-FFF2-40B4-BE49-F238E27FC236}">
              <a16:creationId xmlns:a16="http://schemas.microsoft.com/office/drawing/2014/main" id="{00000000-0008-0000-0F00-0000A3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6" name="直線コネクタ 675">
          <a:extLst>
            <a:ext uri="{FF2B5EF4-FFF2-40B4-BE49-F238E27FC236}">
              <a16:creationId xmlns:a16="http://schemas.microsoft.com/office/drawing/2014/main" id="{00000000-0008-0000-0F00-0000A4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7" name="テキスト ボックス 676">
          <a:extLst>
            <a:ext uri="{FF2B5EF4-FFF2-40B4-BE49-F238E27FC236}">
              <a16:creationId xmlns:a16="http://schemas.microsoft.com/office/drawing/2014/main" id="{00000000-0008-0000-0F00-0000A5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78" name="直線コネクタ 677">
          <a:extLst>
            <a:ext uri="{FF2B5EF4-FFF2-40B4-BE49-F238E27FC236}">
              <a16:creationId xmlns:a16="http://schemas.microsoft.com/office/drawing/2014/main" id="{00000000-0008-0000-0F00-0000A6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79" name="テキスト ボックス 678">
          <a:extLst>
            <a:ext uri="{FF2B5EF4-FFF2-40B4-BE49-F238E27FC236}">
              <a16:creationId xmlns:a16="http://schemas.microsoft.com/office/drawing/2014/main" id="{00000000-0008-0000-0F00-0000A7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0" name="直線コネクタ 679">
          <a:extLst>
            <a:ext uri="{FF2B5EF4-FFF2-40B4-BE49-F238E27FC236}">
              <a16:creationId xmlns:a16="http://schemas.microsoft.com/office/drawing/2014/main" id="{00000000-0008-0000-0F00-0000A8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1" name="テキスト ボックス 680">
          <a:extLst>
            <a:ext uri="{FF2B5EF4-FFF2-40B4-BE49-F238E27FC236}">
              <a16:creationId xmlns:a16="http://schemas.microsoft.com/office/drawing/2014/main" id="{00000000-0008-0000-0F00-0000A9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2" name="直線コネクタ 681">
          <a:extLst>
            <a:ext uri="{FF2B5EF4-FFF2-40B4-BE49-F238E27FC236}">
              <a16:creationId xmlns:a16="http://schemas.microsoft.com/office/drawing/2014/main" id="{00000000-0008-0000-0F00-0000AA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3" name="テキスト ボックス 682">
          <a:extLst>
            <a:ext uri="{FF2B5EF4-FFF2-40B4-BE49-F238E27FC236}">
              <a16:creationId xmlns:a16="http://schemas.microsoft.com/office/drawing/2014/main" id="{00000000-0008-0000-0F00-0000AB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4" name="【保健センター・保健所】&#10;一人当たり面積グラフ枠">
          <a:extLst>
            <a:ext uri="{FF2B5EF4-FFF2-40B4-BE49-F238E27FC236}">
              <a16:creationId xmlns:a16="http://schemas.microsoft.com/office/drawing/2014/main" id="{00000000-0008-0000-0F00-0000AC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38100</xdr:rowOff>
    </xdr:from>
    <xdr:to>
      <xdr:col>116</xdr:col>
      <xdr:colOff>62864</xdr:colOff>
      <xdr:row>63</xdr:row>
      <xdr:rowOff>156210</xdr:rowOff>
    </xdr:to>
    <xdr:cxnSp macro="">
      <xdr:nvCxnSpPr>
        <xdr:cNvPr id="685" name="直線コネクタ 684">
          <a:extLst>
            <a:ext uri="{FF2B5EF4-FFF2-40B4-BE49-F238E27FC236}">
              <a16:creationId xmlns:a16="http://schemas.microsoft.com/office/drawing/2014/main" id="{00000000-0008-0000-0F00-0000AD020000}"/>
            </a:ext>
          </a:extLst>
        </xdr:cNvPr>
        <xdr:cNvCxnSpPr/>
      </xdr:nvCxnSpPr>
      <xdr:spPr>
        <a:xfrm flipV="1">
          <a:off x="22160864" y="963930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160037</xdr:rowOff>
    </xdr:from>
    <xdr:ext cx="469744" cy="259045"/>
    <xdr:sp macro="" textlink="">
      <xdr:nvSpPr>
        <xdr:cNvPr id="686" name="【保健センター・保健所】&#10;一人当たり面積最小値テキスト">
          <a:extLst>
            <a:ext uri="{FF2B5EF4-FFF2-40B4-BE49-F238E27FC236}">
              <a16:creationId xmlns:a16="http://schemas.microsoft.com/office/drawing/2014/main" id="{00000000-0008-0000-0F00-0000AE020000}"/>
            </a:ext>
          </a:extLst>
        </xdr:cNvPr>
        <xdr:cNvSpPr txBox="1"/>
      </xdr:nvSpPr>
      <xdr:spPr>
        <a:xfrm>
          <a:off x="22199600" y="1096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156210</xdr:rowOff>
    </xdr:from>
    <xdr:to>
      <xdr:col>116</xdr:col>
      <xdr:colOff>152400</xdr:colOff>
      <xdr:row>63</xdr:row>
      <xdr:rowOff>156210</xdr:rowOff>
    </xdr:to>
    <xdr:cxnSp macro="">
      <xdr:nvCxnSpPr>
        <xdr:cNvPr id="687" name="直線コネクタ 686">
          <a:extLst>
            <a:ext uri="{FF2B5EF4-FFF2-40B4-BE49-F238E27FC236}">
              <a16:creationId xmlns:a16="http://schemas.microsoft.com/office/drawing/2014/main" id="{00000000-0008-0000-0F00-0000AF020000}"/>
            </a:ext>
          </a:extLst>
        </xdr:cNvPr>
        <xdr:cNvCxnSpPr/>
      </xdr:nvCxnSpPr>
      <xdr:spPr>
        <a:xfrm>
          <a:off x="22072600" y="1095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156227</xdr:rowOff>
    </xdr:from>
    <xdr:ext cx="469744" cy="259045"/>
    <xdr:sp macro="" textlink="">
      <xdr:nvSpPr>
        <xdr:cNvPr id="688" name="【保健センター・保健所】&#10;一人当たり面積最大値テキスト">
          <a:extLst>
            <a:ext uri="{FF2B5EF4-FFF2-40B4-BE49-F238E27FC236}">
              <a16:creationId xmlns:a16="http://schemas.microsoft.com/office/drawing/2014/main" id="{00000000-0008-0000-0F00-0000B0020000}"/>
            </a:ext>
          </a:extLst>
        </xdr:cNvPr>
        <xdr:cNvSpPr txBox="1"/>
      </xdr:nvSpPr>
      <xdr:spPr>
        <a:xfrm>
          <a:off x="22199600" y="941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38100</xdr:rowOff>
    </xdr:from>
    <xdr:to>
      <xdr:col>116</xdr:col>
      <xdr:colOff>152400</xdr:colOff>
      <xdr:row>56</xdr:row>
      <xdr:rowOff>38100</xdr:rowOff>
    </xdr:to>
    <xdr:cxnSp macro="">
      <xdr:nvCxnSpPr>
        <xdr:cNvPr id="689" name="直線コネクタ 688">
          <a:extLst>
            <a:ext uri="{FF2B5EF4-FFF2-40B4-BE49-F238E27FC236}">
              <a16:creationId xmlns:a16="http://schemas.microsoft.com/office/drawing/2014/main" id="{00000000-0008-0000-0F00-0000B1020000}"/>
            </a:ext>
          </a:extLst>
        </xdr:cNvPr>
        <xdr:cNvCxnSpPr/>
      </xdr:nvCxnSpPr>
      <xdr:spPr>
        <a:xfrm>
          <a:off x="22072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105427</xdr:rowOff>
    </xdr:from>
    <xdr:ext cx="469744" cy="259045"/>
    <xdr:sp macro="" textlink="">
      <xdr:nvSpPr>
        <xdr:cNvPr id="690" name="【保健センター・保健所】&#10;一人当たり面積平均値テキスト">
          <a:extLst>
            <a:ext uri="{FF2B5EF4-FFF2-40B4-BE49-F238E27FC236}">
              <a16:creationId xmlns:a16="http://schemas.microsoft.com/office/drawing/2014/main" id="{00000000-0008-0000-0F00-0000B2020000}"/>
            </a:ext>
          </a:extLst>
        </xdr:cNvPr>
        <xdr:cNvSpPr txBox="1"/>
      </xdr:nvSpPr>
      <xdr:spPr>
        <a:xfrm>
          <a:off x="22199600" y="10392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82550</xdr:rowOff>
    </xdr:from>
    <xdr:to>
      <xdr:col>116</xdr:col>
      <xdr:colOff>114300</xdr:colOff>
      <xdr:row>62</xdr:row>
      <xdr:rowOff>12700</xdr:rowOff>
    </xdr:to>
    <xdr:sp macro="" textlink="">
      <xdr:nvSpPr>
        <xdr:cNvPr id="691" name="フローチャート: 判断 690">
          <a:extLst>
            <a:ext uri="{FF2B5EF4-FFF2-40B4-BE49-F238E27FC236}">
              <a16:creationId xmlns:a16="http://schemas.microsoft.com/office/drawing/2014/main" id="{00000000-0008-0000-0F00-0000B3020000}"/>
            </a:ext>
          </a:extLst>
        </xdr:cNvPr>
        <xdr:cNvSpPr/>
      </xdr:nvSpPr>
      <xdr:spPr>
        <a:xfrm>
          <a:off x="22110700" y="1054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135890</xdr:rowOff>
    </xdr:from>
    <xdr:to>
      <xdr:col>112</xdr:col>
      <xdr:colOff>38100</xdr:colOff>
      <xdr:row>62</xdr:row>
      <xdr:rowOff>66040</xdr:rowOff>
    </xdr:to>
    <xdr:sp macro="" textlink="">
      <xdr:nvSpPr>
        <xdr:cNvPr id="692" name="フローチャート: 判断 691">
          <a:extLst>
            <a:ext uri="{FF2B5EF4-FFF2-40B4-BE49-F238E27FC236}">
              <a16:creationId xmlns:a16="http://schemas.microsoft.com/office/drawing/2014/main" id="{00000000-0008-0000-0F00-0000B4020000}"/>
            </a:ext>
          </a:extLst>
        </xdr:cNvPr>
        <xdr:cNvSpPr/>
      </xdr:nvSpPr>
      <xdr:spPr>
        <a:xfrm>
          <a:off x="21272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143510</xdr:rowOff>
    </xdr:from>
    <xdr:to>
      <xdr:col>107</xdr:col>
      <xdr:colOff>101600</xdr:colOff>
      <xdr:row>62</xdr:row>
      <xdr:rowOff>73660</xdr:rowOff>
    </xdr:to>
    <xdr:sp macro="" textlink="">
      <xdr:nvSpPr>
        <xdr:cNvPr id="693" name="フローチャート: 判断 692">
          <a:extLst>
            <a:ext uri="{FF2B5EF4-FFF2-40B4-BE49-F238E27FC236}">
              <a16:creationId xmlns:a16="http://schemas.microsoft.com/office/drawing/2014/main" id="{00000000-0008-0000-0F00-0000B5020000}"/>
            </a:ext>
          </a:extLst>
        </xdr:cNvPr>
        <xdr:cNvSpPr/>
      </xdr:nvSpPr>
      <xdr:spPr>
        <a:xfrm>
          <a:off x="203835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135890</xdr:rowOff>
    </xdr:from>
    <xdr:to>
      <xdr:col>102</xdr:col>
      <xdr:colOff>165100</xdr:colOff>
      <xdr:row>62</xdr:row>
      <xdr:rowOff>66040</xdr:rowOff>
    </xdr:to>
    <xdr:sp macro="" textlink="">
      <xdr:nvSpPr>
        <xdr:cNvPr id="694" name="フローチャート: 判断 693">
          <a:extLst>
            <a:ext uri="{FF2B5EF4-FFF2-40B4-BE49-F238E27FC236}">
              <a16:creationId xmlns:a16="http://schemas.microsoft.com/office/drawing/2014/main" id="{00000000-0008-0000-0F00-0000B6020000}"/>
            </a:ext>
          </a:extLst>
        </xdr:cNvPr>
        <xdr:cNvSpPr/>
      </xdr:nvSpPr>
      <xdr:spPr>
        <a:xfrm>
          <a:off x="19494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135890</xdr:rowOff>
    </xdr:from>
    <xdr:to>
      <xdr:col>98</xdr:col>
      <xdr:colOff>38100</xdr:colOff>
      <xdr:row>62</xdr:row>
      <xdr:rowOff>66040</xdr:rowOff>
    </xdr:to>
    <xdr:sp macro="" textlink="">
      <xdr:nvSpPr>
        <xdr:cNvPr id="695" name="フローチャート: 判断 694">
          <a:extLst>
            <a:ext uri="{FF2B5EF4-FFF2-40B4-BE49-F238E27FC236}">
              <a16:creationId xmlns:a16="http://schemas.microsoft.com/office/drawing/2014/main" id="{00000000-0008-0000-0F00-0000B7020000}"/>
            </a:ext>
          </a:extLst>
        </xdr:cNvPr>
        <xdr:cNvSpPr/>
      </xdr:nvSpPr>
      <xdr:spPr>
        <a:xfrm>
          <a:off x="18605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6" name="テキスト ボックス 695">
          <a:extLst>
            <a:ext uri="{FF2B5EF4-FFF2-40B4-BE49-F238E27FC236}">
              <a16:creationId xmlns:a16="http://schemas.microsoft.com/office/drawing/2014/main" id="{00000000-0008-0000-0F00-0000B8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7" name="テキスト ボックス 696">
          <a:extLst>
            <a:ext uri="{FF2B5EF4-FFF2-40B4-BE49-F238E27FC236}">
              <a16:creationId xmlns:a16="http://schemas.microsoft.com/office/drawing/2014/main" id="{00000000-0008-0000-0F00-0000B9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8" name="テキスト ボックス 697">
          <a:extLst>
            <a:ext uri="{FF2B5EF4-FFF2-40B4-BE49-F238E27FC236}">
              <a16:creationId xmlns:a16="http://schemas.microsoft.com/office/drawing/2014/main" id="{00000000-0008-0000-0F00-0000BA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9" name="テキスト ボックス 698">
          <a:extLst>
            <a:ext uri="{FF2B5EF4-FFF2-40B4-BE49-F238E27FC236}">
              <a16:creationId xmlns:a16="http://schemas.microsoft.com/office/drawing/2014/main" id="{00000000-0008-0000-0F00-0000BB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0" name="テキスト ボックス 699">
          <a:extLst>
            <a:ext uri="{FF2B5EF4-FFF2-40B4-BE49-F238E27FC236}">
              <a16:creationId xmlns:a16="http://schemas.microsoft.com/office/drawing/2014/main" id="{00000000-0008-0000-0F00-0000BC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101600</xdr:rowOff>
    </xdr:from>
    <xdr:to>
      <xdr:col>116</xdr:col>
      <xdr:colOff>114300</xdr:colOff>
      <xdr:row>63</xdr:row>
      <xdr:rowOff>31750</xdr:rowOff>
    </xdr:to>
    <xdr:sp macro="" textlink="">
      <xdr:nvSpPr>
        <xdr:cNvPr id="701" name="楕円 700">
          <a:extLst>
            <a:ext uri="{FF2B5EF4-FFF2-40B4-BE49-F238E27FC236}">
              <a16:creationId xmlns:a16="http://schemas.microsoft.com/office/drawing/2014/main" id="{00000000-0008-0000-0F00-0000BD020000}"/>
            </a:ext>
          </a:extLst>
        </xdr:cNvPr>
        <xdr:cNvSpPr/>
      </xdr:nvSpPr>
      <xdr:spPr>
        <a:xfrm>
          <a:off x="22110700" y="1073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80027</xdr:rowOff>
    </xdr:from>
    <xdr:ext cx="469744" cy="259045"/>
    <xdr:sp macro="" textlink="">
      <xdr:nvSpPr>
        <xdr:cNvPr id="702" name="【保健センター・保健所】&#10;一人当たり面積該当値テキスト">
          <a:extLst>
            <a:ext uri="{FF2B5EF4-FFF2-40B4-BE49-F238E27FC236}">
              <a16:creationId xmlns:a16="http://schemas.microsoft.com/office/drawing/2014/main" id="{00000000-0008-0000-0F00-0000BE020000}"/>
            </a:ext>
          </a:extLst>
        </xdr:cNvPr>
        <xdr:cNvSpPr txBox="1"/>
      </xdr:nvSpPr>
      <xdr:spPr>
        <a:xfrm>
          <a:off x="22199600" y="1070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29210</xdr:rowOff>
    </xdr:from>
    <xdr:to>
      <xdr:col>112</xdr:col>
      <xdr:colOff>38100</xdr:colOff>
      <xdr:row>63</xdr:row>
      <xdr:rowOff>130810</xdr:rowOff>
    </xdr:to>
    <xdr:sp macro="" textlink="">
      <xdr:nvSpPr>
        <xdr:cNvPr id="703" name="楕円 702">
          <a:extLst>
            <a:ext uri="{FF2B5EF4-FFF2-40B4-BE49-F238E27FC236}">
              <a16:creationId xmlns:a16="http://schemas.microsoft.com/office/drawing/2014/main" id="{00000000-0008-0000-0F00-0000BF020000}"/>
            </a:ext>
          </a:extLst>
        </xdr:cNvPr>
        <xdr:cNvSpPr/>
      </xdr:nvSpPr>
      <xdr:spPr>
        <a:xfrm>
          <a:off x="21272500" y="1083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152400</xdr:rowOff>
    </xdr:from>
    <xdr:to>
      <xdr:col>116</xdr:col>
      <xdr:colOff>63500</xdr:colOff>
      <xdr:row>63</xdr:row>
      <xdr:rowOff>80010</xdr:rowOff>
    </xdr:to>
    <xdr:cxnSp macro="">
      <xdr:nvCxnSpPr>
        <xdr:cNvPr id="704" name="直線コネクタ 703">
          <a:extLst>
            <a:ext uri="{FF2B5EF4-FFF2-40B4-BE49-F238E27FC236}">
              <a16:creationId xmlns:a16="http://schemas.microsoft.com/office/drawing/2014/main" id="{00000000-0008-0000-0F00-0000C0020000}"/>
            </a:ext>
          </a:extLst>
        </xdr:cNvPr>
        <xdr:cNvCxnSpPr/>
      </xdr:nvCxnSpPr>
      <xdr:spPr>
        <a:xfrm flipV="1">
          <a:off x="21323300" y="1078230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29210</xdr:rowOff>
    </xdr:from>
    <xdr:to>
      <xdr:col>107</xdr:col>
      <xdr:colOff>101600</xdr:colOff>
      <xdr:row>63</xdr:row>
      <xdr:rowOff>130810</xdr:rowOff>
    </xdr:to>
    <xdr:sp macro="" textlink="">
      <xdr:nvSpPr>
        <xdr:cNvPr id="705" name="楕円 704">
          <a:extLst>
            <a:ext uri="{FF2B5EF4-FFF2-40B4-BE49-F238E27FC236}">
              <a16:creationId xmlns:a16="http://schemas.microsoft.com/office/drawing/2014/main" id="{00000000-0008-0000-0F00-0000C1020000}"/>
            </a:ext>
          </a:extLst>
        </xdr:cNvPr>
        <xdr:cNvSpPr/>
      </xdr:nvSpPr>
      <xdr:spPr>
        <a:xfrm>
          <a:off x="20383500" y="1083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80010</xdr:rowOff>
    </xdr:from>
    <xdr:to>
      <xdr:col>111</xdr:col>
      <xdr:colOff>177800</xdr:colOff>
      <xdr:row>63</xdr:row>
      <xdr:rowOff>80010</xdr:rowOff>
    </xdr:to>
    <xdr:cxnSp macro="">
      <xdr:nvCxnSpPr>
        <xdr:cNvPr id="706" name="直線コネクタ 705">
          <a:extLst>
            <a:ext uri="{FF2B5EF4-FFF2-40B4-BE49-F238E27FC236}">
              <a16:creationId xmlns:a16="http://schemas.microsoft.com/office/drawing/2014/main" id="{00000000-0008-0000-0F00-0000C2020000}"/>
            </a:ext>
          </a:extLst>
        </xdr:cNvPr>
        <xdr:cNvCxnSpPr/>
      </xdr:nvCxnSpPr>
      <xdr:spPr>
        <a:xfrm>
          <a:off x="20434300" y="108813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29210</xdr:rowOff>
    </xdr:from>
    <xdr:to>
      <xdr:col>102</xdr:col>
      <xdr:colOff>165100</xdr:colOff>
      <xdr:row>63</xdr:row>
      <xdr:rowOff>130810</xdr:rowOff>
    </xdr:to>
    <xdr:sp macro="" textlink="">
      <xdr:nvSpPr>
        <xdr:cNvPr id="707" name="楕円 706">
          <a:extLst>
            <a:ext uri="{FF2B5EF4-FFF2-40B4-BE49-F238E27FC236}">
              <a16:creationId xmlns:a16="http://schemas.microsoft.com/office/drawing/2014/main" id="{00000000-0008-0000-0F00-0000C3020000}"/>
            </a:ext>
          </a:extLst>
        </xdr:cNvPr>
        <xdr:cNvSpPr/>
      </xdr:nvSpPr>
      <xdr:spPr>
        <a:xfrm>
          <a:off x="19494500" y="1083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80010</xdr:rowOff>
    </xdr:from>
    <xdr:to>
      <xdr:col>107</xdr:col>
      <xdr:colOff>50800</xdr:colOff>
      <xdr:row>63</xdr:row>
      <xdr:rowOff>80010</xdr:rowOff>
    </xdr:to>
    <xdr:cxnSp macro="">
      <xdr:nvCxnSpPr>
        <xdr:cNvPr id="708" name="直線コネクタ 707">
          <a:extLst>
            <a:ext uri="{FF2B5EF4-FFF2-40B4-BE49-F238E27FC236}">
              <a16:creationId xmlns:a16="http://schemas.microsoft.com/office/drawing/2014/main" id="{00000000-0008-0000-0F00-0000C4020000}"/>
            </a:ext>
          </a:extLst>
        </xdr:cNvPr>
        <xdr:cNvCxnSpPr/>
      </xdr:nvCxnSpPr>
      <xdr:spPr>
        <a:xfrm>
          <a:off x="19545300" y="108813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29210</xdr:rowOff>
    </xdr:from>
    <xdr:to>
      <xdr:col>98</xdr:col>
      <xdr:colOff>38100</xdr:colOff>
      <xdr:row>63</xdr:row>
      <xdr:rowOff>130810</xdr:rowOff>
    </xdr:to>
    <xdr:sp macro="" textlink="">
      <xdr:nvSpPr>
        <xdr:cNvPr id="709" name="楕円 708">
          <a:extLst>
            <a:ext uri="{FF2B5EF4-FFF2-40B4-BE49-F238E27FC236}">
              <a16:creationId xmlns:a16="http://schemas.microsoft.com/office/drawing/2014/main" id="{00000000-0008-0000-0F00-0000C5020000}"/>
            </a:ext>
          </a:extLst>
        </xdr:cNvPr>
        <xdr:cNvSpPr/>
      </xdr:nvSpPr>
      <xdr:spPr>
        <a:xfrm>
          <a:off x="18605500" y="1083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80010</xdr:rowOff>
    </xdr:from>
    <xdr:to>
      <xdr:col>102</xdr:col>
      <xdr:colOff>114300</xdr:colOff>
      <xdr:row>63</xdr:row>
      <xdr:rowOff>80010</xdr:rowOff>
    </xdr:to>
    <xdr:cxnSp macro="">
      <xdr:nvCxnSpPr>
        <xdr:cNvPr id="710" name="直線コネクタ 709">
          <a:extLst>
            <a:ext uri="{FF2B5EF4-FFF2-40B4-BE49-F238E27FC236}">
              <a16:creationId xmlns:a16="http://schemas.microsoft.com/office/drawing/2014/main" id="{00000000-0008-0000-0F00-0000C6020000}"/>
            </a:ext>
          </a:extLst>
        </xdr:cNvPr>
        <xdr:cNvCxnSpPr/>
      </xdr:nvCxnSpPr>
      <xdr:spPr>
        <a:xfrm>
          <a:off x="18656300" y="108813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82567</xdr:rowOff>
    </xdr:from>
    <xdr:ext cx="469744" cy="259045"/>
    <xdr:sp macro="" textlink="">
      <xdr:nvSpPr>
        <xdr:cNvPr id="711" name="n_1aveValue【保健センター・保健所】&#10;一人当たり面積">
          <a:extLst>
            <a:ext uri="{FF2B5EF4-FFF2-40B4-BE49-F238E27FC236}">
              <a16:creationId xmlns:a16="http://schemas.microsoft.com/office/drawing/2014/main" id="{00000000-0008-0000-0F00-0000C7020000}"/>
            </a:ext>
          </a:extLst>
        </xdr:cNvPr>
        <xdr:cNvSpPr txBox="1"/>
      </xdr:nvSpPr>
      <xdr:spPr>
        <a:xfrm>
          <a:off x="21075727" y="1036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90187</xdr:rowOff>
    </xdr:from>
    <xdr:ext cx="469744" cy="259045"/>
    <xdr:sp macro="" textlink="">
      <xdr:nvSpPr>
        <xdr:cNvPr id="712" name="n_2aveValue【保健センター・保健所】&#10;一人当たり面積">
          <a:extLst>
            <a:ext uri="{FF2B5EF4-FFF2-40B4-BE49-F238E27FC236}">
              <a16:creationId xmlns:a16="http://schemas.microsoft.com/office/drawing/2014/main" id="{00000000-0008-0000-0F00-0000C8020000}"/>
            </a:ext>
          </a:extLst>
        </xdr:cNvPr>
        <xdr:cNvSpPr txBox="1"/>
      </xdr:nvSpPr>
      <xdr:spPr>
        <a:xfrm>
          <a:off x="20199427" y="1037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82567</xdr:rowOff>
    </xdr:from>
    <xdr:ext cx="469744" cy="259045"/>
    <xdr:sp macro="" textlink="">
      <xdr:nvSpPr>
        <xdr:cNvPr id="713" name="n_3aveValue【保健センター・保健所】&#10;一人当たり面積">
          <a:extLst>
            <a:ext uri="{FF2B5EF4-FFF2-40B4-BE49-F238E27FC236}">
              <a16:creationId xmlns:a16="http://schemas.microsoft.com/office/drawing/2014/main" id="{00000000-0008-0000-0F00-0000C9020000}"/>
            </a:ext>
          </a:extLst>
        </xdr:cNvPr>
        <xdr:cNvSpPr txBox="1"/>
      </xdr:nvSpPr>
      <xdr:spPr>
        <a:xfrm>
          <a:off x="19310427" y="1036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82567</xdr:rowOff>
    </xdr:from>
    <xdr:ext cx="469744" cy="259045"/>
    <xdr:sp macro="" textlink="">
      <xdr:nvSpPr>
        <xdr:cNvPr id="714" name="n_4aveValue【保健センター・保健所】&#10;一人当たり面積">
          <a:extLst>
            <a:ext uri="{FF2B5EF4-FFF2-40B4-BE49-F238E27FC236}">
              <a16:creationId xmlns:a16="http://schemas.microsoft.com/office/drawing/2014/main" id="{00000000-0008-0000-0F00-0000CA020000}"/>
            </a:ext>
          </a:extLst>
        </xdr:cNvPr>
        <xdr:cNvSpPr txBox="1"/>
      </xdr:nvSpPr>
      <xdr:spPr>
        <a:xfrm>
          <a:off x="18421427" y="1036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121937</xdr:rowOff>
    </xdr:from>
    <xdr:ext cx="469744" cy="259045"/>
    <xdr:sp macro="" textlink="">
      <xdr:nvSpPr>
        <xdr:cNvPr id="715" name="n_1mainValue【保健センター・保健所】&#10;一人当たり面積">
          <a:extLst>
            <a:ext uri="{FF2B5EF4-FFF2-40B4-BE49-F238E27FC236}">
              <a16:creationId xmlns:a16="http://schemas.microsoft.com/office/drawing/2014/main" id="{00000000-0008-0000-0F00-0000CB020000}"/>
            </a:ext>
          </a:extLst>
        </xdr:cNvPr>
        <xdr:cNvSpPr txBox="1"/>
      </xdr:nvSpPr>
      <xdr:spPr>
        <a:xfrm>
          <a:off x="21075727" y="1092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121937</xdr:rowOff>
    </xdr:from>
    <xdr:ext cx="469744" cy="259045"/>
    <xdr:sp macro="" textlink="">
      <xdr:nvSpPr>
        <xdr:cNvPr id="716" name="n_2mainValue【保健センター・保健所】&#10;一人当たり面積">
          <a:extLst>
            <a:ext uri="{FF2B5EF4-FFF2-40B4-BE49-F238E27FC236}">
              <a16:creationId xmlns:a16="http://schemas.microsoft.com/office/drawing/2014/main" id="{00000000-0008-0000-0F00-0000CC020000}"/>
            </a:ext>
          </a:extLst>
        </xdr:cNvPr>
        <xdr:cNvSpPr txBox="1"/>
      </xdr:nvSpPr>
      <xdr:spPr>
        <a:xfrm>
          <a:off x="20199427" y="1092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121937</xdr:rowOff>
    </xdr:from>
    <xdr:ext cx="469744" cy="259045"/>
    <xdr:sp macro="" textlink="">
      <xdr:nvSpPr>
        <xdr:cNvPr id="717" name="n_3mainValue【保健センター・保健所】&#10;一人当たり面積">
          <a:extLst>
            <a:ext uri="{FF2B5EF4-FFF2-40B4-BE49-F238E27FC236}">
              <a16:creationId xmlns:a16="http://schemas.microsoft.com/office/drawing/2014/main" id="{00000000-0008-0000-0F00-0000CD020000}"/>
            </a:ext>
          </a:extLst>
        </xdr:cNvPr>
        <xdr:cNvSpPr txBox="1"/>
      </xdr:nvSpPr>
      <xdr:spPr>
        <a:xfrm>
          <a:off x="19310427" y="1092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121937</xdr:rowOff>
    </xdr:from>
    <xdr:ext cx="469744" cy="259045"/>
    <xdr:sp macro="" textlink="">
      <xdr:nvSpPr>
        <xdr:cNvPr id="718" name="n_4mainValue【保健センター・保健所】&#10;一人当たり面積">
          <a:extLst>
            <a:ext uri="{FF2B5EF4-FFF2-40B4-BE49-F238E27FC236}">
              <a16:creationId xmlns:a16="http://schemas.microsoft.com/office/drawing/2014/main" id="{00000000-0008-0000-0F00-0000CE020000}"/>
            </a:ext>
          </a:extLst>
        </xdr:cNvPr>
        <xdr:cNvSpPr txBox="1"/>
      </xdr:nvSpPr>
      <xdr:spPr>
        <a:xfrm>
          <a:off x="18421427" y="1092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9" name="正方形/長方形 718">
          <a:extLst>
            <a:ext uri="{FF2B5EF4-FFF2-40B4-BE49-F238E27FC236}">
              <a16:creationId xmlns:a16="http://schemas.microsoft.com/office/drawing/2014/main" id="{00000000-0008-0000-0F00-0000CF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0" name="正方形/長方形 719">
          <a:extLst>
            <a:ext uri="{FF2B5EF4-FFF2-40B4-BE49-F238E27FC236}">
              <a16:creationId xmlns:a16="http://schemas.microsoft.com/office/drawing/2014/main" id="{00000000-0008-0000-0F00-0000D0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1" name="正方形/長方形 720">
          <a:extLst>
            <a:ext uri="{FF2B5EF4-FFF2-40B4-BE49-F238E27FC236}">
              <a16:creationId xmlns:a16="http://schemas.microsoft.com/office/drawing/2014/main" id="{00000000-0008-0000-0F00-0000D1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2" name="正方形/長方形 721">
          <a:extLst>
            <a:ext uri="{FF2B5EF4-FFF2-40B4-BE49-F238E27FC236}">
              <a16:creationId xmlns:a16="http://schemas.microsoft.com/office/drawing/2014/main" id="{00000000-0008-0000-0F00-0000D2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3" name="正方形/長方形 722">
          <a:extLst>
            <a:ext uri="{FF2B5EF4-FFF2-40B4-BE49-F238E27FC236}">
              <a16:creationId xmlns:a16="http://schemas.microsoft.com/office/drawing/2014/main" id="{00000000-0008-0000-0F00-0000D3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4" name="正方形/長方形 723">
          <a:extLst>
            <a:ext uri="{FF2B5EF4-FFF2-40B4-BE49-F238E27FC236}">
              <a16:creationId xmlns:a16="http://schemas.microsoft.com/office/drawing/2014/main" id="{00000000-0008-0000-0F00-0000D4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5" name="正方形/長方形 724">
          <a:extLst>
            <a:ext uri="{FF2B5EF4-FFF2-40B4-BE49-F238E27FC236}">
              <a16:creationId xmlns:a16="http://schemas.microsoft.com/office/drawing/2014/main" id="{00000000-0008-0000-0F00-0000D5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6" name="正方形/長方形 725">
          <a:extLst>
            <a:ext uri="{FF2B5EF4-FFF2-40B4-BE49-F238E27FC236}">
              <a16:creationId xmlns:a16="http://schemas.microsoft.com/office/drawing/2014/main" id="{00000000-0008-0000-0F00-0000D6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7" name="テキスト ボックス 726">
          <a:extLst>
            <a:ext uri="{FF2B5EF4-FFF2-40B4-BE49-F238E27FC236}">
              <a16:creationId xmlns:a16="http://schemas.microsoft.com/office/drawing/2014/main" id="{00000000-0008-0000-0F00-0000D7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8" name="直線コネクタ 727">
          <a:extLst>
            <a:ext uri="{FF2B5EF4-FFF2-40B4-BE49-F238E27FC236}">
              <a16:creationId xmlns:a16="http://schemas.microsoft.com/office/drawing/2014/main" id="{00000000-0008-0000-0F00-0000D8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9" name="テキスト ボックス 728">
          <a:extLst>
            <a:ext uri="{FF2B5EF4-FFF2-40B4-BE49-F238E27FC236}">
              <a16:creationId xmlns:a16="http://schemas.microsoft.com/office/drawing/2014/main" id="{00000000-0008-0000-0F00-0000D9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0" name="直線コネクタ 729">
          <a:extLst>
            <a:ext uri="{FF2B5EF4-FFF2-40B4-BE49-F238E27FC236}">
              <a16:creationId xmlns:a16="http://schemas.microsoft.com/office/drawing/2014/main" id="{00000000-0008-0000-0F00-0000DA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1" name="テキスト ボックス 730">
          <a:extLst>
            <a:ext uri="{FF2B5EF4-FFF2-40B4-BE49-F238E27FC236}">
              <a16:creationId xmlns:a16="http://schemas.microsoft.com/office/drawing/2014/main" id="{00000000-0008-0000-0F00-0000DB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2" name="直線コネクタ 731">
          <a:extLst>
            <a:ext uri="{FF2B5EF4-FFF2-40B4-BE49-F238E27FC236}">
              <a16:creationId xmlns:a16="http://schemas.microsoft.com/office/drawing/2014/main" id="{00000000-0008-0000-0F00-0000DC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3" name="テキスト ボックス 732">
          <a:extLst>
            <a:ext uri="{FF2B5EF4-FFF2-40B4-BE49-F238E27FC236}">
              <a16:creationId xmlns:a16="http://schemas.microsoft.com/office/drawing/2014/main" id="{00000000-0008-0000-0F00-0000DD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4" name="直線コネクタ 733">
          <a:extLst>
            <a:ext uri="{FF2B5EF4-FFF2-40B4-BE49-F238E27FC236}">
              <a16:creationId xmlns:a16="http://schemas.microsoft.com/office/drawing/2014/main" id="{00000000-0008-0000-0F00-0000DE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5" name="テキスト ボックス 734">
          <a:extLst>
            <a:ext uri="{FF2B5EF4-FFF2-40B4-BE49-F238E27FC236}">
              <a16:creationId xmlns:a16="http://schemas.microsoft.com/office/drawing/2014/main" id="{00000000-0008-0000-0F00-0000DF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6" name="直線コネクタ 735">
          <a:extLst>
            <a:ext uri="{FF2B5EF4-FFF2-40B4-BE49-F238E27FC236}">
              <a16:creationId xmlns:a16="http://schemas.microsoft.com/office/drawing/2014/main" id="{00000000-0008-0000-0F00-0000E0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7" name="テキスト ボックス 736">
          <a:extLst>
            <a:ext uri="{FF2B5EF4-FFF2-40B4-BE49-F238E27FC236}">
              <a16:creationId xmlns:a16="http://schemas.microsoft.com/office/drawing/2014/main" id="{00000000-0008-0000-0F00-0000E1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38" name="直線コネクタ 737">
          <a:extLst>
            <a:ext uri="{FF2B5EF4-FFF2-40B4-BE49-F238E27FC236}">
              <a16:creationId xmlns:a16="http://schemas.microsoft.com/office/drawing/2014/main" id="{00000000-0008-0000-0F00-0000E2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39" name="テキスト ボックス 738">
          <a:extLst>
            <a:ext uri="{FF2B5EF4-FFF2-40B4-BE49-F238E27FC236}">
              <a16:creationId xmlns:a16="http://schemas.microsoft.com/office/drawing/2014/main" id="{00000000-0008-0000-0F00-0000E3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0" name="直線コネクタ 739">
          <a:extLst>
            <a:ext uri="{FF2B5EF4-FFF2-40B4-BE49-F238E27FC236}">
              <a16:creationId xmlns:a16="http://schemas.microsoft.com/office/drawing/2014/main" id="{00000000-0008-0000-0F00-0000E4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1" name="テキスト ボックス 740">
          <a:extLst>
            <a:ext uri="{FF2B5EF4-FFF2-40B4-BE49-F238E27FC236}">
              <a16:creationId xmlns:a16="http://schemas.microsoft.com/office/drawing/2014/main" id="{00000000-0008-0000-0F00-0000E5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2" name="直線コネクタ 741">
          <a:extLst>
            <a:ext uri="{FF2B5EF4-FFF2-40B4-BE49-F238E27FC236}">
              <a16:creationId xmlns:a16="http://schemas.microsoft.com/office/drawing/2014/main" id="{00000000-0008-0000-0F00-0000E6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3" name="【消防施設】&#10;有形固定資産減価償却率グラフ枠">
          <a:extLst>
            <a:ext uri="{FF2B5EF4-FFF2-40B4-BE49-F238E27FC236}">
              <a16:creationId xmlns:a16="http://schemas.microsoft.com/office/drawing/2014/main" id="{00000000-0008-0000-0F00-0000E7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111579</xdr:rowOff>
    </xdr:from>
    <xdr:to>
      <xdr:col>85</xdr:col>
      <xdr:colOff>126364</xdr:colOff>
      <xdr:row>85</xdr:row>
      <xdr:rowOff>129539</xdr:rowOff>
    </xdr:to>
    <xdr:cxnSp macro="">
      <xdr:nvCxnSpPr>
        <xdr:cNvPr id="744" name="直線コネクタ 743">
          <a:extLst>
            <a:ext uri="{FF2B5EF4-FFF2-40B4-BE49-F238E27FC236}">
              <a16:creationId xmlns:a16="http://schemas.microsoft.com/office/drawing/2014/main" id="{00000000-0008-0000-0F00-0000E8020000}"/>
            </a:ext>
          </a:extLst>
        </xdr:cNvPr>
        <xdr:cNvCxnSpPr/>
      </xdr:nvCxnSpPr>
      <xdr:spPr>
        <a:xfrm flipV="1">
          <a:off x="16318864" y="13484679"/>
          <a:ext cx="0" cy="1218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133366</xdr:rowOff>
    </xdr:from>
    <xdr:ext cx="405111" cy="259045"/>
    <xdr:sp macro="" textlink="">
      <xdr:nvSpPr>
        <xdr:cNvPr id="745" name="【消防施設】&#10;有形固定資産減価償却率最小値テキスト">
          <a:extLst>
            <a:ext uri="{FF2B5EF4-FFF2-40B4-BE49-F238E27FC236}">
              <a16:creationId xmlns:a16="http://schemas.microsoft.com/office/drawing/2014/main" id="{00000000-0008-0000-0F00-0000E9020000}"/>
            </a:ext>
          </a:extLst>
        </xdr:cNvPr>
        <xdr:cNvSpPr txBox="1"/>
      </xdr:nvSpPr>
      <xdr:spPr>
        <a:xfrm>
          <a:off x="16357600" y="1470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129539</xdr:rowOff>
    </xdr:from>
    <xdr:to>
      <xdr:col>86</xdr:col>
      <xdr:colOff>25400</xdr:colOff>
      <xdr:row>85</xdr:row>
      <xdr:rowOff>129539</xdr:rowOff>
    </xdr:to>
    <xdr:cxnSp macro="">
      <xdr:nvCxnSpPr>
        <xdr:cNvPr id="746" name="直線コネクタ 745">
          <a:extLst>
            <a:ext uri="{FF2B5EF4-FFF2-40B4-BE49-F238E27FC236}">
              <a16:creationId xmlns:a16="http://schemas.microsoft.com/office/drawing/2014/main" id="{00000000-0008-0000-0F00-0000EA020000}"/>
            </a:ext>
          </a:extLst>
        </xdr:cNvPr>
        <xdr:cNvCxnSpPr/>
      </xdr:nvCxnSpPr>
      <xdr:spPr>
        <a:xfrm>
          <a:off x="16230600" y="1470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58256</xdr:rowOff>
    </xdr:from>
    <xdr:ext cx="405111" cy="259045"/>
    <xdr:sp macro="" textlink="">
      <xdr:nvSpPr>
        <xdr:cNvPr id="747" name="【消防施設】&#10;有形固定資産減価償却率最大値テキスト">
          <a:extLst>
            <a:ext uri="{FF2B5EF4-FFF2-40B4-BE49-F238E27FC236}">
              <a16:creationId xmlns:a16="http://schemas.microsoft.com/office/drawing/2014/main" id="{00000000-0008-0000-0F00-0000EB020000}"/>
            </a:ext>
          </a:extLst>
        </xdr:cNvPr>
        <xdr:cNvSpPr txBox="1"/>
      </xdr:nvSpPr>
      <xdr:spPr>
        <a:xfrm>
          <a:off x="16357600" y="13259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111579</xdr:rowOff>
    </xdr:from>
    <xdr:to>
      <xdr:col>86</xdr:col>
      <xdr:colOff>25400</xdr:colOff>
      <xdr:row>78</xdr:row>
      <xdr:rowOff>111579</xdr:rowOff>
    </xdr:to>
    <xdr:cxnSp macro="">
      <xdr:nvCxnSpPr>
        <xdr:cNvPr id="748" name="直線コネクタ 747">
          <a:extLst>
            <a:ext uri="{FF2B5EF4-FFF2-40B4-BE49-F238E27FC236}">
              <a16:creationId xmlns:a16="http://schemas.microsoft.com/office/drawing/2014/main" id="{00000000-0008-0000-0F00-0000EC020000}"/>
            </a:ext>
          </a:extLst>
        </xdr:cNvPr>
        <xdr:cNvCxnSpPr/>
      </xdr:nvCxnSpPr>
      <xdr:spPr>
        <a:xfrm>
          <a:off x="16230600" y="13484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129013</xdr:rowOff>
    </xdr:from>
    <xdr:ext cx="405111" cy="259045"/>
    <xdr:sp macro="" textlink="">
      <xdr:nvSpPr>
        <xdr:cNvPr id="749" name="【消防施設】&#10;有形固定資産減価償却率平均値テキスト">
          <a:extLst>
            <a:ext uri="{FF2B5EF4-FFF2-40B4-BE49-F238E27FC236}">
              <a16:creationId xmlns:a16="http://schemas.microsoft.com/office/drawing/2014/main" id="{00000000-0008-0000-0F00-0000ED020000}"/>
            </a:ext>
          </a:extLst>
        </xdr:cNvPr>
        <xdr:cNvSpPr txBox="1"/>
      </xdr:nvSpPr>
      <xdr:spPr>
        <a:xfrm>
          <a:off x="16357600" y="141879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150586</xdr:rowOff>
    </xdr:from>
    <xdr:to>
      <xdr:col>85</xdr:col>
      <xdr:colOff>177800</xdr:colOff>
      <xdr:row>83</xdr:row>
      <xdr:rowOff>80736</xdr:rowOff>
    </xdr:to>
    <xdr:sp macro="" textlink="">
      <xdr:nvSpPr>
        <xdr:cNvPr id="750" name="フローチャート: 判断 749">
          <a:extLst>
            <a:ext uri="{FF2B5EF4-FFF2-40B4-BE49-F238E27FC236}">
              <a16:creationId xmlns:a16="http://schemas.microsoft.com/office/drawing/2014/main" id="{00000000-0008-0000-0F00-0000EE020000}"/>
            </a:ext>
          </a:extLst>
        </xdr:cNvPr>
        <xdr:cNvSpPr/>
      </xdr:nvSpPr>
      <xdr:spPr>
        <a:xfrm>
          <a:off x="16268700" y="142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142421</xdr:rowOff>
    </xdr:from>
    <xdr:to>
      <xdr:col>81</xdr:col>
      <xdr:colOff>101600</xdr:colOff>
      <xdr:row>83</xdr:row>
      <xdr:rowOff>72571</xdr:rowOff>
    </xdr:to>
    <xdr:sp macro="" textlink="">
      <xdr:nvSpPr>
        <xdr:cNvPr id="751" name="フローチャート: 判断 750">
          <a:extLst>
            <a:ext uri="{FF2B5EF4-FFF2-40B4-BE49-F238E27FC236}">
              <a16:creationId xmlns:a16="http://schemas.microsoft.com/office/drawing/2014/main" id="{00000000-0008-0000-0F00-0000EF020000}"/>
            </a:ext>
          </a:extLst>
        </xdr:cNvPr>
        <xdr:cNvSpPr/>
      </xdr:nvSpPr>
      <xdr:spPr>
        <a:xfrm>
          <a:off x="15430500" y="1420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109764</xdr:rowOff>
    </xdr:from>
    <xdr:to>
      <xdr:col>76</xdr:col>
      <xdr:colOff>165100</xdr:colOff>
      <xdr:row>83</xdr:row>
      <xdr:rowOff>39914</xdr:rowOff>
    </xdr:to>
    <xdr:sp macro="" textlink="">
      <xdr:nvSpPr>
        <xdr:cNvPr id="752" name="フローチャート: 判断 751">
          <a:extLst>
            <a:ext uri="{FF2B5EF4-FFF2-40B4-BE49-F238E27FC236}">
              <a16:creationId xmlns:a16="http://schemas.microsoft.com/office/drawing/2014/main" id="{00000000-0008-0000-0F00-0000F0020000}"/>
            </a:ext>
          </a:extLst>
        </xdr:cNvPr>
        <xdr:cNvSpPr/>
      </xdr:nvSpPr>
      <xdr:spPr>
        <a:xfrm>
          <a:off x="14541500" y="1416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103232</xdr:rowOff>
    </xdr:from>
    <xdr:to>
      <xdr:col>72</xdr:col>
      <xdr:colOff>38100</xdr:colOff>
      <xdr:row>83</xdr:row>
      <xdr:rowOff>33382</xdr:rowOff>
    </xdr:to>
    <xdr:sp macro="" textlink="">
      <xdr:nvSpPr>
        <xdr:cNvPr id="753" name="フローチャート: 判断 752">
          <a:extLst>
            <a:ext uri="{FF2B5EF4-FFF2-40B4-BE49-F238E27FC236}">
              <a16:creationId xmlns:a16="http://schemas.microsoft.com/office/drawing/2014/main" id="{00000000-0008-0000-0F00-0000F1020000}"/>
            </a:ext>
          </a:extLst>
        </xdr:cNvPr>
        <xdr:cNvSpPr/>
      </xdr:nvSpPr>
      <xdr:spPr>
        <a:xfrm>
          <a:off x="13652500" y="1416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93436</xdr:rowOff>
    </xdr:from>
    <xdr:to>
      <xdr:col>67</xdr:col>
      <xdr:colOff>101600</xdr:colOff>
      <xdr:row>83</xdr:row>
      <xdr:rowOff>23586</xdr:rowOff>
    </xdr:to>
    <xdr:sp macro="" textlink="">
      <xdr:nvSpPr>
        <xdr:cNvPr id="754" name="フローチャート: 判断 753">
          <a:extLst>
            <a:ext uri="{FF2B5EF4-FFF2-40B4-BE49-F238E27FC236}">
              <a16:creationId xmlns:a16="http://schemas.microsoft.com/office/drawing/2014/main" id="{00000000-0008-0000-0F00-0000F2020000}"/>
            </a:ext>
          </a:extLst>
        </xdr:cNvPr>
        <xdr:cNvSpPr/>
      </xdr:nvSpPr>
      <xdr:spPr>
        <a:xfrm>
          <a:off x="12763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5" name="テキスト ボックス 754">
          <a:extLst>
            <a:ext uri="{FF2B5EF4-FFF2-40B4-BE49-F238E27FC236}">
              <a16:creationId xmlns:a16="http://schemas.microsoft.com/office/drawing/2014/main" id="{00000000-0008-0000-0F00-0000F3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6" name="テキスト ボックス 755">
          <a:extLst>
            <a:ext uri="{FF2B5EF4-FFF2-40B4-BE49-F238E27FC236}">
              <a16:creationId xmlns:a16="http://schemas.microsoft.com/office/drawing/2014/main" id="{00000000-0008-0000-0F00-0000F4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7" name="テキスト ボックス 756">
          <a:extLst>
            <a:ext uri="{FF2B5EF4-FFF2-40B4-BE49-F238E27FC236}">
              <a16:creationId xmlns:a16="http://schemas.microsoft.com/office/drawing/2014/main" id="{00000000-0008-0000-0F00-0000F5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8" name="テキスト ボックス 757">
          <a:extLst>
            <a:ext uri="{FF2B5EF4-FFF2-40B4-BE49-F238E27FC236}">
              <a16:creationId xmlns:a16="http://schemas.microsoft.com/office/drawing/2014/main" id="{00000000-0008-0000-0F00-0000F6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9" name="テキスト ボックス 758">
          <a:extLst>
            <a:ext uri="{FF2B5EF4-FFF2-40B4-BE49-F238E27FC236}">
              <a16:creationId xmlns:a16="http://schemas.microsoft.com/office/drawing/2014/main" id="{00000000-0008-0000-0F00-0000F7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122827</xdr:rowOff>
    </xdr:from>
    <xdr:to>
      <xdr:col>85</xdr:col>
      <xdr:colOff>177800</xdr:colOff>
      <xdr:row>83</xdr:row>
      <xdr:rowOff>52977</xdr:rowOff>
    </xdr:to>
    <xdr:sp macro="" textlink="">
      <xdr:nvSpPr>
        <xdr:cNvPr id="760" name="楕円 759">
          <a:extLst>
            <a:ext uri="{FF2B5EF4-FFF2-40B4-BE49-F238E27FC236}">
              <a16:creationId xmlns:a16="http://schemas.microsoft.com/office/drawing/2014/main" id="{00000000-0008-0000-0F00-0000F8020000}"/>
            </a:ext>
          </a:extLst>
        </xdr:cNvPr>
        <xdr:cNvSpPr/>
      </xdr:nvSpPr>
      <xdr:spPr>
        <a:xfrm>
          <a:off x="16268700" y="1418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145704</xdr:rowOff>
    </xdr:from>
    <xdr:ext cx="405111" cy="259045"/>
    <xdr:sp macro="" textlink="">
      <xdr:nvSpPr>
        <xdr:cNvPr id="761" name="【消防施設】&#10;有形固定資産減価償却率該当値テキスト">
          <a:extLst>
            <a:ext uri="{FF2B5EF4-FFF2-40B4-BE49-F238E27FC236}">
              <a16:creationId xmlns:a16="http://schemas.microsoft.com/office/drawing/2014/main" id="{00000000-0008-0000-0F00-0000F9020000}"/>
            </a:ext>
          </a:extLst>
        </xdr:cNvPr>
        <xdr:cNvSpPr txBox="1"/>
      </xdr:nvSpPr>
      <xdr:spPr>
        <a:xfrm>
          <a:off x="16357600" y="14033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160382</xdr:rowOff>
    </xdr:from>
    <xdr:to>
      <xdr:col>81</xdr:col>
      <xdr:colOff>101600</xdr:colOff>
      <xdr:row>84</xdr:row>
      <xdr:rowOff>90532</xdr:rowOff>
    </xdr:to>
    <xdr:sp macro="" textlink="">
      <xdr:nvSpPr>
        <xdr:cNvPr id="762" name="楕円 761">
          <a:extLst>
            <a:ext uri="{FF2B5EF4-FFF2-40B4-BE49-F238E27FC236}">
              <a16:creationId xmlns:a16="http://schemas.microsoft.com/office/drawing/2014/main" id="{00000000-0008-0000-0F00-0000FA020000}"/>
            </a:ext>
          </a:extLst>
        </xdr:cNvPr>
        <xdr:cNvSpPr/>
      </xdr:nvSpPr>
      <xdr:spPr>
        <a:xfrm>
          <a:off x="15430500" y="1439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2177</xdr:rowOff>
    </xdr:from>
    <xdr:to>
      <xdr:col>85</xdr:col>
      <xdr:colOff>127000</xdr:colOff>
      <xdr:row>84</xdr:row>
      <xdr:rowOff>39732</xdr:rowOff>
    </xdr:to>
    <xdr:cxnSp macro="">
      <xdr:nvCxnSpPr>
        <xdr:cNvPr id="763" name="直線コネクタ 762">
          <a:extLst>
            <a:ext uri="{FF2B5EF4-FFF2-40B4-BE49-F238E27FC236}">
              <a16:creationId xmlns:a16="http://schemas.microsoft.com/office/drawing/2014/main" id="{00000000-0008-0000-0F00-0000FB020000}"/>
            </a:ext>
          </a:extLst>
        </xdr:cNvPr>
        <xdr:cNvCxnSpPr/>
      </xdr:nvCxnSpPr>
      <xdr:spPr>
        <a:xfrm flipV="1">
          <a:off x="15481300" y="14232527"/>
          <a:ext cx="838200" cy="209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8527</xdr:rowOff>
    </xdr:from>
    <xdr:to>
      <xdr:col>76</xdr:col>
      <xdr:colOff>165100</xdr:colOff>
      <xdr:row>84</xdr:row>
      <xdr:rowOff>110127</xdr:rowOff>
    </xdr:to>
    <xdr:sp macro="" textlink="">
      <xdr:nvSpPr>
        <xdr:cNvPr id="764" name="楕円 763">
          <a:extLst>
            <a:ext uri="{FF2B5EF4-FFF2-40B4-BE49-F238E27FC236}">
              <a16:creationId xmlns:a16="http://schemas.microsoft.com/office/drawing/2014/main" id="{00000000-0008-0000-0F00-0000FC020000}"/>
            </a:ext>
          </a:extLst>
        </xdr:cNvPr>
        <xdr:cNvSpPr/>
      </xdr:nvSpPr>
      <xdr:spPr>
        <a:xfrm>
          <a:off x="14541500" y="1441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39732</xdr:rowOff>
    </xdr:from>
    <xdr:to>
      <xdr:col>81</xdr:col>
      <xdr:colOff>50800</xdr:colOff>
      <xdr:row>84</xdr:row>
      <xdr:rowOff>59327</xdr:rowOff>
    </xdr:to>
    <xdr:cxnSp macro="">
      <xdr:nvCxnSpPr>
        <xdr:cNvPr id="765" name="直線コネクタ 764">
          <a:extLst>
            <a:ext uri="{FF2B5EF4-FFF2-40B4-BE49-F238E27FC236}">
              <a16:creationId xmlns:a16="http://schemas.microsoft.com/office/drawing/2014/main" id="{00000000-0008-0000-0F00-0000FD020000}"/>
            </a:ext>
          </a:extLst>
        </xdr:cNvPr>
        <xdr:cNvCxnSpPr/>
      </xdr:nvCxnSpPr>
      <xdr:spPr>
        <a:xfrm flipV="1">
          <a:off x="14592300" y="14441532"/>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21589</xdr:rowOff>
    </xdr:from>
    <xdr:to>
      <xdr:col>72</xdr:col>
      <xdr:colOff>38100</xdr:colOff>
      <xdr:row>84</xdr:row>
      <xdr:rowOff>123189</xdr:rowOff>
    </xdr:to>
    <xdr:sp macro="" textlink="">
      <xdr:nvSpPr>
        <xdr:cNvPr id="766" name="楕円 765">
          <a:extLst>
            <a:ext uri="{FF2B5EF4-FFF2-40B4-BE49-F238E27FC236}">
              <a16:creationId xmlns:a16="http://schemas.microsoft.com/office/drawing/2014/main" id="{00000000-0008-0000-0F00-0000FE020000}"/>
            </a:ext>
          </a:extLst>
        </xdr:cNvPr>
        <xdr:cNvSpPr/>
      </xdr:nvSpPr>
      <xdr:spPr>
        <a:xfrm>
          <a:off x="13652500" y="1442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59327</xdr:rowOff>
    </xdr:from>
    <xdr:to>
      <xdr:col>76</xdr:col>
      <xdr:colOff>114300</xdr:colOff>
      <xdr:row>84</xdr:row>
      <xdr:rowOff>72389</xdr:rowOff>
    </xdr:to>
    <xdr:cxnSp macro="">
      <xdr:nvCxnSpPr>
        <xdr:cNvPr id="767" name="直線コネクタ 766">
          <a:extLst>
            <a:ext uri="{FF2B5EF4-FFF2-40B4-BE49-F238E27FC236}">
              <a16:creationId xmlns:a16="http://schemas.microsoft.com/office/drawing/2014/main" id="{00000000-0008-0000-0F00-0000FF020000}"/>
            </a:ext>
          </a:extLst>
        </xdr:cNvPr>
        <xdr:cNvCxnSpPr/>
      </xdr:nvCxnSpPr>
      <xdr:spPr>
        <a:xfrm flipV="1">
          <a:off x="13703300" y="14461127"/>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29755</xdr:rowOff>
    </xdr:from>
    <xdr:to>
      <xdr:col>67</xdr:col>
      <xdr:colOff>101600</xdr:colOff>
      <xdr:row>84</xdr:row>
      <xdr:rowOff>131355</xdr:rowOff>
    </xdr:to>
    <xdr:sp macro="" textlink="">
      <xdr:nvSpPr>
        <xdr:cNvPr id="768" name="楕円 767">
          <a:extLst>
            <a:ext uri="{FF2B5EF4-FFF2-40B4-BE49-F238E27FC236}">
              <a16:creationId xmlns:a16="http://schemas.microsoft.com/office/drawing/2014/main" id="{00000000-0008-0000-0F00-000000030000}"/>
            </a:ext>
          </a:extLst>
        </xdr:cNvPr>
        <xdr:cNvSpPr/>
      </xdr:nvSpPr>
      <xdr:spPr>
        <a:xfrm>
          <a:off x="12763500" y="1443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72389</xdr:rowOff>
    </xdr:from>
    <xdr:to>
      <xdr:col>71</xdr:col>
      <xdr:colOff>177800</xdr:colOff>
      <xdr:row>84</xdr:row>
      <xdr:rowOff>80555</xdr:rowOff>
    </xdr:to>
    <xdr:cxnSp macro="">
      <xdr:nvCxnSpPr>
        <xdr:cNvPr id="769" name="直線コネクタ 768">
          <a:extLst>
            <a:ext uri="{FF2B5EF4-FFF2-40B4-BE49-F238E27FC236}">
              <a16:creationId xmlns:a16="http://schemas.microsoft.com/office/drawing/2014/main" id="{00000000-0008-0000-0F00-000001030000}"/>
            </a:ext>
          </a:extLst>
        </xdr:cNvPr>
        <xdr:cNvCxnSpPr/>
      </xdr:nvCxnSpPr>
      <xdr:spPr>
        <a:xfrm flipV="1">
          <a:off x="12814300" y="14474189"/>
          <a:ext cx="889000" cy="8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89098</xdr:rowOff>
    </xdr:from>
    <xdr:ext cx="405111" cy="259045"/>
    <xdr:sp macro="" textlink="">
      <xdr:nvSpPr>
        <xdr:cNvPr id="770" name="n_1aveValue【消防施設】&#10;有形固定資産減価償却率">
          <a:extLst>
            <a:ext uri="{FF2B5EF4-FFF2-40B4-BE49-F238E27FC236}">
              <a16:creationId xmlns:a16="http://schemas.microsoft.com/office/drawing/2014/main" id="{00000000-0008-0000-0F00-000002030000}"/>
            </a:ext>
          </a:extLst>
        </xdr:cNvPr>
        <xdr:cNvSpPr txBox="1"/>
      </xdr:nvSpPr>
      <xdr:spPr>
        <a:xfrm>
          <a:off x="15266044" y="13976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56441</xdr:rowOff>
    </xdr:from>
    <xdr:ext cx="405111" cy="259045"/>
    <xdr:sp macro="" textlink="">
      <xdr:nvSpPr>
        <xdr:cNvPr id="771" name="n_2aveValue【消防施設】&#10;有形固定資産減価償却率">
          <a:extLst>
            <a:ext uri="{FF2B5EF4-FFF2-40B4-BE49-F238E27FC236}">
              <a16:creationId xmlns:a16="http://schemas.microsoft.com/office/drawing/2014/main" id="{00000000-0008-0000-0F00-000003030000}"/>
            </a:ext>
          </a:extLst>
        </xdr:cNvPr>
        <xdr:cNvSpPr txBox="1"/>
      </xdr:nvSpPr>
      <xdr:spPr>
        <a:xfrm>
          <a:off x="14389744" y="13943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49909</xdr:rowOff>
    </xdr:from>
    <xdr:ext cx="405111" cy="259045"/>
    <xdr:sp macro="" textlink="">
      <xdr:nvSpPr>
        <xdr:cNvPr id="772" name="n_3aveValue【消防施設】&#10;有形固定資産減価償却率">
          <a:extLst>
            <a:ext uri="{FF2B5EF4-FFF2-40B4-BE49-F238E27FC236}">
              <a16:creationId xmlns:a16="http://schemas.microsoft.com/office/drawing/2014/main" id="{00000000-0008-0000-0F00-000004030000}"/>
            </a:ext>
          </a:extLst>
        </xdr:cNvPr>
        <xdr:cNvSpPr txBox="1"/>
      </xdr:nvSpPr>
      <xdr:spPr>
        <a:xfrm>
          <a:off x="13500744" y="1393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40113</xdr:rowOff>
    </xdr:from>
    <xdr:ext cx="405111" cy="259045"/>
    <xdr:sp macro="" textlink="">
      <xdr:nvSpPr>
        <xdr:cNvPr id="773" name="n_4aveValue【消防施設】&#10;有形固定資産減価償却率">
          <a:extLst>
            <a:ext uri="{FF2B5EF4-FFF2-40B4-BE49-F238E27FC236}">
              <a16:creationId xmlns:a16="http://schemas.microsoft.com/office/drawing/2014/main" id="{00000000-0008-0000-0F00-000005030000}"/>
            </a:ext>
          </a:extLst>
        </xdr:cNvPr>
        <xdr:cNvSpPr txBox="1"/>
      </xdr:nvSpPr>
      <xdr:spPr>
        <a:xfrm>
          <a:off x="12611744" y="1392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81659</xdr:rowOff>
    </xdr:from>
    <xdr:ext cx="405111" cy="259045"/>
    <xdr:sp macro="" textlink="">
      <xdr:nvSpPr>
        <xdr:cNvPr id="774" name="n_1mainValue【消防施設】&#10;有形固定資産減価償却率">
          <a:extLst>
            <a:ext uri="{FF2B5EF4-FFF2-40B4-BE49-F238E27FC236}">
              <a16:creationId xmlns:a16="http://schemas.microsoft.com/office/drawing/2014/main" id="{00000000-0008-0000-0F00-000006030000}"/>
            </a:ext>
          </a:extLst>
        </xdr:cNvPr>
        <xdr:cNvSpPr txBox="1"/>
      </xdr:nvSpPr>
      <xdr:spPr>
        <a:xfrm>
          <a:off x="15266044" y="14483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101254</xdr:rowOff>
    </xdr:from>
    <xdr:ext cx="405111" cy="259045"/>
    <xdr:sp macro="" textlink="">
      <xdr:nvSpPr>
        <xdr:cNvPr id="775" name="n_2mainValue【消防施設】&#10;有形固定資産減価償却率">
          <a:extLst>
            <a:ext uri="{FF2B5EF4-FFF2-40B4-BE49-F238E27FC236}">
              <a16:creationId xmlns:a16="http://schemas.microsoft.com/office/drawing/2014/main" id="{00000000-0008-0000-0F00-000007030000}"/>
            </a:ext>
          </a:extLst>
        </xdr:cNvPr>
        <xdr:cNvSpPr txBox="1"/>
      </xdr:nvSpPr>
      <xdr:spPr>
        <a:xfrm>
          <a:off x="14389744" y="14503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114316</xdr:rowOff>
    </xdr:from>
    <xdr:ext cx="405111" cy="259045"/>
    <xdr:sp macro="" textlink="">
      <xdr:nvSpPr>
        <xdr:cNvPr id="776" name="n_3mainValue【消防施設】&#10;有形固定資産減価償却率">
          <a:extLst>
            <a:ext uri="{FF2B5EF4-FFF2-40B4-BE49-F238E27FC236}">
              <a16:creationId xmlns:a16="http://schemas.microsoft.com/office/drawing/2014/main" id="{00000000-0008-0000-0F00-000008030000}"/>
            </a:ext>
          </a:extLst>
        </xdr:cNvPr>
        <xdr:cNvSpPr txBox="1"/>
      </xdr:nvSpPr>
      <xdr:spPr>
        <a:xfrm>
          <a:off x="13500744" y="14516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122482</xdr:rowOff>
    </xdr:from>
    <xdr:ext cx="405111" cy="259045"/>
    <xdr:sp macro="" textlink="">
      <xdr:nvSpPr>
        <xdr:cNvPr id="777" name="n_4mainValue【消防施設】&#10;有形固定資産減価償却率">
          <a:extLst>
            <a:ext uri="{FF2B5EF4-FFF2-40B4-BE49-F238E27FC236}">
              <a16:creationId xmlns:a16="http://schemas.microsoft.com/office/drawing/2014/main" id="{00000000-0008-0000-0F00-000009030000}"/>
            </a:ext>
          </a:extLst>
        </xdr:cNvPr>
        <xdr:cNvSpPr txBox="1"/>
      </xdr:nvSpPr>
      <xdr:spPr>
        <a:xfrm>
          <a:off x="12611744" y="1452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8" name="正方形/長方形 777">
          <a:extLst>
            <a:ext uri="{FF2B5EF4-FFF2-40B4-BE49-F238E27FC236}">
              <a16:creationId xmlns:a16="http://schemas.microsoft.com/office/drawing/2014/main" id="{00000000-0008-0000-0F00-00000A03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9" name="正方形/長方形 778">
          <a:extLst>
            <a:ext uri="{FF2B5EF4-FFF2-40B4-BE49-F238E27FC236}">
              <a16:creationId xmlns:a16="http://schemas.microsoft.com/office/drawing/2014/main" id="{00000000-0008-0000-0F00-00000B03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0" name="正方形/長方形 779">
          <a:extLst>
            <a:ext uri="{FF2B5EF4-FFF2-40B4-BE49-F238E27FC236}">
              <a16:creationId xmlns:a16="http://schemas.microsoft.com/office/drawing/2014/main" id="{00000000-0008-0000-0F00-00000C03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1" name="正方形/長方形 780">
          <a:extLst>
            <a:ext uri="{FF2B5EF4-FFF2-40B4-BE49-F238E27FC236}">
              <a16:creationId xmlns:a16="http://schemas.microsoft.com/office/drawing/2014/main" id="{00000000-0008-0000-0F00-00000D03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2" name="正方形/長方形 781">
          <a:extLst>
            <a:ext uri="{FF2B5EF4-FFF2-40B4-BE49-F238E27FC236}">
              <a16:creationId xmlns:a16="http://schemas.microsoft.com/office/drawing/2014/main" id="{00000000-0008-0000-0F00-00000E03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3" name="正方形/長方形 782">
          <a:extLst>
            <a:ext uri="{FF2B5EF4-FFF2-40B4-BE49-F238E27FC236}">
              <a16:creationId xmlns:a16="http://schemas.microsoft.com/office/drawing/2014/main" id="{00000000-0008-0000-0F00-00000F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4" name="正方形/長方形 783">
          <a:extLst>
            <a:ext uri="{FF2B5EF4-FFF2-40B4-BE49-F238E27FC236}">
              <a16:creationId xmlns:a16="http://schemas.microsoft.com/office/drawing/2014/main" id="{00000000-0008-0000-0F00-000010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5" name="正方形/長方形 784">
          <a:extLst>
            <a:ext uri="{FF2B5EF4-FFF2-40B4-BE49-F238E27FC236}">
              <a16:creationId xmlns:a16="http://schemas.microsoft.com/office/drawing/2014/main" id="{00000000-0008-0000-0F00-00001103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6" name="テキスト ボックス 785">
          <a:extLst>
            <a:ext uri="{FF2B5EF4-FFF2-40B4-BE49-F238E27FC236}">
              <a16:creationId xmlns:a16="http://schemas.microsoft.com/office/drawing/2014/main" id="{00000000-0008-0000-0F00-000012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7" name="直線コネクタ 786">
          <a:extLst>
            <a:ext uri="{FF2B5EF4-FFF2-40B4-BE49-F238E27FC236}">
              <a16:creationId xmlns:a16="http://schemas.microsoft.com/office/drawing/2014/main" id="{00000000-0008-0000-0F00-000013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8" name="直線コネクタ 787">
          <a:extLst>
            <a:ext uri="{FF2B5EF4-FFF2-40B4-BE49-F238E27FC236}">
              <a16:creationId xmlns:a16="http://schemas.microsoft.com/office/drawing/2014/main" id="{00000000-0008-0000-0F00-00001403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9" name="テキスト ボックス 788">
          <a:extLst>
            <a:ext uri="{FF2B5EF4-FFF2-40B4-BE49-F238E27FC236}">
              <a16:creationId xmlns:a16="http://schemas.microsoft.com/office/drawing/2014/main" id="{00000000-0008-0000-0F00-00001503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0" name="直線コネクタ 789">
          <a:extLst>
            <a:ext uri="{FF2B5EF4-FFF2-40B4-BE49-F238E27FC236}">
              <a16:creationId xmlns:a16="http://schemas.microsoft.com/office/drawing/2014/main" id="{00000000-0008-0000-0F00-00001603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1" name="テキスト ボックス 790">
          <a:extLst>
            <a:ext uri="{FF2B5EF4-FFF2-40B4-BE49-F238E27FC236}">
              <a16:creationId xmlns:a16="http://schemas.microsoft.com/office/drawing/2014/main" id="{00000000-0008-0000-0F00-00001703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2" name="直線コネクタ 791">
          <a:extLst>
            <a:ext uri="{FF2B5EF4-FFF2-40B4-BE49-F238E27FC236}">
              <a16:creationId xmlns:a16="http://schemas.microsoft.com/office/drawing/2014/main" id="{00000000-0008-0000-0F00-00001803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3" name="テキスト ボックス 792">
          <a:extLst>
            <a:ext uri="{FF2B5EF4-FFF2-40B4-BE49-F238E27FC236}">
              <a16:creationId xmlns:a16="http://schemas.microsoft.com/office/drawing/2014/main" id="{00000000-0008-0000-0F00-00001903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4" name="直線コネクタ 793">
          <a:extLst>
            <a:ext uri="{FF2B5EF4-FFF2-40B4-BE49-F238E27FC236}">
              <a16:creationId xmlns:a16="http://schemas.microsoft.com/office/drawing/2014/main" id="{00000000-0008-0000-0F00-00001A03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5" name="テキスト ボックス 794">
          <a:extLst>
            <a:ext uri="{FF2B5EF4-FFF2-40B4-BE49-F238E27FC236}">
              <a16:creationId xmlns:a16="http://schemas.microsoft.com/office/drawing/2014/main" id="{00000000-0008-0000-0F00-00001B03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6" name="直線コネクタ 795">
          <a:extLst>
            <a:ext uri="{FF2B5EF4-FFF2-40B4-BE49-F238E27FC236}">
              <a16:creationId xmlns:a16="http://schemas.microsoft.com/office/drawing/2014/main" id="{00000000-0008-0000-0F00-00001C03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97" name="テキスト ボックス 796">
          <a:extLst>
            <a:ext uri="{FF2B5EF4-FFF2-40B4-BE49-F238E27FC236}">
              <a16:creationId xmlns:a16="http://schemas.microsoft.com/office/drawing/2014/main" id="{00000000-0008-0000-0F00-00001D03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8" name="直線コネクタ 797">
          <a:extLst>
            <a:ext uri="{FF2B5EF4-FFF2-40B4-BE49-F238E27FC236}">
              <a16:creationId xmlns:a16="http://schemas.microsoft.com/office/drawing/2014/main" id="{00000000-0008-0000-0F00-00001E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9" name="テキスト ボックス 798">
          <a:extLst>
            <a:ext uri="{FF2B5EF4-FFF2-40B4-BE49-F238E27FC236}">
              <a16:creationId xmlns:a16="http://schemas.microsoft.com/office/drawing/2014/main" id="{00000000-0008-0000-0F00-00001F03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0" name="【消防施設】&#10;一人当たり面積グラフ枠">
          <a:extLst>
            <a:ext uri="{FF2B5EF4-FFF2-40B4-BE49-F238E27FC236}">
              <a16:creationId xmlns:a16="http://schemas.microsoft.com/office/drawing/2014/main" id="{00000000-0008-0000-0F00-000020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72389</xdr:rowOff>
    </xdr:from>
    <xdr:to>
      <xdr:col>116</xdr:col>
      <xdr:colOff>62864</xdr:colOff>
      <xdr:row>85</xdr:row>
      <xdr:rowOff>19050</xdr:rowOff>
    </xdr:to>
    <xdr:cxnSp macro="">
      <xdr:nvCxnSpPr>
        <xdr:cNvPr id="801" name="直線コネクタ 800">
          <a:extLst>
            <a:ext uri="{FF2B5EF4-FFF2-40B4-BE49-F238E27FC236}">
              <a16:creationId xmlns:a16="http://schemas.microsoft.com/office/drawing/2014/main" id="{00000000-0008-0000-0F00-000021030000}"/>
            </a:ext>
          </a:extLst>
        </xdr:cNvPr>
        <xdr:cNvCxnSpPr/>
      </xdr:nvCxnSpPr>
      <xdr:spPr>
        <a:xfrm flipV="1">
          <a:off x="22160864" y="13274039"/>
          <a:ext cx="0" cy="1318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22877</xdr:rowOff>
    </xdr:from>
    <xdr:ext cx="469744" cy="259045"/>
    <xdr:sp macro="" textlink="">
      <xdr:nvSpPr>
        <xdr:cNvPr id="802" name="【消防施設】&#10;一人当たり面積最小値テキスト">
          <a:extLst>
            <a:ext uri="{FF2B5EF4-FFF2-40B4-BE49-F238E27FC236}">
              <a16:creationId xmlns:a16="http://schemas.microsoft.com/office/drawing/2014/main" id="{00000000-0008-0000-0F00-000022030000}"/>
            </a:ext>
          </a:extLst>
        </xdr:cNvPr>
        <xdr:cNvSpPr txBox="1"/>
      </xdr:nvSpPr>
      <xdr:spPr>
        <a:xfrm>
          <a:off x="22199600"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19050</xdr:rowOff>
    </xdr:from>
    <xdr:to>
      <xdr:col>116</xdr:col>
      <xdr:colOff>152400</xdr:colOff>
      <xdr:row>85</xdr:row>
      <xdr:rowOff>19050</xdr:rowOff>
    </xdr:to>
    <xdr:cxnSp macro="">
      <xdr:nvCxnSpPr>
        <xdr:cNvPr id="803" name="直線コネクタ 802">
          <a:extLst>
            <a:ext uri="{FF2B5EF4-FFF2-40B4-BE49-F238E27FC236}">
              <a16:creationId xmlns:a16="http://schemas.microsoft.com/office/drawing/2014/main" id="{00000000-0008-0000-0F00-000023030000}"/>
            </a:ext>
          </a:extLst>
        </xdr:cNvPr>
        <xdr:cNvCxnSpPr/>
      </xdr:nvCxnSpPr>
      <xdr:spPr>
        <a:xfrm>
          <a:off x="22072600" y="1459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19066</xdr:rowOff>
    </xdr:from>
    <xdr:ext cx="469744" cy="259045"/>
    <xdr:sp macro="" textlink="">
      <xdr:nvSpPr>
        <xdr:cNvPr id="804" name="【消防施設】&#10;一人当たり面積最大値テキスト">
          <a:extLst>
            <a:ext uri="{FF2B5EF4-FFF2-40B4-BE49-F238E27FC236}">
              <a16:creationId xmlns:a16="http://schemas.microsoft.com/office/drawing/2014/main" id="{00000000-0008-0000-0F00-000024030000}"/>
            </a:ext>
          </a:extLst>
        </xdr:cNvPr>
        <xdr:cNvSpPr txBox="1"/>
      </xdr:nvSpPr>
      <xdr:spPr>
        <a:xfrm>
          <a:off x="22199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72389</xdr:rowOff>
    </xdr:from>
    <xdr:to>
      <xdr:col>116</xdr:col>
      <xdr:colOff>152400</xdr:colOff>
      <xdr:row>77</xdr:row>
      <xdr:rowOff>72389</xdr:rowOff>
    </xdr:to>
    <xdr:cxnSp macro="">
      <xdr:nvCxnSpPr>
        <xdr:cNvPr id="805" name="直線コネクタ 804">
          <a:extLst>
            <a:ext uri="{FF2B5EF4-FFF2-40B4-BE49-F238E27FC236}">
              <a16:creationId xmlns:a16="http://schemas.microsoft.com/office/drawing/2014/main" id="{00000000-0008-0000-0F00-000025030000}"/>
            </a:ext>
          </a:extLst>
        </xdr:cNvPr>
        <xdr:cNvCxnSpPr/>
      </xdr:nvCxnSpPr>
      <xdr:spPr>
        <a:xfrm>
          <a:off x="22072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80</xdr:row>
      <xdr:rowOff>74947</xdr:rowOff>
    </xdr:from>
    <xdr:ext cx="469744" cy="259045"/>
    <xdr:sp macro="" textlink="">
      <xdr:nvSpPr>
        <xdr:cNvPr id="806" name="【消防施設】&#10;一人当たり面積平均値テキスト">
          <a:extLst>
            <a:ext uri="{FF2B5EF4-FFF2-40B4-BE49-F238E27FC236}">
              <a16:creationId xmlns:a16="http://schemas.microsoft.com/office/drawing/2014/main" id="{00000000-0008-0000-0F00-000026030000}"/>
            </a:ext>
          </a:extLst>
        </xdr:cNvPr>
        <xdr:cNvSpPr txBox="1"/>
      </xdr:nvSpPr>
      <xdr:spPr>
        <a:xfrm>
          <a:off x="22199600" y="13790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52070</xdr:rowOff>
    </xdr:from>
    <xdr:to>
      <xdr:col>116</xdr:col>
      <xdr:colOff>114300</xdr:colOff>
      <xdr:row>81</xdr:row>
      <xdr:rowOff>153670</xdr:rowOff>
    </xdr:to>
    <xdr:sp macro="" textlink="">
      <xdr:nvSpPr>
        <xdr:cNvPr id="807" name="フローチャート: 判断 806">
          <a:extLst>
            <a:ext uri="{FF2B5EF4-FFF2-40B4-BE49-F238E27FC236}">
              <a16:creationId xmlns:a16="http://schemas.microsoft.com/office/drawing/2014/main" id="{00000000-0008-0000-0F00-000027030000}"/>
            </a:ext>
          </a:extLst>
        </xdr:cNvPr>
        <xdr:cNvSpPr/>
      </xdr:nvSpPr>
      <xdr:spPr>
        <a:xfrm>
          <a:off x="221107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81</xdr:row>
      <xdr:rowOff>128270</xdr:rowOff>
    </xdr:from>
    <xdr:to>
      <xdr:col>112</xdr:col>
      <xdr:colOff>38100</xdr:colOff>
      <xdr:row>82</xdr:row>
      <xdr:rowOff>58420</xdr:rowOff>
    </xdr:to>
    <xdr:sp macro="" textlink="">
      <xdr:nvSpPr>
        <xdr:cNvPr id="808" name="フローチャート: 判断 807">
          <a:extLst>
            <a:ext uri="{FF2B5EF4-FFF2-40B4-BE49-F238E27FC236}">
              <a16:creationId xmlns:a16="http://schemas.microsoft.com/office/drawing/2014/main" id="{00000000-0008-0000-0F00-000028030000}"/>
            </a:ext>
          </a:extLst>
        </xdr:cNvPr>
        <xdr:cNvSpPr/>
      </xdr:nvSpPr>
      <xdr:spPr>
        <a:xfrm>
          <a:off x="21272500" y="1401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81</xdr:row>
      <xdr:rowOff>128270</xdr:rowOff>
    </xdr:from>
    <xdr:to>
      <xdr:col>107</xdr:col>
      <xdr:colOff>101600</xdr:colOff>
      <xdr:row>82</xdr:row>
      <xdr:rowOff>58420</xdr:rowOff>
    </xdr:to>
    <xdr:sp macro="" textlink="">
      <xdr:nvSpPr>
        <xdr:cNvPr id="809" name="フローチャート: 判断 808">
          <a:extLst>
            <a:ext uri="{FF2B5EF4-FFF2-40B4-BE49-F238E27FC236}">
              <a16:creationId xmlns:a16="http://schemas.microsoft.com/office/drawing/2014/main" id="{00000000-0008-0000-0F00-000029030000}"/>
            </a:ext>
          </a:extLst>
        </xdr:cNvPr>
        <xdr:cNvSpPr/>
      </xdr:nvSpPr>
      <xdr:spPr>
        <a:xfrm>
          <a:off x="20383500" y="1401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81</xdr:row>
      <xdr:rowOff>166370</xdr:rowOff>
    </xdr:from>
    <xdr:to>
      <xdr:col>102</xdr:col>
      <xdr:colOff>165100</xdr:colOff>
      <xdr:row>82</xdr:row>
      <xdr:rowOff>96520</xdr:rowOff>
    </xdr:to>
    <xdr:sp macro="" textlink="">
      <xdr:nvSpPr>
        <xdr:cNvPr id="810" name="フローチャート: 判断 809">
          <a:extLst>
            <a:ext uri="{FF2B5EF4-FFF2-40B4-BE49-F238E27FC236}">
              <a16:creationId xmlns:a16="http://schemas.microsoft.com/office/drawing/2014/main" id="{00000000-0008-0000-0F00-00002A030000}"/>
            </a:ext>
          </a:extLst>
        </xdr:cNvPr>
        <xdr:cNvSpPr/>
      </xdr:nvSpPr>
      <xdr:spPr>
        <a:xfrm>
          <a:off x="19494500" y="1405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81</xdr:row>
      <xdr:rowOff>151130</xdr:rowOff>
    </xdr:from>
    <xdr:to>
      <xdr:col>98</xdr:col>
      <xdr:colOff>38100</xdr:colOff>
      <xdr:row>82</xdr:row>
      <xdr:rowOff>81280</xdr:rowOff>
    </xdr:to>
    <xdr:sp macro="" textlink="">
      <xdr:nvSpPr>
        <xdr:cNvPr id="811" name="フローチャート: 判断 810">
          <a:extLst>
            <a:ext uri="{FF2B5EF4-FFF2-40B4-BE49-F238E27FC236}">
              <a16:creationId xmlns:a16="http://schemas.microsoft.com/office/drawing/2014/main" id="{00000000-0008-0000-0F00-00002B030000}"/>
            </a:ext>
          </a:extLst>
        </xdr:cNvPr>
        <xdr:cNvSpPr/>
      </xdr:nvSpPr>
      <xdr:spPr>
        <a:xfrm>
          <a:off x="18605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2" name="テキスト ボックス 811">
          <a:extLst>
            <a:ext uri="{FF2B5EF4-FFF2-40B4-BE49-F238E27FC236}">
              <a16:creationId xmlns:a16="http://schemas.microsoft.com/office/drawing/2014/main" id="{00000000-0008-0000-0F00-00002C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3" name="テキスト ボックス 812">
          <a:extLst>
            <a:ext uri="{FF2B5EF4-FFF2-40B4-BE49-F238E27FC236}">
              <a16:creationId xmlns:a16="http://schemas.microsoft.com/office/drawing/2014/main" id="{00000000-0008-0000-0F00-00002D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4" name="テキスト ボックス 813">
          <a:extLst>
            <a:ext uri="{FF2B5EF4-FFF2-40B4-BE49-F238E27FC236}">
              <a16:creationId xmlns:a16="http://schemas.microsoft.com/office/drawing/2014/main" id="{00000000-0008-0000-0F00-00002E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5" name="テキスト ボックス 814">
          <a:extLst>
            <a:ext uri="{FF2B5EF4-FFF2-40B4-BE49-F238E27FC236}">
              <a16:creationId xmlns:a16="http://schemas.microsoft.com/office/drawing/2014/main" id="{00000000-0008-0000-0F00-00002F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6" name="テキスト ボックス 815">
          <a:extLst>
            <a:ext uri="{FF2B5EF4-FFF2-40B4-BE49-F238E27FC236}">
              <a16:creationId xmlns:a16="http://schemas.microsoft.com/office/drawing/2014/main" id="{00000000-0008-0000-0F00-000030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67311</xdr:rowOff>
    </xdr:from>
    <xdr:to>
      <xdr:col>116</xdr:col>
      <xdr:colOff>114300</xdr:colOff>
      <xdr:row>83</xdr:row>
      <xdr:rowOff>168911</xdr:rowOff>
    </xdr:to>
    <xdr:sp macro="" textlink="">
      <xdr:nvSpPr>
        <xdr:cNvPr id="817" name="楕円 816">
          <a:extLst>
            <a:ext uri="{FF2B5EF4-FFF2-40B4-BE49-F238E27FC236}">
              <a16:creationId xmlns:a16="http://schemas.microsoft.com/office/drawing/2014/main" id="{00000000-0008-0000-0F00-000031030000}"/>
            </a:ext>
          </a:extLst>
        </xdr:cNvPr>
        <xdr:cNvSpPr/>
      </xdr:nvSpPr>
      <xdr:spPr>
        <a:xfrm>
          <a:off x="22110700" y="1429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45738</xdr:rowOff>
    </xdr:from>
    <xdr:ext cx="469744" cy="259045"/>
    <xdr:sp macro="" textlink="">
      <xdr:nvSpPr>
        <xdr:cNvPr id="818" name="【消防施設】&#10;一人当たり面積該当値テキスト">
          <a:extLst>
            <a:ext uri="{FF2B5EF4-FFF2-40B4-BE49-F238E27FC236}">
              <a16:creationId xmlns:a16="http://schemas.microsoft.com/office/drawing/2014/main" id="{00000000-0008-0000-0F00-000032030000}"/>
            </a:ext>
          </a:extLst>
        </xdr:cNvPr>
        <xdr:cNvSpPr txBox="1"/>
      </xdr:nvSpPr>
      <xdr:spPr>
        <a:xfrm>
          <a:off x="22199600" y="1427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21589</xdr:rowOff>
    </xdr:from>
    <xdr:to>
      <xdr:col>112</xdr:col>
      <xdr:colOff>38100</xdr:colOff>
      <xdr:row>83</xdr:row>
      <xdr:rowOff>123189</xdr:rowOff>
    </xdr:to>
    <xdr:sp macro="" textlink="">
      <xdr:nvSpPr>
        <xdr:cNvPr id="819" name="楕円 818">
          <a:extLst>
            <a:ext uri="{FF2B5EF4-FFF2-40B4-BE49-F238E27FC236}">
              <a16:creationId xmlns:a16="http://schemas.microsoft.com/office/drawing/2014/main" id="{00000000-0008-0000-0F00-000033030000}"/>
            </a:ext>
          </a:extLst>
        </xdr:cNvPr>
        <xdr:cNvSpPr/>
      </xdr:nvSpPr>
      <xdr:spPr>
        <a:xfrm>
          <a:off x="21272500" y="1425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72389</xdr:rowOff>
    </xdr:from>
    <xdr:to>
      <xdr:col>116</xdr:col>
      <xdr:colOff>63500</xdr:colOff>
      <xdr:row>83</xdr:row>
      <xdr:rowOff>118111</xdr:rowOff>
    </xdr:to>
    <xdr:cxnSp macro="">
      <xdr:nvCxnSpPr>
        <xdr:cNvPr id="820" name="直線コネクタ 819">
          <a:extLst>
            <a:ext uri="{FF2B5EF4-FFF2-40B4-BE49-F238E27FC236}">
              <a16:creationId xmlns:a16="http://schemas.microsoft.com/office/drawing/2014/main" id="{00000000-0008-0000-0F00-000034030000}"/>
            </a:ext>
          </a:extLst>
        </xdr:cNvPr>
        <xdr:cNvCxnSpPr/>
      </xdr:nvCxnSpPr>
      <xdr:spPr>
        <a:xfrm>
          <a:off x="21323300" y="14302739"/>
          <a:ext cx="8382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44450</xdr:rowOff>
    </xdr:from>
    <xdr:to>
      <xdr:col>107</xdr:col>
      <xdr:colOff>101600</xdr:colOff>
      <xdr:row>83</xdr:row>
      <xdr:rowOff>146050</xdr:rowOff>
    </xdr:to>
    <xdr:sp macro="" textlink="">
      <xdr:nvSpPr>
        <xdr:cNvPr id="821" name="楕円 820">
          <a:extLst>
            <a:ext uri="{FF2B5EF4-FFF2-40B4-BE49-F238E27FC236}">
              <a16:creationId xmlns:a16="http://schemas.microsoft.com/office/drawing/2014/main" id="{00000000-0008-0000-0F00-000035030000}"/>
            </a:ext>
          </a:extLst>
        </xdr:cNvPr>
        <xdr:cNvSpPr/>
      </xdr:nvSpPr>
      <xdr:spPr>
        <a:xfrm>
          <a:off x="20383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72389</xdr:rowOff>
    </xdr:from>
    <xdr:to>
      <xdr:col>111</xdr:col>
      <xdr:colOff>177800</xdr:colOff>
      <xdr:row>83</xdr:row>
      <xdr:rowOff>95250</xdr:rowOff>
    </xdr:to>
    <xdr:cxnSp macro="">
      <xdr:nvCxnSpPr>
        <xdr:cNvPr id="822" name="直線コネクタ 821">
          <a:extLst>
            <a:ext uri="{FF2B5EF4-FFF2-40B4-BE49-F238E27FC236}">
              <a16:creationId xmlns:a16="http://schemas.microsoft.com/office/drawing/2014/main" id="{00000000-0008-0000-0F00-000036030000}"/>
            </a:ext>
          </a:extLst>
        </xdr:cNvPr>
        <xdr:cNvCxnSpPr/>
      </xdr:nvCxnSpPr>
      <xdr:spPr>
        <a:xfrm flipV="1">
          <a:off x="20434300" y="143027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44450</xdr:rowOff>
    </xdr:from>
    <xdr:to>
      <xdr:col>102</xdr:col>
      <xdr:colOff>165100</xdr:colOff>
      <xdr:row>83</xdr:row>
      <xdr:rowOff>146050</xdr:rowOff>
    </xdr:to>
    <xdr:sp macro="" textlink="">
      <xdr:nvSpPr>
        <xdr:cNvPr id="823" name="楕円 822">
          <a:extLst>
            <a:ext uri="{FF2B5EF4-FFF2-40B4-BE49-F238E27FC236}">
              <a16:creationId xmlns:a16="http://schemas.microsoft.com/office/drawing/2014/main" id="{00000000-0008-0000-0F00-000037030000}"/>
            </a:ext>
          </a:extLst>
        </xdr:cNvPr>
        <xdr:cNvSpPr/>
      </xdr:nvSpPr>
      <xdr:spPr>
        <a:xfrm>
          <a:off x="19494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95250</xdr:rowOff>
    </xdr:from>
    <xdr:to>
      <xdr:col>107</xdr:col>
      <xdr:colOff>50800</xdr:colOff>
      <xdr:row>83</xdr:row>
      <xdr:rowOff>95250</xdr:rowOff>
    </xdr:to>
    <xdr:cxnSp macro="">
      <xdr:nvCxnSpPr>
        <xdr:cNvPr id="824" name="直線コネクタ 823">
          <a:extLst>
            <a:ext uri="{FF2B5EF4-FFF2-40B4-BE49-F238E27FC236}">
              <a16:creationId xmlns:a16="http://schemas.microsoft.com/office/drawing/2014/main" id="{00000000-0008-0000-0F00-000038030000}"/>
            </a:ext>
          </a:extLst>
        </xdr:cNvPr>
        <xdr:cNvCxnSpPr/>
      </xdr:nvCxnSpPr>
      <xdr:spPr>
        <a:xfrm>
          <a:off x="19545300" y="14325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52070</xdr:rowOff>
    </xdr:from>
    <xdr:to>
      <xdr:col>98</xdr:col>
      <xdr:colOff>38100</xdr:colOff>
      <xdr:row>83</xdr:row>
      <xdr:rowOff>153670</xdr:rowOff>
    </xdr:to>
    <xdr:sp macro="" textlink="">
      <xdr:nvSpPr>
        <xdr:cNvPr id="825" name="楕円 824">
          <a:extLst>
            <a:ext uri="{FF2B5EF4-FFF2-40B4-BE49-F238E27FC236}">
              <a16:creationId xmlns:a16="http://schemas.microsoft.com/office/drawing/2014/main" id="{00000000-0008-0000-0F00-000039030000}"/>
            </a:ext>
          </a:extLst>
        </xdr:cNvPr>
        <xdr:cNvSpPr/>
      </xdr:nvSpPr>
      <xdr:spPr>
        <a:xfrm>
          <a:off x="18605500" y="1428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95250</xdr:rowOff>
    </xdr:from>
    <xdr:to>
      <xdr:col>102</xdr:col>
      <xdr:colOff>114300</xdr:colOff>
      <xdr:row>83</xdr:row>
      <xdr:rowOff>102870</xdr:rowOff>
    </xdr:to>
    <xdr:cxnSp macro="">
      <xdr:nvCxnSpPr>
        <xdr:cNvPr id="826" name="直線コネクタ 825">
          <a:extLst>
            <a:ext uri="{FF2B5EF4-FFF2-40B4-BE49-F238E27FC236}">
              <a16:creationId xmlns:a16="http://schemas.microsoft.com/office/drawing/2014/main" id="{00000000-0008-0000-0F00-00003A030000}"/>
            </a:ext>
          </a:extLst>
        </xdr:cNvPr>
        <xdr:cNvCxnSpPr/>
      </xdr:nvCxnSpPr>
      <xdr:spPr>
        <a:xfrm flipV="1">
          <a:off x="18656300" y="143256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80</xdr:row>
      <xdr:rowOff>74947</xdr:rowOff>
    </xdr:from>
    <xdr:ext cx="469744" cy="259045"/>
    <xdr:sp macro="" textlink="">
      <xdr:nvSpPr>
        <xdr:cNvPr id="827" name="n_1aveValue【消防施設】&#10;一人当たり面積">
          <a:extLst>
            <a:ext uri="{FF2B5EF4-FFF2-40B4-BE49-F238E27FC236}">
              <a16:creationId xmlns:a16="http://schemas.microsoft.com/office/drawing/2014/main" id="{00000000-0008-0000-0F00-00003B030000}"/>
            </a:ext>
          </a:extLst>
        </xdr:cNvPr>
        <xdr:cNvSpPr txBox="1"/>
      </xdr:nvSpPr>
      <xdr:spPr>
        <a:xfrm>
          <a:off x="21075727" y="13790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74947</xdr:rowOff>
    </xdr:from>
    <xdr:ext cx="469744" cy="259045"/>
    <xdr:sp macro="" textlink="">
      <xdr:nvSpPr>
        <xdr:cNvPr id="828" name="n_2aveValue【消防施設】&#10;一人当たり面積">
          <a:extLst>
            <a:ext uri="{FF2B5EF4-FFF2-40B4-BE49-F238E27FC236}">
              <a16:creationId xmlns:a16="http://schemas.microsoft.com/office/drawing/2014/main" id="{00000000-0008-0000-0F00-00003C030000}"/>
            </a:ext>
          </a:extLst>
        </xdr:cNvPr>
        <xdr:cNvSpPr txBox="1"/>
      </xdr:nvSpPr>
      <xdr:spPr>
        <a:xfrm>
          <a:off x="20199427" y="13790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113047</xdr:rowOff>
    </xdr:from>
    <xdr:ext cx="469744" cy="259045"/>
    <xdr:sp macro="" textlink="">
      <xdr:nvSpPr>
        <xdr:cNvPr id="829" name="n_3aveValue【消防施設】&#10;一人当たり面積">
          <a:extLst>
            <a:ext uri="{FF2B5EF4-FFF2-40B4-BE49-F238E27FC236}">
              <a16:creationId xmlns:a16="http://schemas.microsoft.com/office/drawing/2014/main" id="{00000000-0008-0000-0F00-00003D030000}"/>
            </a:ext>
          </a:extLst>
        </xdr:cNvPr>
        <xdr:cNvSpPr txBox="1"/>
      </xdr:nvSpPr>
      <xdr:spPr>
        <a:xfrm>
          <a:off x="19310427" y="13829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97807</xdr:rowOff>
    </xdr:from>
    <xdr:ext cx="469744" cy="259045"/>
    <xdr:sp macro="" textlink="">
      <xdr:nvSpPr>
        <xdr:cNvPr id="830" name="n_4aveValue【消防施設】&#10;一人当たり面積">
          <a:extLst>
            <a:ext uri="{FF2B5EF4-FFF2-40B4-BE49-F238E27FC236}">
              <a16:creationId xmlns:a16="http://schemas.microsoft.com/office/drawing/2014/main" id="{00000000-0008-0000-0F00-00003E030000}"/>
            </a:ext>
          </a:extLst>
        </xdr:cNvPr>
        <xdr:cNvSpPr txBox="1"/>
      </xdr:nvSpPr>
      <xdr:spPr>
        <a:xfrm>
          <a:off x="18421427" y="13813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114316</xdr:rowOff>
    </xdr:from>
    <xdr:ext cx="469744" cy="259045"/>
    <xdr:sp macro="" textlink="">
      <xdr:nvSpPr>
        <xdr:cNvPr id="831" name="n_1mainValue【消防施設】&#10;一人当たり面積">
          <a:extLst>
            <a:ext uri="{FF2B5EF4-FFF2-40B4-BE49-F238E27FC236}">
              <a16:creationId xmlns:a16="http://schemas.microsoft.com/office/drawing/2014/main" id="{00000000-0008-0000-0F00-00003F030000}"/>
            </a:ext>
          </a:extLst>
        </xdr:cNvPr>
        <xdr:cNvSpPr txBox="1"/>
      </xdr:nvSpPr>
      <xdr:spPr>
        <a:xfrm>
          <a:off x="21075727" y="1434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137177</xdr:rowOff>
    </xdr:from>
    <xdr:ext cx="469744" cy="259045"/>
    <xdr:sp macro="" textlink="">
      <xdr:nvSpPr>
        <xdr:cNvPr id="832" name="n_2mainValue【消防施設】&#10;一人当たり面積">
          <a:extLst>
            <a:ext uri="{FF2B5EF4-FFF2-40B4-BE49-F238E27FC236}">
              <a16:creationId xmlns:a16="http://schemas.microsoft.com/office/drawing/2014/main" id="{00000000-0008-0000-0F00-000040030000}"/>
            </a:ext>
          </a:extLst>
        </xdr:cNvPr>
        <xdr:cNvSpPr txBox="1"/>
      </xdr:nvSpPr>
      <xdr:spPr>
        <a:xfrm>
          <a:off x="20199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137177</xdr:rowOff>
    </xdr:from>
    <xdr:ext cx="469744" cy="259045"/>
    <xdr:sp macro="" textlink="">
      <xdr:nvSpPr>
        <xdr:cNvPr id="833" name="n_3mainValue【消防施設】&#10;一人当たり面積">
          <a:extLst>
            <a:ext uri="{FF2B5EF4-FFF2-40B4-BE49-F238E27FC236}">
              <a16:creationId xmlns:a16="http://schemas.microsoft.com/office/drawing/2014/main" id="{00000000-0008-0000-0F00-000041030000}"/>
            </a:ext>
          </a:extLst>
        </xdr:cNvPr>
        <xdr:cNvSpPr txBox="1"/>
      </xdr:nvSpPr>
      <xdr:spPr>
        <a:xfrm>
          <a:off x="19310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144797</xdr:rowOff>
    </xdr:from>
    <xdr:ext cx="469744" cy="259045"/>
    <xdr:sp macro="" textlink="">
      <xdr:nvSpPr>
        <xdr:cNvPr id="834" name="n_4mainValue【消防施設】&#10;一人当たり面積">
          <a:extLst>
            <a:ext uri="{FF2B5EF4-FFF2-40B4-BE49-F238E27FC236}">
              <a16:creationId xmlns:a16="http://schemas.microsoft.com/office/drawing/2014/main" id="{00000000-0008-0000-0F00-000042030000}"/>
            </a:ext>
          </a:extLst>
        </xdr:cNvPr>
        <xdr:cNvSpPr txBox="1"/>
      </xdr:nvSpPr>
      <xdr:spPr>
        <a:xfrm>
          <a:off x="18421427" y="1437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5" name="正方形/長方形 834">
          <a:extLst>
            <a:ext uri="{FF2B5EF4-FFF2-40B4-BE49-F238E27FC236}">
              <a16:creationId xmlns:a16="http://schemas.microsoft.com/office/drawing/2014/main" id="{00000000-0008-0000-0F00-000043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6" name="正方形/長方形 835">
          <a:extLst>
            <a:ext uri="{FF2B5EF4-FFF2-40B4-BE49-F238E27FC236}">
              <a16:creationId xmlns:a16="http://schemas.microsoft.com/office/drawing/2014/main" id="{00000000-0008-0000-0F00-000044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7" name="正方形/長方形 836">
          <a:extLst>
            <a:ext uri="{FF2B5EF4-FFF2-40B4-BE49-F238E27FC236}">
              <a16:creationId xmlns:a16="http://schemas.microsoft.com/office/drawing/2014/main" id="{00000000-0008-0000-0F00-000045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8" name="正方形/長方形 837">
          <a:extLst>
            <a:ext uri="{FF2B5EF4-FFF2-40B4-BE49-F238E27FC236}">
              <a16:creationId xmlns:a16="http://schemas.microsoft.com/office/drawing/2014/main" id="{00000000-0008-0000-0F00-000046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9" name="正方形/長方形 838">
          <a:extLst>
            <a:ext uri="{FF2B5EF4-FFF2-40B4-BE49-F238E27FC236}">
              <a16:creationId xmlns:a16="http://schemas.microsoft.com/office/drawing/2014/main" id="{00000000-0008-0000-0F00-000047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0" name="正方形/長方形 839">
          <a:extLst>
            <a:ext uri="{FF2B5EF4-FFF2-40B4-BE49-F238E27FC236}">
              <a16:creationId xmlns:a16="http://schemas.microsoft.com/office/drawing/2014/main" id="{00000000-0008-0000-0F00-000048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1" name="正方形/長方形 840">
          <a:extLst>
            <a:ext uri="{FF2B5EF4-FFF2-40B4-BE49-F238E27FC236}">
              <a16:creationId xmlns:a16="http://schemas.microsoft.com/office/drawing/2014/main" id="{00000000-0008-0000-0F00-000049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2" name="正方形/長方形 841">
          <a:extLst>
            <a:ext uri="{FF2B5EF4-FFF2-40B4-BE49-F238E27FC236}">
              <a16:creationId xmlns:a16="http://schemas.microsoft.com/office/drawing/2014/main" id="{00000000-0008-0000-0F00-00004A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3" name="テキスト ボックス 842">
          <a:extLst>
            <a:ext uri="{FF2B5EF4-FFF2-40B4-BE49-F238E27FC236}">
              <a16:creationId xmlns:a16="http://schemas.microsoft.com/office/drawing/2014/main" id="{00000000-0008-0000-0F00-00004B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4" name="直線コネクタ 843">
          <a:extLst>
            <a:ext uri="{FF2B5EF4-FFF2-40B4-BE49-F238E27FC236}">
              <a16:creationId xmlns:a16="http://schemas.microsoft.com/office/drawing/2014/main" id="{00000000-0008-0000-0F00-00004C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5" name="テキスト ボックス 844">
          <a:extLst>
            <a:ext uri="{FF2B5EF4-FFF2-40B4-BE49-F238E27FC236}">
              <a16:creationId xmlns:a16="http://schemas.microsoft.com/office/drawing/2014/main" id="{00000000-0008-0000-0F00-00004D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46" name="直線コネクタ 845">
          <a:extLst>
            <a:ext uri="{FF2B5EF4-FFF2-40B4-BE49-F238E27FC236}">
              <a16:creationId xmlns:a16="http://schemas.microsoft.com/office/drawing/2014/main" id="{00000000-0008-0000-0F00-00004E03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47" name="テキスト ボックス 846">
          <a:extLst>
            <a:ext uri="{FF2B5EF4-FFF2-40B4-BE49-F238E27FC236}">
              <a16:creationId xmlns:a16="http://schemas.microsoft.com/office/drawing/2014/main" id="{00000000-0008-0000-0F00-00004F03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48" name="直線コネクタ 847">
          <a:extLst>
            <a:ext uri="{FF2B5EF4-FFF2-40B4-BE49-F238E27FC236}">
              <a16:creationId xmlns:a16="http://schemas.microsoft.com/office/drawing/2014/main" id="{00000000-0008-0000-0F00-00005003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49" name="テキスト ボックス 848">
          <a:extLst>
            <a:ext uri="{FF2B5EF4-FFF2-40B4-BE49-F238E27FC236}">
              <a16:creationId xmlns:a16="http://schemas.microsoft.com/office/drawing/2014/main" id="{00000000-0008-0000-0F00-00005103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50" name="直線コネクタ 849">
          <a:extLst>
            <a:ext uri="{FF2B5EF4-FFF2-40B4-BE49-F238E27FC236}">
              <a16:creationId xmlns:a16="http://schemas.microsoft.com/office/drawing/2014/main" id="{00000000-0008-0000-0F00-00005203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1" name="テキスト ボックス 850">
          <a:extLst>
            <a:ext uri="{FF2B5EF4-FFF2-40B4-BE49-F238E27FC236}">
              <a16:creationId xmlns:a16="http://schemas.microsoft.com/office/drawing/2014/main" id="{00000000-0008-0000-0F00-00005303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2" name="直線コネクタ 851">
          <a:extLst>
            <a:ext uri="{FF2B5EF4-FFF2-40B4-BE49-F238E27FC236}">
              <a16:creationId xmlns:a16="http://schemas.microsoft.com/office/drawing/2014/main" id="{00000000-0008-0000-0F00-00005403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3" name="テキスト ボックス 852">
          <a:extLst>
            <a:ext uri="{FF2B5EF4-FFF2-40B4-BE49-F238E27FC236}">
              <a16:creationId xmlns:a16="http://schemas.microsoft.com/office/drawing/2014/main" id="{00000000-0008-0000-0F00-00005503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54" name="直線コネクタ 853">
          <a:extLst>
            <a:ext uri="{FF2B5EF4-FFF2-40B4-BE49-F238E27FC236}">
              <a16:creationId xmlns:a16="http://schemas.microsoft.com/office/drawing/2014/main" id="{00000000-0008-0000-0F00-00005603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55" name="テキスト ボックス 854">
          <a:extLst>
            <a:ext uri="{FF2B5EF4-FFF2-40B4-BE49-F238E27FC236}">
              <a16:creationId xmlns:a16="http://schemas.microsoft.com/office/drawing/2014/main" id="{00000000-0008-0000-0F00-00005703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6" name="直線コネクタ 855">
          <a:extLst>
            <a:ext uri="{FF2B5EF4-FFF2-40B4-BE49-F238E27FC236}">
              <a16:creationId xmlns:a16="http://schemas.microsoft.com/office/drawing/2014/main" id="{00000000-0008-0000-0F00-000058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57" name="テキスト ボックス 856">
          <a:extLst>
            <a:ext uri="{FF2B5EF4-FFF2-40B4-BE49-F238E27FC236}">
              <a16:creationId xmlns:a16="http://schemas.microsoft.com/office/drawing/2014/main" id="{00000000-0008-0000-0F00-00005903000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58" name="【庁舎】&#10;有形固定資産減価償却率グラフ枠">
          <a:extLst>
            <a:ext uri="{FF2B5EF4-FFF2-40B4-BE49-F238E27FC236}">
              <a16:creationId xmlns:a16="http://schemas.microsoft.com/office/drawing/2014/main" id="{00000000-0008-0000-0F00-00005A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76200</xdr:rowOff>
    </xdr:from>
    <xdr:to>
      <xdr:col>85</xdr:col>
      <xdr:colOff>126364</xdr:colOff>
      <xdr:row>108</xdr:row>
      <xdr:rowOff>5714</xdr:rowOff>
    </xdr:to>
    <xdr:cxnSp macro="">
      <xdr:nvCxnSpPr>
        <xdr:cNvPr id="859" name="直線コネクタ 858">
          <a:extLst>
            <a:ext uri="{FF2B5EF4-FFF2-40B4-BE49-F238E27FC236}">
              <a16:creationId xmlns:a16="http://schemas.microsoft.com/office/drawing/2014/main" id="{00000000-0008-0000-0F00-00005B030000}"/>
            </a:ext>
          </a:extLst>
        </xdr:cNvPr>
        <xdr:cNvCxnSpPr/>
      </xdr:nvCxnSpPr>
      <xdr:spPr>
        <a:xfrm flipV="1">
          <a:off x="16318864" y="17049750"/>
          <a:ext cx="0" cy="1472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9541</xdr:rowOff>
    </xdr:from>
    <xdr:ext cx="405111" cy="259045"/>
    <xdr:sp macro="" textlink="">
      <xdr:nvSpPr>
        <xdr:cNvPr id="860" name="【庁舎】&#10;有形固定資産減価償却率最小値テキスト">
          <a:extLst>
            <a:ext uri="{FF2B5EF4-FFF2-40B4-BE49-F238E27FC236}">
              <a16:creationId xmlns:a16="http://schemas.microsoft.com/office/drawing/2014/main" id="{00000000-0008-0000-0F00-00005C030000}"/>
            </a:ext>
          </a:extLst>
        </xdr:cNvPr>
        <xdr:cNvSpPr txBox="1"/>
      </xdr:nvSpPr>
      <xdr:spPr>
        <a:xfrm>
          <a:off x="16357600" y="18526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5714</xdr:rowOff>
    </xdr:from>
    <xdr:to>
      <xdr:col>86</xdr:col>
      <xdr:colOff>25400</xdr:colOff>
      <xdr:row>108</xdr:row>
      <xdr:rowOff>5714</xdr:rowOff>
    </xdr:to>
    <xdr:cxnSp macro="">
      <xdr:nvCxnSpPr>
        <xdr:cNvPr id="861" name="直線コネクタ 860">
          <a:extLst>
            <a:ext uri="{FF2B5EF4-FFF2-40B4-BE49-F238E27FC236}">
              <a16:creationId xmlns:a16="http://schemas.microsoft.com/office/drawing/2014/main" id="{00000000-0008-0000-0F00-00005D030000}"/>
            </a:ext>
          </a:extLst>
        </xdr:cNvPr>
        <xdr:cNvCxnSpPr/>
      </xdr:nvCxnSpPr>
      <xdr:spPr>
        <a:xfrm>
          <a:off x="16230600" y="18522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22877</xdr:rowOff>
    </xdr:from>
    <xdr:ext cx="405111" cy="259045"/>
    <xdr:sp macro="" textlink="">
      <xdr:nvSpPr>
        <xdr:cNvPr id="862" name="【庁舎】&#10;有形固定資産減価償却率最大値テキスト">
          <a:extLst>
            <a:ext uri="{FF2B5EF4-FFF2-40B4-BE49-F238E27FC236}">
              <a16:creationId xmlns:a16="http://schemas.microsoft.com/office/drawing/2014/main" id="{00000000-0008-0000-0F00-00005E030000}"/>
            </a:ext>
          </a:extLst>
        </xdr:cNvPr>
        <xdr:cNvSpPr txBox="1"/>
      </xdr:nvSpPr>
      <xdr:spPr>
        <a:xfrm>
          <a:off x="16357600" y="1682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76200</xdr:rowOff>
    </xdr:from>
    <xdr:to>
      <xdr:col>86</xdr:col>
      <xdr:colOff>25400</xdr:colOff>
      <xdr:row>99</xdr:row>
      <xdr:rowOff>76200</xdr:rowOff>
    </xdr:to>
    <xdr:cxnSp macro="">
      <xdr:nvCxnSpPr>
        <xdr:cNvPr id="863" name="直線コネクタ 862">
          <a:extLst>
            <a:ext uri="{FF2B5EF4-FFF2-40B4-BE49-F238E27FC236}">
              <a16:creationId xmlns:a16="http://schemas.microsoft.com/office/drawing/2014/main" id="{00000000-0008-0000-0F00-00005F030000}"/>
            </a:ext>
          </a:extLst>
        </xdr:cNvPr>
        <xdr:cNvCxnSpPr/>
      </xdr:nvCxnSpPr>
      <xdr:spPr>
        <a:xfrm>
          <a:off x="16230600" y="1704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22877</xdr:rowOff>
    </xdr:from>
    <xdr:ext cx="405111" cy="259045"/>
    <xdr:sp macro="" textlink="">
      <xdr:nvSpPr>
        <xdr:cNvPr id="864" name="【庁舎】&#10;有形固定資産減価償却率平均値テキスト">
          <a:extLst>
            <a:ext uri="{FF2B5EF4-FFF2-40B4-BE49-F238E27FC236}">
              <a16:creationId xmlns:a16="http://schemas.microsoft.com/office/drawing/2014/main" id="{00000000-0008-0000-0F00-000060030000}"/>
            </a:ext>
          </a:extLst>
        </xdr:cNvPr>
        <xdr:cNvSpPr txBox="1"/>
      </xdr:nvSpPr>
      <xdr:spPr>
        <a:xfrm>
          <a:off x="16357600" y="17510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44450</xdr:rowOff>
    </xdr:from>
    <xdr:to>
      <xdr:col>85</xdr:col>
      <xdr:colOff>177800</xdr:colOff>
      <xdr:row>102</xdr:row>
      <xdr:rowOff>146050</xdr:rowOff>
    </xdr:to>
    <xdr:sp macro="" textlink="">
      <xdr:nvSpPr>
        <xdr:cNvPr id="865" name="フローチャート: 判断 864">
          <a:extLst>
            <a:ext uri="{FF2B5EF4-FFF2-40B4-BE49-F238E27FC236}">
              <a16:creationId xmlns:a16="http://schemas.microsoft.com/office/drawing/2014/main" id="{00000000-0008-0000-0F00-000061030000}"/>
            </a:ext>
          </a:extLst>
        </xdr:cNvPr>
        <xdr:cNvSpPr/>
      </xdr:nvSpPr>
      <xdr:spPr>
        <a:xfrm>
          <a:off x="16268700" y="1753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116839</xdr:rowOff>
    </xdr:from>
    <xdr:to>
      <xdr:col>81</xdr:col>
      <xdr:colOff>101600</xdr:colOff>
      <xdr:row>103</xdr:row>
      <xdr:rowOff>46989</xdr:rowOff>
    </xdr:to>
    <xdr:sp macro="" textlink="">
      <xdr:nvSpPr>
        <xdr:cNvPr id="866" name="フローチャート: 判断 865">
          <a:extLst>
            <a:ext uri="{FF2B5EF4-FFF2-40B4-BE49-F238E27FC236}">
              <a16:creationId xmlns:a16="http://schemas.microsoft.com/office/drawing/2014/main" id="{00000000-0008-0000-0F00-000062030000}"/>
            </a:ext>
          </a:extLst>
        </xdr:cNvPr>
        <xdr:cNvSpPr/>
      </xdr:nvSpPr>
      <xdr:spPr>
        <a:xfrm>
          <a:off x="15430500" y="1760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92075</xdr:rowOff>
    </xdr:from>
    <xdr:to>
      <xdr:col>76</xdr:col>
      <xdr:colOff>165100</xdr:colOff>
      <xdr:row>103</xdr:row>
      <xdr:rowOff>22225</xdr:rowOff>
    </xdr:to>
    <xdr:sp macro="" textlink="">
      <xdr:nvSpPr>
        <xdr:cNvPr id="867" name="フローチャート: 判断 866">
          <a:extLst>
            <a:ext uri="{FF2B5EF4-FFF2-40B4-BE49-F238E27FC236}">
              <a16:creationId xmlns:a16="http://schemas.microsoft.com/office/drawing/2014/main" id="{00000000-0008-0000-0F00-000063030000}"/>
            </a:ext>
          </a:extLst>
        </xdr:cNvPr>
        <xdr:cNvSpPr/>
      </xdr:nvSpPr>
      <xdr:spPr>
        <a:xfrm>
          <a:off x="14541500" y="1757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116839</xdr:rowOff>
    </xdr:from>
    <xdr:to>
      <xdr:col>72</xdr:col>
      <xdr:colOff>38100</xdr:colOff>
      <xdr:row>103</xdr:row>
      <xdr:rowOff>46989</xdr:rowOff>
    </xdr:to>
    <xdr:sp macro="" textlink="">
      <xdr:nvSpPr>
        <xdr:cNvPr id="868" name="フローチャート: 判断 867">
          <a:extLst>
            <a:ext uri="{FF2B5EF4-FFF2-40B4-BE49-F238E27FC236}">
              <a16:creationId xmlns:a16="http://schemas.microsoft.com/office/drawing/2014/main" id="{00000000-0008-0000-0F00-000064030000}"/>
            </a:ext>
          </a:extLst>
        </xdr:cNvPr>
        <xdr:cNvSpPr/>
      </xdr:nvSpPr>
      <xdr:spPr>
        <a:xfrm>
          <a:off x="13652500" y="1760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102</xdr:row>
      <xdr:rowOff>154939</xdr:rowOff>
    </xdr:from>
    <xdr:to>
      <xdr:col>67</xdr:col>
      <xdr:colOff>101600</xdr:colOff>
      <xdr:row>103</xdr:row>
      <xdr:rowOff>85089</xdr:rowOff>
    </xdr:to>
    <xdr:sp macro="" textlink="">
      <xdr:nvSpPr>
        <xdr:cNvPr id="869" name="フローチャート: 判断 868">
          <a:extLst>
            <a:ext uri="{FF2B5EF4-FFF2-40B4-BE49-F238E27FC236}">
              <a16:creationId xmlns:a16="http://schemas.microsoft.com/office/drawing/2014/main" id="{00000000-0008-0000-0F00-000065030000}"/>
            </a:ext>
          </a:extLst>
        </xdr:cNvPr>
        <xdr:cNvSpPr/>
      </xdr:nvSpPr>
      <xdr:spPr>
        <a:xfrm>
          <a:off x="12763500" y="1764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0" name="テキスト ボックス 869">
          <a:extLst>
            <a:ext uri="{FF2B5EF4-FFF2-40B4-BE49-F238E27FC236}">
              <a16:creationId xmlns:a16="http://schemas.microsoft.com/office/drawing/2014/main" id="{00000000-0008-0000-0F00-000066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1" name="テキスト ボックス 870">
          <a:extLst>
            <a:ext uri="{FF2B5EF4-FFF2-40B4-BE49-F238E27FC236}">
              <a16:creationId xmlns:a16="http://schemas.microsoft.com/office/drawing/2014/main" id="{00000000-0008-0000-0F00-000067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2" name="テキスト ボックス 871">
          <a:extLst>
            <a:ext uri="{FF2B5EF4-FFF2-40B4-BE49-F238E27FC236}">
              <a16:creationId xmlns:a16="http://schemas.microsoft.com/office/drawing/2014/main" id="{00000000-0008-0000-0F00-000068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3" name="テキスト ボックス 872">
          <a:extLst>
            <a:ext uri="{FF2B5EF4-FFF2-40B4-BE49-F238E27FC236}">
              <a16:creationId xmlns:a16="http://schemas.microsoft.com/office/drawing/2014/main" id="{00000000-0008-0000-0F00-000069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4" name="テキスト ボックス 873">
          <a:extLst>
            <a:ext uri="{FF2B5EF4-FFF2-40B4-BE49-F238E27FC236}">
              <a16:creationId xmlns:a16="http://schemas.microsoft.com/office/drawing/2014/main" id="{00000000-0008-0000-0F00-00006A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73025</xdr:rowOff>
    </xdr:from>
    <xdr:to>
      <xdr:col>85</xdr:col>
      <xdr:colOff>177800</xdr:colOff>
      <xdr:row>100</xdr:row>
      <xdr:rowOff>3175</xdr:rowOff>
    </xdr:to>
    <xdr:sp macro="" textlink="">
      <xdr:nvSpPr>
        <xdr:cNvPr id="875" name="楕円 874">
          <a:extLst>
            <a:ext uri="{FF2B5EF4-FFF2-40B4-BE49-F238E27FC236}">
              <a16:creationId xmlns:a16="http://schemas.microsoft.com/office/drawing/2014/main" id="{00000000-0008-0000-0F00-00006B030000}"/>
            </a:ext>
          </a:extLst>
        </xdr:cNvPr>
        <xdr:cNvSpPr/>
      </xdr:nvSpPr>
      <xdr:spPr>
        <a:xfrm>
          <a:off x="16268700" y="17046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98</xdr:row>
      <xdr:rowOff>159402</xdr:rowOff>
    </xdr:from>
    <xdr:ext cx="405111" cy="259045"/>
    <xdr:sp macro="" textlink="">
      <xdr:nvSpPr>
        <xdr:cNvPr id="876" name="【庁舎】&#10;有形固定資産減価償却率該当値テキスト">
          <a:extLst>
            <a:ext uri="{FF2B5EF4-FFF2-40B4-BE49-F238E27FC236}">
              <a16:creationId xmlns:a16="http://schemas.microsoft.com/office/drawing/2014/main" id="{00000000-0008-0000-0F00-00006C030000}"/>
            </a:ext>
          </a:extLst>
        </xdr:cNvPr>
        <xdr:cNvSpPr txBox="1"/>
      </xdr:nvSpPr>
      <xdr:spPr>
        <a:xfrm>
          <a:off x="16357600" y="16961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111125</xdr:rowOff>
    </xdr:from>
    <xdr:to>
      <xdr:col>81</xdr:col>
      <xdr:colOff>101600</xdr:colOff>
      <xdr:row>100</xdr:row>
      <xdr:rowOff>41275</xdr:rowOff>
    </xdr:to>
    <xdr:sp macro="" textlink="">
      <xdr:nvSpPr>
        <xdr:cNvPr id="877" name="楕円 876">
          <a:extLst>
            <a:ext uri="{FF2B5EF4-FFF2-40B4-BE49-F238E27FC236}">
              <a16:creationId xmlns:a16="http://schemas.microsoft.com/office/drawing/2014/main" id="{00000000-0008-0000-0F00-00006D030000}"/>
            </a:ext>
          </a:extLst>
        </xdr:cNvPr>
        <xdr:cNvSpPr/>
      </xdr:nvSpPr>
      <xdr:spPr>
        <a:xfrm>
          <a:off x="15430500" y="1708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99</xdr:row>
      <xdr:rowOff>123825</xdr:rowOff>
    </xdr:from>
    <xdr:to>
      <xdr:col>85</xdr:col>
      <xdr:colOff>127000</xdr:colOff>
      <xdr:row>99</xdr:row>
      <xdr:rowOff>161925</xdr:rowOff>
    </xdr:to>
    <xdr:cxnSp macro="">
      <xdr:nvCxnSpPr>
        <xdr:cNvPr id="878" name="直線コネクタ 877">
          <a:extLst>
            <a:ext uri="{FF2B5EF4-FFF2-40B4-BE49-F238E27FC236}">
              <a16:creationId xmlns:a16="http://schemas.microsoft.com/office/drawing/2014/main" id="{00000000-0008-0000-0F00-00006E030000}"/>
            </a:ext>
          </a:extLst>
        </xdr:cNvPr>
        <xdr:cNvCxnSpPr/>
      </xdr:nvCxnSpPr>
      <xdr:spPr>
        <a:xfrm flipV="1">
          <a:off x="15481300" y="1709737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99</xdr:row>
      <xdr:rowOff>99695</xdr:rowOff>
    </xdr:from>
    <xdr:to>
      <xdr:col>76</xdr:col>
      <xdr:colOff>165100</xdr:colOff>
      <xdr:row>100</xdr:row>
      <xdr:rowOff>29845</xdr:rowOff>
    </xdr:to>
    <xdr:sp macro="" textlink="">
      <xdr:nvSpPr>
        <xdr:cNvPr id="879" name="楕円 878">
          <a:extLst>
            <a:ext uri="{FF2B5EF4-FFF2-40B4-BE49-F238E27FC236}">
              <a16:creationId xmlns:a16="http://schemas.microsoft.com/office/drawing/2014/main" id="{00000000-0008-0000-0F00-00006F030000}"/>
            </a:ext>
          </a:extLst>
        </xdr:cNvPr>
        <xdr:cNvSpPr/>
      </xdr:nvSpPr>
      <xdr:spPr>
        <a:xfrm>
          <a:off x="14541500" y="17073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150495</xdr:rowOff>
    </xdr:from>
    <xdr:to>
      <xdr:col>81</xdr:col>
      <xdr:colOff>50800</xdr:colOff>
      <xdr:row>99</xdr:row>
      <xdr:rowOff>161925</xdr:rowOff>
    </xdr:to>
    <xdr:cxnSp macro="">
      <xdr:nvCxnSpPr>
        <xdr:cNvPr id="880" name="直線コネクタ 879">
          <a:extLst>
            <a:ext uri="{FF2B5EF4-FFF2-40B4-BE49-F238E27FC236}">
              <a16:creationId xmlns:a16="http://schemas.microsoft.com/office/drawing/2014/main" id="{00000000-0008-0000-0F00-000070030000}"/>
            </a:ext>
          </a:extLst>
        </xdr:cNvPr>
        <xdr:cNvCxnSpPr/>
      </xdr:nvCxnSpPr>
      <xdr:spPr>
        <a:xfrm>
          <a:off x="14592300" y="1712404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99</xdr:row>
      <xdr:rowOff>97789</xdr:rowOff>
    </xdr:from>
    <xdr:to>
      <xdr:col>72</xdr:col>
      <xdr:colOff>38100</xdr:colOff>
      <xdr:row>100</xdr:row>
      <xdr:rowOff>27939</xdr:rowOff>
    </xdr:to>
    <xdr:sp macro="" textlink="">
      <xdr:nvSpPr>
        <xdr:cNvPr id="881" name="楕円 880">
          <a:extLst>
            <a:ext uri="{FF2B5EF4-FFF2-40B4-BE49-F238E27FC236}">
              <a16:creationId xmlns:a16="http://schemas.microsoft.com/office/drawing/2014/main" id="{00000000-0008-0000-0F00-000071030000}"/>
            </a:ext>
          </a:extLst>
        </xdr:cNvPr>
        <xdr:cNvSpPr/>
      </xdr:nvSpPr>
      <xdr:spPr>
        <a:xfrm>
          <a:off x="13652500" y="17071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99</xdr:row>
      <xdr:rowOff>148589</xdr:rowOff>
    </xdr:from>
    <xdr:to>
      <xdr:col>76</xdr:col>
      <xdr:colOff>114300</xdr:colOff>
      <xdr:row>99</xdr:row>
      <xdr:rowOff>150495</xdr:rowOff>
    </xdr:to>
    <xdr:cxnSp macro="">
      <xdr:nvCxnSpPr>
        <xdr:cNvPr id="882" name="直線コネクタ 881">
          <a:extLst>
            <a:ext uri="{FF2B5EF4-FFF2-40B4-BE49-F238E27FC236}">
              <a16:creationId xmlns:a16="http://schemas.microsoft.com/office/drawing/2014/main" id="{00000000-0008-0000-0F00-000072030000}"/>
            </a:ext>
          </a:extLst>
        </xdr:cNvPr>
        <xdr:cNvCxnSpPr/>
      </xdr:nvCxnSpPr>
      <xdr:spPr>
        <a:xfrm>
          <a:off x="13703300" y="17122139"/>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99</xdr:row>
      <xdr:rowOff>34925</xdr:rowOff>
    </xdr:from>
    <xdr:to>
      <xdr:col>67</xdr:col>
      <xdr:colOff>101600</xdr:colOff>
      <xdr:row>99</xdr:row>
      <xdr:rowOff>136525</xdr:rowOff>
    </xdr:to>
    <xdr:sp macro="" textlink="">
      <xdr:nvSpPr>
        <xdr:cNvPr id="883" name="楕円 882">
          <a:extLst>
            <a:ext uri="{FF2B5EF4-FFF2-40B4-BE49-F238E27FC236}">
              <a16:creationId xmlns:a16="http://schemas.microsoft.com/office/drawing/2014/main" id="{00000000-0008-0000-0F00-000073030000}"/>
            </a:ext>
          </a:extLst>
        </xdr:cNvPr>
        <xdr:cNvSpPr/>
      </xdr:nvSpPr>
      <xdr:spPr>
        <a:xfrm>
          <a:off x="12763500" y="17008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99</xdr:row>
      <xdr:rowOff>85725</xdr:rowOff>
    </xdr:from>
    <xdr:to>
      <xdr:col>71</xdr:col>
      <xdr:colOff>177800</xdr:colOff>
      <xdr:row>99</xdr:row>
      <xdr:rowOff>148589</xdr:rowOff>
    </xdr:to>
    <xdr:cxnSp macro="">
      <xdr:nvCxnSpPr>
        <xdr:cNvPr id="884" name="直線コネクタ 883">
          <a:extLst>
            <a:ext uri="{FF2B5EF4-FFF2-40B4-BE49-F238E27FC236}">
              <a16:creationId xmlns:a16="http://schemas.microsoft.com/office/drawing/2014/main" id="{00000000-0008-0000-0F00-000074030000}"/>
            </a:ext>
          </a:extLst>
        </xdr:cNvPr>
        <xdr:cNvCxnSpPr/>
      </xdr:nvCxnSpPr>
      <xdr:spPr>
        <a:xfrm>
          <a:off x="12814300" y="17059275"/>
          <a:ext cx="889000" cy="62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38116</xdr:rowOff>
    </xdr:from>
    <xdr:ext cx="405111" cy="259045"/>
    <xdr:sp macro="" textlink="">
      <xdr:nvSpPr>
        <xdr:cNvPr id="885" name="n_1aveValue【庁舎】&#10;有形固定資産減価償却率">
          <a:extLst>
            <a:ext uri="{FF2B5EF4-FFF2-40B4-BE49-F238E27FC236}">
              <a16:creationId xmlns:a16="http://schemas.microsoft.com/office/drawing/2014/main" id="{00000000-0008-0000-0F00-000075030000}"/>
            </a:ext>
          </a:extLst>
        </xdr:cNvPr>
        <xdr:cNvSpPr txBox="1"/>
      </xdr:nvSpPr>
      <xdr:spPr>
        <a:xfrm>
          <a:off x="15266044" y="17697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13352</xdr:rowOff>
    </xdr:from>
    <xdr:ext cx="405111" cy="259045"/>
    <xdr:sp macro="" textlink="">
      <xdr:nvSpPr>
        <xdr:cNvPr id="886" name="n_2aveValue【庁舎】&#10;有形固定資産減価償却率">
          <a:extLst>
            <a:ext uri="{FF2B5EF4-FFF2-40B4-BE49-F238E27FC236}">
              <a16:creationId xmlns:a16="http://schemas.microsoft.com/office/drawing/2014/main" id="{00000000-0008-0000-0F00-000076030000}"/>
            </a:ext>
          </a:extLst>
        </xdr:cNvPr>
        <xdr:cNvSpPr txBox="1"/>
      </xdr:nvSpPr>
      <xdr:spPr>
        <a:xfrm>
          <a:off x="14389744" y="17672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38116</xdr:rowOff>
    </xdr:from>
    <xdr:ext cx="405111" cy="259045"/>
    <xdr:sp macro="" textlink="">
      <xdr:nvSpPr>
        <xdr:cNvPr id="887" name="n_3aveValue【庁舎】&#10;有形固定資産減価償却率">
          <a:extLst>
            <a:ext uri="{FF2B5EF4-FFF2-40B4-BE49-F238E27FC236}">
              <a16:creationId xmlns:a16="http://schemas.microsoft.com/office/drawing/2014/main" id="{00000000-0008-0000-0F00-000077030000}"/>
            </a:ext>
          </a:extLst>
        </xdr:cNvPr>
        <xdr:cNvSpPr txBox="1"/>
      </xdr:nvSpPr>
      <xdr:spPr>
        <a:xfrm>
          <a:off x="13500744" y="17697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76216</xdr:rowOff>
    </xdr:from>
    <xdr:ext cx="405111" cy="259045"/>
    <xdr:sp macro="" textlink="">
      <xdr:nvSpPr>
        <xdr:cNvPr id="888" name="n_4aveValue【庁舎】&#10;有形固定資産減価償却率">
          <a:extLst>
            <a:ext uri="{FF2B5EF4-FFF2-40B4-BE49-F238E27FC236}">
              <a16:creationId xmlns:a16="http://schemas.microsoft.com/office/drawing/2014/main" id="{00000000-0008-0000-0F00-000078030000}"/>
            </a:ext>
          </a:extLst>
        </xdr:cNvPr>
        <xdr:cNvSpPr txBox="1"/>
      </xdr:nvSpPr>
      <xdr:spPr>
        <a:xfrm>
          <a:off x="12611744" y="17735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98</xdr:row>
      <xdr:rowOff>57802</xdr:rowOff>
    </xdr:from>
    <xdr:ext cx="405111" cy="259045"/>
    <xdr:sp macro="" textlink="">
      <xdr:nvSpPr>
        <xdr:cNvPr id="889" name="n_1mainValue【庁舎】&#10;有形固定資産減価償却率">
          <a:extLst>
            <a:ext uri="{FF2B5EF4-FFF2-40B4-BE49-F238E27FC236}">
              <a16:creationId xmlns:a16="http://schemas.microsoft.com/office/drawing/2014/main" id="{00000000-0008-0000-0F00-000079030000}"/>
            </a:ext>
          </a:extLst>
        </xdr:cNvPr>
        <xdr:cNvSpPr txBox="1"/>
      </xdr:nvSpPr>
      <xdr:spPr>
        <a:xfrm>
          <a:off x="15266044" y="16859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98</xdr:row>
      <xdr:rowOff>46372</xdr:rowOff>
    </xdr:from>
    <xdr:ext cx="405111" cy="259045"/>
    <xdr:sp macro="" textlink="">
      <xdr:nvSpPr>
        <xdr:cNvPr id="890" name="n_2mainValue【庁舎】&#10;有形固定資産減価償却率">
          <a:extLst>
            <a:ext uri="{FF2B5EF4-FFF2-40B4-BE49-F238E27FC236}">
              <a16:creationId xmlns:a16="http://schemas.microsoft.com/office/drawing/2014/main" id="{00000000-0008-0000-0F00-00007A030000}"/>
            </a:ext>
          </a:extLst>
        </xdr:cNvPr>
        <xdr:cNvSpPr txBox="1"/>
      </xdr:nvSpPr>
      <xdr:spPr>
        <a:xfrm>
          <a:off x="14389744" y="16848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98</xdr:row>
      <xdr:rowOff>44466</xdr:rowOff>
    </xdr:from>
    <xdr:ext cx="405111" cy="259045"/>
    <xdr:sp macro="" textlink="">
      <xdr:nvSpPr>
        <xdr:cNvPr id="891" name="n_3mainValue【庁舎】&#10;有形固定資産減価償却率">
          <a:extLst>
            <a:ext uri="{FF2B5EF4-FFF2-40B4-BE49-F238E27FC236}">
              <a16:creationId xmlns:a16="http://schemas.microsoft.com/office/drawing/2014/main" id="{00000000-0008-0000-0F00-00007B030000}"/>
            </a:ext>
          </a:extLst>
        </xdr:cNvPr>
        <xdr:cNvSpPr txBox="1"/>
      </xdr:nvSpPr>
      <xdr:spPr>
        <a:xfrm>
          <a:off x="13500744" y="16846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97</xdr:row>
      <xdr:rowOff>153052</xdr:rowOff>
    </xdr:from>
    <xdr:ext cx="405111" cy="259045"/>
    <xdr:sp macro="" textlink="">
      <xdr:nvSpPr>
        <xdr:cNvPr id="892" name="n_4mainValue【庁舎】&#10;有形固定資産減価償却率">
          <a:extLst>
            <a:ext uri="{FF2B5EF4-FFF2-40B4-BE49-F238E27FC236}">
              <a16:creationId xmlns:a16="http://schemas.microsoft.com/office/drawing/2014/main" id="{00000000-0008-0000-0F00-00007C030000}"/>
            </a:ext>
          </a:extLst>
        </xdr:cNvPr>
        <xdr:cNvSpPr txBox="1"/>
      </xdr:nvSpPr>
      <xdr:spPr>
        <a:xfrm>
          <a:off x="12611744" y="1678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3" name="正方形/長方形 892">
          <a:extLst>
            <a:ext uri="{FF2B5EF4-FFF2-40B4-BE49-F238E27FC236}">
              <a16:creationId xmlns:a16="http://schemas.microsoft.com/office/drawing/2014/main" id="{00000000-0008-0000-0F00-00007D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4" name="正方形/長方形 893">
          <a:extLst>
            <a:ext uri="{FF2B5EF4-FFF2-40B4-BE49-F238E27FC236}">
              <a16:creationId xmlns:a16="http://schemas.microsoft.com/office/drawing/2014/main" id="{00000000-0008-0000-0F00-00007E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5" name="正方形/長方形 894">
          <a:extLst>
            <a:ext uri="{FF2B5EF4-FFF2-40B4-BE49-F238E27FC236}">
              <a16:creationId xmlns:a16="http://schemas.microsoft.com/office/drawing/2014/main" id="{00000000-0008-0000-0F00-00007F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6" name="正方形/長方形 895">
          <a:extLst>
            <a:ext uri="{FF2B5EF4-FFF2-40B4-BE49-F238E27FC236}">
              <a16:creationId xmlns:a16="http://schemas.microsoft.com/office/drawing/2014/main" id="{00000000-0008-0000-0F00-000080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7" name="正方形/長方形 896">
          <a:extLst>
            <a:ext uri="{FF2B5EF4-FFF2-40B4-BE49-F238E27FC236}">
              <a16:creationId xmlns:a16="http://schemas.microsoft.com/office/drawing/2014/main" id="{00000000-0008-0000-0F00-000081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8" name="正方形/長方形 897">
          <a:extLst>
            <a:ext uri="{FF2B5EF4-FFF2-40B4-BE49-F238E27FC236}">
              <a16:creationId xmlns:a16="http://schemas.microsoft.com/office/drawing/2014/main" id="{00000000-0008-0000-0F00-000082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9" name="正方形/長方形 898">
          <a:extLst>
            <a:ext uri="{FF2B5EF4-FFF2-40B4-BE49-F238E27FC236}">
              <a16:creationId xmlns:a16="http://schemas.microsoft.com/office/drawing/2014/main" id="{00000000-0008-0000-0F00-000083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0" name="正方形/長方形 899">
          <a:extLst>
            <a:ext uri="{FF2B5EF4-FFF2-40B4-BE49-F238E27FC236}">
              <a16:creationId xmlns:a16="http://schemas.microsoft.com/office/drawing/2014/main" id="{00000000-0008-0000-0F00-000084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1" name="テキスト ボックス 900">
          <a:extLst>
            <a:ext uri="{FF2B5EF4-FFF2-40B4-BE49-F238E27FC236}">
              <a16:creationId xmlns:a16="http://schemas.microsoft.com/office/drawing/2014/main" id="{00000000-0008-0000-0F00-000085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2" name="直線コネクタ 901">
          <a:extLst>
            <a:ext uri="{FF2B5EF4-FFF2-40B4-BE49-F238E27FC236}">
              <a16:creationId xmlns:a16="http://schemas.microsoft.com/office/drawing/2014/main" id="{00000000-0008-0000-0F00-000086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03" name="直線コネクタ 902">
          <a:extLst>
            <a:ext uri="{FF2B5EF4-FFF2-40B4-BE49-F238E27FC236}">
              <a16:creationId xmlns:a16="http://schemas.microsoft.com/office/drawing/2014/main" id="{00000000-0008-0000-0F00-00008703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04" name="テキスト ボックス 903">
          <a:extLst>
            <a:ext uri="{FF2B5EF4-FFF2-40B4-BE49-F238E27FC236}">
              <a16:creationId xmlns:a16="http://schemas.microsoft.com/office/drawing/2014/main" id="{00000000-0008-0000-0F00-00008803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05" name="直線コネクタ 904">
          <a:extLst>
            <a:ext uri="{FF2B5EF4-FFF2-40B4-BE49-F238E27FC236}">
              <a16:creationId xmlns:a16="http://schemas.microsoft.com/office/drawing/2014/main" id="{00000000-0008-0000-0F00-00008903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06" name="テキスト ボックス 905">
          <a:extLst>
            <a:ext uri="{FF2B5EF4-FFF2-40B4-BE49-F238E27FC236}">
              <a16:creationId xmlns:a16="http://schemas.microsoft.com/office/drawing/2014/main" id="{00000000-0008-0000-0F00-00008A03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07" name="直線コネクタ 906">
          <a:extLst>
            <a:ext uri="{FF2B5EF4-FFF2-40B4-BE49-F238E27FC236}">
              <a16:creationId xmlns:a16="http://schemas.microsoft.com/office/drawing/2014/main" id="{00000000-0008-0000-0F00-00008B03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08" name="テキスト ボックス 907">
          <a:extLst>
            <a:ext uri="{FF2B5EF4-FFF2-40B4-BE49-F238E27FC236}">
              <a16:creationId xmlns:a16="http://schemas.microsoft.com/office/drawing/2014/main" id="{00000000-0008-0000-0F00-00008C03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09" name="直線コネクタ 908">
          <a:extLst>
            <a:ext uri="{FF2B5EF4-FFF2-40B4-BE49-F238E27FC236}">
              <a16:creationId xmlns:a16="http://schemas.microsoft.com/office/drawing/2014/main" id="{00000000-0008-0000-0F00-00008D03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10" name="テキスト ボックス 909">
          <a:extLst>
            <a:ext uri="{FF2B5EF4-FFF2-40B4-BE49-F238E27FC236}">
              <a16:creationId xmlns:a16="http://schemas.microsoft.com/office/drawing/2014/main" id="{00000000-0008-0000-0F00-00008E03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1" name="直線コネクタ 910">
          <a:extLst>
            <a:ext uri="{FF2B5EF4-FFF2-40B4-BE49-F238E27FC236}">
              <a16:creationId xmlns:a16="http://schemas.microsoft.com/office/drawing/2014/main" id="{00000000-0008-0000-0F00-00008F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2" name="テキスト ボックス 911">
          <a:extLst>
            <a:ext uri="{FF2B5EF4-FFF2-40B4-BE49-F238E27FC236}">
              <a16:creationId xmlns:a16="http://schemas.microsoft.com/office/drawing/2014/main" id="{00000000-0008-0000-0F00-000090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3" name="【庁舎】&#10;一人当たり面積グラフ枠">
          <a:extLst>
            <a:ext uri="{FF2B5EF4-FFF2-40B4-BE49-F238E27FC236}">
              <a16:creationId xmlns:a16="http://schemas.microsoft.com/office/drawing/2014/main" id="{00000000-0008-0000-0F00-000091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53339</xdr:rowOff>
    </xdr:from>
    <xdr:to>
      <xdr:col>116</xdr:col>
      <xdr:colOff>62864</xdr:colOff>
      <xdr:row>107</xdr:row>
      <xdr:rowOff>96774</xdr:rowOff>
    </xdr:to>
    <xdr:cxnSp macro="">
      <xdr:nvCxnSpPr>
        <xdr:cNvPr id="914" name="直線コネクタ 913">
          <a:extLst>
            <a:ext uri="{FF2B5EF4-FFF2-40B4-BE49-F238E27FC236}">
              <a16:creationId xmlns:a16="http://schemas.microsoft.com/office/drawing/2014/main" id="{00000000-0008-0000-0F00-000092030000}"/>
            </a:ext>
          </a:extLst>
        </xdr:cNvPr>
        <xdr:cNvCxnSpPr/>
      </xdr:nvCxnSpPr>
      <xdr:spPr>
        <a:xfrm flipV="1">
          <a:off x="22160864" y="17198339"/>
          <a:ext cx="0" cy="1243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100601</xdr:rowOff>
    </xdr:from>
    <xdr:ext cx="469744" cy="259045"/>
    <xdr:sp macro="" textlink="">
      <xdr:nvSpPr>
        <xdr:cNvPr id="915" name="【庁舎】&#10;一人当たり面積最小値テキスト">
          <a:extLst>
            <a:ext uri="{FF2B5EF4-FFF2-40B4-BE49-F238E27FC236}">
              <a16:creationId xmlns:a16="http://schemas.microsoft.com/office/drawing/2014/main" id="{00000000-0008-0000-0F00-000093030000}"/>
            </a:ext>
          </a:extLst>
        </xdr:cNvPr>
        <xdr:cNvSpPr txBox="1"/>
      </xdr:nvSpPr>
      <xdr:spPr>
        <a:xfrm>
          <a:off x="22199600" y="18445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96774</xdr:rowOff>
    </xdr:from>
    <xdr:to>
      <xdr:col>116</xdr:col>
      <xdr:colOff>152400</xdr:colOff>
      <xdr:row>107</xdr:row>
      <xdr:rowOff>96774</xdr:rowOff>
    </xdr:to>
    <xdr:cxnSp macro="">
      <xdr:nvCxnSpPr>
        <xdr:cNvPr id="916" name="直線コネクタ 915">
          <a:extLst>
            <a:ext uri="{FF2B5EF4-FFF2-40B4-BE49-F238E27FC236}">
              <a16:creationId xmlns:a16="http://schemas.microsoft.com/office/drawing/2014/main" id="{00000000-0008-0000-0F00-000094030000}"/>
            </a:ext>
          </a:extLst>
        </xdr:cNvPr>
        <xdr:cNvCxnSpPr/>
      </xdr:nvCxnSpPr>
      <xdr:spPr>
        <a:xfrm>
          <a:off x="22072600" y="18441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xdr:rowOff>
    </xdr:from>
    <xdr:ext cx="469744" cy="259045"/>
    <xdr:sp macro="" textlink="">
      <xdr:nvSpPr>
        <xdr:cNvPr id="917" name="【庁舎】&#10;一人当たり面積最大値テキスト">
          <a:extLst>
            <a:ext uri="{FF2B5EF4-FFF2-40B4-BE49-F238E27FC236}">
              <a16:creationId xmlns:a16="http://schemas.microsoft.com/office/drawing/2014/main" id="{00000000-0008-0000-0F00-000095030000}"/>
            </a:ext>
          </a:extLst>
        </xdr:cNvPr>
        <xdr:cNvSpPr txBox="1"/>
      </xdr:nvSpPr>
      <xdr:spPr>
        <a:xfrm>
          <a:off x="22199600" y="1697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53339</xdr:rowOff>
    </xdr:from>
    <xdr:to>
      <xdr:col>116</xdr:col>
      <xdr:colOff>152400</xdr:colOff>
      <xdr:row>100</xdr:row>
      <xdr:rowOff>53339</xdr:rowOff>
    </xdr:to>
    <xdr:cxnSp macro="">
      <xdr:nvCxnSpPr>
        <xdr:cNvPr id="918" name="直線コネクタ 917">
          <a:extLst>
            <a:ext uri="{FF2B5EF4-FFF2-40B4-BE49-F238E27FC236}">
              <a16:creationId xmlns:a16="http://schemas.microsoft.com/office/drawing/2014/main" id="{00000000-0008-0000-0F00-000096030000}"/>
            </a:ext>
          </a:extLst>
        </xdr:cNvPr>
        <xdr:cNvCxnSpPr/>
      </xdr:nvCxnSpPr>
      <xdr:spPr>
        <a:xfrm>
          <a:off x="22072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34562</xdr:rowOff>
    </xdr:from>
    <xdr:ext cx="469744" cy="259045"/>
    <xdr:sp macro="" textlink="">
      <xdr:nvSpPr>
        <xdr:cNvPr id="919" name="【庁舎】&#10;一人当たり面積平均値テキスト">
          <a:extLst>
            <a:ext uri="{FF2B5EF4-FFF2-40B4-BE49-F238E27FC236}">
              <a16:creationId xmlns:a16="http://schemas.microsoft.com/office/drawing/2014/main" id="{00000000-0008-0000-0F00-000097030000}"/>
            </a:ext>
          </a:extLst>
        </xdr:cNvPr>
        <xdr:cNvSpPr txBox="1"/>
      </xdr:nvSpPr>
      <xdr:spPr>
        <a:xfrm>
          <a:off x="22199600" y="176939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11685</xdr:rowOff>
    </xdr:from>
    <xdr:to>
      <xdr:col>116</xdr:col>
      <xdr:colOff>114300</xdr:colOff>
      <xdr:row>104</xdr:row>
      <xdr:rowOff>113285</xdr:rowOff>
    </xdr:to>
    <xdr:sp macro="" textlink="">
      <xdr:nvSpPr>
        <xdr:cNvPr id="920" name="フローチャート: 判断 919">
          <a:extLst>
            <a:ext uri="{FF2B5EF4-FFF2-40B4-BE49-F238E27FC236}">
              <a16:creationId xmlns:a16="http://schemas.microsoft.com/office/drawing/2014/main" id="{00000000-0008-0000-0F00-000098030000}"/>
            </a:ext>
          </a:extLst>
        </xdr:cNvPr>
        <xdr:cNvSpPr/>
      </xdr:nvSpPr>
      <xdr:spPr>
        <a:xfrm>
          <a:off x="22110700" y="1784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91694</xdr:rowOff>
    </xdr:from>
    <xdr:to>
      <xdr:col>112</xdr:col>
      <xdr:colOff>38100</xdr:colOff>
      <xdr:row>105</xdr:row>
      <xdr:rowOff>21844</xdr:rowOff>
    </xdr:to>
    <xdr:sp macro="" textlink="">
      <xdr:nvSpPr>
        <xdr:cNvPr id="921" name="フローチャート: 判断 920">
          <a:extLst>
            <a:ext uri="{FF2B5EF4-FFF2-40B4-BE49-F238E27FC236}">
              <a16:creationId xmlns:a16="http://schemas.microsoft.com/office/drawing/2014/main" id="{00000000-0008-0000-0F00-000099030000}"/>
            </a:ext>
          </a:extLst>
        </xdr:cNvPr>
        <xdr:cNvSpPr/>
      </xdr:nvSpPr>
      <xdr:spPr>
        <a:xfrm>
          <a:off x="21272500" y="17922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77978</xdr:rowOff>
    </xdr:from>
    <xdr:to>
      <xdr:col>107</xdr:col>
      <xdr:colOff>101600</xdr:colOff>
      <xdr:row>105</xdr:row>
      <xdr:rowOff>8128</xdr:rowOff>
    </xdr:to>
    <xdr:sp macro="" textlink="">
      <xdr:nvSpPr>
        <xdr:cNvPr id="922" name="フローチャート: 判断 921">
          <a:extLst>
            <a:ext uri="{FF2B5EF4-FFF2-40B4-BE49-F238E27FC236}">
              <a16:creationId xmlns:a16="http://schemas.microsoft.com/office/drawing/2014/main" id="{00000000-0008-0000-0F00-00009A030000}"/>
            </a:ext>
          </a:extLst>
        </xdr:cNvPr>
        <xdr:cNvSpPr/>
      </xdr:nvSpPr>
      <xdr:spPr>
        <a:xfrm>
          <a:off x="20383500" y="1790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100837</xdr:rowOff>
    </xdr:from>
    <xdr:to>
      <xdr:col>102</xdr:col>
      <xdr:colOff>165100</xdr:colOff>
      <xdr:row>105</xdr:row>
      <xdr:rowOff>30987</xdr:rowOff>
    </xdr:to>
    <xdr:sp macro="" textlink="">
      <xdr:nvSpPr>
        <xdr:cNvPr id="923" name="フローチャート: 判断 922">
          <a:extLst>
            <a:ext uri="{FF2B5EF4-FFF2-40B4-BE49-F238E27FC236}">
              <a16:creationId xmlns:a16="http://schemas.microsoft.com/office/drawing/2014/main" id="{00000000-0008-0000-0F00-00009B030000}"/>
            </a:ext>
          </a:extLst>
        </xdr:cNvPr>
        <xdr:cNvSpPr/>
      </xdr:nvSpPr>
      <xdr:spPr>
        <a:xfrm>
          <a:off x="19494500" y="17931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105411</xdr:rowOff>
    </xdr:from>
    <xdr:to>
      <xdr:col>98</xdr:col>
      <xdr:colOff>38100</xdr:colOff>
      <xdr:row>105</xdr:row>
      <xdr:rowOff>35561</xdr:rowOff>
    </xdr:to>
    <xdr:sp macro="" textlink="">
      <xdr:nvSpPr>
        <xdr:cNvPr id="924" name="フローチャート: 判断 923">
          <a:extLst>
            <a:ext uri="{FF2B5EF4-FFF2-40B4-BE49-F238E27FC236}">
              <a16:creationId xmlns:a16="http://schemas.microsoft.com/office/drawing/2014/main" id="{00000000-0008-0000-0F00-00009C030000}"/>
            </a:ext>
          </a:extLst>
        </xdr:cNvPr>
        <xdr:cNvSpPr/>
      </xdr:nvSpPr>
      <xdr:spPr>
        <a:xfrm>
          <a:off x="18605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5" name="テキスト ボックス 924">
          <a:extLst>
            <a:ext uri="{FF2B5EF4-FFF2-40B4-BE49-F238E27FC236}">
              <a16:creationId xmlns:a16="http://schemas.microsoft.com/office/drawing/2014/main" id="{00000000-0008-0000-0F00-00009D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6" name="テキスト ボックス 925">
          <a:extLst>
            <a:ext uri="{FF2B5EF4-FFF2-40B4-BE49-F238E27FC236}">
              <a16:creationId xmlns:a16="http://schemas.microsoft.com/office/drawing/2014/main" id="{00000000-0008-0000-0F00-00009E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7" name="テキスト ボックス 926">
          <a:extLst>
            <a:ext uri="{FF2B5EF4-FFF2-40B4-BE49-F238E27FC236}">
              <a16:creationId xmlns:a16="http://schemas.microsoft.com/office/drawing/2014/main" id="{00000000-0008-0000-0F00-00009F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8" name="テキスト ボックス 927">
          <a:extLst>
            <a:ext uri="{FF2B5EF4-FFF2-40B4-BE49-F238E27FC236}">
              <a16:creationId xmlns:a16="http://schemas.microsoft.com/office/drawing/2014/main" id="{00000000-0008-0000-0F00-0000A0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9" name="テキスト ボックス 928">
          <a:extLst>
            <a:ext uri="{FF2B5EF4-FFF2-40B4-BE49-F238E27FC236}">
              <a16:creationId xmlns:a16="http://schemas.microsoft.com/office/drawing/2014/main" id="{00000000-0008-0000-0F00-0000A1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61976</xdr:rowOff>
    </xdr:from>
    <xdr:to>
      <xdr:col>116</xdr:col>
      <xdr:colOff>114300</xdr:colOff>
      <xdr:row>104</xdr:row>
      <xdr:rowOff>163576</xdr:rowOff>
    </xdr:to>
    <xdr:sp macro="" textlink="">
      <xdr:nvSpPr>
        <xdr:cNvPr id="930" name="楕円 929">
          <a:extLst>
            <a:ext uri="{FF2B5EF4-FFF2-40B4-BE49-F238E27FC236}">
              <a16:creationId xmlns:a16="http://schemas.microsoft.com/office/drawing/2014/main" id="{00000000-0008-0000-0F00-0000A2030000}"/>
            </a:ext>
          </a:extLst>
        </xdr:cNvPr>
        <xdr:cNvSpPr/>
      </xdr:nvSpPr>
      <xdr:spPr>
        <a:xfrm>
          <a:off x="22110700" y="1789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40403</xdr:rowOff>
    </xdr:from>
    <xdr:ext cx="469744" cy="259045"/>
    <xdr:sp macro="" textlink="">
      <xdr:nvSpPr>
        <xdr:cNvPr id="931" name="【庁舎】&#10;一人当たり面積該当値テキスト">
          <a:extLst>
            <a:ext uri="{FF2B5EF4-FFF2-40B4-BE49-F238E27FC236}">
              <a16:creationId xmlns:a16="http://schemas.microsoft.com/office/drawing/2014/main" id="{00000000-0008-0000-0F00-0000A3030000}"/>
            </a:ext>
          </a:extLst>
        </xdr:cNvPr>
        <xdr:cNvSpPr txBox="1"/>
      </xdr:nvSpPr>
      <xdr:spPr>
        <a:xfrm>
          <a:off x="22199600" y="17871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130556</xdr:rowOff>
    </xdr:from>
    <xdr:to>
      <xdr:col>112</xdr:col>
      <xdr:colOff>38100</xdr:colOff>
      <xdr:row>104</xdr:row>
      <xdr:rowOff>60706</xdr:rowOff>
    </xdr:to>
    <xdr:sp macro="" textlink="">
      <xdr:nvSpPr>
        <xdr:cNvPr id="932" name="楕円 931">
          <a:extLst>
            <a:ext uri="{FF2B5EF4-FFF2-40B4-BE49-F238E27FC236}">
              <a16:creationId xmlns:a16="http://schemas.microsoft.com/office/drawing/2014/main" id="{00000000-0008-0000-0F00-0000A4030000}"/>
            </a:ext>
          </a:extLst>
        </xdr:cNvPr>
        <xdr:cNvSpPr/>
      </xdr:nvSpPr>
      <xdr:spPr>
        <a:xfrm>
          <a:off x="21272500" y="1778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9906</xdr:rowOff>
    </xdr:from>
    <xdr:to>
      <xdr:col>116</xdr:col>
      <xdr:colOff>63500</xdr:colOff>
      <xdr:row>104</xdr:row>
      <xdr:rowOff>112776</xdr:rowOff>
    </xdr:to>
    <xdr:cxnSp macro="">
      <xdr:nvCxnSpPr>
        <xdr:cNvPr id="933" name="直線コネクタ 932">
          <a:extLst>
            <a:ext uri="{FF2B5EF4-FFF2-40B4-BE49-F238E27FC236}">
              <a16:creationId xmlns:a16="http://schemas.microsoft.com/office/drawing/2014/main" id="{00000000-0008-0000-0F00-0000A5030000}"/>
            </a:ext>
          </a:extLst>
        </xdr:cNvPr>
        <xdr:cNvCxnSpPr/>
      </xdr:nvCxnSpPr>
      <xdr:spPr>
        <a:xfrm>
          <a:off x="21323300" y="17840706"/>
          <a:ext cx="8382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34544</xdr:rowOff>
    </xdr:from>
    <xdr:to>
      <xdr:col>107</xdr:col>
      <xdr:colOff>101600</xdr:colOff>
      <xdr:row>104</xdr:row>
      <xdr:rowOff>136144</xdr:rowOff>
    </xdr:to>
    <xdr:sp macro="" textlink="">
      <xdr:nvSpPr>
        <xdr:cNvPr id="934" name="楕円 933">
          <a:extLst>
            <a:ext uri="{FF2B5EF4-FFF2-40B4-BE49-F238E27FC236}">
              <a16:creationId xmlns:a16="http://schemas.microsoft.com/office/drawing/2014/main" id="{00000000-0008-0000-0F00-0000A6030000}"/>
            </a:ext>
          </a:extLst>
        </xdr:cNvPr>
        <xdr:cNvSpPr/>
      </xdr:nvSpPr>
      <xdr:spPr>
        <a:xfrm>
          <a:off x="20383500" y="1786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9906</xdr:rowOff>
    </xdr:from>
    <xdr:to>
      <xdr:col>111</xdr:col>
      <xdr:colOff>177800</xdr:colOff>
      <xdr:row>104</xdr:row>
      <xdr:rowOff>85344</xdr:rowOff>
    </xdr:to>
    <xdr:cxnSp macro="">
      <xdr:nvCxnSpPr>
        <xdr:cNvPr id="935" name="直線コネクタ 934">
          <a:extLst>
            <a:ext uri="{FF2B5EF4-FFF2-40B4-BE49-F238E27FC236}">
              <a16:creationId xmlns:a16="http://schemas.microsoft.com/office/drawing/2014/main" id="{00000000-0008-0000-0F00-0000A7030000}"/>
            </a:ext>
          </a:extLst>
        </xdr:cNvPr>
        <xdr:cNvCxnSpPr/>
      </xdr:nvCxnSpPr>
      <xdr:spPr>
        <a:xfrm flipV="1">
          <a:off x="20434300" y="17840706"/>
          <a:ext cx="889000" cy="7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57404</xdr:rowOff>
    </xdr:from>
    <xdr:to>
      <xdr:col>102</xdr:col>
      <xdr:colOff>165100</xdr:colOff>
      <xdr:row>103</xdr:row>
      <xdr:rowOff>159004</xdr:rowOff>
    </xdr:to>
    <xdr:sp macro="" textlink="">
      <xdr:nvSpPr>
        <xdr:cNvPr id="936" name="楕円 935">
          <a:extLst>
            <a:ext uri="{FF2B5EF4-FFF2-40B4-BE49-F238E27FC236}">
              <a16:creationId xmlns:a16="http://schemas.microsoft.com/office/drawing/2014/main" id="{00000000-0008-0000-0F00-0000A8030000}"/>
            </a:ext>
          </a:extLst>
        </xdr:cNvPr>
        <xdr:cNvSpPr/>
      </xdr:nvSpPr>
      <xdr:spPr>
        <a:xfrm>
          <a:off x="19494500" y="1771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108204</xdr:rowOff>
    </xdr:from>
    <xdr:to>
      <xdr:col>107</xdr:col>
      <xdr:colOff>50800</xdr:colOff>
      <xdr:row>104</xdr:row>
      <xdr:rowOff>85344</xdr:rowOff>
    </xdr:to>
    <xdr:cxnSp macro="">
      <xdr:nvCxnSpPr>
        <xdr:cNvPr id="937" name="直線コネクタ 936">
          <a:extLst>
            <a:ext uri="{FF2B5EF4-FFF2-40B4-BE49-F238E27FC236}">
              <a16:creationId xmlns:a16="http://schemas.microsoft.com/office/drawing/2014/main" id="{00000000-0008-0000-0F00-0000A9030000}"/>
            </a:ext>
          </a:extLst>
        </xdr:cNvPr>
        <xdr:cNvCxnSpPr/>
      </xdr:nvCxnSpPr>
      <xdr:spPr>
        <a:xfrm>
          <a:off x="19545300" y="17767554"/>
          <a:ext cx="8890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64263</xdr:rowOff>
    </xdr:from>
    <xdr:to>
      <xdr:col>98</xdr:col>
      <xdr:colOff>38100</xdr:colOff>
      <xdr:row>103</xdr:row>
      <xdr:rowOff>165863</xdr:rowOff>
    </xdr:to>
    <xdr:sp macro="" textlink="">
      <xdr:nvSpPr>
        <xdr:cNvPr id="938" name="楕円 937">
          <a:extLst>
            <a:ext uri="{FF2B5EF4-FFF2-40B4-BE49-F238E27FC236}">
              <a16:creationId xmlns:a16="http://schemas.microsoft.com/office/drawing/2014/main" id="{00000000-0008-0000-0F00-0000AA030000}"/>
            </a:ext>
          </a:extLst>
        </xdr:cNvPr>
        <xdr:cNvSpPr/>
      </xdr:nvSpPr>
      <xdr:spPr>
        <a:xfrm>
          <a:off x="18605500" y="1772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108204</xdr:rowOff>
    </xdr:from>
    <xdr:to>
      <xdr:col>102</xdr:col>
      <xdr:colOff>114300</xdr:colOff>
      <xdr:row>103</xdr:row>
      <xdr:rowOff>115063</xdr:rowOff>
    </xdr:to>
    <xdr:cxnSp macro="">
      <xdr:nvCxnSpPr>
        <xdr:cNvPr id="939" name="直線コネクタ 938">
          <a:extLst>
            <a:ext uri="{FF2B5EF4-FFF2-40B4-BE49-F238E27FC236}">
              <a16:creationId xmlns:a16="http://schemas.microsoft.com/office/drawing/2014/main" id="{00000000-0008-0000-0F00-0000AB030000}"/>
            </a:ext>
          </a:extLst>
        </xdr:cNvPr>
        <xdr:cNvCxnSpPr/>
      </xdr:nvCxnSpPr>
      <xdr:spPr>
        <a:xfrm flipV="1">
          <a:off x="18656300" y="17767554"/>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12971</xdr:rowOff>
    </xdr:from>
    <xdr:ext cx="469744" cy="259045"/>
    <xdr:sp macro="" textlink="">
      <xdr:nvSpPr>
        <xdr:cNvPr id="940" name="n_1aveValue【庁舎】&#10;一人当たり面積">
          <a:extLst>
            <a:ext uri="{FF2B5EF4-FFF2-40B4-BE49-F238E27FC236}">
              <a16:creationId xmlns:a16="http://schemas.microsoft.com/office/drawing/2014/main" id="{00000000-0008-0000-0F00-0000AC030000}"/>
            </a:ext>
          </a:extLst>
        </xdr:cNvPr>
        <xdr:cNvSpPr txBox="1"/>
      </xdr:nvSpPr>
      <xdr:spPr>
        <a:xfrm>
          <a:off x="21075727" y="18015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170705</xdr:rowOff>
    </xdr:from>
    <xdr:ext cx="469744" cy="259045"/>
    <xdr:sp macro="" textlink="">
      <xdr:nvSpPr>
        <xdr:cNvPr id="941" name="n_2aveValue【庁舎】&#10;一人当たり面積">
          <a:extLst>
            <a:ext uri="{FF2B5EF4-FFF2-40B4-BE49-F238E27FC236}">
              <a16:creationId xmlns:a16="http://schemas.microsoft.com/office/drawing/2014/main" id="{00000000-0008-0000-0F00-0000AD030000}"/>
            </a:ext>
          </a:extLst>
        </xdr:cNvPr>
        <xdr:cNvSpPr txBox="1"/>
      </xdr:nvSpPr>
      <xdr:spPr>
        <a:xfrm>
          <a:off x="20199427" y="18001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22114</xdr:rowOff>
    </xdr:from>
    <xdr:ext cx="469744" cy="259045"/>
    <xdr:sp macro="" textlink="">
      <xdr:nvSpPr>
        <xdr:cNvPr id="942" name="n_3aveValue【庁舎】&#10;一人当たり面積">
          <a:extLst>
            <a:ext uri="{FF2B5EF4-FFF2-40B4-BE49-F238E27FC236}">
              <a16:creationId xmlns:a16="http://schemas.microsoft.com/office/drawing/2014/main" id="{00000000-0008-0000-0F00-0000AE030000}"/>
            </a:ext>
          </a:extLst>
        </xdr:cNvPr>
        <xdr:cNvSpPr txBox="1"/>
      </xdr:nvSpPr>
      <xdr:spPr>
        <a:xfrm>
          <a:off x="19310427" y="18024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26688</xdr:rowOff>
    </xdr:from>
    <xdr:ext cx="469744" cy="259045"/>
    <xdr:sp macro="" textlink="">
      <xdr:nvSpPr>
        <xdr:cNvPr id="943" name="n_4aveValue【庁舎】&#10;一人当たり面積">
          <a:extLst>
            <a:ext uri="{FF2B5EF4-FFF2-40B4-BE49-F238E27FC236}">
              <a16:creationId xmlns:a16="http://schemas.microsoft.com/office/drawing/2014/main" id="{00000000-0008-0000-0F00-0000AF030000}"/>
            </a:ext>
          </a:extLst>
        </xdr:cNvPr>
        <xdr:cNvSpPr txBox="1"/>
      </xdr:nvSpPr>
      <xdr:spPr>
        <a:xfrm>
          <a:off x="18421427" y="18028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77233</xdr:rowOff>
    </xdr:from>
    <xdr:ext cx="469744" cy="259045"/>
    <xdr:sp macro="" textlink="">
      <xdr:nvSpPr>
        <xdr:cNvPr id="944" name="n_1mainValue【庁舎】&#10;一人当たり面積">
          <a:extLst>
            <a:ext uri="{FF2B5EF4-FFF2-40B4-BE49-F238E27FC236}">
              <a16:creationId xmlns:a16="http://schemas.microsoft.com/office/drawing/2014/main" id="{00000000-0008-0000-0F00-0000B0030000}"/>
            </a:ext>
          </a:extLst>
        </xdr:cNvPr>
        <xdr:cNvSpPr txBox="1"/>
      </xdr:nvSpPr>
      <xdr:spPr>
        <a:xfrm>
          <a:off x="21075727" y="17565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152671</xdr:rowOff>
    </xdr:from>
    <xdr:ext cx="469744" cy="259045"/>
    <xdr:sp macro="" textlink="">
      <xdr:nvSpPr>
        <xdr:cNvPr id="945" name="n_2mainValue【庁舎】&#10;一人当たり面積">
          <a:extLst>
            <a:ext uri="{FF2B5EF4-FFF2-40B4-BE49-F238E27FC236}">
              <a16:creationId xmlns:a16="http://schemas.microsoft.com/office/drawing/2014/main" id="{00000000-0008-0000-0F00-0000B1030000}"/>
            </a:ext>
          </a:extLst>
        </xdr:cNvPr>
        <xdr:cNvSpPr txBox="1"/>
      </xdr:nvSpPr>
      <xdr:spPr>
        <a:xfrm>
          <a:off x="20199427" y="17640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4081</xdr:rowOff>
    </xdr:from>
    <xdr:ext cx="469744" cy="259045"/>
    <xdr:sp macro="" textlink="">
      <xdr:nvSpPr>
        <xdr:cNvPr id="946" name="n_3mainValue【庁舎】&#10;一人当たり面積">
          <a:extLst>
            <a:ext uri="{FF2B5EF4-FFF2-40B4-BE49-F238E27FC236}">
              <a16:creationId xmlns:a16="http://schemas.microsoft.com/office/drawing/2014/main" id="{00000000-0008-0000-0F00-0000B2030000}"/>
            </a:ext>
          </a:extLst>
        </xdr:cNvPr>
        <xdr:cNvSpPr txBox="1"/>
      </xdr:nvSpPr>
      <xdr:spPr>
        <a:xfrm>
          <a:off x="19310427" y="17491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10940</xdr:rowOff>
    </xdr:from>
    <xdr:ext cx="469744" cy="259045"/>
    <xdr:sp macro="" textlink="">
      <xdr:nvSpPr>
        <xdr:cNvPr id="947" name="n_4mainValue【庁舎】&#10;一人当たり面積">
          <a:extLst>
            <a:ext uri="{FF2B5EF4-FFF2-40B4-BE49-F238E27FC236}">
              <a16:creationId xmlns:a16="http://schemas.microsoft.com/office/drawing/2014/main" id="{00000000-0008-0000-0F00-0000B3030000}"/>
            </a:ext>
          </a:extLst>
        </xdr:cNvPr>
        <xdr:cNvSpPr txBox="1"/>
      </xdr:nvSpPr>
      <xdr:spPr>
        <a:xfrm>
          <a:off x="18421427" y="17498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8" name="正方形/長方形 947">
          <a:extLst>
            <a:ext uri="{FF2B5EF4-FFF2-40B4-BE49-F238E27FC236}">
              <a16:creationId xmlns:a16="http://schemas.microsoft.com/office/drawing/2014/main" id="{00000000-0008-0000-0F00-0000B4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9" name="正方形/長方形 948">
          <a:extLst>
            <a:ext uri="{FF2B5EF4-FFF2-40B4-BE49-F238E27FC236}">
              <a16:creationId xmlns:a16="http://schemas.microsoft.com/office/drawing/2014/main" id="{00000000-0008-0000-0F00-0000B5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0" name="テキスト ボックス 949">
          <a:extLst>
            <a:ext uri="{FF2B5EF4-FFF2-40B4-BE49-F238E27FC236}">
              <a16:creationId xmlns:a16="http://schemas.microsoft.com/office/drawing/2014/main" id="{00000000-0008-0000-0F00-0000B6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mn-lt"/>
              <a:ea typeface="+mn-ea"/>
              <a:cs typeface="+mn-cs"/>
            </a:rPr>
            <a:t>ほとんどの類型において、有形固定資産減価償却率は類似団体平均を上回っているものの、庁舎については類似団体を大きく下回っている。これは、</a:t>
          </a:r>
          <a:r>
            <a:rPr kumimoji="1" lang="ja-JP" altLang="en-US" sz="1000" b="0" i="0" u="none" strike="noStrike" kern="0" cap="none" spc="0" normalizeH="0" baseline="0" noProof="0">
              <a:ln>
                <a:noFill/>
              </a:ln>
              <a:solidFill>
                <a:prstClr val="black"/>
              </a:solidFill>
              <a:effectLst/>
              <a:uLnTx/>
              <a:uFillTx/>
              <a:latin typeface="+mn-lt"/>
              <a:ea typeface="+mn-ea"/>
              <a:cs typeface="+mn-cs"/>
            </a:rPr>
            <a:t>近年</a:t>
          </a:r>
          <a:r>
            <a:rPr kumimoji="1" lang="ja-JP" altLang="ja-JP" sz="1000" b="0" i="0" u="none" strike="noStrike" kern="0" cap="none" spc="0" normalizeH="0" baseline="0" noProof="0">
              <a:ln>
                <a:noFill/>
              </a:ln>
              <a:solidFill>
                <a:prstClr val="black"/>
              </a:solidFill>
              <a:effectLst/>
              <a:uLnTx/>
              <a:uFillTx/>
              <a:latin typeface="+mn-lt"/>
              <a:ea typeface="+mn-ea"/>
              <a:cs typeface="+mn-cs"/>
            </a:rPr>
            <a:t>の新庁舎建設により、有形固定資産減価償却率が大きく低下したためである。</a:t>
          </a:r>
          <a:endParaRPr kumimoji="0" lang="ja-JP"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mn-lt"/>
              <a:ea typeface="+mn-ea"/>
              <a:cs typeface="+mn-cs"/>
            </a:rPr>
            <a:t>また、一般廃棄物処理施設については、令和２年度の新処理施設の建設により有形固定資産減価償却率が</a:t>
          </a:r>
          <a:r>
            <a:rPr kumimoji="1" lang="ja-JP" altLang="en-US" sz="1000" b="0" i="0" u="none" strike="noStrike" kern="0" cap="none" spc="0" normalizeH="0" baseline="0" noProof="0">
              <a:ln>
                <a:noFill/>
              </a:ln>
              <a:solidFill>
                <a:prstClr val="black"/>
              </a:solidFill>
              <a:effectLst/>
              <a:uLnTx/>
              <a:uFillTx/>
              <a:latin typeface="+mn-lt"/>
              <a:ea typeface="+mn-ea"/>
              <a:cs typeface="+mn-cs"/>
            </a:rPr>
            <a:t>大きく低下し、類似団体と同程度となっている。</a:t>
          </a:r>
          <a:endParaRPr kumimoji="1" lang="en-US" altLang="ja-JP"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prstClr val="black"/>
              </a:solidFill>
              <a:effectLst/>
              <a:uLnTx/>
              <a:uFillTx/>
              <a:latin typeface="+mn-lt"/>
              <a:ea typeface="+mn-ea"/>
              <a:cs typeface="+mn-cs"/>
            </a:rPr>
            <a:t>消防施設の有形固定資産減価償却率の低下は、令和３年度に老朽化した消防団施設の解体を行ったことによるものである。</a:t>
          </a:r>
          <a:endParaRPr kumimoji="0" lang="ja-JP" altLang="ja-JP"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mn-lt"/>
              <a:ea typeface="+mn-ea"/>
              <a:cs typeface="+mn-cs"/>
            </a:rPr>
            <a:t>類似団体との差が大きい</a:t>
          </a:r>
          <a:r>
            <a:rPr kumimoji="1" lang="ja-JP" altLang="en-US" sz="1000" b="0" i="0" u="none" strike="noStrike" kern="0" cap="none" spc="0" normalizeH="0" baseline="0" noProof="0">
              <a:ln>
                <a:noFill/>
              </a:ln>
              <a:solidFill>
                <a:prstClr val="black"/>
              </a:solidFill>
              <a:effectLst/>
              <a:uLnTx/>
              <a:uFillTx/>
              <a:latin typeface="+mn-lt"/>
              <a:ea typeface="+mn-ea"/>
              <a:cs typeface="+mn-cs"/>
            </a:rPr>
            <a:t>施設のうち</a:t>
          </a:r>
          <a:r>
            <a:rPr kumimoji="1" lang="ja-JP" altLang="ja-JP" sz="1000" b="0" i="0" u="none" strike="noStrike" kern="0" cap="none" spc="0" normalizeH="0" baseline="0" noProof="0">
              <a:ln>
                <a:noFill/>
              </a:ln>
              <a:solidFill>
                <a:prstClr val="black"/>
              </a:solidFill>
              <a:effectLst/>
              <a:uLnTx/>
              <a:uFillTx/>
              <a:latin typeface="+mn-lt"/>
              <a:ea typeface="+mn-ea"/>
              <a:cs typeface="+mn-cs"/>
            </a:rPr>
            <a:t>、市民会館については、昭和１２年に建設された出水公会堂が最も古く、それ以外の施設についても多くが昭和４０年代から５０年代にかけて建設されているため類似団体を上回る要因となっている。</a:t>
          </a:r>
          <a:endParaRPr kumimoji="0" lang="ja-JP"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mn-lt"/>
              <a:ea typeface="+mn-ea"/>
              <a:cs typeface="+mn-cs"/>
            </a:rPr>
            <a:t>また、体育館及びプールについては、古いものは昭和４２年、それ以外の多くが昭和４０年代から５０年代にかけて建設されており、同様に、福祉施設についても、古いものは昭和４４年、それ以外の多くが昭和５０年代から６０年代にかけて建築されているものであることから、類似団体を上回る要因と</a:t>
          </a:r>
          <a:r>
            <a:rPr kumimoji="1" lang="ja-JP" altLang="en-US" sz="1000" b="0" i="0" u="none" strike="noStrike" kern="0" cap="none" spc="0" normalizeH="0" baseline="0" noProof="0">
              <a:ln>
                <a:noFill/>
              </a:ln>
              <a:solidFill>
                <a:prstClr val="black"/>
              </a:solidFill>
              <a:effectLst/>
              <a:uLnTx/>
              <a:uFillTx/>
              <a:latin typeface="+mn-lt"/>
              <a:ea typeface="+mn-ea"/>
              <a:cs typeface="+mn-cs"/>
            </a:rPr>
            <a:t>なっている</a:t>
          </a:r>
          <a:r>
            <a:rPr kumimoji="1" lang="ja-JP" altLang="ja-JP" sz="1000" b="0" i="0" u="none" strike="noStrike" kern="0" cap="none" spc="0" normalizeH="0" baseline="0" noProof="0">
              <a:ln>
                <a:noFill/>
              </a:ln>
              <a:solidFill>
                <a:prstClr val="black"/>
              </a:solidFill>
              <a:effectLst/>
              <a:uLnTx/>
              <a:uFillTx/>
              <a:latin typeface="+mn-lt"/>
              <a:ea typeface="+mn-ea"/>
              <a:cs typeface="+mn-cs"/>
            </a:rPr>
            <a:t>。</a:t>
          </a:r>
          <a:endParaRPr kumimoji="0" lang="ja-JP"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mn-lt"/>
              <a:ea typeface="+mn-ea"/>
              <a:cs typeface="+mn-cs"/>
            </a:rPr>
            <a:t>今後においては、令和３年３月に策定した個別施設計画に基づき老朽化対策等に取り組んでいく。</a:t>
          </a:r>
          <a:endParaRPr kumimoji="0" lang="ja-JP"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鹿児島県出水市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52,646
51,867
329.98
31,648,906
30,100,650
1,366,899
16,615,215
23,896,598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財政力指数は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0.42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と前年度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から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横ばいであった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が、法人市民税の税率改正や新型コロナウイルス感染症の影響で市町村民税は減少している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また、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依然として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下回っており、少子高齢化による社会保障費の増や公共施設の老朽化等による投資的経費の増といった基準財政需要額の上昇が予想されるため、今後も市税徴収強化、</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ICT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の活用による行政の効率化、観光産業や地場産業の振興対策等により、財政基盤の強化に努める。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123372</xdr:rowOff>
    </xdr:from>
    <xdr:to>
      <xdr:col>23</xdr:col>
      <xdr:colOff>133350</xdr:colOff>
      <xdr:row>45</xdr:row>
      <xdr:rowOff>28122</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295572"/>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199</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28122</xdr:rowOff>
    </xdr:from>
    <xdr:to>
      <xdr:col>24</xdr:col>
      <xdr:colOff>12700</xdr:colOff>
      <xdr:row>45</xdr:row>
      <xdr:rowOff>28122</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38299</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123372</xdr:rowOff>
    </xdr:from>
    <xdr:to>
      <xdr:col>24</xdr:col>
      <xdr:colOff>12700</xdr:colOff>
      <xdr:row>36</xdr:row>
      <xdr:rowOff>123372</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58965</xdr:rowOff>
    </xdr:from>
    <xdr:to>
      <xdr:col>23</xdr:col>
      <xdr:colOff>133350</xdr:colOff>
      <xdr:row>41</xdr:row>
      <xdr:rowOff>58965</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70884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127199</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6813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110672</xdr:rowOff>
    </xdr:from>
    <xdr:to>
      <xdr:col>23</xdr:col>
      <xdr:colOff>184150</xdr:colOff>
      <xdr:row>41</xdr:row>
      <xdr:rowOff>40822</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58965</xdr:rowOff>
    </xdr:from>
    <xdr:to>
      <xdr:col>19</xdr:col>
      <xdr:colOff>133350</xdr:colOff>
      <xdr:row>41</xdr:row>
      <xdr:rowOff>58965</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70884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38</xdr:row>
      <xdr:rowOff>143328</xdr:rowOff>
    </xdr:from>
    <xdr:to>
      <xdr:col>19</xdr:col>
      <xdr:colOff>184150</xdr:colOff>
      <xdr:row>39</xdr:row>
      <xdr:rowOff>73478</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6658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83655</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6427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58965</xdr:rowOff>
    </xdr:from>
    <xdr:to>
      <xdr:col>15</xdr:col>
      <xdr:colOff>82550</xdr:colOff>
      <xdr:row>41</xdr:row>
      <xdr:rowOff>127907</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2336800" y="7088415"/>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39</xdr:row>
      <xdr:rowOff>6350</xdr:rowOff>
    </xdr:from>
    <xdr:to>
      <xdr:col>15</xdr:col>
      <xdr:colOff>133350</xdr:colOff>
      <xdr:row>39</xdr:row>
      <xdr:rowOff>107950</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118127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127907</xdr:rowOff>
    </xdr:from>
    <xdr:to>
      <xdr:col>11</xdr:col>
      <xdr:colOff>31750</xdr:colOff>
      <xdr:row>41</xdr:row>
      <xdr:rowOff>162378</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flipV="1">
          <a:off x="1447800" y="7157357"/>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39</xdr:row>
      <xdr:rowOff>40822</xdr:rowOff>
    </xdr:from>
    <xdr:to>
      <xdr:col>11</xdr:col>
      <xdr:colOff>82550</xdr:colOff>
      <xdr:row>39</xdr:row>
      <xdr:rowOff>142422</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672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152599</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649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40822</xdr:rowOff>
    </xdr:from>
    <xdr:to>
      <xdr:col>7</xdr:col>
      <xdr:colOff>31750</xdr:colOff>
      <xdr:row>39</xdr:row>
      <xdr:rowOff>142422</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672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152599</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649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8165</xdr:rowOff>
    </xdr:from>
    <xdr:to>
      <xdr:col>23</xdr:col>
      <xdr:colOff>184150</xdr:colOff>
      <xdr:row>41</xdr:row>
      <xdr:rowOff>109765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151692</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700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8165</xdr:rowOff>
    </xdr:from>
    <xdr:to>
      <xdr:col>19</xdr:col>
      <xdr:colOff>184150</xdr:colOff>
      <xdr:row>41</xdr:row>
      <xdr:rowOff>109765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94542</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7123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8165</xdr:rowOff>
    </xdr:from>
    <xdr:to>
      <xdr:col>15</xdr:col>
      <xdr:colOff>133350</xdr:colOff>
      <xdr:row>41</xdr:row>
      <xdr:rowOff>109765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94542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712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77107</xdr:rowOff>
    </xdr:from>
    <xdr:to>
      <xdr:col>11</xdr:col>
      <xdr:colOff>82550</xdr:colOff>
      <xdr:row>42</xdr:row>
      <xdr:rowOff>7257</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163484</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111578</xdr:rowOff>
    </xdr:from>
    <xdr:to>
      <xdr:col>7</xdr:col>
      <xdr:colOff>31750</xdr:colOff>
      <xdr:row>42</xdr:row>
      <xdr:rowOff>41728</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26505</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72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経常一般財源となる普通交付税、地方消費税交付金が大幅に増加したことで、経常収支比率は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86.9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％と改善し、類似団体平均を下回っている。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今後も、市税の徴収率向上に向けた取組を進め、経常一般財源の確保を図るとともに、行政改革をさらに推進し、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PPP</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PFI</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等による民間の資金とノウハウを活用するなど、経常経費の抑制に努める。</a:t>
          </a: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114935</xdr:rowOff>
    </xdr:from>
    <xdr:to>
      <xdr:col>23</xdr:col>
      <xdr:colOff>133350</xdr:colOff>
      <xdr:row>65</xdr:row>
      <xdr:rowOff>145415</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059035"/>
          <a:ext cx="0" cy="12306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117492</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261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145415</xdr:rowOff>
    </xdr:from>
    <xdr:to>
      <xdr:col>24</xdr:col>
      <xdr:colOff>12700</xdr:colOff>
      <xdr:row>65</xdr:row>
      <xdr:rowOff>145415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289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29862</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802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114935</xdr:rowOff>
    </xdr:from>
    <xdr:to>
      <xdr:col>24</xdr:col>
      <xdr:colOff>12700</xdr:colOff>
      <xdr:row>58</xdr:row>
      <xdr:rowOff>114935</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059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149543</xdr:rowOff>
    </xdr:from>
    <xdr:to>
      <xdr:col>23</xdr:col>
      <xdr:colOff>133350</xdr:colOff>
      <xdr:row>64</xdr:row>
      <xdr:rowOff>9207</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0607993"/>
          <a:ext cx="838200" cy="374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1922</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631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29845</xdr:rowOff>
    </xdr:from>
    <xdr:to>
      <xdr:col>23</xdr:col>
      <xdr:colOff>184150</xdr:colOff>
      <xdr:row>62</xdr:row>
      <xdr:rowOff>131445</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65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9207</xdr:rowOff>
    </xdr:from>
    <xdr:to>
      <xdr:col>19</xdr:col>
      <xdr:colOff>133350</xdr:colOff>
      <xdr:row>64</xdr:row>
      <xdr:rowOff>117793</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0982007"/>
          <a:ext cx="889000" cy="108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69532</xdr:rowOff>
    </xdr:from>
    <xdr:to>
      <xdr:col>19</xdr:col>
      <xdr:colOff>184150</xdr:colOff>
      <xdr:row>63</xdr:row>
      <xdr:rowOff>171132</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870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9859</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6397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63500</xdr:rowOff>
    </xdr:from>
    <xdr:to>
      <xdr:col>15</xdr:col>
      <xdr:colOff>82550</xdr:colOff>
      <xdr:row>64</xdr:row>
      <xdr:rowOff>117793</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1036300"/>
          <a:ext cx="8890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111760</xdr:rowOff>
    </xdr:from>
    <xdr:to>
      <xdr:col>15</xdr:col>
      <xdr:colOff>133350</xdr:colOff>
      <xdr:row>64</xdr:row>
      <xdr:rowOff>41910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52087</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68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138430</xdr:rowOff>
    </xdr:from>
    <xdr:to>
      <xdr:col>11</xdr:col>
      <xdr:colOff>31750</xdr:colOff>
      <xdr:row>64</xdr:row>
      <xdr:rowOff>63500</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093978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75565</xdr:rowOff>
    </xdr:from>
    <xdr:to>
      <xdr:col>11</xdr:col>
      <xdr:colOff>82550</xdr:colOff>
      <xdr:row>64</xdr:row>
      <xdr:rowOff>5715</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15892</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64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33338</xdr:rowOff>
    </xdr:from>
    <xdr:to>
      <xdr:col>7</xdr:col>
      <xdr:colOff>31750</xdr:colOff>
      <xdr:row>63</xdr:row>
      <xdr:rowOff>134938</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83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145115</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60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98743</xdr:rowOff>
    </xdr:from>
    <xdr:to>
      <xdr:col>23</xdr:col>
      <xdr:colOff>184150</xdr:colOff>
      <xdr:row>62</xdr:row>
      <xdr:rowOff>28893</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557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115270</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402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129857</xdr:rowOff>
    </xdr:from>
    <xdr:to>
      <xdr:col>19</xdr:col>
      <xdr:colOff>184150</xdr:colOff>
      <xdr:row>64</xdr:row>
      <xdr:rowOff>60007</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93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44784</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1017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66993</xdr:rowOff>
    </xdr:from>
    <xdr:to>
      <xdr:col>15</xdr:col>
      <xdr:colOff>133350</xdr:colOff>
      <xdr:row>64</xdr:row>
      <xdr:rowOff>168593</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1039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153370</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1126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12700</xdr:rowOff>
    </xdr:from>
    <xdr:to>
      <xdr:col>11</xdr:col>
      <xdr:colOff>82550</xdr:colOff>
      <xdr:row>64</xdr:row>
      <xdr:rowOff>114300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99077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107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87630</xdr:rowOff>
    </xdr:from>
    <xdr:to>
      <xdr:col>7</xdr:col>
      <xdr:colOff>31750</xdr:colOff>
      <xdr:row>64</xdr:row>
      <xdr:rowOff>17780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2557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[148,897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dk1"/>
              </a:solidFill>
              <a:effectLst/>
              <a:uLnTx/>
              <a:uFillTx/>
              <a:latin typeface="+mn-lt"/>
              <a:ea typeface="+mn-ea"/>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人件費・物件費ともに前年度に比べ減となっている。類似団体平均を下回ってはいるが、今後も公の施設見直し計画に基づいた指定管理者制度の導入、</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PPP</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PFI</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といった民営化等の推進、公共施設マネジメント計画に基づいた公共施設の適正配置や有効活用を検討することで、より一層のコスト削減に努める。</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152400</xdr:rowOff>
    </xdr:from>
    <xdr:to>
      <xdr:col>23</xdr:col>
      <xdr:colOff>133350</xdr:colOff>
      <xdr:row>88</xdr:row>
      <xdr:rowOff>112864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868400"/>
          <a:ext cx="0" cy="13320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84941</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172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112864</xdr:rowOff>
    </xdr:from>
    <xdr:to>
      <xdr:col>24</xdr:col>
      <xdr:colOff>12700</xdr:colOff>
      <xdr:row>88</xdr:row>
      <xdr:rowOff>112864</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200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67327</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61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108,421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152400</xdr:rowOff>
    </xdr:from>
    <xdr:to>
      <xdr:col>24</xdr:col>
      <xdr:colOff>12700</xdr:colOff>
      <xdr:row>80</xdr:row>
      <xdr:rowOff>152400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86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135062</xdr:rowOff>
    </xdr:from>
    <xdr:to>
      <xdr:col>23</xdr:col>
      <xdr:colOff>133350</xdr:colOff>
      <xdr:row>82</xdr:row>
      <xdr:rowOff>150892</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114800" y="14193962"/>
          <a:ext cx="838200" cy="15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66065</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2964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93988</xdr:rowOff>
    </xdr:from>
    <xdr:to>
      <xdr:col>23</xdr:col>
      <xdr:colOff>184150</xdr:colOff>
      <xdr:row>84</xdr:row>
      <xdr:rowOff>24138</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324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27691</xdr:rowOff>
    </xdr:from>
    <xdr:to>
      <xdr:col>19</xdr:col>
      <xdr:colOff>133350</xdr:colOff>
      <xdr:row>82</xdr:row>
      <xdr:rowOff>150892</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086591"/>
          <a:ext cx="889000" cy="12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140984</xdr:rowOff>
    </xdr:from>
    <xdr:to>
      <xdr:col>19</xdr:col>
      <xdr:colOff>184150</xdr:colOff>
      <xdr:row>83</xdr:row>
      <xdr:rowOff>71134</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199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55911</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286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162937</xdr:rowOff>
    </xdr:from>
    <xdr:to>
      <xdr:col>15</xdr:col>
      <xdr:colOff>82550</xdr:colOff>
      <xdr:row>82</xdr:row>
      <xdr:rowOff>27691</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050387"/>
          <a:ext cx="889000" cy="36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35647</xdr:rowOff>
    </xdr:from>
    <xdr:to>
      <xdr:col>15</xdr:col>
      <xdr:colOff>133350</xdr:colOff>
      <xdr:row>82</xdr:row>
      <xdr:rowOff>137247</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09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122024</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180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137996</xdr:rowOff>
    </xdr:from>
    <xdr:to>
      <xdr:col>11</xdr:col>
      <xdr:colOff>31750</xdr:colOff>
      <xdr:row>81</xdr:row>
      <xdr:rowOff>162937</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4025446"/>
          <a:ext cx="889000" cy="24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1504</xdr:rowOff>
    </xdr:from>
    <xdr:to>
      <xdr:col>11</xdr:col>
      <xdr:colOff>82550</xdr:colOff>
      <xdr:row>82</xdr:row>
      <xdr:rowOff>103104</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06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87881</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14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168047</xdr:rowOff>
    </xdr:from>
    <xdr:to>
      <xdr:col>7</xdr:col>
      <xdr:colOff>31750</xdr:colOff>
      <xdr:row>82</xdr:row>
      <xdr:rowOff>98197</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055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82974</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141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84262</xdr:rowOff>
    </xdr:from>
    <xdr:to>
      <xdr:col>23</xdr:col>
      <xdr:colOff>184150</xdr:colOff>
      <xdr:row>83</xdr:row>
      <xdr:rowOff>14412</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143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100789</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3988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100092</xdr:rowOff>
    </xdr:from>
    <xdr:to>
      <xdr:col>19</xdr:col>
      <xdr:colOff>184150</xdr:colOff>
      <xdr:row>83</xdr:row>
      <xdr:rowOff>30242</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158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40419</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927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148341</xdr:rowOff>
    </xdr:from>
    <xdr:to>
      <xdr:col>15</xdr:col>
      <xdr:colOff>133350</xdr:colOff>
      <xdr:row>82</xdr:row>
      <xdr:rowOff>78491</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035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88668</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80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112137</xdr:rowOff>
    </xdr:from>
    <xdr:to>
      <xdr:col>11</xdr:col>
      <xdr:colOff>82550</xdr:colOff>
      <xdr:row>82</xdr:row>
      <xdr:rowOff>42287</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3999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52464</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768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87196</xdr:rowOff>
    </xdr:from>
    <xdr:to>
      <xdr:col>7</xdr:col>
      <xdr:colOff>31750</xdr:colOff>
      <xdr:row>82</xdr:row>
      <xdr:rowOff>17346</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974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27523</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743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Ｒ２年１月に行った給与制度の見直しにより、ラスパイレス指数は下がっているが、依然として類似団体平均を上回っている状況である。今後もより一層の給与の適正化に努める。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9979</xdr:rowOff>
    </xdr:from>
    <xdr:to>
      <xdr:col>81</xdr:col>
      <xdr:colOff>44450</xdr:colOff>
      <xdr:row>89</xdr:row>
      <xdr:rowOff>35379</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725979"/>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96356</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469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9979</xdr:rowOff>
    </xdr:from>
    <xdr:to>
      <xdr:col>81</xdr:col>
      <xdr:colOff>133350</xdr:colOff>
      <xdr:row>80</xdr:row>
      <xdr:rowOff>9979</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725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67129</xdr:rowOff>
    </xdr:from>
    <xdr:to>
      <xdr:col>81</xdr:col>
      <xdr:colOff>44450</xdr:colOff>
      <xdr:row>86</xdr:row>
      <xdr:rowOff>67129</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48118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118127</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51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67129</xdr:rowOff>
    </xdr:from>
    <xdr:to>
      <xdr:col>77</xdr:col>
      <xdr:colOff>44450</xdr:colOff>
      <xdr:row>86</xdr:row>
      <xdr:rowOff>153307</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5290800" y="14811829"/>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153307</xdr:rowOff>
    </xdr:from>
    <xdr:to>
      <xdr:col>77</xdr:col>
      <xdr:colOff>95250</xdr:colOff>
      <xdr:row>86</xdr:row>
      <xdr:rowOff>83457</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93634</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495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84364</xdr:rowOff>
    </xdr:from>
    <xdr:to>
      <xdr:col>72</xdr:col>
      <xdr:colOff>203200</xdr:colOff>
      <xdr:row>86</xdr:row>
      <xdr:rowOff>153307</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4829064"/>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170543</xdr:rowOff>
    </xdr:from>
    <xdr:to>
      <xdr:col>73</xdr:col>
      <xdr:colOff>44450</xdr:colOff>
      <xdr:row>86</xdr:row>
      <xdr:rowOff>100693</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110870</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5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84364</xdr:rowOff>
    </xdr:from>
    <xdr:to>
      <xdr:col>68</xdr:col>
      <xdr:colOff>152400</xdr:colOff>
      <xdr:row>86</xdr:row>
      <xdr:rowOff>153307</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3512800" y="14829064"/>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136071</xdr:rowOff>
    </xdr:from>
    <xdr:to>
      <xdr:col>68</xdr:col>
      <xdr:colOff>203200</xdr:colOff>
      <xdr:row>86</xdr:row>
      <xdr:rowOff>66221</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76398</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136071</xdr:rowOff>
    </xdr:from>
    <xdr:to>
      <xdr:col>64</xdr:col>
      <xdr:colOff>152400</xdr:colOff>
      <xdr:row>86</xdr:row>
      <xdr:rowOff>66221</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76398</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16329</xdr:rowOff>
    </xdr:from>
    <xdr:to>
      <xdr:col>81</xdr:col>
      <xdr:colOff>95250</xdr:colOff>
      <xdr:row>86</xdr:row>
      <xdr:rowOff>117929</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159856</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733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16329</xdr:rowOff>
    </xdr:from>
    <xdr:to>
      <xdr:col>77</xdr:col>
      <xdr:colOff>95250</xdr:colOff>
      <xdr:row>86</xdr:row>
      <xdr:rowOff>117929</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102706</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847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102507</xdr:rowOff>
    </xdr:from>
    <xdr:to>
      <xdr:col>73</xdr:col>
      <xdr:colOff>44450</xdr:colOff>
      <xdr:row>87</xdr:row>
      <xdr:rowOff>32657</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84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17434</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33564</xdr:rowOff>
    </xdr:from>
    <xdr:to>
      <xdr:col>68</xdr:col>
      <xdr:colOff>203200</xdr:colOff>
      <xdr:row>86</xdr:row>
      <xdr:rowOff>135164</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77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119941</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864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84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17434</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類似団体平均を上回っているのは、公共施設の適正配置や職員削減につながる外部委託等の取り組みが進んでいないことが主な要因である。費用対効果に基づいたアウトソーシングだけでなく、</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ICT</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の活用といった電子化の推進を図ることで、住民サービスを低下させることなく、コスト及び職員の削減に努める。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169514</xdr:rowOff>
    </xdr:from>
    <xdr:to>
      <xdr:col>81</xdr:col>
      <xdr:colOff>44450</xdr:colOff>
      <xdr:row>67</xdr:row>
      <xdr:rowOff>15663</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10113614"/>
          <a:ext cx="0" cy="13891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159190</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47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15663</xdr:rowOff>
    </xdr:from>
    <xdr:to>
      <xdr:col>81</xdr:col>
      <xdr:colOff>133350</xdr:colOff>
      <xdr:row>67</xdr:row>
      <xdr:rowOff>15663</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0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84441</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857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169514</xdr:rowOff>
    </xdr:from>
    <xdr:to>
      <xdr:col>81</xdr:col>
      <xdr:colOff>133350</xdr:colOff>
      <xdr:row>58</xdr:row>
      <xdr:rowOff>169514</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0113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151312</xdr:rowOff>
    </xdr:from>
    <xdr:to>
      <xdr:col>81</xdr:col>
      <xdr:colOff>44450</xdr:colOff>
      <xdr:row>62</xdr:row>
      <xdr:rowOff>161653</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781212"/>
          <a:ext cx="8382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81660</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368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65133</xdr:rowOff>
    </xdr:from>
    <xdr:to>
      <xdr:col>81</xdr:col>
      <xdr:colOff>95250</xdr:colOff>
      <xdr:row>61</xdr:row>
      <xdr:rowOff>166733</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52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151312</xdr:rowOff>
    </xdr:from>
    <xdr:to>
      <xdr:col>77</xdr:col>
      <xdr:colOff>44450</xdr:colOff>
      <xdr:row>62</xdr:row>
      <xdr:rowOff>155908</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5290800" y="10781212"/>
          <a:ext cx="8890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21469</xdr:rowOff>
    </xdr:from>
    <xdr:to>
      <xdr:col>77</xdr:col>
      <xdr:colOff>95250</xdr:colOff>
      <xdr:row>61</xdr:row>
      <xdr:rowOff>123069</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133246</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248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139821</xdr:rowOff>
    </xdr:from>
    <xdr:to>
      <xdr:col>72</xdr:col>
      <xdr:colOff>203200</xdr:colOff>
      <xdr:row>62</xdr:row>
      <xdr:rowOff>155908</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769721"/>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26065</xdr:rowOff>
    </xdr:from>
    <xdr:to>
      <xdr:col>73</xdr:col>
      <xdr:colOff>44450</xdr:colOff>
      <xdr:row>61</xdr:row>
      <xdr:rowOff>127665</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48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137842</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25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104201</xdr:rowOff>
    </xdr:from>
    <xdr:to>
      <xdr:col>68</xdr:col>
      <xdr:colOff>152400</xdr:colOff>
      <xdr:row>62</xdr:row>
      <xdr:rowOff>139821</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734101"/>
          <a:ext cx="889000" cy="35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21469</xdr:rowOff>
    </xdr:from>
    <xdr:to>
      <xdr:col>68</xdr:col>
      <xdr:colOff>203200</xdr:colOff>
      <xdr:row>61</xdr:row>
      <xdr:rowOff>123069</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133246</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248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28363</xdr:rowOff>
    </xdr:from>
    <xdr:to>
      <xdr:col>64</xdr:col>
      <xdr:colOff>152400</xdr:colOff>
      <xdr:row>61</xdr:row>
      <xdr:rowOff>129963</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4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140140</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25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110853</xdr:rowOff>
    </xdr:from>
    <xdr:to>
      <xdr:col>81</xdr:col>
      <xdr:colOff>95250</xdr:colOff>
      <xdr:row>63</xdr:row>
      <xdr:rowOff>41003</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740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82930</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712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100512</xdr:rowOff>
    </xdr:from>
    <xdr:to>
      <xdr:col>77</xdr:col>
      <xdr:colOff>95250</xdr:colOff>
      <xdr:row>63</xdr:row>
      <xdr:rowOff>30662</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73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15439</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816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105108</xdr:rowOff>
    </xdr:from>
    <xdr:to>
      <xdr:col>73</xdr:col>
      <xdr:colOff>44450</xdr:colOff>
      <xdr:row>63</xdr:row>
      <xdr:rowOff>35258</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735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20035</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821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89021</xdr:rowOff>
    </xdr:from>
    <xdr:to>
      <xdr:col>68</xdr:col>
      <xdr:colOff>203200</xdr:colOff>
      <xdr:row>63</xdr:row>
      <xdr:rowOff>19171</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718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3948</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805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53401</xdr:rowOff>
    </xdr:from>
    <xdr:to>
      <xdr:col>64</xdr:col>
      <xdr:colOff>152400</xdr:colOff>
      <xdr:row>62</xdr:row>
      <xdr:rowOff>155001</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683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139778</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769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合併後、起債に当たっては、交付税措置率の高い合併特例債をなるべく活用してきており、元利償還金に占める合併特例債の割合が高まってきている。</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H30</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年度は新庁舎建設事業に伴う起債の償還が本格化したことで前年度と比較して</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0.4</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％高くなったが、</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R</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元年度からは既発債の償還完了等により改善してきており、類似団体の平均を下回っている。今後も、控えている大規模な投資事業計画の整理・再検討、事業費の精査を通して起債依存型の事業実施を見直し、基金の繰入等も考慮していく。</a:t>
          </a: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a:extLst>
            <a:ext uri="{FF2B5EF4-FFF2-40B4-BE49-F238E27FC236}">
              <a16:creationId xmlns:a16="http://schemas.microsoft.com/office/drawing/2014/main" id="{00000000-0008-0000-0300-00007A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35278</xdr:rowOff>
    </xdr:from>
    <xdr:to>
      <xdr:col>81</xdr:col>
      <xdr:colOff>44450</xdr:colOff>
      <xdr:row>45</xdr:row>
      <xdr:rowOff>141111</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7018000" y="6207478"/>
          <a:ext cx="0" cy="16488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113188</xdr:rowOff>
    </xdr:from>
    <xdr:ext cx="762000" cy="259045"/>
    <xdr:sp macro="" textlink="">
      <xdr:nvSpPr>
        <xdr:cNvPr id="380" name="公債費負担の状況最小値テキスト">
          <a:extLst>
            <a:ext uri="{FF2B5EF4-FFF2-40B4-BE49-F238E27FC236}">
              <a16:creationId xmlns:a16="http://schemas.microsoft.com/office/drawing/2014/main" id="{00000000-0008-0000-0300-00007C010000}"/>
            </a:ext>
          </a:extLst>
        </xdr:cNvPr>
        <xdr:cNvSpPr txBox="1"/>
      </xdr:nvSpPr>
      <xdr:spPr>
        <a:xfrm>
          <a:off x="17106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141111</xdr:rowOff>
    </xdr:from>
    <xdr:to>
      <xdr:col>81</xdr:col>
      <xdr:colOff>133350</xdr:colOff>
      <xdr:row>45</xdr:row>
      <xdr:rowOff>141111</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121655</xdr:rowOff>
    </xdr:from>
    <xdr:ext cx="762000" cy="259045"/>
    <xdr:sp macro="" textlink="">
      <xdr:nvSpPr>
        <xdr:cNvPr id="382" name="公債費負担の状況最大値テキスト">
          <a:extLst>
            <a:ext uri="{FF2B5EF4-FFF2-40B4-BE49-F238E27FC236}">
              <a16:creationId xmlns:a16="http://schemas.microsoft.com/office/drawing/2014/main" id="{00000000-0008-0000-0300-00007E010000}"/>
            </a:ext>
          </a:extLst>
        </xdr:cNvPr>
        <xdr:cNvSpPr txBox="1"/>
      </xdr:nvSpPr>
      <xdr:spPr>
        <a:xfrm>
          <a:off x="17106900" y="595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35278</xdr:rowOff>
    </xdr:from>
    <xdr:to>
      <xdr:col>81</xdr:col>
      <xdr:colOff>133350</xdr:colOff>
      <xdr:row>36</xdr:row>
      <xdr:rowOff>35278</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929100" y="6207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11995</xdr:rowOff>
    </xdr:from>
    <xdr:to>
      <xdr:col>81</xdr:col>
      <xdr:colOff>44450</xdr:colOff>
      <xdr:row>42</xdr:row>
      <xdr:rowOff>38805</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6179800" y="7212895"/>
          <a:ext cx="8382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144938</xdr:rowOff>
    </xdr:from>
    <xdr:ext cx="762000" cy="259045"/>
    <xdr:sp macro="" textlink="">
      <xdr:nvSpPr>
        <xdr:cNvPr id="385" name="公債費負担の状況平均値テキスト">
          <a:extLst>
            <a:ext uri="{FF2B5EF4-FFF2-40B4-BE49-F238E27FC236}">
              <a16:creationId xmlns:a16="http://schemas.microsoft.com/office/drawing/2014/main" id="{00000000-0008-0000-0300-000081010000}"/>
            </a:ext>
          </a:extLst>
        </xdr:cNvPr>
        <xdr:cNvSpPr txBox="1"/>
      </xdr:nvSpPr>
      <xdr:spPr>
        <a:xfrm>
          <a:off x="17106900" y="7174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1411</xdr:rowOff>
    </xdr:from>
    <xdr:to>
      <xdr:col>81</xdr:col>
      <xdr:colOff>95250</xdr:colOff>
      <xdr:row>42</xdr:row>
      <xdr:rowOff>103011</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9672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38805</xdr:rowOff>
    </xdr:from>
    <xdr:to>
      <xdr:col>77</xdr:col>
      <xdr:colOff>44450</xdr:colOff>
      <xdr:row>42</xdr:row>
      <xdr:rowOff>92428</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5290800" y="7239705"/>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105833</xdr:rowOff>
    </xdr:from>
    <xdr:to>
      <xdr:col>77</xdr:col>
      <xdr:colOff>95250</xdr:colOff>
      <xdr:row>42</xdr:row>
      <xdr:rowOff>35983</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6129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46160</xdr:rowOff>
    </xdr:from>
    <xdr:ext cx="7366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798800" y="6904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92428</xdr:rowOff>
    </xdr:from>
    <xdr:to>
      <xdr:col>72</xdr:col>
      <xdr:colOff>203200</xdr:colOff>
      <xdr:row>42</xdr:row>
      <xdr:rowOff>119239</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4401800" y="7293328"/>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132645</xdr:rowOff>
    </xdr:from>
    <xdr:to>
      <xdr:col>73</xdr:col>
      <xdr:colOff>44450</xdr:colOff>
      <xdr:row>42</xdr:row>
      <xdr:rowOff>62795</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5240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72972</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909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65617</xdr:rowOff>
    </xdr:from>
    <xdr:to>
      <xdr:col>68</xdr:col>
      <xdr:colOff>152400</xdr:colOff>
      <xdr:row>42</xdr:row>
      <xdr:rowOff>119239</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a:off x="13512800" y="7266517"/>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146050</xdr:rowOff>
    </xdr:from>
    <xdr:to>
      <xdr:col>68</xdr:col>
      <xdr:colOff>203200</xdr:colOff>
      <xdr:row>42</xdr:row>
      <xdr:rowOff>76200</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4351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86377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020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1411</xdr:rowOff>
    </xdr:from>
    <xdr:to>
      <xdr:col>64</xdr:col>
      <xdr:colOff>152400</xdr:colOff>
      <xdr:row>42</xdr:row>
      <xdr:rowOff>103011</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34620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113188</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131800" y="697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132645</xdr:rowOff>
    </xdr:from>
    <xdr:to>
      <xdr:col>81</xdr:col>
      <xdr:colOff>95250</xdr:colOff>
      <xdr:row>42</xdr:row>
      <xdr:rowOff>62795</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967200" y="716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149172</xdr:rowOff>
    </xdr:from>
    <xdr:ext cx="762000" cy="259045"/>
    <xdr:sp macro="" textlink="">
      <xdr:nvSpPr>
        <xdr:cNvPr id="404" name="公債費負担の状況該当値テキスト">
          <a:extLst>
            <a:ext uri="{FF2B5EF4-FFF2-40B4-BE49-F238E27FC236}">
              <a16:creationId xmlns:a16="http://schemas.microsoft.com/office/drawing/2014/main" id="{00000000-0008-0000-0300-000094010000}"/>
            </a:ext>
          </a:extLst>
        </xdr:cNvPr>
        <xdr:cNvSpPr txBox="1"/>
      </xdr:nvSpPr>
      <xdr:spPr>
        <a:xfrm>
          <a:off x="17106900" y="700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159455</xdr:rowOff>
    </xdr:from>
    <xdr:to>
      <xdr:col>77</xdr:col>
      <xdr:colOff>95250</xdr:colOff>
      <xdr:row>42</xdr:row>
      <xdr:rowOff>89605</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6129000" y="718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74382</xdr:rowOff>
    </xdr:from>
    <xdr:ext cx="7366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798800" y="72752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41628</xdr:rowOff>
    </xdr:from>
    <xdr:to>
      <xdr:col>73</xdr:col>
      <xdr:colOff>44450</xdr:colOff>
      <xdr:row>42</xdr:row>
      <xdr:rowOff>143228</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5240000" y="72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128005</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909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68439</xdr:rowOff>
    </xdr:from>
    <xdr:to>
      <xdr:col>68</xdr:col>
      <xdr:colOff>203200</xdr:colOff>
      <xdr:row>42</xdr:row>
      <xdr:rowOff>170039</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4351000" y="72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154816</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4020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14817</xdr:rowOff>
    </xdr:from>
    <xdr:to>
      <xdr:col>64</xdr:col>
      <xdr:colOff>152400</xdr:colOff>
      <xdr:row>42</xdr:row>
      <xdr:rowOff>116417</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3462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101194</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131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dk1"/>
              </a:solidFill>
              <a:effectLst/>
              <a:uLnTx/>
              <a:uFillTx/>
              <a:latin typeface="+mn-lt"/>
              <a:ea typeface="+mn-ea"/>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に引き続き、公営企業地方債に係る繰入見込額及び組合等負担見込額は微減である。将来負担額より充当可能財源が大きく、将来負担比率は算出されなかった。今後は予定されている地域活性化施設整備事業等による市債発行及び交付税の減額に備え、基金積立等により公債費増加に備える。</a:t>
          </a:r>
        </a:p>
      </xdr:txBody>
    </xdr:sp>
    <xdr:clientData/>
  </xdr:twoCellAnchor>
  <xdr:oneCellAnchor>
    <xdr:from>
      <xdr:col>61</xdr:col>
      <xdr:colOff>6350</xdr:colOff>
      <xdr:row>10</xdr:row>
      <xdr:rowOff>63500</xdr:rowOff>
    </xdr:from>
    <xdr:ext cx="298543" cy="225703"/>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a:extLst>
            <a:ext uri="{FF2B5EF4-FFF2-40B4-BE49-F238E27FC236}">
              <a16:creationId xmlns:a16="http://schemas.microsoft.com/office/drawing/2014/main" id="{00000000-0008-0000-0300-0000B8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35983</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7018000" y="2370667"/>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8060</xdr:rowOff>
    </xdr:from>
    <xdr:ext cx="762000" cy="259045"/>
    <xdr:sp macro="" textlink="">
      <xdr:nvSpPr>
        <xdr:cNvPr id="442" name="将来負担の状況最小値テキスト">
          <a:extLst>
            <a:ext uri="{FF2B5EF4-FFF2-40B4-BE49-F238E27FC236}">
              <a16:creationId xmlns:a16="http://schemas.microsoft.com/office/drawing/2014/main" id="{00000000-0008-0000-0300-0000BA010000}"/>
            </a:ext>
          </a:extLst>
        </xdr:cNvPr>
        <xdr:cNvSpPr txBox="1"/>
      </xdr:nvSpPr>
      <xdr:spPr>
        <a:xfrm>
          <a:off x="17106900" y="395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35983</xdr:rowOff>
    </xdr:from>
    <xdr:to>
      <xdr:col>81</xdr:col>
      <xdr:colOff>133350</xdr:colOff>
      <xdr:row>23</xdr:row>
      <xdr:rowOff>35983</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397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4" name="将来負担の状況最大値テキスト">
          <a:extLst>
            <a:ext uri="{FF2B5EF4-FFF2-40B4-BE49-F238E27FC236}">
              <a16:creationId xmlns:a16="http://schemas.microsoft.com/office/drawing/2014/main" id="{00000000-0008-0000-0300-0000BC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149030</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5493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5503</xdr:rowOff>
    </xdr:from>
    <xdr:to>
      <xdr:col>81</xdr:col>
      <xdr:colOff>95250</xdr:colOff>
      <xdr:row>15</xdr:row>
      <xdr:rowOff>107103</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577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123472</xdr:rowOff>
    </xdr:from>
    <xdr:to>
      <xdr:col>77</xdr:col>
      <xdr:colOff>95250</xdr:colOff>
      <xdr:row>16</xdr:row>
      <xdr:rowOff>53622</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129000" y="269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63799</xdr:rowOff>
    </xdr:from>
    <xdr:ext cx="7366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798800" y="24640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56444</xdr:rowOff>
    </xdr:from>
    <xdr:to>
      <xdr:col>73</xdr:col>
      <xdr:colOff>44450</xdr:colOff>
      <xdr:row>15</xdr:row>
      <xdr:rowOff>158044</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62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168221</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397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88618</xdr:rowOff>
    </xdr:from>
    <xdr:to>
      <xdr:col>68</xdr:col>
      <xdr:colOff>203200</xdr:colOff>
      <xdr:row>16</xdr:row>
      <xdr:rowOff>18768</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4351000" y="266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28945</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020800" y="2429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152965</xdr:rowOff>
    </xdr:from>
    <xdr:to>
      <xdr:col>64</xdr:col>
      <xdr:colOff>152400</xdr:colOff>
      <xdr:row>16</xdr:row>
      <xdr:rowOff>83115</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3462000" y="2724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93292</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131800" y="2493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鹿児島県出水市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52,646
51,867
329.98
31,648,906
30,100,650
1,366,899
16,615,215
23,896,598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前年度比では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％の減であるが、類似団体と比べて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％高い比率となっている。これは職員数が類似団体と比較して多いためであり、改善を図っていく必要がある。　定員適正化計画（平成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年度）等の再検討により、人件費抑制策を継続し、併せて、組織機構改革、人事制度、公の施設の見直しを推進する。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42418</xdr:rowOff>
    </xdr:from>
    <xdr:to>
      <xdr:col>24</xdr:col>
      <xdr:colOff>25400</xdr:colOff>
      <xdr:row>41</xdr:row>
      <xdr:rowOff>133858</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00268"/>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105935</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3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133858</xdr:rowOff>
    </xdr:from>
    <xdr:to>
      <xdr:col>24</xdr:col>
      <xdr:colOff>114300</xdr:colOff>
      <xdr:row>41</xdr:row>
      <xdr:rowOff>133858</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163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128795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443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42418</xdr:rowOff>
    </xdr:from>
    <xdr:to>
      <xdr:col>24</xdr:col>
      <xdr:colOff>114300</xdr:colOff>
      <xdr:row>33</xdr:row>
      <xdr:rowOff>42418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00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40</xdr:row>
      <xdr:rowOff>85852</xdr:rowOff>
    </xdr:from>
    <xdr:to>
      <xdr:col>24</xdr:col>
      <xdr:colOff>25400</xdr:colOff>
      <xdr:row>41</xdr:row>
      <xdr:rowOff>51562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943852"/>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108729</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809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92202</xdr:rowOff>
    </xdr:from>
    <xdr:to>
      <xdr:col>24</xdr:col>
      <xdr:colOff>76200</xdr:colOff>
      <xdr:row>38</xdr:row>
      <xdr:rowOff>22352</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435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21844</xdr:rowOff>
    </xdr:from>
    <xdr:to>
      <xdr:col>19</xdr:col>
      <xdr:colOff>187325</xdr:colOff>
      <xdr:row>41</xdr:row>
      <xdr:rowOff>51562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879844"/>
          <a:ext cx="8890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85344</xdr:rowOff>
    </xdr:from>
    <xdr:to>
      <xdr:col>20</xdr:col>
      <xdr:colOff>38100</xdr:colOff>
      <xdr:row>39</xdr:row>
      <xdr:rowOff>15494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60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25671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693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12700</xdr:rowOff>
    </xdr:from>
    <xdr:to>
      <xdr:col>15</xdr:col>
      <xdr:colOff>98425</xdr:colOff>
      <xdr:row>40</xdr:row>
      <xdr:rowOff>21844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8707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92202</xdr:rowOff>
    </xdr:from>
    <xdr:to>
      <xdr:col>15</xdr:col>
      <xdr:colOff>149225</xdr:colOff>
      <xdr:row>38</xdr:row>
      <xdr:rowOff>22352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435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32529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204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138430</xdr:rowOff>
    </xdr:from>
    <xdr:to>
      <xdr:col>11</xdr:col>
      <xdr:colOff>9525</xdr:colOff>
      <xdr:row>40</xdr:row>
      <xdr:rowOff>12700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8249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101346</xdr:rowOff>
    </xdr:from>
    <xdr:to>
      <xdr:col>11</xdr:col>
      <xdr:colOff>60325</xdr:colOff>
      <xdr:row>38</xdr:row>
      <xdr:rowOff>31496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444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41673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21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83058</xdr:rowOff>
    </xdr:from>
    <xdr:to>
      <xdr:col>6</xdr:col>
      <xdr:colOff>171450</xdr:colOff>
      <xdr:row>38</xdr:row>
      <xdr:rowOff>13208</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42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23385</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195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35052</xdr:rowOff>
    </xdr:from>
    <xdr:to>
      <xdr:col>24</xdr:col>
      <xdr:colOff>76200</xdr:colOff>
      <xdr:row>40</xdr:row>
      <xdr:rowOff>136652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893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40</xdr:row>
      <xdr:rowOff>7129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865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41</xdr:row>
      <xdr:rowOff>762</xdr:rowOff>
    </xdr:from>
    <xdr:to>
      <xdr:col>20</xdr:col>
      <xdr:colOff>38100</xdr:colOff>
      <xdr:row>41</xdr:row>
      <xdr:rowOff>102362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7030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41</xdr:row>
      <xdr:rowOff>87139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71165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142494</xdr:rowOff>
    </xdr:from>
    <xdr:to>
      <xdr:col>15</xdr:col>
      <xdr:colOff>149225</xdr:colOff>
      <xdr:row>40</xdr:row>
      <xdr:rowOff>72644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829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57421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91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133350</xdr:rowOff>
    </xdr:from>
    <xdr:to>
      <xdr:col>11</xdr:col>
      <xdr:colOff>60325</xdr:colOff>
      <xdr:row>40</xdr:row>
      <xdr:rowOff>63500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48277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90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87630</xdr:rowOff>
    </xdr:from>
    <xdr:to>
      <xdr:col>6</xdr:col>
      <xdr:colOff>171450</xdr:colOff>
      <xdr:row>40</xdr:row>
      <xdr:rowOff>17780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7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2557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86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前年度に比べ、</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117,582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千円減少しており、引き続き類似団体平均を下回っている。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業務の民間委託の推進に伴い、職員人件費から委託料（物件費）へ移行することによる物件費の増加が想定されることから、今後も物件費の精査や、計画的な備品等更新に努め、更なる物件費の抑制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146050</xdr:rowOff>
    </xdr:from>
    <xdr:to>
      <xdr:col>82</xdr:col>
      <xdr:colOff>107950</xdr:colOff>
      <xdr:row>21</xdr:row>
      <xdr:rowOff>146050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3749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118127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146050</xdr:rowOff>
    </xdr:from>
    <xdr:to>
      <xdr:col>82</xdr:col>
      <xdr:colOff>196850</xdr:colOff>
      <xdr:row>21</xdr:row>
      <xdr:rowOff>146050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60977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146050</xdr:rowOff>
    </xdr:from>
    <xdr:to>
      <xdr:col>82</xdr:col>
      <xdr:colOff>196850</xdr:colOff>
      <xdr:row>13</xdr:row>
      <xdr:rowOff>146050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170543</xdr:rowOff>
    </xdr:from>
    <xdr:to>
      <xdr:col>82</xdr:col>
      <xdr:colOff>107950</xdr:colOff>
      <xdr:row>15</xdr:row>
      <xdr:rowOff>86179</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2570843"/>
          <a:ext cx="8382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119034</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862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146957</xdr:rowOff>
    </xdr:from>
    <xdr:to>
      <xdr:col>82</xdr:col>
      <xdr:colOff>158750</xdr:colOff>
      <xdr:row>17</xdr:row>
      <xdr:rowOff>77107</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86179</xdr:rowOff>
    </xdr:from>
    <xdr:to>
      <xdr:col>78</xdr:col>
      <xdr:colOff>69850</xdr:colOff>
      <xdr:row>16</xdr:row>
      <xdr:rowOff>121557</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657929"/>
          <a:ext cx="8890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29936</xdr:rowOff>
    </xdr:from>
    <xdr:to>
      <xdr:col>78</xdr:col>
      <xdr:colOff>120650</xdr:colOff>
      <xdr:row>17</xdr:row>
      <xdr:rowOff>131536</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116313</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3030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88900</xdr:rowOff>
    </xdr:from>
    <xdr:to>
      <xdr:col>73</xdr:col>
      <xdr:colOff>180975</xdr:colOff>
      <xdr:row>16</xdr:row>
      <xdr:rowOff>121557</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8321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160564</xdr:rowOff>
    </xdr:from>
    <xdr:to>
      <xdr:col>74</xdr:col>
      <xdr:colOff>31750</xdr:colOff>
      <xdr:row>18</xdr:row>
      <xdr:rowOff>90714</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075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75491</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3161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34471</xdr:rowOff>
    </xdr:from>
    <xdr:to>
      <xdr:col>69</xdr:col>
      <xdr:colOff>92075</xdr:colOff>
      <xdr:row>16</xdr:row>
      <xdr:rowOff>88900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777671"/>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127907</xdr:rowOff>
    </xdr:from>
    <xdr:to>
      <xdr:col>69</xdr:col>
      <xdr:colOff>142875</xdr:colOff>
      <xdr:row>18</xdr:row>
      <xdr:rowOff>58057</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04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42834</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312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95250</xdr:rowOff>
    </xdr:from>
    <xdr:to>
      <xdr:col>65</xdr:col>
      <xdr:colOff>53975</xdr:colOff>
      <xdr:row>18</xdr:row>
      <xdr:rowOff>25400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119743</xdr:rowOff>
    </xdr:from>
    <xdr:to>
      <xdr:col>82</xdr:col>
      <xdr:colOff>158750</xdr:colOff>
      <xdr:row>15</xdr:row>
      <xdr:rowOff>49893</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52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136270</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365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35379</xdr:rowOff>
    </xdr:from>
    <xdr:to>
      <xdr:col>78</xdr:col>
      <xdr:colOff>120650</xdr:colOff>
      <xdr:row>15</xdr:row>
      <xdr:rowOff>136979</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60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147156</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3760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70757</xdr:rowOff>
    </xdr:from>
    <xdr:to>
      <xdr:col>74</xdr:col>
      <xdr:colOff>31750</xdr:colOff>
      <xdr:row>17</xdr:row>
      <xdr:rowOff>907</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81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11084</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58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38100</xdr:rowOff>
    </xdr:from>
    <xdr:to>
      <xdr:col>69</xdr:col>
      <xdr:colOff>142875</xdr:colOff>
      <xdr:row>16</xdr:row>
      <xdr:rowOff>139700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149877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155121</xdr:rowOff>
    </xdr:from>
    <xdr:to>
      <xdr:col>65</xdr:col>
      <xdr:colOff>53975</xdr:colOff>
      <xdr:row>16</xdr:row>
      <xdr:rowOff>85271</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72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95448</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495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％減少したが、引き続き児童福祉費等が増加しており、類似団体と比べて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％高い比率となっていることから、今後も資格審査等の適正化に努める。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51562</xdr:rowOff>
    </xdr:from>
    <xdr:to>
      <xdr:col>24</xdr:col>
      <xdr:colOff>25400</xdr:colOff>
      <xdr:row>61</xdr:row>
      <xdr:rowOff>60706</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138412"/>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32783</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491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60706</xdr:rowOff>
    </xdr:from>
    <xdr:to>
      <xdr:col>24</xdr:col>
      <xdr:colOff>114300</xdr:colOff>
      <xdr:row>61</xdr:row>
      <xdr:rowOff>60706</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519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137939</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81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51562</xdr:rowOff>
    </xdr:from>
    <xdr:to>
      <xdr:col>24</xdr:col>
      <xdr:colOff>114300</xdr:colOff>
      <xdr:row>53</xdr:row>
      <xdr:rowOff>51562</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138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94996</xdr:rowOff>
    </xdr:from>
    <xdr:to>
      <xdr:col>24</xdr:col>
      <xdr:colOff>25400</xdr:colOff>
      <xdr:row>57</xdr:row>
      <xdr:rowOff>51562</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987800" y="9696196"/>
          <a:ext cx="8382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67581</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3258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51054</xdr:rowOff>
    </xdr:from>
    <xdr:to>
      <xdr:col>24</xdr:col>
      <xdr:colOff>76200</xdr:colOff>
      <xdr:row>55</xdr:row>
      <xdr:rowOff>152654</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480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51562</xdr:rowOff>
    </xdr:from>
    <xdr:to>
      <xdr:col>19</xdr:col>
      <xdr:colOff>187325</xdr:colOff>
      <xdr:row>57</xdr:row>
      <xdr:rowOff>133858</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982421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151638</xdr:rowOff>
    </xdr:from>
    <xdr:to>
      <xdr:col>20</xdr:col>
      <xdr:colOff>38100</xdr:colOff>
      <xdr:row>56</xdr:row>
      <xdr:rowOff>81788</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581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91965</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350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42418</xdr:rowOff>
    </xdr:from>
    <xdr:to>
      <xdr:col>15</xdr:col>
      <xdr:colOff>98425</xdr:colOff>
      <xdr:row>57</xdr:row>
      <xdr:rowOff>133858</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2209800" y="981506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62484</xdr:rowOff>
    </xdr:from>
    <xdr:to>
      <xdr:col>15</xdr:col>
      <xdr:colOff>149225</xdr:colOff>
      <xdr:row>56</xdr:row>
      <xdr:rowOff>164084</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2811</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432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149860</xdr:rowOff>
    </xdr:from>
    <xdr:to>
      <xdr:col>11</xdr:col>
      <xdr:colOff>9525</xdr:colOff>
      <xdr:row>57</xdr:row>
      <xdr:rowOff>42418</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75106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16764</xdr:rowOff>
    </xdr:from>
    <xdr:to>
      <xdr:col>11</xdr:col>
      <xdr:colOff>60325</xdr:colOff>
      <xdr:row>56</xdr:row>
      <xdr:rowOff>118364</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128541</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38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xdr:rowOff>
    </xdr:from>
    <xdr:to>
      <xdr:col>6</xdr:col>
      <xdr:colOff>171450</xdr:colOff>
      <xdr:row>56</xdr:row>
      <xdr:rowOff>109220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119397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44196</xdr:rowOff>
    </xdr:from>
    <xdr:to>
      <xdr:col>24</xdr:col>
      <xdr:colOff>76200</xdr:colOff>
      <xdr:row>56</xdr:row>
      <xdr:rowOff>145796</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645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16273</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617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762</xdr:rowOff>
    </xdr:from>
    <xdr:to>
      <xdr:col>20</xdr:col>
      <xdr:colOff>38100</xdr:colOff>
      <xdr:row>57</xdr:row>
      <xdr:rowOff>102362</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77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87139</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859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83058</xdr:rowOff>
    </xdr:from>
    <xdr:to>
      <xdr:col>15</xdr:col>
      <xdr:colOff>149225</xdr:colOff>
      <xdr:row>58</xdr:row>
      <xdr:rowOff>13208</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855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169435</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942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163068</xdr:rowOff>
    </xdr:from>
    <xdr:to>
      <xdr:col>11</xdr:col>
      <xdr:colOff>60325</xdr:colOff>
      <xdr:row>57</xdr:row>
      <xdr:rowOff>93218</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764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77995</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850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99060</xdr:rowOff>
    </xdr:from>
    <xdr:to>
      <xdr:col>6</xdr:col>
      <xdr:colOff>171450</xdr:colOff>
      <xdr:row>57</xdr:row>
      <xdr:rowOff>29210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13987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その他に係る経常収支比率は前年度比で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％減少し、類似団体平均を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％下回っている。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しかし、国民健康保険特別会計への繰出金は増加傾向にあるため、今後も保険料の適正化や料金の健全化を図ること等により、普通会計の負担を減らしていくよう努める。</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86178</xdr:rowOff>
    </xdr:from>
    <xdr:to>
      <xdr:col>82</xdr:col>
      <xdr:colOff>107950</xdr:colOff>
      <xdr:row>61</xdr:row>
      <xdr:rowOff>102507</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173028"/>
          <a:ext cx="0" cy="1387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74584</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102507</xdr:rowOff>
    </xdr:from>
    <xdr:to>
      <xdr:col>82</xdr:col>
      <xdr:colOff>196850</xdr:colOff>
      <xdr:row>61</xdr:row>
      <xdr:rowOff>102507</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1105</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86178</xdr:rowOff>
    </xdr:from>
    <xdr:to>
      <xdr:col>82</xdr:col>
      <xdr:colOff>196850</xdr:colOff>
      <xdr:row>53</xdr:row>
      <xdr:rowOff>86178</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143328</xdr:rowOff>
    </xdr:from>
    <xdr:to>
      <xdr:col>82</xdr:col>
      <xdr:colOff>107950</xdr:colOff>
      <xdr:row>57</xdr:row>
      <xdr:rowOff>118835</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5671800" y="9744528"/>
          <a:ext cx="8382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129920</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731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157843</xdr:rowOff>
    </xdr:from>
    <xdr:to>
      <xdr:col>82</xdr:col>
      <xdr:colOff>158750</xdr:colOff>
      <xdr:row>57</xdr:row>
      <xdr:rowOff>87993</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118835</xdr:rowOff>
    </xdr:from>
    <xdr:to>
      <xdr:col>78</xdr:col>
      <xdr:colOff>69850</xdr:colOff>
      <xdr:row>61</xdr:row>
      <xdr:rowOff>135165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9891485"/>
          <a:ext cx="889000" cy="702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35378</xdr:rowOff>
    </xdr:from>
    <xdr:to>
      <xdr:col>78</xdr:col>
      <xdr:colOff>120650</xdr:colOff>
      <xdr:row>57</xdr:row>
      <xdr:rowOff>136978</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147155</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576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61</xdr:row>
      <xdr:rowOff>135165</xdr:rowOff>
    </xdr:from>
    <xdr:to>
      <xdr:col>73</xdr:col>
      <xdr:colOff>180975</xdr:colOff>
      <xdr:row>62</xdr:row>
      <xdr:rowOff>61685</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893800" y="10593615"/>
          <a:ext cx="8890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157843</xdr:rowOff>
    </xdr:from>
    <xdr:to>
      <xdr:col>74</xdr:col>
      <xdr:colOff>31750</xdr:colOff>
      <xdr:row>59</xdr:row>
      <xdr:rowOff>87993</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10101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98170</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87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62</xdr:row>
      <xdr:rowOff>61685</xdr:rowOff>
    </xdr:from>
    <xdr:to>
      <xdr:col>69</xdr:col>
      <xdr:colOff>92075</xdr:colOff>
      <xdr:row>62</xdr:row>
      <xdr:rowOff>78015</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3004800" y="10691585"/>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51707</xdr:rowOff>
    </xdr:from>
    <xdr:to>
      <xdr:col>69</xdr:col>
      <xdr:colOff>142875</xdr:colOff>
      <xdr:row>59</xdr:row>
      <xdr:rowOff>153307</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1016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163484</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936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51707</xdr:rowOff>
    </xdr:from>
    <xdr:to>
      <xdr:col>65</xdr:col>
      <xdr:colOff>53975</xdr:colOff>
      <xdr:row>59</xdr:row>
      <xdr:rowOff>153307</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1016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163484</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936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92528</xdr:rowOff>
    </xdr:from>
    <xdr:to>
      <xdr:col>82</xdr:col>
      <xdr:colOff>158750</xdr:colOff>
      <xdr:row>57</xdr:row>
      <xdr:rowOff>22678</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109055</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53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68035</xdr:rowOff>
    </xdr:from>
    <xdr:to>
      <xdr:col>78</xdr:col>
      <xdr:colOff>120650</xdr:colOff>
      <xdr:row>57</xdr:row>
      <xdr:rowOff>169635</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84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154412</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927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61</xdr:row>
      <xdr:rowOff>84365</xdr:rowOff>
    </xdr:from>
    <xdr:to>
      <xdr:col>74</xdr:col>
      <xdr:colOff>31750</xdr:colOff>
      <xdr:row>62</xdr:row>
      <xdr:rowOff>14515</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1054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170742</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10629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62</xdr:row>
      <xdr:rowOff>10885</xdr:rowOff>
    </xdr:from>
    <xdr:to>
      <xdr:col>69</xdr:col>
      <xdr:colOff>142875</xdr:colOff>
      <xdr:row>62</xdr:row>
      <xdr:rowOff>112485</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1064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62</xdr:row>
      <xdr:rowOff>97262</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1072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62</xdr:row>
      <xdr:rowOff>27215</xdr:rowOff>
    </xdr:from>
    <xdr:to>
      <xdr:col>65</xdr:col>
      <xdr:colOff>53975</xdr:colOff>
      <xdr:row>62</xdr:row>
      <xdr:rowOff>128815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1065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62</xdr:row>
      <xdr:rowOff>113592</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10743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前年度に実施した特別定額給付金給付事業の終了や新焼却処理施設建設に伴う負担金の減少により、前年度比で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％の減となっている。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補助費等に係る経常収支比率は、類似団体平均を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％下回っている。今後も必要性の低い補助金の見直しや廃止を検討し、更なる補助費の抑制に努める。</a:t>
          </a: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81280</xdr:rowOff>
    </xdr:from>
    <xdr:to>
      <xdr:col>82</xdr:col>
      <xdr:colOff>107950</xdr:colOff>
      <xdr:row>41</xdr:row>
      <xdr:rowOff>75565</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6510000" y="5910580"/>
          <a:ext cx="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47642</xdr:rowOff>
    </xdr:from>
    <xdr:ext cx="762000" cy="259045"/>
    <xdr:sp macro="" textlink="">
      <xdr:nvSpPr>
        <xdr:cNvPr id="301" name="補助費等最小値テキスト">
          <a:extLst>
            <a:ext uri="{FF2B5EF4-FFF2-40B4-BE49-F238E27FC236}">
              <a16:creationId xmlns:a16="http://schemas.microsoft.com/office/drawing/2014/main" id="{00000000-0008-0000-0400-00002D010000}"/>
            </a:ext>
          </a:extLst>
        </xdr:cNvPr>
        <xdr:cNvSpPr txBox="1"/>
      </xdr:nvSpPr>
      <xdr:spPr>
        <a:xfrm>
          <a:off x="16598900" y="7077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75565</xdr:rowOff>
    </xdr:from>
    <xdr:to>
      <xdr:col>82</xdr:col>
      <xdr:colOff>196850</xdr:colOff>
      <xdr:row>41</xdr:row>
      <xdr:rowOff>75565</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7105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167657</xdr:rowOff>
    </xdr:from>
    <xdr:ext cx="762000" cy="259045"/>
    <xdr:sp macro="" textlink="">
      <xdr:nvSpPr>
        <xdr:cNvPr id="303" name="補助費等最大値テキスト">
          <a:extLst>
            <a:ext uri="{FF2B5EF4-FFF2-40B4-BE49-F238E27FC236}">
              <a16:creationId xmlns:a16="http://schemas.microsoft.com/office/drawing/2014/main" id="{00000000-0008-0000-0400-00002F010000}"/>
            </a:ext>
          </a:extLst>
        </xdr:cNvPr>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81280</xdr:rowOff>
    </xdr:from>
    <xdr:to>
      <xdr:col>82</xdr:col>
      <xdr:colOff>196850</xdr:colOff>
      <xdr:row>34</xdr:row>
      <xdr:rowOff>81280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109855</xdr:rowOff>
    </xdr:from>
    <xdr:to>
      <xdr:col>82</xdr:col>
      <xdr:colOff>107950</xdr:colOff>
      <xdr:row>38</xdr:row>
      <xdr:rowOff>24130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5671800" y="6453505"/>
          <a:ext cx="8382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105427</xdr:rowOff>
    </xdr:from>
    <xdr:ext cx="762000" cy="259045"/>
    <xdr:sp macro="" textlink="">
      <xdr:nvSpPr>
        <xdr:cNvPr id="306" name="補助費等平均値テキスト">
          <a:extLst>
            <a:ext uri="{FF2B5EF4-FFF2-40B4-BE49-F238E27FC236}">
              <a16:creationId xmlns:a16="http://schemas.microsoft.com/office/drawing/2014/main" id="{00000000-0008-0000-0400-000032010000}"/>
            </a:ext>
          </a:extLst>
        </xdr:cNvPr>
        <xdr:cNvSpPr txBox="1"/>
      </xdr:nvSpPr>
      <xdr:spPr>
        <a:xfrm>
          <a:off x="16598900" y="6449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133350</xdr:rowOff>
    </xdr:from>
    <xdr:to>
      <xdr:col>82</xdr:col>
      <xdr:colOff>158750</xdr:colOff>
      <xdr:row>38</xdr:row>
      <xdr:rowOff>63500</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64592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1270</xdr:rowOff>
    </xdr:from>
    <xdr:to>
      <xdr:col>78</xdr:col>
      <xdr:colOff>69850</xdr:colOff>
      <xdr:row>38</xdr:row>
      <xdr:rowOff>24130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4782800" y="6344920"/>
          <a:ext cx="889000" cy="19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127635</xdr:rowOff>
    </xdr:from>
    <xdr:to>
      <xdr:col>78</xdr:col>
      <xdr:colOff>120650</xdr:colOff>
      <xdr:row>38</xdr:row>
      <xdr:rowOff>57785</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5621000" y="647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67962</xdr:rowOff>
    </xdr:from>
    <xdr:ext cx="7366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5290800" y="6240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121285</xdr:rowOff>
    </xdr:from>
    <xdr:to>
      <xdr:col>73</xdr:col>
      <xdr:colOff>180975</xdr:colOff>
      <xdr:row>37</xdr:row>
      <xdr:rowOff>1270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3893800" y="629348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47625</xdr:rowOff>
    </xdr:from>
    <xdr:to>
      <xdr:col>74</xdr:col>
      <xdr:colOff>31750</xdr:colOff>
      <xdr:row>37</xdr:row>
      <xdr:rowOff>149225</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4732000" y="639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134002</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401800" y="647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109855</xdr:rowOff>
    </xdr:from>
    <xdr:to>
      <xdr:col>69</xdr:col>
      <xdr:colOff>92075</xdr:colOff>
      <xdr:row>36</xdr:row>
      <xdr:rowOff>121285</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3004800" y="628205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24765</xdr:rowOff>
    </xdr:from>
    <xdr:to>
      <xdr:col>69</xdr:col>
      <xdr:colOff>142875</xdr:colOff>
      <xdr:row>37</xdr:row>
      <xdr:rowOff>126365</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3843000" y="636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111142</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512800" y="645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13335</xdr:rowOff>
    </xdr:from>
    <xdr:to>
      <xdr:col>65</xdr:col>
      <xdr:colOff>53975</xdr:colOff>
      <xdr:row>37</xdr:row>
      <xdr:rowOff>114935</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2954000" y="635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99712</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623800" y="644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59055</xdr:rowOff>
    </xdr:from>
    <xdr:to>
      <xdr:col>82</xdr:col>
      <xdr:colOff>158750</xdr:colOff>
      <xdr:row>37</xdr:row>
      <xdr:rowOff>160655</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6459200" y="6402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75582</xdr:rowOff>
    </xdr:from>
    <xdr:ext cx="762000" cy="259045"/>
    <xdr:sp macro="" textlink="">
      <xdr:nvSpPr>
        <xdr:cNvPr id="325" name="補助費等該当値テキスト">
          <a:extLst>
            <a:ext uri="{FF2B5EF4-FFF2-40B4-BE49-F238E27FC236}">
              <a16:creationId xmlns:a16="http://schemas.microsoft.com/office/drawing/2014/main" id="{00000000-0008-0000-0400-000045010000}"/>
            </a:ext>
          </a:extLst>
        </xdr:cNvPr>
        <xdr:cNvSpPr txBox="1"/>
      </xdr:nvSpPr>
      <xdr:spPr>
        <a:xfrm>
          <a:off x="16598900" y="6247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144780</xdr:rowOff>
    </xdr:from>
    <xdr:to>
      <xdr:col>78</xdr:col>
      <xdr:colOff>120650</xdr:colOff>
      <xdr:row>38</xdr:row>
      <xdr:rowOff>74930</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5621000" y="6488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59707</xdr:rowOff>
    </xdr:from>
    <xdr:ext cx="7366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6574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121920</xdr:rowOff>
    </xdr:from>
    <xdr:to>
      <xdr:col>74</xdr:col>
      <xdr:colOff>31750</xdr:colOff>
      <xdr:row>37</xdr:row>
      <xdr:rowOff>52070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4732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62247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401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70485</xdr:rowOff>
    </xdr:from>
    <xdr:to>
      <xdr:col>69</xdr:col>
      <xdr:colOff>142875</xdr:colOff>
      <xdr:row>37</xdr:row>
      <xdr:rowOff>635</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3843000" y="624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10812</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6011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59055</xdr:rowOff>
    </xdr:from>
    <xdr:to>
      <xdr:col>65</xdr:col>
      <xdr:colOff>53975</xdr:colOff>
      <xdr:row>36</xdr:row>
      <xdr:rowOff>160655</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2954000" y="6231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170832</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6000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公債費の経常収支比率は、既発債の償還完了等により前年度より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％の減となっている。今後、地域活性化施設整備事業等で公債費は増加していく見込みであるため、事業の取捨選択を徹底していくことで地方債の新規発行を伴う普通建設事業を抑制する。</a:t>
          </a: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a:extLst>
            <a:ext uri="{FF2B5EF4-FFF2-40B4-BE49-F238E27FC236}">
              <a16:creationId xmlns:a16="http://schemas.microsoft.com/office/drawing/2014/main" id="{00000000-0008-0000-0400-00006A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143328</xdr:rowOff>
    </xdr:from>
    <xdr:to>
      <xdr:col>24</xdr:col>
      <xdr:colOff>25400</xdr:colOff>
      <xdr:row>80</xdr:row>
      <xdr:rowOff>132443</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4826000" y="12487728"/>
          <a:ext cx="0" cy="1360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104520</xdr:rowOff>
    </xdr:from>
    <xdr:ext cx="762000" cy="259045"/>
    <xdr:sp macro="" textlink="">
      <xdr:nvSpPr>
        <xdr:cNvPr id="364" name="公債費最小値テキスト">
          <a:extLst>
            <a:ext uri="{FF2B5EF4-FFF2-40B4-BE49-F238E27FC236}">
              <a16:creationId xmlns:a16="http://schemas.microsoft.com/office/drawing/2014/main" id="{00000000-0008-0000-0400-00006C010000}"/>
            </a:ext>
          </a:extLst>
        </xdr:cNvPr>
        <xdr:cNvSpPr txBox="1"/>
      </xdr:nvSpPr>
      <xdr:spPr>
        <a:xfrm>
          <a:off x="4914900" y="13820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132443</xdr:rowOff>
    </xdr:from>
    <xdr:to>
      <xdr:col>24</xdr:col>
      <xdr:colOff>114300</xdr:colOff>
      <xdr:row>80</xdr:row>
      <xdr:rowOff>132443</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3848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58255</xdr:rowOff>
    </xdr:from>
    <xdr:ext cx="762000" cy="259045"/>
    <xdr:sp macro="" textlink="">
      <xdr:nvSpPr>
        <xdr:cNvPr id="366" name="公債費最大値テキスト">
          <a:extLst>
            <a:ext uri="{FF2B5EF4-FFF2-40B4-BE49-F238E27FC236}">
              <a16:creationId xmlns:a16="http://schemas.microsoft.com/office/drawing/2014/main" id="{00000000-0008-0000-0400-00006E010000}"/>
            </a:ext>
          </a:extLst>
        </xdr:cNvPr>
        <xdr:cNvSpPr txBox="1"/>
      </xdr:nvSpPr>
      <xdr:spPr>
        <a:xfrm>
          <a:off x="4914900" y="1223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143328</xdr:rowOff>
    </xdr:from>
    <xdr:to>
      <xdr:col>24</xdr:col>
      <xdr:colOff>114300</xdr:colOff>
      <xdr:row>72</xdr:row>
      <xdr:rowOff>143328</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2487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83457</xdr:rowOff>
    </xdr:from>
    <xdr:to>
      <xdr:col>24</xdr:col>
      <xdr:colOff>25400</xdr:colOff>
      <xdr:row>74</xdr:row>
      <xdr:rowOff>94343</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3987800" y="12770757"/>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31948</xdr:rowOff>
    </xdr:from>
    <xdr:ext cx="762000" cy="259045"/>
    <xdr:sp macro="" textlink="">
      <xdr:nvSpPr>
        <xdr:cNvPr id="369" name="公債費平均値テキスト">
          <a:extLst>
            <a:ext uri="{FF2B5EF4-FFF2-40B4-BE49-F238E27FC236}">
              <a16:creationId xmlns:a16="http://schemas.microsoft.com/office/drawing/2014/main" id="{00000000-0008-0000-0400-000071010000}"/>
            </a:ext>
          </a:extLst>
        </xdr:cNvPr>
        <xdr:cNvSpPr txBox="1"/>
      </xdr:nvSpPr>
      <xdr:spPr>
        <a:xfrm>
          <a:off x="4914900" y="130621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59871</xdr:rowOff>
    </xdr:from>
    <xdr:to>
      <xdr:col>24</xdr:col>
      <xdr:colOff>76200</xdr:colOff>
      <xdr:row>76</xdr:row>
      <xdr:rowOff>161471</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4775200" y="130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94343</xdr:rowOff>
    </xdr:from>
    <xdr:to>
      <xdr:col>19</xdr:col>
      <xdr:colOff>187325</xdr:colOff>
      <xdr:row>74</xdr:row>
      <xdr:rowOff>127000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098800" y="127816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48986</xdr:rowOff>
    </xdr:from>
    <xdr:to>
      <xdr:col>20</xdr:col>
      <xdr:colOff>38100</xdr:colOff>
      <xdr:row>76</xdr:row>
      <xdr:rowOff>150586</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937000" y="1307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135363</xdr:rowOff>
    </xdr:from>
    <xdr:ext cx="7366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606800" y="13165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127000</xdr:rowOff>
    </xdr:from>
    <xdr:to>
      <xdr:col>15</xdr:col>
      <xdr:colOff>98425</xdr:colOff>
      <xdr:row>75</xdr:row>
      <xdr:rowOff>42635</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2209800" y="12814300"/>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48986</xdr:rowOff>
    </xdr:from>
    <xdr:to>
      <xdr:col>15</xdr:col>
      <xdr:colOff>149225</xdr:colOff>
      <xdr:row>76</xdr:row>
      <xdr:rowOff>150586</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048000" y="1307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135363</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717800" y="13165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42635</xdr:rowOff>
    </xdr:from>
    <xdr:to>
      <xdr:col>11</xdr:col>
      <xdr:colOff>9525</xdr:colOff>
      <xdr:row>75</xdr:row>
      <xdr:rowOff>64407</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1320800" y="12901385"/>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59871</xdr:rowOff>
    </xdr:from>
    <xdr:to>
      <xdr:col>11</xdr:col>
      <xdr:colOff>60325</xdr:colOff>
      <xdr:row>76</xdr:row>
      <xdr:rowOff>161471</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2159000" y="130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146248</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828800" y="13176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70757</xdr:rowOff>
    </xdr:from>
    <xdr:to>
      <xdr:col>6</xdr:col>
      <xdr:colOff>171450</xdr:colOff>
      <xdr:row>77</xdr:row>
      <xdr:rowOff>907</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1270000" y="13100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157134</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939800" y="1318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32657</xdr:rowOff>
    </xdr:from>
    <xdr:to>
      <xdr:col>24</xdr:col>
      <xdr:colOff>76200</xdr:colOff>
      <xdr:row>74</xdr:row>
      <xdr:rowOff>134257</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4775200" y="12719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49184</xdr:rowOff>
    </xdr:from>
    <xdr:ext cx="762000" cy="259045"/>
    <xdr:sp macro="" textlink="">
      <xdr:nvSpPr>
        <xdr:cNvPr id="388" name="公債費該当値テキスト">
          <a:extLst>
            <a:ext uri="{FF2B5EF4-FFF2-40B4-BE49-F238E27FC236}">
              <a16:creationId xmlns:a16="http://schemas.microsoft.com/office/drawing/2014/main" id="{00000000-0008-0000-0400-000084010000}"/>
            </a:ext>
          </a:extLst>
        </xdr:cNvPr>
        <xdr:cNvSpPr txBox="1"/>
      </xdr:nvSpPr>
      <xdr:spPr>
        <a:xfrm>
          <a:off x="4914900" y="1256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43543</xdr:rowOff>
    </xdr:from>
    <xdr:to>
      <xdr:col>20</xdr:col>
      <xdr:colOff>38100</xdr:colOff>
      <xdr:row>74</xdr:row>
      <xdr:rowOff>145143</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937000" y="12730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155320</xdr:rowOff>
    </xdr:from>
    <xdr:ext cx="7366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606800" y="12499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76200</xdr:rowOff>
    </xdr:from>
    <xdr:to>
      <xdr:col>15</xdr:col>
      <xdr:colOff>149225</xdr:colOff>
      <xdr:row>75</xdr:row>
      <xdr:rowOff>6350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048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16527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2717800" y="1253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163285</xdr:rowOff>
    </xdr:from>
    <xdr:to>
      <xdr:col>11</xdr:col>
      <xdr:colOff>60325</xdr:colOff>
      <xdr:row>75</xdr:row>
      <xdr:rowOff>93435</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2159000" y="1285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103612</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828800" y="12619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13607</xdr:rowOff>
    </xdr:from>
    <xdr:to>
      <xdr:col>6</xdr:col>
      <xdr:colOff>171450</xdr:colOff>
      <xdr:row>75</xdr:row>
      <xdr:rowOff>115207</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1270000" y="12872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125384</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939800" y="12641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前年度に比べ</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％の減となったが、類似団体平均を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％上回っている状態である。主な要因としては、人件費や扶助費が、類似団体と比較して高いこと等が挙げられる。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これまで以上に人件費抑制施策や公共施設マネジメント計画に基づいた公共施設の適正配置・有効活用を検討すること等を通じて、経費削減に努める。</a:t>
          </a:r>
        </a:p>
      </xdr:txBody>
    </xdr:sp>
    <xdr:clientData/>
  </xdr:twoCellAnchor>
  <xdr:oneCellAnchor>
    <xdr:from>
      <xdr:col>62</xdr:col>
      <xdr:colOff>6350</xdr:colOff>
      <xdr:row>69</xdr:row>
      <xdr:rowOff>107950</xdr:rowOff>
    </xdr:from>
    <xdr:ext cx="298543" cy="225703"/>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xdr:rowOff>
    </xdr:from>
    <xdr:to>
      <xdr:col>82</xdr:col>
      <xdr:colOff>107950</xdr:colOff>
      <xdr:row>82</xdr:row>
      <xdr:rowOff>43180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6510000" y="1270000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15257</xdr:rowOff>
    </xdr:from>
    <xdr:ext cx="762000" cy="259045"/>
    <xdr:sp macro="" textlink="">
      <xdr:nvSpPr>
        <xdr:cNvPr id="425" name="公債費以外最小値テキスト">
          <a:extLst>
            <a:ext uri="{FF2B5EF4-FFF2-40B4-BE49-F238E27FC236}">
              <a16:creationId xmlns:a16="http://schemas.microsoft.com/office/drawing/2014/main" id="{00000000-0008-0000-0400-0000A9010000}"/>
            </a:ext>
          </a:extLst>
        </xdr:cNvPr>
        <xdr:cNvSpPr txBox="1"/>
      </xdr:nvSpPr>
      <xdr:spPr>
        <a:xfrm>
          <a:off x="16598900" y="14074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43180</xdr:rowOff>
    </xdr:from>
    <xdr:to>
      <xdr:col>82</xdr:col>
      <xdr:colOff>196850</xdr:colOff>
      <xdr:row>82</xdr:row>
      <xdr:rowOff>43180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4102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99077</xdr:rowOff>
    </xdr:from>
    <xdr:ext cx="762000" cy="259045"/>
    <xdr:sp macro="" textlink="">
      <xdr:nvSpPr>
        <xdr:cNvPr id="427" name="公債費以外最大値テキスト">
          <a:extLst>
            <a:ext uri="{FF2B5EF4-FFF2-40B4-BE49-F238E27FC236}">
              <a16:creationId xmlns:a16="http://schemas.microsoft.com/office/drawing/2014/main" id="{00000000-0008-0000-0400-0000AB010000}"/>
            </a:ext>
          </a:extLst>
        </xdr:cNvPr>
        <xdr:cNvSpPr txBox="1"/>
      </xdr:nvSpPr>
      <xdr:spPr>
        <a:xfrm>
          <a:off x="16598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xdr:rowOff>
    </xdr:from>
    <xdr:to>
      <xdr:col>82</xdr:col>
      <xdr:colOff>196850</xdr:colOff>
      <xdr:row>74</xdr:row>
      <xdr:rowOff>12700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50800</xdr:rowOff>
    </xdr:from>
    <xdr:to>
      <xdr:col>82</xdr:col>
      <xdr:colOff>107950</xdr:colOff>
      <xdr:row>81</xdr:row>
      <xdr:rowOff>1270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5671800" y="13423900"/>
          <a:ext cx="838200" cy="464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58438</xdr:rowOff>
    </xdr:from>
    <xdr:ext cx="762000" cy="259045"/>
    <xdr:sp macro="" textlink="">
      <xdr:nvSpPr>
        <xdr:cNvPr id="430" name="公債費以外平均値テキスト">
          <a:extLst>
            <a:ext uri="{FF2B5EF4-FFF2-40B4-BE49-F238E27FC236}">
              <a16:creationId xmlns:a16="http://schemas.microsoft.com/office/drawing/2014/main" id="{00000000-0008-0000-0400-0000AE010000}"/>
            </a:ext>
          </a:extLst>
        </xdr:cNvPr>
        <xdr:cNvSpPr txBox="1"/>
      </xdr:nvSpPr>
      <xdr:spPr>
        <a:xfrm>
          <a:off x="16598900" y="13088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41911</xdr:rowOff>
    </xdr:from>
    <xdr:to>
      <xdr:col>82</xdr:col>
      <xdr:colOff>158750</xdr:colOff>
      <xdr:row>77</xdr:row>
      <xdr:rowOff>143511</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6459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81</xdr:row>
      <xdr:rowOff>1270</xdr:rowOff>
    </xdr:from>
    <xdr:to>
      <xdr:col>78</xdr:col>
      <xdr:colOff>69850</xdr:colOff>
      <xdr:row>81</xdr:row>
      <xdr:rowOff>115570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4782800" y="138887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144780</xdr:rowOff>
    </xdr:from>
    <xdr:to>
      <xdr:col>78</xdr:col>
      <xdr:colOff>120650</xdr:colOff>
      <xdr:row>79</xdr:row>
      <xdr:rowOff>74930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5621000" y="1351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85107</xdr:rowOff>
    </xdr:from>
    <xdr:ext cx="7366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290800" y="1328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157480</xdr:rowOff>
    </xdr:from>
    <xdr:to>
      <xdr:col>73</xdr:col>
      <xdr:colOff>180975</xdr:colOff>
      <xdr:row>81</xdr:row>
      <xdr:rowOff>115570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893800" y="1387348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79</xdr:row>
      <xdr:rowOff>26670</xdr:rowOff>
    </xdr:from>
    <xdr:to>
      <xdr:col>74</xdr:col>
      <xdr:colOff>31750</xdr:colOff>
      <xdr:row>79</xdr:row>
      <xdr:rowOff>128270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4732000" y="1357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138447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401800" y="1334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20320</xdr:rowOff>
    </xdr:from>
    <xdr:to>
      <xdr:col>69</xdr:col>
      <xdr:colOff>92075</xdr:colOff>
      <xdr:row>80</xdr:row>
      <xdr:rowOff>157480</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004800" y="1373632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144780</xdr:rowOff>
    </xdr:from>
    <xdr:to>
      <xdr:col>69</xdr:col>
      <xdr:colOff>142875</xdr:colOff>
      <xdr:row>79</xdr:row>
      <xdr:rowOff>74930</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3843000" y="1351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85107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328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83820</xdr:rowOff>
    </xdr:from>
    <xdr:to>
      <xdr:col>65</xdr:col>
      <xdr:colOff>53975</xdr:colOff>
      <xdr:row>79</xdr:row>
      <xdr:rowOff>13970</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2954000" y="1345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24147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322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0</xdr:rowOff>
    </xdr:from>
    <xdr:to>
      <xdr:col>82</xdr:col>
      <xdr:colOff>158750</xdr:colOff>
      <xdr:row>78</xdr:row>
      <xdr:rowOff>101600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64592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143527</xdr:rowOff>
    </xdr:from>
    <xdr:ext cx="762000" cy="259045"/>
    <xdr:sp macro="" textlink="">
      <xdr:nvSpPr>
        <xdr:cNvPr id="449" name="公債費以外該当値テキスト">
          <a:extLst>
            <a:ext uri="{FF2B5EF4-FFF2-40B4-BE49-F238E27FC236}">
              <a16:creationId xmlns:a16="http://schemas.microsoft.com/office/drawing/2014/main" id="{00000000-0008-0000-0400-0000C1010000}"/>
            </a:ext>
          </a:extLst>
        </xdr:cNvPr>
        <xdr:cNvSpPr txBox="1"/>
      </xdr:nvSpPr>
      <xdr:spPr>
        <a:xfrm>
          <a:off x="165989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121920</xdr:rowOff>
    </xdr:from>
    <xdr:to>
      <xdr:col>78</xdr:col>
      <xdr:colOff>120650</xdr:colOff>
      <xdr:row>81</xdr:row>
      <xdr:rowOff>52070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5621000" y="1383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81</xdr:row>
      <xdr:rowOff>36847</xdr:rowOff>
    </xdr:from>
    <xdr:ext cx="7366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290800" y="13924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81</xdr:row>
      <xdr:rowOff>64770</xdr:rowOff>
    </xdr:from>
    <xdr:to>
      <xdr:col>74</xdr:col>
      <xdr:colOff>31750</xdr:colOff>
      <xdr:row>81</xdr:row>
      <xdr:rowOff>166370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4732000" y="1395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81</xdr:row>
      <xdr:rowOff>151147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401800" y="1403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106680</xdr:rowOff>
    </xdr:from>
    <xdr:to>
      <xdr:col>69</xdr:col>
      <xdr:colOff>142875</xdr:colOff>
      <xdr:row>81</xdr:row>
      <xdr:rowOff>36830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3843000" y="1382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81</xdr:row>
      <xdr:rowOff>21607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390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140970</xdr:rowOff>
    </xdr:from>
    <xdr:to>
      <xdr:col>65</xdr:col>
      <xdr:colOff>53975</xdr:colOff>
      <xdr:row>80</xdr:row>
      <xdr:rowOff>71120</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2954000" y="1368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55897</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377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鹿児島県出水市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a:extLst>
            <a:ext uri="{FF2B5EF4-FFF2-40B4-BE49-F238E27FC236}">
              <a16:creationId xmlns:a16="http://schemas.microsoft.com/office/drawing/2014/main" id="{00000000-0008-0000-0500-00002F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a:extLst>
            <a:ext uri="{FF2B5EF4-FFF2-40B4-BE49-F238E27FC236}">
              <a16:creationId xmlns:a16="http://schemas.microsoft.com/office/drawing/2014/main" id="{00000000-0008-0000-0500-000030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121976</xdr:rowOff>
    </xdr:from>
    <xdr:to>
      <xdr:col>29</xdr:col>
      <xdr:colOff>127000</xdr:colOff>
      <xdr:row>19</xdr:row>
      <xdr:rowOff>168353</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651500" y="2055551"/>
          <a:ext cx="0" cy="14179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140430</xdr:rowOff>
    </xdr:from>
    <xdr:ext cx="762000" cy="259045"/>
    <xdr:sp macro="" textlink="">
      <xdr:nvSpPr>
        <xdr:cNvPr id="50" name="人口1人当たり決算額の推移最小値テキスト130">
          <a:extLst>
            <a:ext uri="{FF2B5EF4-FFF2-40B4-BE49-F238E27FC236}">
              <a16:creationId xmlns:a16="http://schemas.microsoft.com/office/drawing/2014/main" id="{00000000-0008-0000-0500-000032000000}"/>
            </a:ext>
          </a:extLst>
        </xdr:cNvPr>
        <xdr:cNvSpPr txBox="1"/>
      </xdr:nvSpPr>
      <xdr:spPr>
        <a:xfrm>
          <a:off x="5740400" y="344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168353</xdr:rowOff>
    </xdr:from>
    <xdr:to>
      <xdr:col>30</xdr:col>
      <xdr:colOff>25400</xdr:colOff>
      <xdr:row>19</xdr:row>
      <xdr:rowOff>168353</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34735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36903</xdr:rowOff>
    </xdr:from>
    <xdr:ext cx="762000" cy="259045"/>
    <xdr:sp macro="" textlink="">
      <xdr:nvSpPr>
        <xdr:cNvPr id="52" name="人口1人当たり決算額の推移最大値テキスト130">
          <a:extLst>
            <a:ext uri="{FF2B5EF4-FFF2-40B4-BE49-F238E27FC236}">
              <a16:creationId xmlns:a16="http://schemas.microsoft.com/office/drawing/2014/main" id="{00000000-0008-0000-0500-000034000000}"/>
            </a:ext>
          </a:extLst>
        </xdr:cNvPr>
        <xdr:cNvSpPr txBox="1"/>
      </xdr:nvSpPr>
      <xdr:spPr>
        <a:xfrm>
          <a:off x="5740400" y="1799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121976</xdr:rowOff>
    </xdr:from>
    <xdr:to>
      <xdr:col>30</xdr:col>
      <xdr:colOff>25400</xdr:colOff>
      <xdr:row>11</xdr:row>
      <xdr:rowOff>121976</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5562600" y="20555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8990</xdr:rowOff>
    </xdr:from>
    <xdr:to>
      <xdr:col>29</xdr:col>
      <xdr:colOff>127000</xdr:colOff>
      <xdr:row>16</xdr:row>
      <xdr:rowOff>10719</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a:off x="5003800" y="2799815"/>
          <a:ext cx="647700" cy="17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22879</xdr:rowOff>
    </xdr:from>
    <xdr:ext cx="762000" cy="259045"/>
    <xdr:sp macro="" textlink="">
      <xdr:nvSpPr>
        <xdr:cNvPr id="55" name="人口1人当たり決算額の推移平均値テキスト130">
          <a:extLst>
            <a:ext uri="{FF2B5EF4-FFF2-40B4-BE49-F238E27FC236}">
              <a16:creationId xmlns:a16="http://schemas.microsoft.com/office/drawing/2014/main" id="{00000000-0008-0000-0500-000037000000}"/>
            </a:ext>
          </a:extLst>
        </xdr:cNvPr>
        <xdr:cNvSpPr txBox="1"/>
      </xdr:nvSpPr>
      <xdr:spPr>
        <a:xfrm>
          <a:off x="5740400" y="28137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50802</xdr:rowOff>
    </xdr:from>
    <xdr:to>
      <xdr:col>29</xdr:col>
      <xdr:colOff>177800</xdr:colOff>
      <xdr:row>16</xdr:row>
      <xdr:rowOff>152402</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5600700" y="28416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8990</xdr:rowOff>
    </xdr:from>
    <xdr:to>
      <xdr:col>26</xdr:col>
      <xdr:colOff>50800</xdr:colOff>
      <xdr:row>16</xdr:row>
      <xdr:rowOff>49109</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4305300" y="2799815"/>
          <a:ext cx="698500" cy="401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147299</xdr:rowOff>
    </xdr:from>
    <xdr:to>
      <xdr:col>26</xdr:col>
      <xdr:colOff>101600</xdr:colOff>
      <xdr:row>17</xdr:row>
      <xdr:rowOff>77449</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953000" y="29381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62226</xdr:rowOff>
    </xdr:from>
    <xdr:ext cx="7366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4622800" y="3024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49109</xdr:rowOff>
    </xdr:from>
    <xdr:to>
      <xdr:col>22</xdr:col>
      <xdr:colOff>114300</xdr:colOff>
      <xdr:row>16</xdr:row>
      <xdr:rowOff>89414</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3606800" y="2839934"/>
          <a:ext cx="698500" cy="403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9725</xdr:rowOff>
    </xdr:from>
    <xdr:to>
      <xdr:col>22</xdr:col>
      <xdr:colOff>165100</xdr:colOff>
      <xdr:row>17</xdr:row>
      <xdr:rowOff>111325</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4254500" y="29720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96102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924300" y="305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89414</xdr:rowOff>
    </xdr:from>
    <xdr:to>
      <xdr:col>18</xdr:col>
      <xdr:colOff>177800</xdr:colOff>
      <xdr:row>16</xdr:row>
      <xdr:rowOff>109331</xdr:rowOff>
    </xdr:to>
    <xdr:cxnSp macro="">
      <xdr:nvCxnSpPr>
        <xdr:cNvPr id="63" name="直線コネクタ 62">
          <a:extLst>
            <a:ext uri="{FF2B5EF4-FFF2-40B4-BE49-F238E27FC236}">
              <a16:creationId xmlns:a16="http://schemas.microsoft.com/office/drawing/2014/main" id="{00000000-0008-0000-0500-00003F000000}"/>
            </a:ext>
          </a:extLst>
        </xdr:cNvPr>
        <xdr:cNvCxnSpPr/>
      </xdr:nvCxnSpPr>
      <xdr:spPr bwMode="auto">
        <a:xfrm flipV="1">
          <a:off x="2908300" y="2880239"/>
          <a:ext cx="698500" cy="199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25956</xdr:rowOff>
    </xdr:from>
    <xdr:to>
      <xdr:col>19</xdr:col>
      <xdr:colOff>38100</xdr:colOff>
      <xdr:row>17</xdr:row>
      <xdr:rowOff>127556</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3556000" y="29882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112333</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225800" y="3074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25298</xdr:rowOff>
    </xdr:from>
    <xdr:to>
      <xdr:col>15</xdr:col>
      <xdr:colOff>101600</xdr:colOff>
      <xdr:row>17</xdr:row>
      <xdr:rowOff>126898</xdr:rowOff>
    </xdr:to>
    <xdr:sp macro="" textlink="">
      <xdr:nvSpPr>
        <xdr:cNvPr id="66" name="フローチャート: 判断 65">
          <a:extLst>
            <a:ext uri="{FF2B5EF4-FFF2-40B4-BE49-F238E27FC236}">
              <a16:creationId xmlns:a16="http://schemas.microsoft.com/office/drawing/2014/main" id="{00000000-0008-0000-0500-000042000000}"/>
            </a:ext>
          </a:extLst>
        </xdr:cNvPr>
        <xdr:cNvSpPr/>
      </xdr:nvSpPr>
      <xdr:spPr bwMode="auto">
        <a:xfrm>
          <a:off x="2857500" y="29875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111675</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527300" y="307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131369</xdr:rowOff>
    </xdr:from>
    <xdr:to>
      <xdr:col>29</xdr:col>
      <xdr:colOff>177800</xdr:colOff>
      <xdr:row>16</xdr:row>
      <xdr:rowOff>61519</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5600700" y="27507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147896</xdr:rowOff>
    </xdr:from>
    <xdr:ext cx="762000" cy="259045"/>
    <xdr:sp macro="" textlink="">
      <xdr:nvSpPr>
        <xdr:cNvPr id="74" name="人口1人当たり決算額の推移該当値テキスト130">
          <a:extLst>
            <a:ext uri="{FF2B5EF4-FFF2-40B4-BE49-F238E27FC236}">
              <a16:creationId xmlns:a16="http://schemas.microsoft.com/office/drawing/2014/main" id="{00000000-0008-0000-0500-00004A000000}"/>
            </a:ext>
          </a:extLst>
        </xdr:cNvPr>
        <xdr:cNvSpPr txBox="1"/>
      </xdr:nvSpPr>
      <xdr:spPr>
        <a:xfrm>
          <a:off x="5740400" y="2595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129640</xdr:rowOff>
    </xdr:from>
    <xdr:to>
      <xdr:col>26</xdr:col>
      <xdr:colOff>101600</xdr:colOff>
      <xdr:row>16</xdr:row>
      <xdr:rowOff>59790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953000" y="27490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69967</xdr:rowOff>
    </xdr:from>
    <xdr:ext cx="7366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4622800" y="2517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169759</xdr:rowOff>
    </xdr:from>
    <xdr:to>
      <xdr:col>22</xdr:col>
      <xdr:colOff>165100</xdr:colOff>
      <xdr:row>16</xdr:row>
      <xdr:rowOff>99909</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4254500" y="27891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110086</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924300" y="2558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38614</xdr:rowOff>
    </xdr:from>
    <xdr:to>
      <xdr:col>19</xdr:col>
      <xdr:colOff>38100</xdr:colOff>
      <xdr:row>16</xdr:row>
      <xdr:rowOff>140214</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3556000" y="28294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150391</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3225800" y="2598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58531</xdr:rowOff>
    </xdr:from>
    <xdr:to>
      <xdr:col>15</xdr:col>
      <xdr:colOff>101600</xdr:colOff>
      <xdr:row>16</xdr:row>
      <xdr:rowOff>160131</xdr:rowOff>
    </xdr:to>
    <xdr:sp macro="" textlink="">
      <xdr:nvSpPr>
        <xdr:cNvPr id="81" name="楕円 80">
          <a:extLst>
            <a:ext uri="{FF2B5EF4-FFF2-40B4-BE49-F238E27FC236}">
              <a16:creationId xmlns:a16="http://schemas.microsoft.com/office/drawing/2014/main" id="{00000000-0008-0000-0500-000051000000}"/>
            </a:ext>
          </a:extLst>
        </xdr:cNvPr>
        <xdr:cNvSpPr/>
      </xdr:nvSpPr>
      <xdr:spPr bwMode="auto">
        <a:xfrm>
          <a:off x="2857500" y="28493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170308</xdr:rowOff>
    </xdr:from>
    <xdr:ext cx="762000" cy="259045"/>
    <xdr:sp macro="" textlink="">
      <xdr:nvSpPr>
        <xdr:cNvPr id="82" name="テキスト ボックス 81">
          <a:extLst>
            <a:ext uri="{FF2B5EF4-FFF2-40B4-BE49-F238E27FC236}">
              <a16:creationId xmlns:a16="http://schemas.microsoft.com/office/drawing/2014/main" id="{00000000-0008-0000-0500-000052000000}"/>
            </a:ext>
          </a:extLst>
        </xdr:cNvPr>
        <xdr:cNvSpPr txBox="1"/>
      </xdr:nvSpPr>
      <xdr:spPr>
        <a:xfrm>
          <a:off x="2527300" y="2618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a:extLst>
            <a:ext uri="{FF2B5EF4-FFF2-40B4-BE49-F238E27FC236}">
              <a16:creationId xmlns:a16="http://schemas.microsoft.com/office/drawing/2014/main" id="{00000000-0008-0000-0500-000054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a:extLst>
            <a:ext uri="{FF2B5EF4-FFF2-40B4-BE49-F238E27FC236}">
              <a16:creationId xmlns:a16="http://schemas.microsoft.com/office/drawing/2014/main" id="{00000000-0008-0000-0500-000056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a:extLst>
            <a:ext uri="{FF2B5EF4-FFF2-40B4-BE49-F238E27FC236}">
              <a16:creationId xmlns:a16="http://schemas.microsoft.com/office/drawing/2014/main" id="{00000000-0008-0000-0500-00005D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a:extLst>
            <a:ext uri="{FF2B5EF4-FFF2-40B4-BE49-F238E27FC236}">
              <a16:creationId xmlns:a16="http://schemas.microsoft.com/office/drawing/2014/main" id="{00000000-0008-0000-0500-00005E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a:extLst>
            <a:ext uri="{FF2B5EF4-FFF2-40B4-BE49-F238E27FC236}">
              <a16:creationId xmlns:a16="http://schemas.microsoft.com/office/drawing/2014/main" id="{00000000-0008-0000-0500-00005F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9" name="テキスト ボックス 108">
          <a:extLst>
            <a:ext uri="{FF2B5EF4-FFF2-40B4-BE49-F238E27FC236}">
              <a16:creationId xmlns:a16="http://schemas.microsoft.com/office/drawing/2014/main" id="{00000000-0008-0000-0500-00006D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1" name="テキスト ボックス 110">
          <a:extLst>
            <a:ext uri="{FF2B5EF4-FFF2-40B4-BE49-F238E27FC236}">
              <a16:creationId xmlns:a16="http://schemas.microsoft.com/office/drawing/2014/main" id="{00000000-0008-0000-0500-00006F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2" name="人口1人当たり決算額の推移グラフ枠445">
          <a:extLst>
            <a:ext uri="{FF2B5EF4-FFF2-40B4-BE49-F238E27FC236}">
              <a16:creationId xmlns:a16="http://schemas.microsoft.com/office/drawing/2014/main" id="{00000000-0008-0000-0500-000070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146202</xdr:rowOff>
    </xdr:from>
    <xdr:to>
      <xdr:col>29</xdr:col>
      <xdr:colOff>127000</xdr:colOff>
      <xdr:row>38</xdr:row>
      <xdr:rowOff>100581</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651500" y="6070752"/>
          <a:ext cx="0" cy="14974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72658</xdr:rowOff>
    </xdr:from>
    <xdr:ext cx="762000" cy="259045"/>
    <xdr:sp macro="" textlink="">
      <xdr:nvSpPr>
        <xdr:cNvPr id="114" name="人口1人当たり決算額の推移最小値テキスト445">
          <a:extLst>
            <a:ext uri="{FF2B5EF4-FFF2-40B4-BE49-F238E27FC236}">
              <a16:creationId xmlns:a16="http://schemas.microsoft.com/office/drawing/2014/main" id="{00000000-0008-0000-0500-000072000000}"/>
            </a:ext>
          </a:extLst>
        </xdr:cNvPr>
        <xdr:cNvSpPr txBox="1"/>
      </xdr:nvSpPr>
      <xdr:spPr>
        <a:xfrm>
          <a:off x="5740400" y="7540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100581</xdr:rowOff>
    </xdr:from>
    <xdr:to>
      <xdr:col>30</xdr:col>
      <xdr:colOff>25400</xdr:colOff>
      <xdr:row>38</xdr:row>
      <xdr:rowOff>100581</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562600" y="75681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61129</xdr:rowOff>
    </xdr:from>
    <xdr:ext cx="762000" cy="259045"/>
    <xdr:sp macro="" textlink="">
      <xdr:nvSpPr>
        <xdr:cNvPr id="116" name="人口1人当たり決算額の推移最大値テキスト445">
          <a:extLst>
            <a:ext uri="{FF2B5EF4-FFF2-40B4-BE49-F238E27FC236}">
              <a16:creationId xmlns:a16="http://schemas.microsoft.com/office/drawing/2014/main" id="{00000000-0008-0000-0500-000074000000}"/>
            </a:ext>
          </a:extLst>
        </xdr:cNvPr>
        <xdr:cNvSpPr txBox="1"/>
      </xdr:nvSpPr>
      <xdr:spPr>
        <a:xfrm>
          <a:off x="5740400" y="5814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146202</xdr:rowOff>
    </xdr:from>
    <xdr:to>
      <xdr:col>30</xdr:col>
      <xdr:colOff>25400</xdr:colOff>
      <xdr:row>33</xdr:row>
      <xdr:rowOff>146202</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5562600" y="60707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333263</xdr:rowOff>
    </xdr:from>
    <xdr:to>
      <xdr:col>29</xdr:col>
      <xdr:colOff>127000</xdr:colOff>
      <xdr:row>36</xdr:row>
      <xdr:rowOff>20244</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5003800" y="6943613"/>
          <a:ext cx="647700" cy="298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110133</xdr:rowOff>
    </xdr:from>
    <xdr:ext cx="762000" cy="259045"/>
    <xdr:sp macro="" textlink="">
      <xdr:nvSpPr>
        <xdr:cNvPr id="119" name="人口1人当たり決算額の推移平均値テキスト445">
          <a:extLst>
            <a:ext uri="{FF2B5EF4-FFF2-40B4-BE49-F238E27FC236}">
              <a16:creationId xmlns:a16="http://schemas.microsoft.com/office/drawing/2014/main" id="{00000000-0008-0000-0500-000077000000}"/>
            </a:ext>
          </a:extLst>
        </xdr:cNvPr>
        <xdr:cNvSpPr txBox="1"/>
      </xdr:nvSpPr>
      <xdr:spPr>
        <a:xfrm>
          <a:off x="5740400" y="67204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265056</xdr:rowOff>
    </xdr:from>
    <xdr:to>
      <xdr:col>29</xdr:col>
      <xdr:colOff>177800</xdr:colOff>
      <xdr:row>36</xdr:row>
      <xdr:rowOff>23756</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5600700" y="68754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5711</xdr:rowOff>
    </xdr:from>
    <xdr:to>
      <xdr:col>26</xdr:col>
      <xdr:colOff>50800</xdr:colOff>
      <xdr:row>36</xdr:row>
      <xdr:rowOff>20244</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4305300" y="6958961"/>
          <a:ext cx="698500" cy="145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35085</xdr:rowOff>
    </xdr:from>
    <xdr:to>
      <xdr:col>26</xdr:col>
      <xdr:colOff>101600</xdr:colOff>
      <xdr:row>36</xdr:row>
      <xdr:rowOff>136685</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953000" y="69883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121462</xdr:rowOff>
    </xdr:from>
    <xdr:ext cx="7366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622800" y="70747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5711</xdr:rowOff>
    </xdr:from>
    <xdr:to>
      <xdr:col>22</xdr:col>
      <xdr:colOff>114300</xdr:colOff>
      <xdr:row>36</xdr:row>
      <xdr:rowOff>8226</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flipV="1">
          <a:off x="3606800" y="6958961"/>
          <a:ext cx="698500" cy="25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29794</xdr:rowOff>
    </xdr:from>
    <xdr:to>
      <xdr:col>22</xdr:col>
      <xdr:colOff>165100</xdr:colOff>
      <xdr:row>36</xdr:row>
      <xdr:rowOff>131394</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4254500" y="69830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116171</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924300" y="7069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291396</xdr:rowOff>
    </xdr:from>
    <xdr:to>
      <xdr:col>18</xdr:col>
      <xdr:colOff>177800</xdr:colOff>
      <xdr:row>36</xdr:row>
      <xdr:rowOff>8226</xdr:rowOff>
    </xdr:to>
    <xdr:cxnSp macro="">
      <xdr:nvCxnSpPr>
        <xdr:cNvPr id="127" name="直線コネクタ 126">
          <a:extLst>
            <a:ext uri="{FF2B5EF4-FFF2-40B4-BE49-F238E27FC236}">
              <a16:creationId xmlns:a16="http://schemas.microsoft.com/office/drawing/2014/main" id="{00000000-0008-0000-0500-00007F000000}"/>
            </a:ext>
          </a:extLst>
        </xdr:cNvPr>
        <xdr:cNvCxnSpPr/>
      </xdr:nvCxnSpPr>
      <xdr:spPr bwMode="auto">
        <a:xfrm>
          <a:off x="2908300" y="6901746"/>
          <a:ext cx="698500" cy="597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44033</xdr:rowOff>
    </xdr:from>
    <xdr:to>
      <xdr:col>19</xdr:col>
      <xdr:colOff>38100</xdr:colOff>
      <xdr:row>36</xdr:row>
      <xdr:rowOff>145633</xdr:rowOff>
    </xdr:to>
    <xdr:sp macro="" textlink="">
      <xdr:nvSpPr>
        <xdr:cNvPr id="128" name="フローチャート: 判断 127">
          <a:extLst>
            <a:ext uri="{FF2B5EF4-FFF2-40B4-BE49-F238E27FC236}">
              <a16:creationId xmlns:a16="http://schemas.microsoft.com/office/drawing/2014/main" id="{00000000-0008-0000-0500-000080000000}"/>
            </a:ext>
          </a:extLst>
        </xdr:cNvPr>
        <xdr:cNvSpPr/>
      </xdr:nvSpPr>
      <xdr:spPr bwMode="auto">
        <a:xfrm>
          <a:off x="3556000" y="6997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130410</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225800" y="7083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9743</xdr:rowOff>
    </xdr:from>
    <xdr:to>
      <xdr:col>15</xdr:col>
      <xdr:colOff>101600</xdr:colOff>
      <xdr:row>36</xdr:row>
      <xdr:rowOff>111343</xdr:rowOff>
    </xdr:to>
    <xdr:sp macro="" textlink="">
      <xdr:nvSpPr>
        <xdr:cNvPr id="130" name="フローチャート: 判断 129">
          <a:extLst>
            <a:ext uri="{FF2B5EF4-FFF2-40B4-BE49-F238E27FC236}">
              <a16:creationId xmlns:a16="http://schemas.microsoft.com/office/drawing/2014/main" id="{00000000-0008-0000-0500-000082000000}"/>
            </a:ext>
          </a:extLst>
        </xdr:cNvPr>
        <xdr:cNvSpPr/>
      </xdr:nvSpPr>
      <xdr:spPr bwMode="auto">
        <a:xfrm>
          <a:off x="2857500" y="6962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96120</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527300" y="7049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282463</xdr:rowOff>
    </xdr:from>
    <xdr:to>
      <xdr:col>29</xdr:col>
      <xdr:colOff>177800</xdr:colOff>
      <xdr:row>36</xdr:row>
      <xdr:rowOff>41163</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5600700" y="68928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254540</xdr:rowOff>
    </xdr:from>
    <xdr:ext cx="762000" cy="259045"/>
    <xdr:sp macro="" textlink="">
      <xdr:nvSpPr>
        <xdr:cNvPr id="138" name="人口1人当たり決算額の推移該当値テキスト445">
          <a:extLst>
            <a:ext uri="{FF2B5EF4-FFF2-40B4-BE49-F238E27FC236}">
              <a16:creationId xmlns:a16="http://schemas.microsoft.com/office/drawing/2014/main" id="{00000000-0008-0000-0500-00008A000000}"/>
            </a:ext>
          </a:extLst>
        </xdr:cNvPr>
        <xdr:cNvSpPr txBox="1"/>
      </xdr:nvSpPr>
      <xdr:spPr>
        <a:xfrm>
          <a:off x="5740400" y="686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312344</xdr:rowOff>
    </xdr:from>
    <xdr:to>
      <xdr:col>26</xdr:col>
      <xdr:colOff>101600</xdr:colOff>
      <xdr:row>36</xdr:row>
      <xdr:rowOff>71044</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4953000" y="69226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81221</xdr:rowOff>
    </xdr:from>
    <xdr:ext cx="7366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4622800" y="6691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297811</xdr:rowOff>
    </xdr:from>
    <xdr:to>
      <xdr:col>22</xdr:col>
      <xdr:colOff>165100</xdr:colOff>
      <xdr:row>36</xdr:row>
      <xdr:rowOff>56511</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4254500" y="69081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66688</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3924300" y="6677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300326</xdr:rowOff>
    </xdr:from>
    <xdr:to>
      <xdr:col>19</xdr:col>
      <xdr:colOff>38100</xdr:colOff>
      <xdr:row>36</xdr:row>
      <xdr:rowOff>59026</xdr:rowOff>
    </xdr:to>
    <xdr:sp macro="" textlink="">
      <xdr:nvSpPr>
        <xdr:cNvPr id="143" name="楕円 142">
          <a:extLst>
            <a:ext uri="{FF2B5EF4-FFF2-40B4-BE49-F238E27FC236}">
              <a16:creationId xmlns:a16="http://schemas.microsoft.com/office/drawing/2014/main" id="{00000000-0008-0000-0500-00008F000000}"/>
            </a:ext>
          </a:extLst>
        </xdr:cNvPr>
        <xdr:cNvSpPr/>
      </xdr:nvSpPr>
      <xdr:spPr bwMode="auto">
        <a:xfrm>
          <a:off x="3556000" y="69106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69203</xdr:rowOff>
    </xdr:from>
    <xdr:ext cx="762000" cy="259045"/>
    <xdr:sp macro="" textlink="">
      <xdr:nvSpPr>
        <xdr:cNvPr id="144" name="テキスト ボックス 143">
          <a:extLst>
            <a:ext uri="{FF2B5EF4-FFF2-40B4-BE49-F238E27FC236}">
              <a16:creationId xmlns:a16="http://schemas.microsoft.com/office/drawing/2014/main" id="{00000000-0008-0000-0500-000090000000}"/>
            </a:ext>
          </a:extLst>
        </xdr:cNvPr>
        <xdr:cNvSpPr txBox="1"/>
      </xdr:nvSpPr>
      <xdr:spPr>
        <a:xfrm>
          <a:off x="3225800" y="667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240596</xdr:rowOff>
    </xdr:from>
    <xdr:to>
      <xdr:col>15</xdr:col>
      <xdr:colOff>101600</xdr:colOff>
      <xdr:row>35</xdr:row>
      <xdr:rowOff>342196</xdr:rowOff>
    </xdr:to>
    <xdr:sp macro="" textlink="">
      <xdr:nvSpPr>
        <xdr:cNvPr id="145" name="楕円 144">
          <a:extLst>
            <a:ext uri="{FF2B5EF4-FFF2-40B4-BE49-F238E27FC236}">
              <a16:creationId xmlns:a16="http://schemas.microsoft.com/office/drawing/2014/main" id="{00000000-0008-0000-0500-000091000000}"/>
            </a:ext>
          </a:extLst>
        </xdr:cNvPr>
        <xdr:cNvSpPr/>
      </xdr:nvSpPr>
      <xdr:spPr bwMode="auto">
        <a:xfrm>
          <a:off x="2857500" y="68509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9473</xdr:rowOff>
    </xdr:from>
    <xdr:ext cx="762000" cy="259045"/>
    <xdr:sp macro="" textlink="">
      <xdr:nvSpPr>
        <xdr:cNvPr id="146" name="テキスト ボックス 145">
          <a:extLst>
            <a:ext uri="{FF2B5EF4-FFF2-40B4-BE49-F238E27FC236}">
              <a16:creationId xmlns:a16="http://schemas.microsoft.com/office/drawing/2014/main" id="{00000000-0008-0000-0500-000092000000}"/>
            </a:ext>
          </a:extLst>
        </xdr:cNvPr>
        <xdr:cNvSpPr txBox="1"/>
      </xdr:nvSpPr>
      <xdr:spPr>
        <a:xfrm>
          <a:off x="2527300" y="6619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鹿児島県出水市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52,646
51,867
329.98
31,648,906
30,100,650
1,366,899
16,615,215
23,896,598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52222</xdr:rowOff>
    </xdr:from>
    <xdr:to>
      <xdr:col>24</xdr:col>
      <xdr:colOff>62865</xdr:colOff>
      <xdr:row>37</xdr:row>
      <xdr:rowOff>125692</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95722"/>
          <a:ext cx="1270" cy="1273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129519</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473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125692</xdr:rowOff>
    </xdr:from>
    <xdr:to>
      <xdr:col>24</xdr:col>
      <xdr:colOff>152400</xdr:colOff>
      <xdr:row>37</xdr:row>
      <xdr:rowOff>125692</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469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170349</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70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52222</xdr:rowOff>
    </xdr:from>
    <xdr:to>
      <xdr:col>24</xdr:col>
      <xdr:colOff>152400</xdr:colOff>
      <xdr:row>30</xdr:row>
      <xdr:rowOff>52222</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95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40678</xdr:rowOff>
    </xdr:from>
    <xdr:to>
      <xdr:col>24</xdr:col>
      <xdr:colOff>63500</xdr:colOff>
      <xdr:row>34</xdr:row>
      <xdr:rowOff>40983</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869978"/>
          <a:ext cx="8382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121937</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51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143510</xdr:rowOff>
    </xdr:from>
    <xdr:to>
      <xdr:col>24</xdr:col>
      <xdr:colOff>114300</xdr:colOff>
      <xdr:row>35</xdr:row>
      <xdr:rowOff>73660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972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40983</xdr:rowOff>
    </xdr:from>
    <xdr:to>
      <xdr:col>19</xdr:col>
      <xdr:colOff>177800</xdr:colOff>
      <xdr:row>34</xdr:row>
      <xdr:rowOff>166091</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870283"/>
          <a:ext cx="889000" cy="125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29235</xdr:rowOff>
    </xdr:from>
    <xdr:to>
      <xdr:col>20</xdr:col>
      <xdr:colOff>38100</xdr:colOff>
      <xdr:row>35</xdr:row>
      <xdr:rowOff>130835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2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121962</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122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166091</xdr:rowOff>
    </xdr:from>
    <xdr:to>
      <xdr:col>15</xdr:col>
      <xdr:colOff>50800</xdr:colOff>
      <xdr:row>35</xdr:row>
      <xdr:rowOff>8471</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995391"/>
          <a:ext cx="889000" cy="1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131864</xdr:rowOff>
    </xdr:from>
    <xdr:to>
      <xdr:col>15</xdr:col>
      <xdr:colOff>101600</xdr:colOff>
      <xdr:row>36</xdr:row>
      <xdr:rowOff>62014</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32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53141</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225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8471</xdr:rowOff>
    </xdr:from>
    <xdr:to>
      <xdr:col>10</xdr:col>
      <xdr:colOff>114300</xdr:colOff>
      <xdr:row>35</xdr:row>
      <xdr:rowOff>25108</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009221"/>
          <a:ext cx="889000" cy="16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135230</xdr:rowOff>
    </xdr:from>
    <xdr:to>
      <xdr:col>10</xdr:col>
      <xdr:colOff>165100</xdr:colOff>
      <xdr:row>36</xdr:row>
      <xdr:rowOff>65380</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13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56507</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22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135534</xdr:rowOff>
    </xdr:from>
    <xdr:to>
      <xdr:col>6</xdr:col>
      <xdr:colOff>38100</xdr:colOff>
      <xdr:row>36</xdr:row>
      <xdr:rowOff>65684</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136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56811</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229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161328</xdr:rowOff>
    </xdr:from>
    <xdr:to>
      <xdr:col>24</xdr:col>
      <xdr:colOff>114300</xdr:colOff>
      <xdr:row>34</xdr:row>
      <xdr:rowOff>91478</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819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12755</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67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161633</xdr:rowOff>
    </xdr:from>
    <xdr:to>
      <xdr:col>20</xdr:col>
      <xdr:colOff>38100</xdr:colOff>
      <xdr:row>34</xdr:row>
      <xdr:rowOff>91783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819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108310</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594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115291</xdr:rowOff>
    </xdr:from>
    <xdr:to>
      <xdr:col>15</xdr:col>
      <xdr:colOff>101600</xdr:colOff>
      <xdr:row>35</xdr:row>
      <xdr:rowOff>45441</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944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61968</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5719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129121</xdr:rowOff>
    </xdr:from>
    <xdr:to>
      <xdr:col>10</xdr:col>
      <xdr:colOff>165100</xdr:colOff>
      <xdr:row>35</xdr:row>
      <xdr:rowOff>59271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958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75798</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5733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145758</xdr:rowOff>
    </xdr:from>
    <xdr:to>
      <xdr:col>6</xdr:col>
      <xdr:colOff>38100</xdr:colOff>
      <xdr:row>35</xdr:row>
      <xdr:rowOff>75908</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975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92435</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5750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56637</xdr:rowOff>
    </xdr:from>
    <xdr:to>
      <xdr:col>24</xdr:col>
      <xdr:colOff>62865</xdr:colOff>
      <xdr:row>58</xdr:row>
      <xdr:rowOff>67332</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800587"/>
          <a:ext cx="1270" cy="1210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71159</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15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67332</xdr:rowOff>
    </xdr:from>
    <xdr:to>
      <xdr:col>24</xdr:col>
      <xdr:colOff>152400</xdr:colOff>
      <xdr:row>58</xdr:row>
      <xdr:rowOff>67332</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011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3314</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575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56637</xdr:rowOff>
    </xdr:from>
    <xdr:to>
      <xdr:col>24</xdr:col>
      <xdr:colOff>152400</xdr:colOff>
      <xdr:row>51</xdr:row>
      <xdr:rowOff>56637</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800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38446</xdr:rowOff>
    </xdr:from>
    <xdr:to>
      <xdr:col>24</xdr:col>
      <xdr:colOff>63500</xdr:colOff>
      <xdr:row>58</xdr:row>
      <xdr:rowOff>67332</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3797300" y="9982546"/>
          <a:ext cx="838200" cy="28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82761</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341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59884</xdr:rowOff>
    </xdr:from>
    <xdr:to>
      <xdr:col>24</xdr:col>
      <xdr:colOff>114300</xdr:colOff>
      <xdr:row>55</xdr:row>
      <xdr:rowOff>161484</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489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38446</xdr:rowOff>
    </xdr:from>
    <xdr:to>
      <xdr:col>19</xdr:col>
      <xdr:colOff>177800</xdr:colOff>
      <xdr:row>58</xdr:row>
      <xdr:rowOff>150363</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982546"/>
          <a:ext cx="889000" cy="111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49450</xdr:rowOff>
    </xdr:from>
    <xdr:to>
      <xdr:col>20</xdr:col>
      <xdr:colOff>38100</xdr:colOff>
      <xdr:row>56</xdr:row>
      <xdr:rowOff>151050</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65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167577</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425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150363</xdr:rowOff>
    </xdr:from>
    <xdr:to>
      <xdr:col>15</xdr:col>
      <xdr:colOff>50800</xdr:colOff>
      <xdr:row>59</xdr:row>
      <xdr:rowOff>26837</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10094463"/>
          <a:ext cx="889000" cy="47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96901</xdr:rowOff>
    </xdr:from>
    <xdr:to>
      <xdr:col>15</xdr:col>
      <xdr:colOff>101600</xdr:colOff>
      <xdr:row>57</xdr:row>
      <xdr:rowOff>27051</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69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43578</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473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26837</xdr:rowOff>
    </xdr:from>
    <xdr:to>
      <xdr:col>10</xdr:col>
      <xdr:colOff>114300</xdr:colOff>
      <xdr:row>59</xdr:row>
      <xdr:rowOff>53208</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10142387"/>
          <a:ext cx="889000" cy="26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171310</xdr:rowOff>
    </xdr:from>
    <xdr:to>
      <xdr:col>10</xdr:col>
      <xdr:colOff>165100</xdr:colOff>
      <xdr:row>57</xdr:row>
      <xdr:rowOff>101460</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77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117987</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547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25349</xdr:rowOff>
    </xdr:from>
    <xdr:to>
      <xdr:col>6</xdr:col>
      <xdr:colOff>38100</xdr:colOff>
      <xdr:row>57</xdr:row>
      <xdr:rowOff>126949</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797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143476</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573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16532</xdr:rowOff>
    </xdr:from>
    <xdr:to>
      <xdr:col>24</xdr:col>
      <xdr:colOff>114300</xdr:colOff>
      <xdr:row>58</xdr:row>
      <xdr:rowOff>118132</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960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102909</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875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159096</xdr:rowOff>
    </xdr:from>
    <xdr:to>
      <xdr:col>20</xdr:col>
      <xdr:colOff>38100</xdr:colOff>
      <xdr:row>58</xdr:row>
      <xdr:rowOff>89246</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931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80373</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10024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99563</xdr:rowOff>
    </xdr:from>
    <xdr:to>
      <xdr:col>15</xdr:col>
      <xdr:colOff>101600</xdr:colOff>
      <xdr:row>59</xdr:row>
      <xdr:rowOff>29713</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10043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20840</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10136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147487</xdr:rowOff>
    </xdr:from>
    <xdr:to>
      <xdr:col>10</xdr:col>
      <xdr:colOff>165100</xdr:colOff>
      <xdr:row>59</xdr:row>
      <xdr:rowOff>77637</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1009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68764</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10184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2408</xdr:rowOff>
    </xdr:from>
    <xdr:to>
      <xdr:col>6</xdr:col>
      <xdr:colOff>38100</xdr:colOff>
      <xdr:row>59</xdr:row>
      <xdr:rowOff>104008</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10117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95135</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10210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36220</xdr:rowOff>
    </xdr:from>
    <xdr:to>
      <xdr:col>24</xdr:col>
      <xdr:colOff>62865</xdr:colOff>
      <xdr:row>79</xdr:row>
      <xdr:rowOff>4941</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209170"/>
          <a:ext cx="1270" cy="1340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8768</xdr:rowOff>
    </xdr:from>
    <xdr:ext cx="469744"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53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4941</xdr:rowOff>
    </xdr:from>
    <xdr:to>
      <xdr:col>24</xdr:col>
      <xdr:colOff>152400</xdr:colOff>
      <xdr:row>79</xdr:row>
      <xdr:rowOff>4941</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49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154347</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984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36220</xdr:rowOff>
    </xdr:from>
    <xdr:to>
      <xdr:col>24</xdr:col>
      <xdr:colOff>152400</xdr:colOff>
      <xdr:row>71</xdr:row>
      <xdr:rowOff>36220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20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126288</xdr:rowOff>
    </xdr:from>
    <xdr:to>
      <xdr:col>24</xdr:col>
      <xdr:colOff>63500</xdr:colOff>
      <xdr:row>78</xdr:row>
      <xdr:rowOff>131090</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3797300" y="13499388"/>
          <a:ext cx="838200" cy="4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7535</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0377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156108</xdr:rowOff>
    </xdr:from>
    <xdr:to>
      <xdr:col>24</xdr:col>
      <xdr:colOff>114300</xdr:colOff>
      <xdr:row>77</xdr:row>
      <xdr:rowOff>86258</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186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121831</xdr:rowOff>
    </xdr:from>
    <xdr:to>
      <xdr:col>19</xdr:col>
      <xdr:colOff>177800</xdr:colOff>
      <xdr:row>78</xdr:row>
      <xdr:rowOff>126288</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908300" y="13494931"/>
          <a:ext cx="889000" cy="4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33007</xdr:rowOff>
    </xdr:from>
    <xdr:to>
      <xdr:col>20</xdr:col>
      <xdr:colOff>38100</xdr:colOff>
      <xdr:row>77</xdr:row>
      <xdr:rowOff>134607</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234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151134</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009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94551</xdr:rowOff>
    </xdr:from>
    <xdr:to>
      <xdr:col>15</xdr:col>
      <xdr:colOff>50800</xdr:colOff>
      <xdr:row>78</xdr:row>
      <xdr:rowOff>121831</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019300" y="13467651"/>
          <a:ext cx="889000" cy="27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107798</xdr:rowOff>
    </xdr:from>
    <xdr:to>
      <xdr:col>15</xdr:col>
      <xdr:colOff>101600</xdr:colOff>
      <xdr:row>78</xdr:row>
      <xdr:rowOff>37948</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309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54475</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084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94551</xdr:rowOff>
    </xdr:from>
    <xdr:to>
      <xdr:col>10</xdr:col>
      <xdr:colOff>114300</xdr:colOff>
      <xdr:row>78</xdr:row>
      <xdr:rowOff>103543</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3467651"/>
          <a:ext cx="889000" cy="8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70459</xdr:rowOff>
    </xdr:from>
    <xdr:to>
      <xdr:col>10</xdr:col>
      <xdr:colOff>165100</xdr:colOff>
      <xdr:row>78</xdr:row>
      <xdr:rowOff>609</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27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17136</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047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31674</xdr:rowOff>
    </xdr:from>
    <xdr:to>
      <xdr:col>6</xdr:col>
      <xdr:colOff>38100</xdr:colOff>
      <xdr:row>77</xdr:row>
      <xdr:rowOff>133274</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233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149801</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008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80290</xdr:rowOff>
    </xdr:from>
    <xdr:to>
      <xdr:col>24</xdr:col>
      <xdr:colOff>114300</xdr:colOff>
      <xdr:row>79</xdr:row>
      <xdr:rowOff>10440</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45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166667</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368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75488</xdr:rowOff>
    </xdr:from>
    <xdr:to>
      <xdr:col>20</xdr:col>
      <xdr:colOff>38100</xdr:colOff>
      <xdr:row>79</xdr:row>
      <xdr:rowOff>5638</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448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168215</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541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71031</xdr:rowOff>
    </xdr:from>
    <xdr:to>
      <xdr:col>15</xdr:col>
      <xdr:colOff>101600</xdr:colOff>
      <xdr:row>79</xdr:row>
      <xdr:rowOff>1181</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44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163758</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536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43751</xdr:rowOff>
    </xdr:from>
    <xdr:to>
      <xdr:col>10</xdr:col>
      <xdr:colOff>165100</xdr:colOff>
      <xdr:row>78</xdr:row>
      <xdr:rowOff>145351</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416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136478</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509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52743</xdr:rowOff>
    </xdr:from>
    <xdr:to>
      <xdr:col>6</xdr:col>
      <xdr:colOff>38100</xdr:colOff>
      <xdr:row>78</xdr:row>
      <xdr:rowOff>154343</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425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145470</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518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72797</xdr:rowOff>
    </xdr:from>
    <xdr:to>
      <xdr:col>24</xdr:col>
      <xdr:colOff>62865</xdr:colOff>
      <xdr:row>98</xdr:row>
      <xdr:rowOff>85544</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503297"/>
          <a:ext cx="1270" cy="1384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89371</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89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85544</xdr:rowOff>
    </xdr:from>
    <xdr:to>
      <xdr:col>24</xdr:col>
      <xdr:colOff>152400</xdr:colOff>
      <xdr:row>98</xdr:row>
      <xdr:rowOff>85544</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887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19474</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278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72797</xdr:rowOff>
    </xdr:from>
    <xdr:to>
      <xdr:col>24</xdr:col>
      <xdr:colOff>152400</xdr:colOff>
      <xdr:row>90</xdr:row>
      <xdr:rowOff>72797</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503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51276</xdr:rowOff>
    </xdr:from>
    <xdr:to>
      <xdr:col>24</xdr:col>
      <xdr:colOff>63500</xdr:colOff>
      <xdr:row>95</xdr:row>
      <xdr:rowOff>35970</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3797300" y="15996126"/>
          <a:ext cx="838200" cy="327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17994</xdr:rowOff>
    </xdr:from>
    <xdr:ext cx="599010"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3057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39567</xdr:rowOff>
    </xdr:from>
    <xdr:to>
      <xdr:col>24</xdr:col>
      <xdr:colOff>114300</xdr:colOff>
      <xdr:row>95</xdr:row>
      <xdr:rowOff>141167</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327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35970</xdr:rowOff>
    </xdr:from>
    <xdr:to>
      <xdr:col>19</xdr:col>
      <xdr:colOff>177800</xdr:colOff>
      <xdr:row>95</xdr:row>
      <xdr:rowOff>82910</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323720"/>
          <a:ext cx="889000" cy="46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87354</xdr:rowOff>
    </xdr:from>
    <xdr:to>
      <xdr:col>20</xdr:col>
      <xdr:colOff>38100</xdr:colOff>
      <xdr:row>97</xdr:row>
      <xdr:rowOff>17504</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546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8631</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497795" y="16639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82910</xdr:rowOff>
    </xdr:from>
    <xdr:to>
      <xdr:col>15</xdr:col>
      <xdr:colOff>50800</xdr:colOff>
      <xdr:row>96</xdr:row>
      <xdr:rowOff>3618</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370660"/>
          <a:ext cx="889000" cy="92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119543</xdr:rowOff>
    </xdr:from>
    <xdr:to>
      <xdr:col>15</xdr:col>
      <xdr:colOff>101600</xdr:colOff>
      <xdr:row>97</xdr:row>
      <xdr:rowOff>49693</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578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40820</xdr:rowOff>
    </xdr:from>
    <xdr:ext cx="59901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08795" y="16671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3618</xdr:rowOff>
    </xdr:from>
    <xdr:to>
      <xdr:col>10</xdr:col>
      <xdr:colOff>114300</xdr:colOff>
      <xdr:row>96</xdr:row>
      <xdr:rowOff>25662</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462818"/>
          <a:ext cx="889000" cy="22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162913</xdr:rowOff>
    </xdr:from>
    <xdr:to>
      <xdr:col>10</xdr:col>
      <xdr:colOff>165100</xdr:colOff>
      <xdr:row>97</xdr:row>
      <xdr:rowOff>93063</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62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84190</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714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164773</xdr:rowOff>
    </xdr:from>
    <xdr:to>
      <xdr:col>6</xdr:col>
      <xdr:colOff>38100</xdr:colOff>
      <xdr:row>97</xdr:row>
      <xdr:rowOff>94923</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623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86050</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716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476</xdr:rowOff>
    </xdr:from>
    <xdr:to>
      <xdr:col>24</xdr:col>
      <xdr:colOff>114300</xdr:colOff>
      <xdr:row>93</xdr:row>
      <xdr:rowOff>102076</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5945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23353</xdr:rowOff>
    </xdr:from>
    <xdr:ext cx="599010"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5796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156620</xdr:rowOff>
    </xdr:from>
    <xdr:to>
      <xdr:col>20</xdr:col>
      <xdr:colOff>38100</xdr:colOff>
      <xdr:row>95</xdr:row>
      <xdr:rowOff>86770</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27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103297</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497795" y="16048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32110</xdr:rowOff>
    </xdr:from>
    <xdr:to>
      <xdr:col>15</xdr:col>
      <xdr:colOff>101600</xdr:colOff>
      <xdr:row>95</xdr:row>
      <xdr:rowOff>133710</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31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150237</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08795" y="16095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124268</xdr:rowOff>
    </xdr:from>
    <xdr:to>
      <xdr:col>10</xdr:col>
      <xdr:colOff>165100</xdr:colOff>
      <xdr:row>96</xdr:row>
      <xdr:rowOff>54418</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412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70945</xdr:rowOff>
    </xdr:from>
    <xdr:ext cx="599010"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19795" y="16187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146312</xdr:rowOff>
    </xdr:from>
    <xdr:to>
      <xdr:col>6</xdr:col>
      <xdr:colOff>38100</xdr:colOff>
      <xdr:row>96</xdr:row>
      <xdr:rowOff>76462</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43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92989</xdr:rowOff>
    </xdr:from>
    <xdr:ext cx="599010"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30795" y="16209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87275</xdr:rowOff>
    </xdr:from>
    <xdr:to>
      <xdr:col>54</xdr:col>
      <xdr:colOff>189865</xdr:colOff>
      <xdr:row>38</xdr:row>
      <xdr:rowOff>5527</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573675"/>
          <a:ext cx="1270" cy="946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9354</xdr:rowOff>
    </xdr:from>
    <xdr:ext cx="534377"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524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5527</xdr:rowOff>
    </xdr:from>
    <xdr:to>
      <xdr:col>55</xdr:col>
      <xdr:colOff>88900</xdr:colOff>
      <xdr:row>38</xdr:row>
      <xdr:rowOff>5527</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520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33952</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348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87275</xdr:rowOff>
    </xdr:from>
    <xdr:to>
      <xdr:col>55</xdr:col>
      <xdr:colOff>88900</xdr:colOff>
      <xdr:row>32</xdr:row>
      <xdr:rowOff>87275</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573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110828</xdr:rowOff>
    </xdr:from>
    <xdr:to>
      <xdr:col>55</xdr:col>
      <xdr:colOff>0</xdr:colOff>
      <xdr:row>36</xdr:row>
      <xdr:rowOff>64498</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9639300" y="5254328"/>
          <a:ext cx="838200" cy="982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109765</xdr:rowOff>
    </xdr:from>
    <xdr:ext cx="534377"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59390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86888</xdr:rowOff>
    </xdr:from>
    <xdr:to>
      <xdr:col>55</xdr:col>
      <xdr:colOff>50800</xdr:colOff>
      <xdr:row>36</xdr:row>
      <xdr:rowOff>17038</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087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110828</xdr:rowOff>
    </xdr:from>
    <xdr:to>
      <xdr:col>50</xdr:col>
      <xdr:colOff>114300</xdr:colOff>
      <xdr:row>35</xdr:row>
      <xdr:rowOff>137262</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8750300" y="5254328"/>
          <a:ext cx="889000" cy="883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31</xdr:row>
      <xdr:rowOff>34866</xdr:rowOff>
    </xdr:from>
    <xdr:to>
      <xdr:col>50</xdr:col>
      <xdr:colOff>165100</xdr:colOff>
      <xdr:row>31</xdr:row>
      <xdr:rowOff>136466</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5349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127593</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39795" y="5442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137262</xdr:rowOff>
    </xdr:from>
    <xdr:to>
      <xdr:col>45</xdr:col>
      <xdr:colOff>177800</xdr:colOff>
      <xdr:row>37</xdr:row>
      <xdr:rowOff>32212</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7861300" y="6138012"/>
          <a:ext cx="889000" cy="237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92032</xdr:rowOff>
    </xdr:from>
    <xdr:to>
      <xdr:col>46</xdr:col>
      <xdr:colOff>38100</xdr:colOff>
      <xdr:row>37</xdr:row>
      <xdr:rowOff>22182</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264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13309</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83111" y="6356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32212</xdr:rowOff>
    </xdr:from>
    <xdr:to>
      <xdr:col>41</xdr:col>
      <xdr:colOff>50800</xdr:colOff>
      <xdr:row>37</xdr:row>
      <xdr:rowOff>32563</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6972300" y="6375862"/>
          <a:ext cx="889000" cy="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120904</xdr:rowOff>
    </xdr:from>
    <xdr:to>
      <xdr:col>41</xdr:col>
      <xdr:colOff>101600</xdr:colOff>
      <xdr:row>37</xdr:row>
      <xdr:rowOff>51054</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29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67581</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606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127648</xdr:rowOff>
    </xdr:from>
    <xdr:to>
      <xdr:col>36</xdr:col>
      <xdr:colOff>165100</xdr:colOff>
      <xdr:row>37</xdr:row>
      <xdr:rowOff>57798</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299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74325</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075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13698</xdr:rowOff>
    </xdr:from>
    <xdr:to>
      <xdr:col>55</xdr:col>
      <xdr:colOff>50800</xdr:colOff>
      <xdr:row>36</xdr:row>
      <xdr:rowOff>115298</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618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163575</xdr:rowOff>
    </xdr:from>
    <xdr:ext cx="534377"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616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60028</xdr:rowOff>
    </xdr:from>
    <xdr:to>
      <xdr:col>50</xdr:col>
      <xdr:colOff>165100</xdr:colOff>
      <xdr:row>30</xdr:row>
      <xdr:rowOff>161628</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5203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6705</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39795" y="4978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86462</xdr:rowOff>
    </xdr:from>
    <xdr:to>
      <xdr:col>46</xdr:col>
      <xdr:colOff>38100</xdr:colOff>
      <xdr:row>36</xdr:row>
      <xdr:rowOff>16612</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08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33139</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83111" y="5862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152862</xdr:rowOff>
    </xdr:from>
    <xdr:to>
      <xdr:col>41</xdr:col>
      <xdr:colOff>101600</xdr:colOff>
      <xdr:row>37</xdr:row>
      <xdr:rowOff>83012</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325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74139</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6417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153213</xdr:rowOff>
    </xdr:from>
    <xdr:to>
      <xdr:col>36</xdr:col>
      <xdr:colOff>165100</xdr:colOff>
      <xdr:row>37</xdr:row>
      <xdr:rowOff>83363</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325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74490</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6418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a:extLst>
            <a:ext uri="{FF2B5EF4-FFF2-40B4-BE49-F238E27FC236}">
              <a16:creationId xmlns:a16="http://schemas.microsoft.com/office/drawing/2014/main" id="{00000000-0008-0000-06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27174</xdr:rowOff>
    </xdr:from>
    <xdr:to>
      <xdr:col>54</xdr:col>
      <xdr:colOff>189865</xdr:colOff>
      <xdr:row>58</xdr:row>
      <xdr:rowOff>13874</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10475595" y="8771124"/>
          <a:ext cx="1270" cy="118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17701</xdr:rowOff>
    </xdr:from>
    <xdr:ext cx="534377" cy="259045"/>
    <xdr:sp macro="" textlink="">
      <xdr:nvSpPr>
        <xdr:cNvPr id="346" name="普通建設事業費最小値テキスト">
          <a:extLst>
            <a:ext uri="{FF2B5EF4-FFF2-40B4-BE49-F238E27FC236}">
              <a16:creationId xmlns:a16="http://schemas.microsoft.com/office/drawing/2014/main" id="{00000000-0008-0000-0600-00005A010000}"/>
            </a:ext>
          </a:extLst>
        </xdr:cNvPr>
        <xdr:cNvSpPr txBox="1"/>
      </xdr:nvSpPr>
      <xdr:spPr>
        <a:xfrm>
          <a:off x="10528300" y="9961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13874</xdr:rowOff>
    </xdr:from>
    <xdr:to>
      <xdr:col>55</xdr:col>
      <xdr:colOff>88900</xdr:colOff>
      <xdr:row>58</xdr:row>
      <xdr:rowOff>13874</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9957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145301</xdr:rowOff>
    </xdr:from>
    <xdr:ext cx="599010" cy="259045"/>
    <xdr:sp macro="" textlink="">
      <xdr:nvSpPr>
        <xdr:cNvPr id="348" name="普通建設事業費最大値テキスト">
          <a:extLst>
            <a:ext uri="{FF2B5EF4-FFF2-40B4-BE49-F238E27FC236}">
              <a16:creationId xmlns:a16="http://schemas.microsoft.com/office/drawing/2014/main" id="{00000000-0008-0000-0600-00005C010000}"/>
            </a:ext>
          </a:extLst>
        </xdr:cNvPr>
        <xdr:cNvSpPr txBox="1"/>
      </xdr:nvSpPr>
      <xdr:spPr>
        <a:xfrm>
          <a:off x="10528300" y="8546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27174</xdr:rowOff>
    </xdr:from>
    <xdr:to>
      <xdr:col>55</xdr:col>
      <xdr:colOff>88900</xdr:colOff>
      <xdr:row>51</xdr:row>
      <xdr:rowOff>27174</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8771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29880</xdr:rowOff>
    </xdr:from>
    <xdr:to>
      <xdr:col>55</xdr:col>
      <xdr:colOff>0</xdr:colOff>
      <xdr:row>56</xdr:row>
      <xdr:rowOff>135233</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9639300" y="9631080"/>
          <a:ext cx="838200" cy="105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81633</xdr:rowOff>
    </xdr:from>
    <xdr:ext cx="534377" cy="259045"/>
    <xdr:sp macro="" textlink="">
      <xdr:nvSpPr>
        <xdr:cNvPr id="351" name="普通建設事業費平均値テキスト">
          <a:extLst>
            <a:ext uri="{FF2B5EF4-FFF2-40B4-BE49-F238E27FC236}">
              <a16:creationId xmlns:a16="http://schemas.microsoft.com/office/drawing/2014/main" id="{00000000-0008-0000-0600-00005F010000}"/>
            </a:ext>
          </a:extLst>
        </xdr:cNvPr>
        <xdr:cNvSpPr txBox="1"/>
      </xdr:nvSpPr>
      <xdr:spPr>
        <a:xfrm>
          <a:off x="10528300" y="9682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103206</xdr:rowOff>
    </xdr:from>
    <xdr:to>
      <xdr:col>55</xdr:col>
      <xdr:colOff>50800</xdr:colOff>
      <xdr:row>57</xdr:row>
      <xdr:rowOff>33356</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10426700" y="9704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29880</xdr:rowOff>
    </xdr:from>
    <xdr:to>
      <xdr:col>50</xdr:col>
      <xdr:colOff>114300</xdr:colOff>
      <xdr:row>56</xdr:row>
      <xdr:rowOff>95681</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8750300" y="9631080"/>
          <a:ext cx="889000" cy="65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110256</xdr:rowOff>
    </xdr:from>
    <xdr:to>
      <xdr:col>50</xdr:col>
      <xdr:colOff>165100</xdr:colOff>
      <xdr:row>57</xdr:row>
      <xdr:rowOff>40406</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9588500" y="9711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31533</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372111" y="980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95681</xdr:rowOff>
    </xdr:from>
    <xdr:to>
      <xdr:col>45</xdr:col>
      <xdr:colOff>177800</xdr:colOff>
      <xdr:row>57</xdr:row>
      <xdr:rowOff>115994</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7861300" y="9696881"/>
          <a:ext cx="889000" cy="191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111001</xdr:rowOff>
    </xdr:from>
    <xdr:to>
      <xdr:col>46</xdr:col>
      <xdr:colOff>38100</xdr:colOff>
      <xdr:row>57</xdr:row>
      <xdr:rowOff>41151</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8699500" y="9712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32278</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483111" y="9804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108533</xdr:rowOff>
    </xdr:from>
    <xdr:to>
      <xdr:col>41</xdr:col>
      <xdr:colOff>50800</xdr:colOff>
      <xdr:row>57</xdr:row>
      <xdr:rowOff>115994</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a:off x="6972300" y="9709733"/>
          <a:ext cx="889000" cy="178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115486</xdr:rowOff>
    </xdr:from>
    <xdr:to>
      <xdr:col>41</xdr:col>
      <xdr:colOff>101600</xdr:colOff>
      <xdr:row>57</xdr:row>
      <xdr:rowOff>45636</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7810500" y="971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62163</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594111" y="949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108948</xdr:rowOff>
    </xdr:from>
    <xdr:to>
      <xdr:col>36</xdr:col>
      <xdr:colOff>165100</xdr:colOff>
      <xdr:row>57</xdr:row>
      <xdr:rowOff>39098</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6921500" y="9710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30225</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05111" y="9802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84433</xdr:rowOff>
    </xdr:from>
    <xdr:to>
      <xdr:col>55</xdr:col>
      <xdr:colOff>50800</xdr:colOff>
      <xdr:row>57</xdr:row>
      <xdr:rowOff>14583</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10426700" y="9685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107310</xdr:rowOff>
    </xdr:from>
    <xdr:ext cx="534377" cy="259045"/>
    <xdr:sp macro="" textlink="">
      <xdr:nvSpPr>
        <xdr:cNvPr id="370" name="普通建設事業費該当値テキスト">
          <a:extLst>
            <a:ext uri="{FF2B5EF4-FFF2-40B4-BE49-F238E27FC236}">
              <a16:creationId xmlns:a16="http://schemas.microsoft.com/office/drawing/2014/main" id="{00000000-0008-0000-0600-000072010000}"/>
            </a:ext>
          </a:extLst>
        </xdr:cNvPr>
        <xdr:cNvSpPr txBox="1"/>
      </xdr:nvSpPr>
      <xdr:spPr>
        <a:xfrm>
          <a:off x="10528300" y="9537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150530</xdr:rowOff>
    </xdr:from>
    <xdr:to>
      <xdr:col>50</xdr:col>
      <xdr:colOff>165100</xdr:colOff>
      <xdr:row>56</xdr:row>
      <xdr:rowOff>80680</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9588500" y="958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97207</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9372111" y="9355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44881</xdr:rowOff>
    </xdr:from>
    <xdr:to>
      <xdr:col>46</xdr:col>
      <xdr:colOff>38100</xdr:colOff>
      <xdr:row>56</xdr:row>
      <xdr:rowOff>146481</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8699500" y="9646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163008</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8483111" y="9421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65194</xdr:rowOff>
    </xdr:from>
    <xdr:to>
      <xdr:col>41</xdr:col>
      <xdr:colOff>101600</xdr:colOff>
      <xdr:row>57</xdr:row>
      <xdr:rowOff>166794</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7810500" y="983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157921</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7594111" y="9930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57733</xdr:rowOff>
    </xdr:from>
    <xdr:to>
      <xdr:col>36</xdr:col>
      <xdr:colOff>165100</xdr:colOff>
      <xdr:row>56</xdr:row>
      <xdr:rowOff>159333</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6921500" y="9658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4410</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705111" y="9434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a:extLst>
            <a:ext uri="{FF2B5EF4-FFF2-40B4-BE49-F238E27FC236}">
              <a16:creationId xmlns:a16="http://schemas.microsoft.com/office/drawing/2014/main" id="{00000000-0008-0000-06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103084</xdr:rowOff>
    </xdr:from>
    <xdr:to>
      <xdr:col>54</xdr:col>
      <xdr:colOff>189865</xdr:colOff>
      <xdr:row>78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10475595" y="12104584"/>
          <a:ext cx="1270" cy="12939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9" name="普通建設事業費 （ うち新規整備　）最小値テキスト">
          <a:extLst>
            <a:ext uri="{FF2B5EF4-FFF2-40B4-BE49-F238E27FC236}">
              <a16:creationId xmlns:a16="http://schemas.microsoft.com/office/drawing/2014/main" id="{00000000-0008-0000-0600-00008F010000}"/>
            </a:ext>
          </a:extLst>
        </xdr:cNvPr>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49761</xdr:rowOff>
    </xdr:from>
    <xdr:ext cx="599010" cy="259045"/>
    <xdr:sp macro="" textlink="">
      <xdr:nvSpPr>
        <xdr:cNvPr id="401" name="普通建設事業費 （ うち新規整備　）最大値テキスト">
          <a:extLst>
            <a:ext uri="{FF2B5EF4-FFF2-40B4-BE49-F238E27FC236}">
              <a16:creationId xmlns:a16="http://schemas.microsoft.com/office/drawing/2014/main" id="{00000000-0008-0000-0600-000091010000}"/>
            </a:ext>
          </a:extLst>
        </xdr:cNvPr>
        <xdr:cNvSpPr txBox="1"/>
      </xdr:nvSpPr>
      <xdr:spPr>
        <a:xfrm>
          <a:off x="10528300" y="11879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103084</xdr:rowOff>
    </xdr:from>
    <xdr:to>
      <xdr:col>55</xdr:col>
      <xdr:colOff>88900</xdr:colOff>
      <xdr:row>70</xdr:row>
      <xdr:rowOff>103084</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2104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138477</xdr:rowOff>
    </xdr:from>
    <xdr:to>
      <xdr:col>55</xdr:col>
      <xdr:colOff>0</xdr:colOff>
      <xdr:row>77</xdr:row>
      <xdr:rowOff>162616</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9639300" y="13340127"/>
          <a:ext cx="838200" cy="24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74178</xdr:rowOff>
    </xdr:from>
    <xdr:ext cx="534377" cy="259045"/>
    <xdr:sp macro="" textlink="">
      <xdr:nvSpPr>
        <xdr:cNvPr id="404" name="普通建設事業費 （ うち新規整備　）平均値テキスト">
          <a:extLst>
            <a:ext uri="{FF2B5EF4-FFF2-40B4-BE49-F238E27FC236}">
              <a16:creationId xmlns:a16="http://schemas.microsoft.com/office/drawing/2014/main" id="{00000000-0008-0000-0600-000094010000}"/>
            </a:ext>
          </a:extLst>
        </xdr:cNvPr>
        <xdr:cNvSpPr txBox="1"/>
      </xdr:nvSpPr>
      <xdr:spPr>
        <a:xfrm>
          <a:off x="10528300" y="131043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51301</xdr:rowOff>
    </xdr:from>
    <xdr:to>
      <xdr:col>55</xdr:col>
      <xdr:colOff>50800</xdr:colOff>
      <xdr:row>77</xdr:row>
      <xdr:rowOff>152901</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10426700" y="1325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138477</xdr:rowOff>
    </xdr:from>
    <xdr:to>
      <xdr:col>50</xdr:col>
      <xdr:colOff>114300</xdr:colOff>
      <xdr:row>77</xdr:row>
      <xdr:rowOff>143312</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8750300" y="13340127"/>
          <a:ext cx="889000" cy="4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42900</xdr:rowOff>
    </xdr:from>
    <xdr:to>
      <xdr:col>50</xdr:col>
      <xdr:colOff>165100</xdr:colOff>
      <xdr:row>77</xdr:row>
      <xdr:rowOff>144500</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9588500" y="1324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161027</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9372111" y="1301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131693</xdr:rowOff>
    </xdr:from>
    <xdr:to>
      <xdr:col>45</xdr:col>
      <xdr:colOff>177800</xdr:colOff>
      <xdr:row>77</xdr:row>
      <xdr:rowOff>143312</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7861300" y="13333343"/>
          <a:ext cx="889000" cy="11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49478</xdr:rowOff>
    </xdr:from>
    <xdr:to>
      <xdr:col>46</xdr:col>
      <xdr:colOff>38100</xdr:colOff>
      <xdr:row>77</xdr:row>
      <xdr:rowOff>151078</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8699500" y="1325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167605</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483111" y="13026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131693</xdr:rowOff>
    </xdr:from>
    <xdr:to>
      <xdr:col>41</xdr:col>
      <xdr:colOff>50800</xdr:colOff>
      <xdr:row>77</xdr:row>
      <xdr:rowOff>134437</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6972300" y="13333343"/>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28853</xdr:rowOff>
    </xdr:from>
    <xdr:to>
      <xdr:col>41</xdr:col>
      <xdr:colOff>101600</xdr:colOff>
      <xdr:row>77</xdr:row>
      <xdr:rowOff>130453</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7810500" y="1323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146980</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594111" y="13005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43476</xdr:rowOff>
    </xdr:from>
    <xdr:to>
      <xdr:col>36</xdr:col>
      <xdr:colOff>165100</xdr:colOff>
      <xdr:row>77</xdr:row>
      <xdr:rowOff>145076</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6921500" y="13245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161603</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05111" y="13020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111816</xdr:rowOff>
    </xdr:from>
    <xdr:to>
      <xdr:col>55</xdr:col>
      <xdr:colOff>50800</xdr:colOff>
      <xdr:row>78</xdr:row>
      <xdr:rowOff>41966</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10426700" y="13313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29727</xdr:rowOff>
    </xdr:from>
    <xdr:ext cx="469744" cy="259045"/>
    <xdr:sp macro="" textlink="">
      <xdr:nvSpPr>
        <xdr:cNvPr id="423" name="普通建設事業費 （ うち新規整備　）該当値テキスト">
          <a:extLst>
            <a:ext uri="{FF2B5EF4-FFF2-40B4-BE49-F238E27FC236}">
              <a16:creationId xmlns:a16="http://schemas.microsoft.com/office/drawing/2014/main" id="{00000000-0008-0000-0600-0000A7010000}"/>
            </a:ext>
          </a:extLst>
        </xdr:cNvPr>
        <xdr:cNvSpPr txBox="1"/>
      </xdr:nvSpPr>
      <xdr:spPr>
        <a:xfrm>
          <a:off x="10528300" y="1323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87677</xdr:rowOff>
    </xdr:from>
    <xdr:to>
      <xdr:col>50</xdr:col>
      <xdr:colOff>165100</xdr:colOff>
      <xdr:row>78</xdr:row>
      <xdr:rowOff>17827</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9588500" y="13289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8954</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372111" y="13382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92512</xdr:rowOff>
    </xdr:from>
    <xdr:to>
      <xdr:col>46</xdr:col>
      <xdr:colOff>38100</xdr:colOff>
      <xdr:row>78</xdr:row>
      <xdr:rowOff>22662</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8699500" y="1329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13789</xdr:rowOff>
    </xdr:from>
    <xdr:ext cx="469744"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515428" y="13386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80893</xdr:rowOff>
    </xdr:from>
    <xdr:to>
      <xdr:col>41</xdr:col>
      <xdr:colOff>101600</xdr:colOff>
      <xdr:row>78</xdr:row>
      <xdr:rowOff>11043</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7810500" y="13282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2170</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594111" y="13375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83637</xdr:rowOff>
    </xdr:from>
    <xdr:to>
      <xdr:col>36</xdr:col>
      <xdr:colOff>165100</xdr:colOff>
      <xdr:row>78</xdr:row>
      <xdr:rowOff>13787</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6921500" y="13285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4914</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705111" y="13378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a16="http://schemas.microsoft.com/office/drawing/2014/main" id="{00000000-0008-0000-06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139636</xdr:rowOff>
    </xdr:from>
    <xdr:to>
      <xdr:col>54</xdr:col>
      <xdr:colOff>189865</xdr:colOff>
      <xdr:row>98</xdr:row>
      <xdr:rowOff>40920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10475595" y="15570136"/>
          <a:ext cx="1270" cy="1272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44747</xdr:rowOff>
    </xdr:from>
    <xdr:ext cx="534377" cy="259045"/>
    <xdr:sp macro="" textlink="">
      <xdr:nvSpPr>
        <xdr:cNvPr id="456" name="普通建設事業費 （ うち更新整備　）最小値テキスト">
          <a:extLst>
            <a:ext uri="{FF2B5EF4-FFF2-40B4-BE49-F238E27FC236}">
              <a16:creationId xmlns:a16="http://schemas.microsoft.com/office/drawing/2014/main" id="{00000000-0008-0000-0600-0000C8010000}"/>
            </a:ext>
          </a:extLst>
        </xdr:cNvPr>
        <xdr:cNvSpPr txBox="1"/>
      </xdr:nvSpPr>
      <xdr:spPr>
        <a:xfrm>
          <a:off x="10528300" y="16846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40920</xdr:rowOff>
    </xdr:from>
    <xdr:to>
      <xdr:col>55</xdr:col>
      <xdr:colOff>88900</xdr:colOff>
      <xdr:row>98</xdr:row>
      <xdr:rowOff>40920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684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86313</xdr:rowOff>
    </xdr:from>
    <xdr:ext cx="599010" cy="259045"/>
    <xdr:sp macro="" textlink="">
      <xdr:nvSpPr>
        <xdr:cNvPr id="458" name="普通建設事業費 （ うち更新整備　）最大値テキスト">
          <a:extLst>
            <a:ext uri="{FF2B5EF4-FFF2-40B4-BE49-F238E27FC236}">
              <a16:creationId xmlns:a16="http://schemas.microsoft.com/office/drawing/2014/main" id="{00000000-0008-0000-0600-0000CA010000}"/>
            </a:ext>
          </a:extLst>
        </xdr:cNvPr>
        <xdr:cNvSpPr txBox="1"/>
      </xdr:nvSpPr>
      <xdr:spPr>
        <a:xfrm>
          <a:off x="10528300" y="15345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139636</xdr:rowOff>
    </xdr:from>
    <xdr:to>
      <xdr:col>55</xdr:col>
      <xdr:colOff>88900</xdr:colOff>
      <xdr:row>90</xdr:row>
      <xdr:rowOff>139636</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557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141796</xdr:rowOff>
    </xdr:from>
    <xdr:to>
      <xdr:col>55</xdr:col>
      <xdr:colOff>0</xdr:colOff>
      <xdr:row>95</xdr:row>
      <xdr:rowOff>94081</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9639300" y="16258096"/>
          <a:ext cx="838200" cy="123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114444</xdr:rowOff>
    </xdr:from>
    <xdr:ext cx="534377" cy="259045"/>
    <xdr:sp macro="" textlink="">
      <xdr:nvSpPr>
        <xdr:cNvPr id="461" name="普通建設事業費 （ うち更新整備　）平均値テキスト">
          <a:extLst>
            <a:ext uri="{FF2B5EF4-FFF2-40B4-BE49-F238E27FC236}">
              <a16:creationId xmlns:a16="http://schemas.microsoft.com/office/drawing/2014/main" id="{00000000-0008-0000-0600-0000CD010000}"/>
            </a:ext>
          </a:extLst>
        </xdr:cNvPr>
        <xdr:cNvSpPr txBox="1"/>
      </xdr:nvSpPr>
      <xdr:spPr>
        <a:xfrm>
          <a:off x="10528300" y="164021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136017</xdr:rowOff>
    </xdr:from>
    <xdr:to>
      <xdr:col>55</xdr:col>
      <xdr:colOff>50800</xdr:colOff>
      <xdr:row>96</xdr:row>
      <xdr:rowOff>66167</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10426700" y="1642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141796</xdr:rowOff>
    </xdr:from>
    <xdr:to>
      <xdr:col>50</xdr:col>
      <xdr:colOff>114300</xdr:colOff>
      <xdr:row>95</xdr:row>
      <xdr:rowOff>99848</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8750300" y="16258096"/>
          <a:ext cx="889000" cy="129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161886</xdr:rowOff>
    </xdr:from>
    <xdr:to>
      <xdr:col>50</xdr:col>
      <xdr:colOff>165100</xdr:colOff>
      <xdr:row>96</xdr:row>
      <xdr:rowOff>92036</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9588500" y="16449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83163</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372111" y="16542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99848</xdr:rowOff>
    </xdr:from>
    <xdr:to>
      <xdr:col>45</xdr:col>
      <xdr:colOff>177800</xdr:colOff>
      <xdr:row>97</xdr:row>
      <xdr:rowOff>114033</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7861300" y="16387598"/>
          <a:ext cx="889000" cy="35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168263</xdr:rowOff>
    </xdr:from>
    <xdr:to>
      <xdr:col>46</xdr:col>
      <xdr:colOff>38100</xdr:colOff>
      <xdr:row>96</xdr:row>
      <xdr:rowOff>98413</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8699500" y="16456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89540</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483111" y="1654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82398</xdr:rowOff>
    </xdr:from>
    <xdr:to>
      <xdr:col>41</xdr:col>
      <xdr:colOff>50800</xdr:colOff>
      <xdr:row>97</xdr:row>
      <xdr:rowOff>114033</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6972300" y="16713048"/>
          <a:ext cx="889000" cy="31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40081</xdr:rowOff>
    </xdr:from>
    <xdr:to>
      <xdr:col>41</xdr:col>
      <xdr:colOff>101600</xdr:colOff>
      <xdr:row>96</xdr:row>
      <xdr:rowOff>141681</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7810500" y="1649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158208</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594111" y="16274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13666</xdr:rowOff>
    </xdr:from>
    <xdr:to>
      <xdr:col>36</xdr:col>
      <xdr:colOff>165100</xdr:colOff>
      <xdr:row>96</xdr:row>
      <xdr:rowOff>115266</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6921500" y="1647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131793</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05111" y="16248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43281</xdr:rowOff>
    </xdr:from>
    <xdr:to>
      <xdr:col>55</xdr:col>
      <xdr:colOff>50800</xdr:colOff>
      <xdr:row>95</xdr:row>
      <xdr:rowOff>144881</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10426700" y="16331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66158</xdr:rowOff>
    </xdr:from>
    <xdr:ext cx="534377" cy="259045"/>
    <xdr:sp macro="" textlink="">
      <xdr:nvSpPr>
        <xdr:cNvPr id="480" name="普通建設事業費 （ うち更新整備　）該当値テキスト">
          <a:extLst>
            <a:ext uri="{FF2B5EF4-FFF2-40B4-BE49-F238E27FC236}">
              <a16:creationId xmlns:a16="http://schemas.microsoft.com/office/drawing/2014/main" id="{00000000-0008-0000-0600-0000E0010000}"/>
            </a:ext>
          </a:extLst>
        </xdr:cNvPr>
        <xdr:cNvSpPr txBox="1"/>
      </xdr:nvSpPr>
      <xdr:spPr>
        <a:xfrm>
          <a:off x="10528300" y="16182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90996</xdr:rowOff>
    </xdr:from>
    <xdr:to>
      <xdr:col>50</xdr:col>
      <xdr:colOff>165100</xdr:colOff>
      <xdr:row>95</xdr:row>
      <xdr:rowOff>21146</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9588500" y="1620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37673</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372111" y="15982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49048</xdr:rowOff>
    </xdr:from>
    <xdr:to>
      <xdr:col>46</xdr:col>
      <xdr:colOff>38100</xdr:colOff>
      <xdr:row>95</xdr:row>
      <xdr:rowOff>150648</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8699500" y="16336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167175</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483111" y="16112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63233</xdr:rowOff>
    </xdr:from>
    <xdr:to>
      <xdr:col>41</xdr:col>
      <xdr:colOff>101600</xdr:colOff>
      <xdr:row>97</xdr:row>
      <xdr:rowOff>164833</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7810500" y="16693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155960</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594111" y="16786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31598</xdr:rowOff>
    </xdr:from>
    <xdr:to>
      <xdr:col>36</xdr:col>
      <xdr:colOff>165100</xdr:colOff>
      <xdr:row>97</xdr:row>
      <xdr:rowOff>133198</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6921500" y="16662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124325</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05111" y="16754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a:extLst>
            <a:ext uri="{FF2B5EF4-FFF2-40B4-BE49-F238E27FC236}">
              <a16:creationId xmlns:a16="http://schemas.microsoft.com/office/drawing/2014/main" id="{00000000-0008-0000-06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20003</xdr:rowOff>
    </xdr:from>
    <xdr:to>
      <xdr:col>85</xdr:col>
      <xdr:colOff>126364</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6317595" y="5163503"/>
          <a:ext cx="1269" cy="1567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3" name="災害復旧事業費最小値テキスト">
          <a:extLst>
            <a:ext uri="{FF2B5EF4-FFF2-40B4-BE49-F238E27FC236}">
              <a16:creationId xmlns:a16="http://schemas.microsoft.com/office/drawing/2014/main" id="{00000000-0008-0000-0600-000001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138130</xdr:rowOff>
    </xdr:from>
    <xdr:ext cx="599010" cy="259045"/>
    <xdr:sp macro="" textlink="">
      <xdr:nvSpPr>
        <xdr:cNvPr id="515" name="災害復旧事業費最大値テキスト">
          <a:extLst>
            <a:ext uri="{FF2B5EF4-FFF2-40B4-BE49-F238E27FC236}">
              <a16:creationId xmlns:a16="http://schemas.microsoft.com/office/drawing/2014/main" id="{00000000-0008-0000-0600-000003020000}"/>
            </a:ext>
          </a:extLst>
        </xdr:cNvPr>
        <xdr:cNvSpPr txBox="1"/>
      </xdr:nvSpPr>
      <xdr:spPr>
        <a:xfrm>
          <a:off x="16370300" y="4938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20003</xdr:rowOff>
    </xdr:from>
    <xdr:to>
      <xdr:col>86</xdr:col>
      <xdr:colOff>25400</xdr:colOff>
      <xdr:row>30</xdr:row>
      <xdr:rowOff>20003</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5163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149213</xdr:rowOff>
    </xdr:from>
    <xdr:to>
      <xdr:col>85</xdr:col>
      <xdr:colOff>127000</xdr:colOff>
      <xdr:row>39</xdr:row>
      <xdr:rowOff>4369</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5481300" y="6664313"/>
          <a:ext cx="838200" cy="26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61371</xdr:rowOff>
    </xdr:from>
    <xdr:ext cx="469744" cy="259045"/>
    <xdr:sp macro="" textlink="">
      <xdr:nvSpPr>
        <xdr:cNvPr id="518" name="災害復旧事業費平均値テキスト">
          <a:extLst>
            <a:ext uri="{FF2B5EF4-FFF2-40B4-BE49-F238E27FC236}">
              <a16:creationId xmlns:a16="http://schemas.microsoft.com/office/drawing/2014/main" id="{00000000-0008-0000-0600-000006020000}"/>
            </a:ext>
          </a:extLst>
        </xdr:cNvPr>
        <xdr:cNvSpPr txBox="1"/>
      </xdr:nvSpPr>
      <xdr:spPr>
        <a:xfrm>
          <a:off x="16370300" y="64050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38494</xdr:rowOff>
    </xdr:from>
    <xdr:to>
      <xdr:col>85</xdr:col>
      <xdr:colOff>177800</xdr:colOff>
      <xdr:row>38</xdr:row>
      <xdr:rowOff>140094</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6268700" y="6553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4369</xdr:rowOff>
    </xdr:from>
    <xdr:to>
      <xdr:col>81</xdr:col>
      <xdr:colOff>50800</xdr:colOff>
      <xdr:row>39</xdr:row>
      <xdr:rowOff>36982</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4592300" y="6690919"/>
          <a:ext cx="889000" cy="3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66154</xdr:rowOff>
    </xdr:from>
    <xdr:to>
      <xdr:col>81</xdr:col>
      <xdr:colOff>101600</xdr:colOff>
      <xdr:row>38</xdr:row>
      <xdr:rowOff>167754</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5430500" y="658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12831</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5246428" y="6356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36982</xdr:rowOff>
    </xdr:from>
    <xdr:to>
      <xdr:col>76</xdr:col>
      <xdr:colOff>114300</xdr:colOff>
      <xdr:row>39</xdr:row>
      <xdr:rowOff>41186</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3703300" y="6723532"/>
          <a:ext cx="889000" cy="4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66561</xdr:rowOff>
    </xdr:from>
    <xdr:to>
      <xdr:col>76</xdr:col>
      <xdr:colOff>165100</xdr:colOff>
      <xdr:row>38</xdr:row>
      <xdr:rowOff>168161</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4541500" y="65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13238</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4357428" y="6356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41186</xdr:rowOff>
    </xdr:from>
    <xdr:to>
      <xdr:col>71</xdr:col>
      <xdr:colOff>177800</xdr:colOff>
      <xdr:row>39</xdr:row>
      <xdr:rowOff>41440</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flipV="1">
          <a:off x="12814300" y="6727736"/>
          <a:ext cx="889000" cy="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90322</xdr:rowOff>
    </xdr:from>
    <xdr:to>
      <xdr:col>72</xdr:col>
      <xdr:colOff>38100</xdr:colOff>
      <xdr:row>39</xdr:row>
      <xdr:rowOff>20472</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3652500" y="660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36999</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3468428" y="6380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118249</xdr:rowOff>
    </xdr:from>
    <xdr:to>
      <xdr:col>67</xdr:col>
      <xdr:colOff>101600</xdr:colOff>
      <xdr:row>39</xdr:row>
      <xdr:rowOff>48399</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2763500" y="6633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64927</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579428" y="640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98413</xdr:rowOff>
    </xdr:from>
    <xdr:to>
      <xdr:col>85</xdr:col>
      <xdr:colOff>177800</xdr:colOff>
      <xdr:row>39</xdr:row>
      <xdr:rowOff>28563</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6268700" y="661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16921</xdr:rowOff>
    </xdr:from>
    <xdr:ext cx="469744" cy="259045"/>
    <xdr:sp macro="" textlink="">
      <xdr:nvSpPr>
        <xdr:cNvPr id="537" name="災害復旧事業費該当値テキスト">
          <a:extLst>
            <a:ext uri="{FF2B5EF4-FFF2-40B4-BE49-F238E27FC236}">
              <a16:creationId xmlns:a16="http://schemas.microsoft.com/office/drawing/2014/main" id="{00000000-0008-0000-0600-000019020000}"/>
            </a:ext>
          </a:extLst>
        </xdr:cNvPr>
        <xdr:cNvSpPr txBox="1"/>
      </xdr:nvSpPr>
      <xdr:spPr>
        <a:xfrm>
          <a:off x="16370300" y="6532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125019</xdr:rowOff>
    </xdr:from>
    <xdr:to>
      <xdr:col>81</xdr:col>
      <xdr:colOff>101600</xdr:colOff>
      <xdr:row>39</xdr:row>
      <xdr:rowOff>55169</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5430500" y="6640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46296</xdr:rowOff>
    </xdr:from>
    <xdr:ext cx="469744"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246428" y="6732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157632</xdr:rowOff>
    </xdr:from>
    <xdr:to>
      <xdr:col>76</xdr:col>
      <xdr:colOff>165100</xdr:colOff>
      <xdr:row>39</xdr:row>
      <xdr:rowOff>87782</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4541500" y="6672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78909</xdr:rowOff>
    </xdr:from>
    <xdr:ext cx="378565"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403017" y="67654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161836</xdr:rowOff>
    </xdr:from>
    <xdr:to>
      <xdr:col>72</xdr:col>
      <xdr:colOff>38100</xdr:colOff>
      <xdr:row>39</xdr:row>
      <xdr:rowOff>91986</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3652500" y="6676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83113</xdr:rowOff>
    </xdr:from>
    <xdr:ext cx="378565"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514017" y="67696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162090</xdr:rowOff>
    </xdr:from>
    <xdr:to>
      <xdr:col>67</xdr:col>
      <xdr:colOff>101600</xdr:colOff>
      <xdr:row>39</xdr:row>
      <xdr:rowOff>92240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2763500" y="667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83367</xdr:rowOff>
    </xdr:from>
    <xdr:ext cx="378565"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625017" y="67699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a:extLst>
            <a:ext uri="{FF2B5EF4-FFF2-40B4-BE49-F238E27FC236}">
              <a16:creationId xmlns:a16="http://schemas.microsoft.com/office/drawing/2014/main" id="{00000000-0008-0000-0600-000032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a:extLst>
            <a:ext uri="{FF2B5EF4-FFF2-40B4-BE49-F238E27FC236}">
              <a16:creationId xmlns:a16="http://schemas.microsoft.com/office/drawing/2014/main" id="{00000000-0008-0000-0600-000034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a:extLst>
            <a:ext uri="{FF2B5EF4-FFF2-40B4-BE49-F238E27FC236}">
              <a16:creationId xmlns:a16="http://schemas.microsoft.com/office/drawing/2014/main" id="{00000000-0008-0000-0600-000037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a:extLst>
            <a:ext uri="{FF2B5EF4-FFF2-40B4-BE49-F238E27FC236}">
              <a16:creationId xmlns:a16="http://schemas.microsoft.com/office/drawing/2014/main" id="{00000000-0008-0000-0600-00004A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a:extLst>
            <a:ext uri="{FF2B5EF4-FFF2-40B4-BE49-F238E27FC236}">
              <a16:creationId xmlns:a16="http://schemas.microsoft.com/office/drawing/2014/main" id="{00000000-0008-0000-0600-00006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109082</xdr:rowOff>
    </xdr:from>
    <xdr:to>
      <xdr:col>85</xdr:col>
      <xdr:colOff>126364</xdr:colOff>
      <xdr:row>78</xdr:row>
      <xdr:rowOff>1969</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6317595" y="12110582"/>
          <a:ext cx="1269" cy="1264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5796</xdr:rowOff>
    </xdr:from>
    <xdr:ext cx="534377" cy="259045"/>
    <xdr:sp macro="" textlink="">
      <xdr:nvSpPr>
        <xdr:cNvPr id="619" name="公債費最小値テキスト">
          <a:extLst>
            <a:ext uri="{FF2B5EF4-FFF2-40B4-BE49-F238E27FC236}">
              <a16:creationId xmlns:a16="http://schemas.microsoft.com/office/drawing/2014/main" id="{00000000-0008-0000-0600-00006B020000}"/>
            </a:ext>
          </a:extLst>
        </xdr:cNvPr>
        <xdr:cNvSpPr txBox="1"/>
      </xdr:nvSpPr>
      <xdr:spPr>
        <a:xfrm>
          <a:off x="16370300" y="13378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1969</xdr:rowOff>
    </xdr:from>
    <xdr:to>
      <xdr:col>86</xdr:col>
      <xdr:colOff>25400</xdr:colOff>
      <xdr:row>78</xdr:row>
      <xdr:rowOff>1969</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6230600" y="13375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55759</xdr:rowOff>
    </xdr:from>
    <xdr:ext cx="599010" cy="259045"/>
    <xdr:sp macro="" textlink="">
      <xdr:nvSpPr>
        <xdr:cNvPr id="621" name="公債費最大値テキスト">
          <a:extLst>
            <a:ext uri="{FF2B5EF4-FFF2-40B4-BE49-F238E27FC236}">
              <a16:creationId xmlns:a16="http://schemas.microsoft.com/office/drawing/2014/main" id="{00000000-0008-0000-0600-00006D020000}"/>
            </a:ext>
          </a:extLst>
        </xdr:cNvPr>
        <xdr:cNvSpPr txBox="1"/>
      </xdr:nvSpPr>
      <xdr:spPr>
        <a:xfrm>
          <a:off x="16370300" y="11885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109082</xdr:rowOff>
    </xdr:from>
    <xdr:to>
      <xdr:col>86</xdr:col>
      <xdr:colOff>25400</xdr:colOff>
      <xdr:row>70</xdr:row>
      <xdr:rowOff>109082</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2110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169676</xdr:rowOff>
    </xdr:from>
    <xdr:to>
      <xdr:col>85</xdr:col>
      <xdr:colOff>127000</xdr:colOff>
      <xdr:row>77</xdr:row>
      <xdr:rowOff>17742</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5481300" y="13199876"/>
          <a:ext cx="838200" cy="19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52250</xdr:rowOff>
    </xdr:from>
    <xdr:ext cx="534377" cy="259045"/>
    <xdr:sp macro="" textlink="">
      <xdr:nvSpPr>
        <xdr:cNvPr id="624" name="公債費平均値テキスト">
          <a:extLst>
            <a:ext uri="{FF2B5EF4-FFF2-40B4-BE49-F238E27FC236}">
              <a16:creationId xmlns:a16="http://schemas.microsoft.com/office/drawing/2014/main" id="{00000000-0008-0000-0600-000070020000}"/>
            </a:ext>
          </a:extLst>
        </xdr:cNvPr>
        <xdr:cNvSpPr txBox="1"/>
      </xdr:nvSpPr>
      <xdr:spPr>
        <a:xfrm>
          <a:off x="16370300" y="129110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29372</xdr:rowOff>
    </xdr:from>
    <xdr:to>
      <xdr:col>85</xdr:col>
      <xdr:colOff>177800</xdr:colOff>
      <xdr:row>76</xdr:row>
      <xdr:rowOff>130972</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6268700" y="1305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17742</xdr:rowOff>
    </xdr:from>
    <xdr:to>
      <xdr:col>81</xdr:col>
      <xdr:colOff>50800</xdr:colOff>
      <xdr:row>77</xdr:row>
      <xdr:rowOff>20036</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4592300" y="13219392"/>
          <a:ext cx="889000" cy="2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90027</xdr:rowOff>
    </xdr:from>
    <xdr:to>
      <xdr:col>81</xdr:col>
      <xdr:colOff>101600</xdr:colOff>
      <xdr:row>77</xdr:row>
      <xdr:rowOff>20177</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5430500" y="13120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36705</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5214111" y="1289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895</xdr:rowOff>
    </xdr:from>
    <xdr:to>
      <xdr:col>76</xdr:col>
      <xdr:colOff>114300</xdr:colOff>
      <xdr:row>77</xdr:row>
      <xdr:rowOff>20036</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3703300" y="13202545"/>
          <a:ext cx="889000" cy="19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92314</xdr:rowOff>
    </xdr:from>
    <xdr:to>
      <xdr:col>76</xdr:col>
      <xdr:colOff>165100</xdr:colOff>
      <xdr:row>77</xdr:row>
      <xdr:rowOff>22464</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4541500" y="1312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38991</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4325111" y="12897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166346</xdr:rowOff>
    </xdr:from>
    <xdr:to>
      <xdr:col>71</xdr:col>
      <xdr:colOff>177800</xdr:colOff>
      <xdr:row>77</xdr:row>
      <xdr:rowOff>895</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2814300" y="13196546"/>
          <a:ext cx="889000" cy="5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94867</xdr:rowOff>
    </xdr:from>
    <xdr:to>
      <xdr:col>72</xdr:col>
      <xdr:colOff>38100</xdr:colOff>
      <xdr:row>77</xdr:row>
      <xdr:rowOff>25017</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3652500" y="1312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41543</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3436111" y="12900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87376</xdr:rowOff>
    </xdr:from>
    <xdr:to>
      <xdr:col>67</xdr:col>
      <xdr:colOff>101600</xdr:colOff>
      <xdr:row>77</xdr:row>
      <xdr:rowOff>17526</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2763500" y="1311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34053</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547111" y="12892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118876</xdr:rowOff>
    </xdr:from>
    <xdr:to>
      <xdr:col>85</xdr:col>
      <xdr:colOff>177800</xdr:colOff>
      <xdr:row>77</xdr:row>
      <xdr:rowOff>49026</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6268700" y="13149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97303</xdr:rowOff>
    </xdr:from>
    <xdr:ext cx="534377" cy="259045"/>
    <xdr:sp macro="" textlink="">
      <xdr:nvSpPr>
        <xdr:cNvPr id="643" name="公債費該当値テキスト">
          <a:extLst>
            <a:ext uri="{FF2B5EF4-FFF2-40B4-BE49-F238E27FC236}">
              <a16:creationId xmlns:a16="http://schemas.microsoft.com/office/drawing/2014/main" id="{00000000-0008-0000-0600-000083020000}"/>
            </a:ext>
          </a:extLst>
        </xdr:cNvPr>
        <xdr:cNvSpPr txBox="1"/>
      </xdr:nvSpPr>
      <xdr:spPr>
        <a:xfrm>
          <a:off x="16370300" y="13127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138392</xdr:rowOff>
    </xdr:from>
    <xdr:to>
      <xdr:col>81</xdr:col>
      <xdr:colOff>101600</xdr:colOff>
      <xdr:row>77</xdr:row>
      <xdr:rowOff>68542</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5430500" y="13168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59669</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14111" y="13261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140686</xdr:rowOff>
    </xdr:from>
    <xdr:to>
      <xdr:col>76</xdr:col>
      <xdr:colOff>165100</xdr:colOff>
      <xdr:row>77</xdr:row>
      <xdr:rowOff>70836</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4541500" y="1317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61963</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325111" y="13263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121545</xdr:rowOff>
    </xdr:from>
    <xdr:to>
      <xdr:col>72</xdr:col>
      <xdr:colOff>38100</xdr:colOff>
      <xdr:row>77</xdr:row>
      <xdr:rowOff>51695</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3652500" y="13151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42822</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436111" y="13244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115546</xdr:rowOff>
    </xdr:from>
    <xdr:to>
      <xdr:col>67</xdr:col>
      <xdr:colOff>101600</xdr:colOff>
      <xdr:row>77</xdr:row>
      <xdr:rowOff>45696</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2763500" y="13145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36823</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2547111" y="13238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a:extLst>
            <a:ext uri="{FF2B5EF4-FFF2-40B4-BE49-F238E27FC236}">
              <a16:creationId xmlns:a16="http://schemas.microsoft.com/office/drawing/2014/main" id="{00000000-0008-0000-0600-0000A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22631</xdr:rowOff>
    </xdr:from>
    <xdr:to>
      <xdr:col>85</xdr:col>
      <xdr:colOff>126364</xdr:colOff>
      <xdr:row>99</xdr:row>
      <xdr:rowOff>18111</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6317595" y="15624581"/>
          <a:ext cx="1269" cy="1367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21938</xdr:rowOff>
    </xdr:from>
    <xdr:ext cx="469744" cy="259045"/>
    <xdr:sp macro="" textlink="">
      <xdr:nvSpPr>
        <xdr:cNvPr id="676" name="積立金最小値テキスト">
          <a:extLst>
            <a:ext uri="{FF2B5EF4-FFF2-40B4-BE49-F238E27FC236}">
              <a16:creationId xmlns:a16="http://schemas.microsoft.com/office/drawing/2014/main" id="{00000000-0008-0000-0600-0000A4020000}"/>
            </a:ext>
          </a:extLst>
        </xdr:cNvPr>
        <xdr:cNvSpPr txBox="1"/>
      </xdr:nvSpPr>
      <xdr:spPr>
        <a:xfrm>
          <a:off x="16370300" y="1699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18111</xdr:rowOff>
    </xdr:from>
    <xdr:to>
      <xdr:col>86</xdr:col>
      <xdr:colOff>25400</xdr:colOff>
      <xdr:row>99</xdr:row>
      <xdr:rowOff>18111</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6991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140758</xdr:rowOff>
    </xdr:from>
    <xdr:ext cx="599010" cy="259045"/>
    <xdr:sp macro="" textlink="">
      <xdr:nvSpPr>
        <xdr:cNvPr id="678" name="積立金最大値テキスト">
          <a:extLst>
            <a:ext uri="{FF2B5EF4-FFF2-40B4-BE49-F238E27FC236}">
              <a16:creationId xmlns:a16="http://schemas.microsoft.com/office/drawing/2014/main" id="{00000000-0008-0000-0600-0000A6020000}"/>
            </a:ext>
          </a:extLst>
        </xdr:cNvPr>
        <xdr:cNvSpPr txBox="1"/>
      </xdr:nvSpPr>
      <xdr:spPr>
        <a:xfrm>
          <a:off x="16370300" y="15399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22631</xdr:rowOff>
    </xdr:from>
    <xdr:to>
      <xdr:col>86</xdr:col>
      <xdr:colOff>25400</xdr:colOff>
      <xdr:row>91</xdr:row>
      <xdr:rowOff>22631</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5624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42711</xdr:rowOff>
    </xdr:from>
    <xdr:to>
      <xdr:col>85</xdr:col>
      <xdr:colOff>127000</xdr:colOff>
      <xdr:row>98</xdr:row>
      <xdr:rowOff>69393</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5481300" y="16844811"/>
          <a:ext cx="838200" cy="26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133202</xdr:rowOff>
    </xdr:from>
    <xdr:ext cx="534377" cy="259045"/>
    <xdr:sp macro="" textlink="">
      <xdr:nvSpPr>
        <xdr:cNvPr id="681" name="積立金平均値テキスト">
          <a:extLst>
            <a:ext uri="{FF2B5EF4-FFF2-40B4-BE49-F238E27FC236}">
              <a16:creationId xmlns:a16="http://schemas.microsoft.com/office/drawing/2014/main" id="{00000000-0008-0000-0600-0000A9020000}"/>
            </a:ext>
          </a:extLst>
        </xdr:cNvPr>
        <xdr:cNvSpPr txBox="1"/>
      </xdr:nvSpPr>
      <xdr:spPr>
        <a:xfrm>
          <a:off x="16370300" y="164209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110325</xdr:rowOff>
    </xdr:from>
    <xdr:to>
      <xdr:col>85</xdr:col>
      <xdr:colOff>177800</xdr:colOff>
      <xdr:row>97</xdr:row>
      <xdr:rowOff>40475</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6268700" y="1656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42711</xdr:rowOff>
    </xdr:from>
    <xdr:to>
      <xdr:col>81</xdr:col>
      <xdr:colOff>50800</xdr:colOff>
      <xdr:row>98</xdr:row>
      <xdr:rowOff>62827</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4592300" y="16844811"/>
          <a:ext cx="889000" cy="20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135573</xdr:rowOff>
    </xdr:from>
    <xdr:to>
      <xdr:col>81</xdr:col>
      <xdr:colOff>101600</xdr:colOff>
      <xdr:row>98</xdr:row>
      <xdr:rowOff>65723</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5430500" y="16766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82250</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5214111" y="16541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45746</xdr:rowOff>
    </xdr:from>
    <xdr:to>
      <xdr:col>76</xdr:col>
      <xdr:colOff>114300</xdr:colOff>
      <xdr:row>98</xdr:row>
      <xdr:rowOff>62827</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3703300" y="16847846"/>
          <a:ext cx="889000" cy="17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151905</xdr:rowOff>
    </xdr:from>
    <xdr:to>
      <xdr:col>76</xdr:col>
      <xdr:colOff>165100</xdr:colOff>
      <xdr:row>98</xdr:row>
      <xdr:rowOff>82055</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4541500" y="1678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98582</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4325111" y="16557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45746</xdr:rowOff>
    </xdr:from>
    <xdr:to>
      <xdr:col>71</xdr:col>
      <xdr:colOff>177800</xdr:colOff>
      <xdr:row>98</xdr:row>
      <xdr:rowOff>124434</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2814300" y="16847846"/>
          <a:ext cx="889000" cy="78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147841</xdr:rowOff>
    </xdr:from>
    <xdr:to>
      <xdr:col>72</xdr:col>
      <xdr:colOff>38100</xdr:colOff>
      <xdr:row>98</xdr:row>
      <xdr:rowOff>77991</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3652500" y="1677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94518</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3436111" y="16553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128042</xdr:rowOff>
    </xdr:from>
    <xdr:to>
      <xdr:col>67</xdr:col>
      <xdr:colOff>101600</xdr:colOff>
      <xdr:row>98</xdr:row>
      <xdr:rowOff>58192</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2763500" y="1675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74719</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547111" y="16533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18593</xdr:rowOff>
    </xdr:from>
    <xdr:to>
      <xdr:col>85</xdr:col>
      <xdr:colOff>177800</xdr:colOff>
      <xdr:row>98</xdr:row>
      <xdr:rowOff>120193</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6268700" y="1682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104970</xdr:rowOff>
    </xdr:from>
    <xdr:ext cx="534377" cy="259045"/>
    <xdr:sp macro="" textlink="">
      <xdr:nvSpPr>
        <xdr:cNvPr id="700" name="積立金該当値テキスト">
          <a:extLst>
            <a:ext uri="{FF2B5EF4-FFF2-40B4-BE49-F238E27FC236}">
              <a16:creationId xmlns:a16="http://schemas.microsoft.com/office/drawing/2014/main" id="{00000000-0008-0000-0600-0000BC020000}"/>
            </a:ext>
          </a:extLst>
        </xdr:cNvPr>
        <xdr:cNvSpPr txBox="1"/>
      </xdr:nvSpPr>
      <xdr:spPr>
        <a:xfrm>
          <a:off x="16370300" y="16735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163361</xdr:rowOff>
    </xdr:from>
    <xdr:to>
      <xdr:col>81</xdr:col>
      <xdr:colOff>101600</xdr:colOff>
      <xdr:row>98</xdr:row>
      <xdr:rowOff>93511</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5430500" y="1679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84638</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14111" y="16886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12027</xdr:rowOff>
    </xdr:from>
    <xdr:to>
      <xdr:col>76</xdr:col>
      <xdr:colOff>165100</xdr:colOff>
      <xdr:row>98</xdr:row>
      <xdr:rowOff>113627</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4541500" y="16814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104754</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325111" y="1690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166396</xdr:rowOff>
    </xdr:from>
    <xdr:to>
      <xdr:col>72</xdr:col>
      <xdr:colOff>38100</xdr:colOff>
      <xdr:row>98</xdr:row>
      <xdr:rowOff>96546</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3652500" y="16797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87673</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436111" y="16889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73634</xdr:rowOff>
    </xdr:from>
    <xdr:to>
      <xdr:col>67</xdr:col>
      <xdr:colOff>101600</xdr:colOff>
      <xdr:row>99</xdr:row>
      <xdr:rowOff>3784</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2763500" y="1687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166361</xdr:rowOff>
    </xdr:from>
    <xdr:ext cx="469744"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2579428" y="16968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a:extLst>
            <a:ext uri="{FF2B5EF4-FFF2-40B4-BE49-F238E27FC236}">
              <a16:creationId xmlns:a16="http://schemas.microsoft.com/office/drawing/2014/main" id="{00000000-0008-0000-0600-0000D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47574</xdr:rowOff>
    </xdr:from>
    <xdr:to>
      <xdr:col>116</xdr:col>
      <xdr:colOff>62864</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flipV="1">
          <a:off x="22159595" y="5533974"/>
          <a:ext cx="1269" cy="1120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1" name="投資及び出資金最小値テキスト">
          <a:extLst>
            <a:ext uri="{FF2B5EF4-FFF2-40B4-BE49-F238E27FC236}">
              <a16:creationId xmlns:a16="http://schemas.microsoft.com/office/drawing/2014/main" id="{00000000-0008-0000-0600-0000DB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165701</xdr:rowOff>
    </xdr:from>
    <xdr:ext cx="534377" cy="259045"/>
    <xdr:sp macro="" textlink="">
      <xdr:nvSpPr>
        <xdr:cNvPr id="733" name="投資及び出資金最大値テキスト">
          <a:extLst>
            <a:ext uri="{FF2B5EF4-FFF2-40B4-BE49-F238E27FC236}">
              <a16:creationId xmlns:a16="http://schemas.microsoft.com/office/drawing/2014/main" id="{00000000-0008-0000-0600-0000DD020000}"/>
            </a:ext>
          </a:extLst>
        </xdr:cNvPr>
        <xdr:cNvSpPr txBox="1"/>
      </xdr:nvSpPr>
      <xdr:spPr>
        <a:xfrm>
          <a:off x="22212300" y="5309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47574</xdr:rowOff>
    </xdr:from>
    <xdr:to>
      <xdr:col>116</xdr:col>
      <xdr:colOff>152400</xdr:colOff>
      <xdr:row>32</xdr:row>
      <xdr:rowOff>47574</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2072600" y="5533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112222</xdr:rowOff>
    </xdr:from>
    <xdr:to>
      <xdr:col>116</xdr:col>
      <xdr:colOff>63500</xdr:colOff>
      <xdr:row>38</xdr:row>
      <xdr:rowOff>23709</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1323300" y="6455872"/>
          <a:ext cx="838200" cy="82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41780</xdr:rowOff>
    </xdr:from>
    <xdr:ext cx="469744" cy="259045"/>
    <xdr:sp macro="" textlink="">
      <xdr:nvSpPr>
        <xdr:cNvPr id="736" name="投資及び出資金平均値テキスト">
          <a:extLst>
            <a:ext uri="{FF2B5EF4-FFF2-40B4-BE49-F238E27FC236}">
              <a16:creationId xmlns:a16="http://schemas.microsoft.com/office/drawing/2014/main" id="{00000000-0008-0000-0600-0000E0020000}"/>
            </a:ext>
          </a:extLst>
        </xdr:cNvPr>
        <xdr:cNvSpPr txBox="1"/>
      </xdr:nvSpPr>
      <xdr:spPr>
        <a:xfrm>
          <a:off x="22212300" y="62139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18903</xdr:rowOff>
    </xdr:from>
    <xdr:to>
      <xdr:col>116</xdr:col>
      <xdr:colOff>114300</xdr:colOff>
      <xdr:row>37</xdr:row>
      <xdr:rowOff>120503</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2110700" y="6362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112222</xdr:rowOff>
    </xdr:from>
    <xdr:to>
      <xdr:col>111</xdr:col>
      <xdr:colOff>177800</xdr:colOff>
      <xdr:row>38</xdr:row>
      <xdr:rowOff>29560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0434300" y="6455872"/>
          <a:ext cx="889000" cy="88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76738</xdr:rowOff>
    </xdr:from>
    <xdr:to>
      <xdr:col>112</xdr:col>
      <xdr:colOff>38100</xdr:colOff>
      <xdr:row>38</xdr:row>
      <xdr:rowOff>6888</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1272500" y="642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169466</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1088428" y="6513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26726</xdr:rowOff>
    </xdr:from>
    <xdr:to>
      <xdr:col>107</xdr:col>
      <xdr:colOff>50800</xdr:colOff>
      <xdr:row>38</xdr:row>
      <xdr:rowOff>29560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9545300" y="6541826"/>
          <a:ext cx="889000" cy="2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151765</xdr:rowOff>
    </xdr:from>
    <xdr:to>
      <xdr:col>107</xdr:col>
      <xdr:colOff>101600</xdr:colOff>
      <xdr:row>38</xdr:row>
      <xdr:rowOff>81915</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0383500" y="649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73042</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0199428" y="6588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11135</xdr:rowOff>
    </xdr:from>
    <xdr:to>
      <xdr:col>102</xdr:col>
      <xdr:colOff>114300</xdr:colOff>
      <xdr:row>38</xdr:row>
      <xdr:rowOff>26726</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8656300" y="6526235"/>
          <a:ext cx="889000" cy="15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166212</xdr:rowOff>
    </xdr:from>
    <xdr:to>
      <xdr:col>102</xdr:col>
      <xdr:colOff>165100</xdr:colOff>
      <xdr:row>38</xdr:row>
      <xdr:rowOff>96362</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9494500" y="650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87489</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9310428" y="6602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6376</xdr:rowOff>
    </xdr:from>
    <xdr:to>
      <xdr:col>98</xdr:col>
      <xdr:colOff>38100</xdr:colOff>
      <xdr:row>38</xdr:row>
      <xdr:rowOff>107976</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18605500" y="652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99103</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21428" y="6614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144358</xdr:rowOff>
    </xdr:from>
    <xdr:to>
      <xdr:col>116</xdr:col>
      <xdr:colOff>114300</xdr:colOff>
      <xdr:row>38</xdr:row>
      <xdr:rowOff>74509</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2110700" y="648800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59285</xdr:rowOff>
    </xdr:from>
    <xdr:ext cx="469744" cy="259045"/>
    <xdr:sp macro="" textlink="">
      <xdr:nvSpPr>
        <xdr:cNvPr id="755" name="投資及び出資金該当値テキスト">
          <a:extLst>
            <a:ext uri="{FF2B5EF4-FFF2-40B4-BE49-F238E27FC236}">
              <a16:creationId xmlns:a16="http://schemas.microsoft.com/office/drawing/2014/main" id="{00000000-0008-0000-0600-0000F3020000}"/>
            </a:ext>
          </a:extLst>
        </xdr:cNvPr>
        <xdr:cNvSpPr txBox="1"/>
      </xdr:nvSpPr>
      <xdr:spPr>
        <a:xfrm>
          <a:off x="22212300" y="6402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61422</xdr:rowOff>
    </xdr:from>
    <xdr:to>
      <xdr:col>112</xdr:col>
      <xdr:colOff>38100</xdr:colOff>
      <xdr:row>37</xdr:row>
      <xdr:rowOff>163023</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1272500" y="640507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8099</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088428" y="6180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150211</xdr:rowOff>
    </xdr:from>
    <xdr:to>
      <xdr:col>107</xdr:col>
      <xdr:colOff>101600</xdr:colOff>
      <xdr:row>38</xdr:row>
      <xdr:rowOff>80361</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0383500" y="649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96888</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199428" y="6269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147376</xdr:rowOff>
    </xdr:from>
    <xdr:to>
      <xdr:col>102</xdr:col>
      <xdr:colOff>165100</xdr:colOff>
      <xdr:row>38</xdr:row>
      <xdr:rowOff>77526</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9494500" y="6491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94053</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10428" y="6266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131785</xdr:rowOff>
    </xdr:from>
    <xdr:to>
      <xdr:col>98</xdr:col>
      <xdr:colOff>38100</xdr:colOff>
      <xdr:row>38</xdr:row>
      <xdr:rowOff>61936</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18605500" y="647543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78462</xdr:rowOff>
    </xdr:from>
    <xdr:ext cx="469744"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421428" y="6250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a:extLst>
            <a:ext uri="{FF2B5EF4-FFF2-40B4-BE49-F238E27FC236}">
              <a16:creationId xmlns:a16="http://schemas.microsoft.com/office/drawing/2014/main" id="{00000000-0008-0000-06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86162</xdr:rowOff>
    </xdr:from>
    <xdr:to>
      <xdr:col>116</xdr:col>
      <xdr:colOff>62864</xdr:colOff>
      <xdr:row>58</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2159595" y="8658662"/>
          <a:ext cx="1269" cy="1425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6" name="貸付金最小値テキスト">
          <a:extLst>
            <a:ext uri="{FF2B5EF4-FFF2-40B4-BE49-F238E27FC236}">
              <a16:creationId xmlns:a16="http://schemas.microsoft.com/office/drawing/2014/main" id="{00000000-0008-0000-0600-000012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32839</xdr:rowOff>
    </xdr:from>
    <xdr:ext cx="534377" cy="259045"/>
    <xdr:sp macro="" textlink="">
      <xdr:nvSpPr>
        <xdr:cNvPr id="788" name="貸付金最大値テキスト">
          <a:extLst>
            <a:ext uri="{FF2B5EF4-FFF2-40B4-BE49-F238E27FC236}">
              <a16:creationId xmlns:a16="http://schemas.microsoft.com/office/drawing/2014/main" id="{00000000-0008-0000-0600-000014030000}"/>
            </a:ext>
          </a:extLst>
        </xdr:cNvPr>
        <xdr:cNvSpPr txBox="1"/>
      </xdr:nvSpPr>
      <xdr:spPr>
        <a:xfrm>
          <a:off x="22212300" y="8433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86162</xdr:rowOff>
    </xdr:from>
    <xdr:to>
      <xdr:col>116</xdr:col>
      <xdr:colOff>152400</xdr:colOff>
      <xdr:row>50</xdr:row>
      <xdr:rowOff>86162</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8658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130339</xdr:rowOff>
    </xdr:from>
    <xdr:ext cx="469744" cy="259045"/>
    <xdr:sp macro="" textlink="">
      <xdr:nvSpPr>
        <xdr:cNvPr id="791" name="貸付金平均値テキスト">
          <a:extLst>
            <a:ext uri="{FF2B5EF4-FFF2-40B4-BE49-F238E27FC236}">
              <a16:creationId xmlns:a16="http://schemas.microsoft.com/office/drawing/2014/main" id="{00000000-0008-0000-0600-000017030000}"/>
            </a:ext>
          </a:extLst>
        </xdr:cNvPr>
        <xdr:cNvSpPr txBox="1"/>
      </xdr:nvSpPr>
      <xdr:spPr>
        <a:xfrm>
          <a:off x="22212300" y="95600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107462</xdr:rowOff>
    </xdr:from>
    <xdr:to>
      <xdr:col>116</xdr:col>
      <xdr:colOff>114300</xdr:colOff>
      <xdr:row>57</xdr:row>
      <xdr:rowOff>37612</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2110700" y="9708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6696</xdr:rowOff>
    </xdr:from>
    <xdr:to>
      <xdr:col>112</xdr:col>
      <xdr:colOff>38100</xdr:colOff>
      <xdr:row>57</xdr:row>
      <xdr:rowOff>108296</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1272500" y="9779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124823</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1088428" y="9554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17349</xdr:rowOff>
    </xdr:from>
    <xdr:to>
      <xdr:col>107</xdr:col>
      <xdr:colOff>101600</xdr:colOff>
      <xdr:row>57</xdr:row>
      <xdr:rowOff>118949</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0383500" y="978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135476</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0199428" y="9565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145049</xdr:rowOff>
    </xdr:from>
    <xdr:to>
      <xdr:col>102</xdr:col>
      <xdr:colOff>114300</xdr:colOff>
      <xdr:row>58</xdr:row>
      <xdr:rowOff>139700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8656300" y="9746249"/>
          <a:ext cx="889000" cy="337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11222</xdr:rowOff>
    </xdr:from>
    <xdr:to>
      <xdr:col>102</xdr:col>
      <xdr:colOff>165100</xdr:colOff>
      <xdr:row>57</xdr:row>
      <xdr:rowOff>112822</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9494500" y="978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129349</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9310428" y="9559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1712</xdr:rowOff>
    </xdr:from>
    <xdr:to>
      <xdr:col>98</xdr:col>
      <xdr:colOff>38100</xdr:colOff>
      <xdr:row>57</xdr:row>
      <xdr:rowOff>103312</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8605500" y="9774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94439</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21428" y="9867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10" name="貸付金該当値テキスト">
          <a:extLst>
            <a:ext uri="{FF2B5EF4-FFF2-40B4-BE49-F238E27FC236}">
              <a16:creationId xmlns:a16="http://schemas.microsoft.com/office/drawing/2014/main" id="{00000000-0008-0000-0600-00002A030000}"/>
            </a:ext>
          </a:extLst>
        </xdr:cNvPr>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94249</xdr:rowOff>
    </xdr:from>
    <xdr:to>
      <xdr:col>98</xdr:col>
      <xdr:colOff>38100</xdr:colOff>
      <xdr:row>57</xdr:row>
      <xdr:rowOff>24399</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8605500" y="969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40926</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21428" y="9470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139814</xdr:rowOff>
    </xdr:from>
    <xdr:to>
      <xdr:col>116</xdr:col>
      <xdr:colOff>62864</xdr:colOff>
      <xdr:row>78</xdr:row>
      <xdr:rowOff>88112</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2312764"/>
          <a:ext cx="1269" cy="114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91939</xdr:rowOff>
    </xdr:from>
    <xdr:ext cx="534377"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465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88112</xdr:rowOff>
    </xdr:from>
    <xdr:to>
      <xdr:col>116</xdr:col>
      <xdr:colOff>152400</xdr:colOff>
      <xdr:row>78</xdr:row>
      <xdr:rowOff>88112</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461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86491</xdr:rowOff>
    </xdr:from>
    <xdr:ext cx="534377"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2087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139814</xdr:rowOff>
    </xdr:from>
    <xdr:to>
      <xdr:col>116</xdr:col>
      <xdr:colOff>152400</xdr:colOff>
      <xdr:row>71</xdr:row>
      <xdr:rowOff>139814</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231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170523</xdr:rowOff>
    </xdr:from>
    <xdr:to>
      <xdr:col>116</xdr:col>
      <xdr:colOff>63500</xdr:colOff>
      <xdr:row>75</xdr:row>
      <xdr:rowOff>31572</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1323300" y="12857823"/>
          <a:ext cx="838200" cy="32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65270</xdr:rowOff>
    </xdr:from>
    <xdr:ext cx="534377"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29240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86843</xdr:rowOff>
    </xdr:from>
    <xdr:to>
      <xdr:col>116</xdr:col>
      <xdr:colOff>114300</xdr:colOff>
      <xdr:row>76</xdr:row>
      <xdr:rowOff>16993</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2945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38964</xdr:rowOff>
    </xdr:from>
    <xdr:to>
      <xdr:col>111</xdr:col>
      <xdr:colOff>177800</xdr:colOff>
      <xdr:row>75</xdr:row>
      <xdr:rowOff>31572</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0434300" y="12383364"/>
          <a:ext cx="889000" cy="506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25197</xdr:rowOff>
    </xdr:from>
    <xdr:to>
      <xdr:col>112</xdr:col>
      <xdr:colOff>38100</xdr:colOff>
      <xdr:row>76</xdr:row>
      <xdr:rowOff>126797</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3055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117924</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56111" y="13148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38964</xdr:rowOff>
    </xdr:from>
    <xdr:to>
      <xdr:col>107</xdr:col>
      <xdr:colOff>50800</xdr:colOff>
      <xdr:row>72</xdr:row>
      <xdr:rowOff>75921</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9545300" y="12383364"/>
          <a:ext cx="889000" cy="3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143764</xdr:rowOff>
    </xdr:from>
    <xdr:to>
      <xdr:col>107</xdr:col>
      <xdr:colOff>101600</xdr:colOff>
      <xdr:row>75</xdr:row>
      <xdr:rowOff>73914</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283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65041</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67111" y="12923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46012</xdr:rowOff>
    </xdr:from>
    <xdr:to>
      <xdr:col>102</xdr:col>
      <xdr:colOff>114300</xdr:colOff>
      <xdr:row>72</xdr:row>
      <xdr:rowOff>75921</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8656300" y="12390412"/>
          <a:ext cx="889000" cy="29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138964</xdr:rowOff>
    </xdr:from>
    <xdr:to>
      <xdr:col>102</xdr:col>
      <xdr:colOff>165100</xdr:colOff>
      <xdr:row>75</xdr:row>
      <xdr:rowOff>69114</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2826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60241</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78111" y="12918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83338</xdr:rowOff>
    </xdr:from>
    <xdr:to>
      <xdr:col>98</xdr:col>
      <xdr:colOff>38100</xdr:colOff>
      <xdr:row>75</xdr:row>
      <xdr:rowOff>13488</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277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4615</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89111" y="12863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119723</xdr:rowOff>
    </xdr:from>
    <xdr:to>
      <xdr:col>116</xdr:col>
      <xdr:colOff>114300</xdr:colOff>
      <xdr:row>75</xdr:row>
      <xdr:rowOff>49873</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280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142600</xdr:rowOff>
    </xdr:from>
    <xdr:ext cx="534377"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265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152222</xdr:rowOff>
    </xdr:from>
    <xdr:to>
      <xdr:col>112</xdr:col>
      <xdr:colOff>38100</xdr:colOff>
      <xdr:row>75</xdr:row>
      <xdr:rowOff>82372</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2839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98899</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56111" y="12614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159614</xdr:rowOff>
    </xdr:from>
    <xdr:to>
      <xdr:col>107</xdr:col>
      <xdr:colOff>101600</xdr:colOff>
      <xdr:row>72</xdr:row>
      <xdr:rowOff>89764</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2332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70</xdr:row>
      <xdr:rowOff>106291</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67111" y="12107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25121</xdr:rowOff>
    </xdr:from>
    <xdr:to>
      <xdr:col>102</xdr:col>
      <xdr:colOff>165100</xdr:colOff>
      <xdr:row>72</xdr:row>
      <xdr:rowOff>126721</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2369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143248</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2144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166662</xdr:rowOff>
    </xdr:from>
    <xdr:to>
      <xdr:col>98</xdr:col>
      <xdr:colOff>38100</xdr:colOff>
      <xdr:row>72</xdr:row>
      <xdr:rowOff>96812</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2339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113339</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2114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件費及び扶助費が類似団体と比較して高い状態が続いており、職員定員適正化計画の再検討等で人件費抑制を行い、併せて資格審査等による扶助費の適正な執行に努めることで今後見込まれる増加を抑制することと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繰出金については、令和２年度より下水道特別会計が地方公営企業法適用に伴い減少したが、依然として類似団体と比較すると高い状態が続いている。今後も、各事業会計における適正化を図ること等により、普通会計の負担を減らしていくよう努め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令和３年度において普通建設事業費（更新整備に係るもの）は、陸上競技場全天候化事業等に伴い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50,092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円（住民</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人当たり）となっており、更新整備に係るものが類似団体と比較して高い状況となっている今後も公共施設等総合管理計画に基づき、事業費の削減に努める。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鹿児島県出水市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52,646
51,867
329.98
31,648,906
30,100,650
1,366,899
16,615,215
23,896,598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6198</xdr:rowOff>
    </xdr:from>
    <xdr:to>
      <xdr:col>24</xdr:col>
      <xdr:colOff>62865</xdr:colOff>
      <xdr:row>37</xdr:row>
      <xdr:rowOff>146558</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149698"/>
          <a:ext cx="1270" cy="1340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150385</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49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146558</xdr:rowOff>
    </xdr:from>
    <xdr:to>
      <xdr:col>24</xdr:col>
      <xdr:colOff>152400</xdr:colOff>
      <xdr:row>37</xdr:row>
      <xdr:rowOff>146558</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490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124325</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4924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6198</xdr:rowOff>
    </xdr:from>
    <xdr:to>
      <xdr:col>24</xdr:col>
      <xdr:colOff>152400</xdr:colOff>
      <xdr:row>30</xdr:row>
      <xdr:rowOff>6198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149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91237</xdr:rowOff>
    </xdr:from>
    <xdr:to>
      <xdr:col>24</xdr:col>
      <xdr:colOff>63500</xdr:colOff>
      <xdr:row>35</xdr:row>
      <xdr:rowOff>110896</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6091987"/>
          <a:ext cx="838200" cy="19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12564</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8418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161137</xdr:rowOff>
    </xdr:from>
    <xdr:to>
      <xdr:col>24</xdr:col>
      <xdr:colOff>114300</xdr:colOff>
      <xdr:row>35</xdr:row>
      <xdr:rowOff>91287</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599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151130</xdr:rowOff>
    </xdr:from>
    <xdr:to>
      <xdr:col>19</xdr:col>
      <xdr:colOff>177800</xdr:colOff>
      <xdr:row>35</xdr:row>
      <xdr:rowOff>91237</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5980430"/>
          <a:ext cx="889000" cy="111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141478</xdr:rowOff>
    </xdr:from>
    <xdr:to>
      <xdr:col>20</xdr:col>
      <xdr:colOff>38100</xdr:colOff>
      <xdr:row>35</xdr:row>
      <xdr:rowOff>71628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5970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88155</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746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104496</xdr:rowOff>
    </xdr:from>
    <xdr:to>
      <xdr:col>15</xdr:col>
      <xdr:colOff>50800</xdr:colOff>
      <xdr:row>34</xdr:row>
      <xdr:rowOff>151130</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5933796"/>
          <a:ext cx="889000" cy="46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94386</xdr:rowOff>
    </xdr:from>
    <xdr:to>
      <xdr:col>15</xdr:col>
      <xdr:colOff>101600</xdr:colOff>
      <xdr:row>35</xdr:row>
      <xdr:rowOff>24536</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9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41063</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698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118669</xdr:rowOff>
    </xdr:from>
    <xdr:to>
      <xdr:col>10</xdr:col>
      <xdr:colOff>114300</xdr:colOff>
      <xdr:row>34</xdr:row>
      <xdr:rowOff>104496</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5776519"/>
          <a:ext cx="889000" cy="157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83871</xdr:rowOff>
    </xdr:from>
    <xdr:to>
      <xdr:col>10</xdr:col>
      <xdr:colOff>165100</xdr:colOff>
      <xdr:row>35</xdr:row>
      <xdr:rowOff>14021</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1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5148</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005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71984</xdr:rowOff>
    </xdr:from>
    <xdr:to>
      <xdr:col>6</xdr:col>
      <xdr:colOff>38100</xdr:colOff>
      <xdr:row>35</xdr:row>
      <xdr:rowOff>2134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164711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994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60096</xdr:rowOff>
    </xdr:from>
    <xdr:to>
      <xdr:col>24</xdr:col>
      <xdr:colOff>114300</xdr:colOff>
      <xdr:row>35</xdr:row>
      <xdr:rowOff>161696</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060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38523</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039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40437</xdr:rowOff>
    </xdr:from>
    <xdr:to>
      <xdr:col>20</xdr:col>
      <xdr:colOff>38100</xdr:colOff>
      <xdr:row>35</xdr:row>
      <xdr:rowOff>142037</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041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133164</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133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100330</xdr:rowOff>
    </xdr:from>
    <xdr:to>
      <xdr:col>15</xdr:col>
      <xdr:colOff>101600</xdr:colOff>
      <xdr:row>35</xdr:row>
      <xdr:rowOff>30480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92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21607</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022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53696</xdr:rowOff>
    </xdr:from>
    <xdr:to>
      <xdr:col>10</xdr:col>
      <xdr:colOff>165100</xdr:colOff>
      <xdr:row>34</xdr:row>
      <xdr:rowOff>155296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88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373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658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67869</xdr:rowOff>
    </xdr:from>
    <xdr:to>
      <xdr:col>6</xdr:col>
      <xdr:colOff>38100</xdr:colOff>
      <xdr:row>33</xdr:row>
      <xdr:rowOff>169469</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725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14546</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500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7005</xdr:rowOff>
    </xdr:from>
    <xdr:to>
      <xdr:col>24</xdr:col>
      <xdr:colOff>62865</xdr:colOff>
      <xdr:row>58</xdr:row>
      <xdr:rowOff>2990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750955"/>
          <a:ext cx="1270" cy="1196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6817</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50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2990</xdr:rowOff>
    </xdr:from>
    <xdr:to>
      <xdr:col>24</xdr:col>
      <xdr:colOff>152400</xdr:colOff>
      <xdr:row>58</xdr:row>
      <xdr:rowOff>2990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94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125132</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526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184,914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7005</xdr:rowOff>
    </xdr:from>
    <xdr:to>
      <xdr:col>24</xdr:col>
      <xdr:colOff>152400</xdr:colOff>
      <xdr:row>51</xdr:row>
      <xdr:rowOff>7005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750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3797</xdr:rowOff>
    </xdr:from>
    <xdr:to>
      <xdr:col>24</xdr:col>
      <xdr:colOff>63500</xdr:colOff>
      <xdr:row>55</xdr:row>
      <xdr:rowOff>170218</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8747747"/>
          <a:ext cx="838200" cy="852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157794</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2446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134917</xdr:rowOff>
    </xdr:from>
    <xdr:to>
      <xdr:col>24</xdr:col>
      <xdr:colOff>114300</xdr:colOff>
      <xdr:row>55</xdr:row>
      <xdr:rowOff>65067</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393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3797</xdr:rowOff>
    </xdr:from>
    <xdr:to>
      <xdr:col>19</xdr:col>
      <xdr:colOff>177800</xdr:colOff>
      <xdr:row>56</xdr:row>
      <xdr:rowOff>44915</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8747747"/>
          <a:ext cx="889000" cy="89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51</xdr:row>
      <xdr:rowOff>33350</xdr:rowOff>
    </xdr:from>
    <xdr:to>
      <xdr:col>20</xdr:col>
      <xdr:colOff>38100</xdr:colOff>
      <xdr:row>51</xdr:row>
      <xdr:rowOff>134950</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877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126077</xdr:rowOff>
    </xdr:from>
    <xdr:ext cx="599010"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497795" y="8870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44915</xdr:rowOff>
    </xdr:from>
    <xdr:to>
      <xdr:col>15</xdr:col>
      <xdr:colOff>50800</xdr:colOff>
      <xdr:row>56</xdr:row>
      <xdr:rowOff>114935</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646115"/>
          <a:ext cx="889000" cy="7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151871</xdr:rowOff>
    </xdr:from>
    <xdr:to>
      <xdr:col>15</xdr:col>
      <xdr:colOff>101600</xdr:colOff>
      <xdr:row>56</xdr:row>
      <xdr:rowOff>82021</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581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98548</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41111" y="9356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114935</xdr:rowOff>
    </xdr:from>
    <xdr:to>
      <xdr:col>10</xdr:col>
      <xdr:colOff>114300</xdr:colOff>
      <xdr:row>56</xdr:row>
      <xdr:rowOff>151763</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9716135"/>
          <a:ext cx="889000" cy="3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4882</xdr:rowOff>
    </xdr:from>
    <xdr:to>
      <xdr:col>10</xdr:col>
      <xdr:colOff>165100</xdr:colOff>
      <xdr:row>56</xdr:row>
      <xdr:rowOff>106482</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60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123009</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381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3571</xdr:rowOff>
    </xdr:from>
    <xdr:to>
      <xdr:col>6</xdr:col>
      <xdr:colOff>38100</xdr:colOff>
      <xdr:row>56</xdr:row>
      <xdr:rowOff>105171</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604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121698</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379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119418</xdr:rowOff>
    </xdr:from>
    <xdr:to>
      <xdr:col>24</xdr:col>
      <xdr:colOff>114300</xdr:colOff>
      <xdr:row>56</xdr:row>
      <xdr:rowOff>49568</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549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97845</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527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50</xdr:row>
      <xdr:rowOff>124447</xdr:rowOff>
    </xdr:from>
    <xdr:to>
      <xdr:col>20</xdr:col>
      <xdr:colOff>38100</xdr:colOff>
      <xdr:row>51</xdr:row>
      <xdr:rowOff>54597</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8696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49</xdr:row>
      <xdr:rowOff>71124</xdr:rowOff>
    </xdr:from>
    <xdr:ext cx="59901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497795" y="8472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165565</xdr:rowOff>
    </xdr:from>
    <xdr:to>
      <xdr:col>15</xdr:col>
      <xdr:colOff>101600</xdr:colOff>
      <xdr:row>56</xdr:row>
      <xdr:rowOff>95715</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59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86842</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9688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64135</xdr:rowOff>
    </xdr:from>
    <xdr:to>
      <xdr:col>10</xdr:col>
      <xdr:colOff>165100</xdr:colOff>
      <xdr:row>56</xdr:row>
      <xdr:rowOff>165735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66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156862</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758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100963</xdr:rowOff>
    </xdr:from>
    <xdr:to>
      <xdr:col>6</xdr:col>
      <xdr:colOff>38100</xdr:colOff>
      <xdr:row>57</xdr:row>
      <xdr:rowOff>31113</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70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22240</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794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24029</xdr:rowOff>
    </xdr:from>
    <xdr:to>
      <xdr:col>24</xdr:col>
      <xdr:colOff>62865</xdr:colOff>
      <xdr:row>78</xdr:row>
      <xdr:rowOff>65836</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025529"/>
          <a:ext cx="1270" cy="1413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69663</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42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65836</xdr:rowOff>
    </xdr:from>
    <xdr:to>
      <xdr:col>24</xdr:col>
      <xdr:colOff>152400</xdr:colOff>
      <xdr:row>78</xdr:row>
      <xdr:rowOff>65836</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438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142156</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800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273,108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24029</xdr:rowOff>
    </xdr:from>
    <xdr:to>
      <xdr:col>24</xdr:col>
      <xdr:colOff>152400</xdr:colOff>
      <xdr:row>70</xdr:row>
      <xdr:rowOff>24029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025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47384</xdr:rowOff>
    </xdr:from>
    <xdr:to>
      <xdr:col>24</xdr:col>
      <xdr:colOff>63500</xdr:colOff>
      <xdr:row>75</xdr:row>
      <xdr:rowOff>51994</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2563234"/>
          <a:ext cx="838200" cy="347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169054</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8563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19177</xdr:rowOff>
    </xdr:from>
    <xdr:to>
      <xdr:col>24</xdr:col>
      <xdr:colOff>114300</xdr:colOff>
      <xdr:row>75</xdr:row>
      <xdr:rowOff>120777</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87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51994</xdr:rowOff>
    </xdr:from>
    <xdr:to>
      <xdr:col>19</xdr:col>
      <xdr:colOff>177800</xdr:colOff>
      <xdr:row>76</xdr:row>
      <xdr:rowOff>40970</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2910744"/>
          <a:ext cx="889000" cy="160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11545</xdr:rowOff>
    </xdr:from>
    <xdr:to>
      <xdr:col>20</xdr:col>
      <xdr:colOff>38100</xdr:colOff>
      <xdr:row>77</xdr:row>
      <xdr:rowOff>113145</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21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104272</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3305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40970</xdr:rowOff>
    </xdr:from>
    <xdr:to>
      <xdr:col>15</xdr:col>
      <xdr:colOff>50800</xdr:colOff>
      <xdr:row>77</xdr:row>
      <xdr:rowOff>40450</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071170"/>
          <a:ext cx="889000" cy="170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79336</xdr:rowOff>
    </xdr:from>
    <xdr:to>
      <xdr:col>15</xdr:col>
      <xdr:colOff>101600</xdr:colOff>
      <xdr:row>78</xdr:row>
      <xdr:rowOff>9486</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280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613</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373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25</xdr:rowOff>
    </xdr:from>
    <xdr:to>
      <xdr:col>10</xdr:col>
      <xdr:colOff>114300</xdr:colOff>
      <xdr:row>77</xdr:row>
      <xdr:rowOff>40450</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1130300" y="13201675"/>
          <a:ext cx="889000" cy="40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149467</xdr:rowOff>
    </xdr:from>
    <xdr:to>
      <xdr:col>10</xdr:col>
      <xdr:colOff>165100</xdr:colOff>
      <xdr:row>78</xdr:row>
      <xdr:rowOff>79617</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351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70744</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443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148323</xdr:rowOff>
    </xdr:from>
    <xdr:to>
      <xdr:col>6</xdr:col>
      <xdr:colOff>38100</xdr:colOff>
      <xdr:row>78</xdr:row>
      <xdr:rowOff>78473</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349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69600</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442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168034</xdr:rowOff>
    </xdr:from>
    <xdr:to>
      <xdr:col>24</xdr:col>
      <xdr:colOff>114300</xdr:colOff>
      <xdr:row>73</xdr:row>
      <xdr:rowOff>98184</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512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19461</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363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1194</xdr:rowOff>
    </xdr:from>
    <xdr:to>
      <xdr:col>20</xdr:col>
      <xdr:colOff>38100</xdr:colOff>
      <xdr:row>75</xdr:row>
      <xdr:rowOff>102794</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2859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119321</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2635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161620</xdr:rowOff>
    </xdr:from>
    <xdr:to>
      <xdr:col>15</xdr:col>
      <xdr:colOff>101600</xdr:colOff>
      <xdr:row>76</xdr:row>
      <xdr:rowOff>91770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020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108297</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2795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161100</xdr:rowOff>
    </xdr:from>
    <xdr:to>
      <xdr:col>10</xdr:col>
      <xdr:colOff>165100</xdr:colOff>
      <xdr:row>77</xdr:row>
      <xdr:rowOff>91250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1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107776</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2966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120675</xdr:rowOff>
    </xdr:from>
    <xdr:to>
      <xdr:col>6</xdr:col>
      <xdr:colOff>38100</xdr:colOff>
      <xdr:row>77</xdr:row>
      <xdr:rowOff>50825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15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67353</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2926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98290</xdr:rowOff>
    </xdr:from>
    <xdr:to>
      <xdr:col>24</xdr:col>
      <xdr:colOff>62865</xdr:colOff>
      <xdr:row>98</xdr:row>
      <xdr:rowOff>106683</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357340"/>
          <a:ext cx="1270" cy="1551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110510</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912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106683</xdr:rowOff>
    </xdr:from>
    <xdr:to>
      <xdr:col>24</xdr:col>
      <xdr:colOff>152400</xdr:colOff>
      <xdr:row>98</xdr:row>
      <xdr:rowOff>106683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908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44967</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132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125,036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98290</xdr:rowOff>
    </xdr:from>
    <xdr:to>
      <xdr:col>24</xdr:col>
      <xdr:colOff>152400</xdr:colOff>
      <xdr:row>89</xdr:row>
      <xdr:rowOff>98290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35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85227</xdr:rowOff>
    </xdr:from>
    <xdr:to>
      <xdr:col>24</xdr:col>
      <xdr:colOff>63500</xdr:colOff>
      <xdr:row>97</xdr:row>
      <xdr:rowOff>8026</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3797300" y="16372977"/>
          <a:ext cx="838200" cy="265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50953</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3387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28076</xdr:rowOff>
    </xdr:from>
    <xdr:to>
      <xdr:col>24</xdr:col>
      <xdr:colOff>114300</xdr:colOff>
      <xdr:row>96</xdr:row>
      <xdr:rowOff>129676</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48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81995</xdr:rowOff>
    </xdr:from>
    <xdr:to>
      <xdr:col>19</xdr:col>
      <xdr:colOff>177800</xdr:colOff>
      <xdr:row>95</xdr:row>
      <xdr:rowOff>85227</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2908300" y="16198295"/>
          <a:ext cx="889000" cy="174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135975</xdr:rowOff>
    </xdr:from>
    <xdr:to>
      <xdr:col>20</xdr:col>
      <xdr:colOff>38100</xdr:colOff>
      <xdr:row>97</xdr:row>
      <xdr:rowOff>66125</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59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57252</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687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81995</xdr:rowOff>
    </xdr:from>
    <xdr:to>
      <xdr:col>15</xdr:col>
      <xdr:colOff>50800</xdr:colOff>
      <xdr:row>97</xdr:row>
      <xdr:rowOff>30397</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6198295"/>
          <a:ext cx="889000" cy="462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17952</xdr:rowOff>
    </xdr:from>
    <xdr:to>
      <xdr:col>15</xdr:col>
      <xdr:colOff>101600</xdr:colOff>
      <xdr:row>97</xdr:row>
      <xdr:rowOff>119552</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110679</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674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13855</xdr:rowOff>
    </xdr:from>
    <xdr:to>
      <xdr:col>10</xdr:col>
      <xdr:colOff>114300</xdr:colOff>
      <xdr:row>97</xdr:row>
      <xdr:rowOff>30397</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1130300" y="16473055"/>
          <a:ext cx="889000" cy="187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50561</xdr:rowOff>
    </xdr:from>
    <xdr:to>
      <xdr:col>10</xdr:col>
      <xdr:colOff>165100</xdr:colOff>
      <xdr:row>97</xdr:row>
      <xdr:rowOff>152161</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68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143288</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773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78842</xdr:rowOff>
    </xdr:from>
    <xdr:to>
      <xdr:col>6</xdr:col>
      <xdr:colOff>38100</xdr:colOff>
      <xdr:row>98</xdr:row>
      <xdr:rowOff>8992</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70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119</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802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128676</xdr:rowOff>
    </xdr:from>
    <xdr:to>
      <xdr:col>24</xdr:col>
      <xdr:colOff>114300</xdr:colOff>
      <xdr:row>97</xdr:row>
      <xdr:rowOff>58826</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58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107103</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566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34427</xdr:rowOff>
    </xdr:from>
    <xdr:to>
      <xdr:col>20</xdr:col>
      <xdr:colOff>38100</xdr:colOff>
      <xdr:row>95</xdr:row>
      <xdr:rowOff>136027</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322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152554</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6097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31195</xdr:rowOff>
    </xdr:from>
    <xdr:to>
      <xdr:col>15</xdr:col>
      <xdr:colOff>101600</xdr:colOff>
      <xdr:row>94</xdr:row>
      <xdr:rowOff>132795</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147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149322</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5922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151047</xdr:rowOff>
    </xdr:from>
    <xdr:to>
      <xdr:col>10</xdr:col>
      <xdr:colOff>165100</xdr:colOff>
      <xdr:row>97</xdr:row>
      <xdr:rowOff>81197</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610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97724</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6385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134505</xdr:rowOff>
    </xdr:from>
    <xdr:to>
      <xdr:col>6</xdr:col>
      <xdr:colOff>38100</xdr:colOff>
      <xdr:row>96</xdr:row>
      <xdr:rowOff>64655</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422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81182</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6197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12370</xdr:rowOff>
    </xdr:from>
    <xdr:to>
      <xdr:col>54</xdr:col>
      <xdr:colOff>189865</xdr:colOff>
      <xdr:row>38</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498770"/>
          <a:ext cx="1270" cy="1156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130497</xdr:rowOff>
    </xdr:from>
    <xdr:ext cx="469744"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5273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5,057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32</xdr:row>
      <xdr:rowOff>12370</xdr:rowOff>
    </xdr:from>
    <xdr:to>
      <xdr:col>55</xdr:col>
      <xdr:colOff>88900</xdr:colOff>
      <xdr:row>32</xdr:row>
      <xdr:rowOff>12370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498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96038</xdr:rowOff>
    </xdr:from>
    <xdr:to>
      <xdr:col>55</xdr:col>
      <xdr:colOff>0</xdr:colOff>
      <xdr:row>38</xdr:row>
      <xdr:rowOff>54890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9639300" y="6439688"/>
          <a:ext cx="8382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98874</xdr:rowOff>
    </xdr:from>
    <xdr:ext cx="378565"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44252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120447</xdr:rowOff>
    </xdr:from>
    <xdr:to>
      <xdr:col>55</xdr:col>
      <xdr:colOff>50800</xdr:colOff>
      <xdr:row>38</xdr:row>
      <xdr:rowOff>50597</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464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54890</xdr:rowOff>
    </xdr:from>
    <xdr:to>
      <xdr:col>50</xdr:col>
      <xdr:colOff>114300</xdr:colOff>
      <xdr:row>38</xdr:row>
      <xdr:rowOff>69062</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8750300" y="6569990"/>
          <a:ext cx="889000" cy="1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51181</xdr:rowOff>
    </xdr:from>
    <xdr:to>
      <xdr:col>50</xdr:col>
      <xdr:colOff>165100</xdr:colOff>
      <xdr:row>37</xdr:row>
      <xdr:rowOff>152781</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39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169308</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50017" y="61700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69062</xdr:rowOff>
    </xdr:from>
    <xdr:to>
      <xdr:col>45</xdr:col>
      <xdr:colOff>177800</xdr:colOff>
      <xdr:row>38</xdr:row>
      <xdr:rowOff>72263</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7861300" y="6584162"/>
          <a:ext cx="8890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98273</xdr:rowOff>
    </xdr:from>
    <xdr:to>
      <xdr:col>46</xdr:col>
      <xdr:colOff>38100</xdr:colOff>
      <xdr:row>38</xdr:row>
      <xdr:rowOff>28423</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44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44950</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61017" y="62171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68834</xdr:rowOff>
    </xdr:from>
    <xdr:to>
      <xdr:col>41</xdr:col>
      <xdr:colOff>50800</xdr:colOff>
      <xdr:row>38</xdr:row>
      <xdr:rowOff>72263</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6972300" y="6583934"/>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104673</xdr:rowOff>
    </xdr:from>
    <xdr:to>
      <xdr:col>41</xdr:col>
      <xdr:colOff>101600</xdr:colOff>
      <xdr:row>38</xdr:row>
      <xdr:rowOff>34823</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44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51350</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72017" y="62235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98730</xdr:rowOff>
    </xdr:from>
    <xdr:to>
      <xdr:col>36</xdr:col>
      <xdr:colOff>165100</xdr:colOff>
      <xdr:row>38</xdr:row>
      <xdr:rowOff>28880</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4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45407</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3017" y="62176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45238</xdr:rowOff>
    </xdr:from>
    <xdr:to>
      <xdr:col>55</xdr:col>
      <xdr:colOff>50800</xdr:colOff>
      <xdr:row>37</xdr:row>
      <xdr:rowOff>146838</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38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68115</xdr:rowOff>
    </xdr:from>
    <xdr:ext cx="378565"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2403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4090</xdr:rowOff>
    </xdr:from>
    <xdr:to>
      <xdr:col>50</xdr:col>
      <xdr:colOff>165100</xdr:colOff>
      <xdr:row>38</xdr:row>
      <xdr:rowOff>105690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51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96817</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50017" y="66119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18262</xdr:rowOff>
    </xdr:from>
    <xdr:to>
      <xdr:col>46</xdr:col>
      <xdr:colOff>38100</xdr:colOff>
      <xdr:row>38</xdr:row>
      <xdr:rowOff>119862</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533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110989</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561017" y="66260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21463</xdr:rowOff>
    </xdr:from>
    <xdr:to>
      <xdr:col>41</xdr:col>
      <xdr:colOff>101600</xdr:colOff>
      <xdr:row>38</xdr:row>
      <xdr:rowOff>123063</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536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114190</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672017" y="66292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18034</xdr:rowOff>
    </xdr:from>
    <xdr:to>
      <xdr:col>36</xdr:col>
      <xdr:colOff>165100</xdr:colOff>
      <xdr:row>38</xdr:row>
      <xdr:rowOff>119634</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533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110761</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783017" y="66258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67716</xdr:rowOff>
    </xdr:from>
    <xdr:to>
      <xdr:col>54</xdr:col>
      <xdr:colOff>189865</xdr:colOff>
      <xdr:row>58</xdr:row>
      <xdr:rowOff>118326</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640216"/>
          <a:ext cx="1270" cy="1422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122153</xdr:rowOff>
    </xdr:from>
    <xdr:ext cx="469744"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066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118326</xdr:rowOff>
    </xdr:from>
    <xdr:to>
      <xdr:col>55</xdr:col>
      <xdr:colOff>88900</xdr:colOff>
      <xdr:row>58</xdr:row>
      <xdr:rowOff>118326</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062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14393</xdr:rowOff>
    </xdr:from>
    <xdr:ext cx="599010"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415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119,668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67716</xdr:rowOff>
    </xdr:from>
    <xdr:to>
      <xdr:col>55</xdr:col>
      <xdr:colOff>88900</xdr:colOff>
      <xdr:row>50</xdr:row>
      <xdr:rowOff>67716</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640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46419</xdr:rowOff>
    </xdr:from>
    <xdr:to>
      <xdr:col>55</xdr:col>
      <xdr:colOff>0</xdr:colOff>
      <xdr:row>56</xdr:row>
      <xdr:rowOff>167005</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9639300" y="9647619"/>
          <a:ext cx="838200" cy="120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139323</xdr:rowOff>
    </xdr:from>
    <xdr:ext cx="534377"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7405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160896</xdr:rowOff>
    </xdr:from>
    <xdr:to>
      <xdr:col>55</xdr:col>
      <xdr:colOff>50800</xdr:colOff>
      <xdr:row>57</xdr:row>
      <xdr:rowOff>91046</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76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46419</xdr:rowOff>
    </xdr:from>
    <xdr:to>
      <xdr:col>50</xdr:col>
      <xdr:colOff>114300</xdr:colOff>
      <xdr:row>56</xdr:row>
      <xdr:rowOff>54572</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8750300" y="9647619"/>
          <a:ext cx="889000" cy="8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28587</xdr:rowOff>
    </xdr:from>
    <xdr:to>
      <xdr:col>50</xdr:col>
      <xdr:colOff>165100</xdr:colOff>
      <xdr:row>57</xdr:row>
      <xdr:rowOff>130187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801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121314</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72111" y="9893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54572</xdr:rowOff>
    </xdr:from>
    <xdr:to>
      <xdr:col>45</xdr:col>
      <xdr:colOff>177800</xdr:colOff>
      <xdr:row>57</xdr:row>
      <xdr:rowOff>86741</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7861300" y="9655772"/>
          <a:ext cx="889000" cy="20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40374</xdr:rowOff>
    </xdr:from>
    <xdr:to>
      <xdr:col>46</xdr:col>
      <xdr:colOff>38100</xdr:colOff>
      <xdr:row>57</xdr:row>
      <xdr:rowOff>141974</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813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133101</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83111" y="9905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55055</xdr:rowOff>
    </xdr:from>
    <xdr:to>
      <xdr:col>41</xdr:col>
      <xdr:colOff>50800</xdr:colOff>
      <xdr:row>57</xdr:row>
      <xdr:rowOff>86741</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6972300" y="9484805"/>
          <a:ext cx="889000" cy="374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37744</xdr:rowOff>
    </xdr:from>
    <xdr:to>
      <xdr:col>41</xdr:col>
      <xdr:colOff>101600</xdr:colOff>
      <xdr:row>57</xdr:row>
      <xdr:rowOff>139344</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81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130471</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94111" y="9903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22111</xdr:rowOff>
    </xdr:from>
    <xdr:to>
      <xdr:col>36</xdr:col>
      <xdr:colOff>165100</xdr:colOff>
      <xdr:row>57</xdr:row>
      <xdr:rowOff>123711</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79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114838</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05111" y="9887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116205</xdr:rowOff>
    </xdr:from>
    <xdr:to>
      <xdr:col>55</xdr:col>
      <xdr:colOff>50800</xdr:colOff>
      <xdr:row>57</xdr:row>
      <xdr:rowOff>46355</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717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139082</xdr:rowOff>
    </xdr:from>
    <xdr:ext cx="534377"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568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167069</xdr:rowOff>
    </xdr:from>
    <xdr:to>
      <xdr:col>50</xdr:col>
      <xdr:colOff>165100</xdr:colOff>
      <xdr:row>56</xdr:row>
      <xdr:rowOff>97219</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59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113746</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72111" y="9372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3772</xdr:rowOff>
    </xdr:from>
    <xdr:to>
      <xdr:col>46</xdr:col>
      <xdr:colOff>38100</xdr:colOff>
      <xdr:row>56</xdr:row>
      <xdr:rowOff>105372</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604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121899</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83111" y="9380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35941</xdr:rowOff>
    </xdr:from>
    <xdr:to>
      <xdr:col>41</xdr:col>
      <xdr:colOff>101600</xdr:colOff>
      <xdr:row>57</xdr:row>
      <xdr:rowOff>137541</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808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154068</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94111" y="9583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4255</xdr:rowOff>
    </xdr:from>
    <xdr:to>
      <xdr:col>36</xdr:col>
      <xdr:colOff>165100</xdr:colOff>
      <xdr:row>55</xdr:row>
      <xdr:rowOff>105855</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434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122382</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05111" y="9209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15570</xdr:rowOff>
    </xdr:from>
    <xdr:to>
      <xdr:col>54</xdr:col>
      <xdr:colOff>189865</xdr:colOff>
      <xdr:row>78</xdr:row>
      <xdr:rowOff>153912</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188520"/>
          <a:ext cx="1270" cy="1338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157739</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530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153912</xdr:rowOff>
    </xdr:from>
    <xdr:to>
      <xdr:col>55</xdr:col>
      <xdr:colOff>88900</xdr:colOff>
      <xdr:row>78</xdr:row>
      <xdr:rowOff>153912</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527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133697</xdr:rowOff>
    </xdr:from>
    <xdr:ext cx="534377"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1963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73,516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15570</xdr:rowOff>
    </xdr:from>
    <xdr:to>
      <xdr:col>55</xdr:col>
      <xdr:colOff>88900</xdr:colOff>
      <xdr:row>71</xdr:row>
      <xdr:rowOff>15570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18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44889</xdr:rowOff>
    </xdr:from>
    <xdr:to>
      <xdr:col>55</xdr:col>
      <xdr:colOff>0</xdr:colOff>
      <xdr:row>77</xdr:row>
      <xdr:rowOff>128670</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9639300" y="13246539"/>
          <a:ext cx="838200" cy="83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64209</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29229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41332</xdr:rowOff>
    </xdr:from>
    <xdr:to>
      <xdr:col>55</xdr:col>
      <xdr:colOff>50800</xdr:colOff>
      <xdr:row>76</xdr:row>
      <xdr:rowOff>142932</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307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44889</xdr:rowOff>
    </xdr:from>
    <xdr:to>
      <xdr:col>50</xdr:col>
      <xdr:colOff>114300</xdr:colOff>
      <xdr:row>78</xdr:row>
      <xdr:rowOff>38869</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8750300" y="13246539"/>
          <a:ext cx="889000" cy="16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86747</xdr:rowOff>
    </xdr:from>
    <xdr:to>
      <xdr:col>50</xdr:col>
      <xdr:colOff>165100</xdr:colOff>
      <xdr:row>77</xdr:row>
      <xdr:rowOff>16897</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3116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33424</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2892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38869</xdr:rowOff>
    </xdr:from>
    <xdr:to>
      <xdr:col>45</xdr:col>
      <xdr:colOff>177800</xdr:colOff>
      <xdr:row>78</xdr:row>
      <xdr:rowOff>46526</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7861300" y="13411969"/>
          <a:ext cx="889000" cy="7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93663</xdr:rowOff>
    </xdr:from>
    <xdr:to>
      <xdr:col>46</xdr:col>
      <xdr:colOff>38100</xdr:colOff>
      <xdr:row>78</xdr:row>
      <xdr:rowOff>23813</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29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40340</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83111" y="13070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46526</xdr:rowOff>
    </xdr:from>
    <xdr:to>
      <xdr:col>41</xdr:col>
      <xdr:colOff>50800</xdr:colOff>
      <xdr:row>78</xdr:row>
      <xdr:rowOff>93599</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6972300" y="13419626"/>
          <a:ext cx="889000" cy="47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92044</xdr:rowOff>
    </xdr:from>
    <xdr:to>
      <xdr:col>41</xdr:col>
      <xdr:colOff>101600</xdr:colOff>
      <xdr:row>78</xdr:row>
      <xdr:rowOff>22194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29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38721</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594111" y="13068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84995</xdr:rowOff>
    </xdr:from>
    <xdr:to>
      <xdr:col>36</xdr:col>
      <xdr:colOff>165100</xdr:colOff>
      <xdr:row>78</xdr:row>
      <xdr:rowOff>15145</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28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31672</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05111" y="13061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77870</xdr:rowOff>
    </xdr:from>
    <xdr:to>
      <xdr:col>55</xdr:col>
      <xdr:colOff>50800</xdr:colOff>
      <xdr:row>78</xdr:row>
      <xdr:rowOff>8020</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327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56297</xdr:rowOff>
    </xdr:from>
    <xdr:ext cx="534377"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3257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165539</xdr:rowOff>
    </xdr:from>
    <xdr:to>
      <xdr:col>50</xdr:col>
      <xdr:colOff>165100</xdr:colOff>
      <xdr:row>77</xdr:row>
      <xdr:rowOff>95689</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319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86816</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372111" y="13288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159519</xdr:rowOff>
    </xdr:from>
    <xdr:to>
      <xdr:col>46</xdr:col>
      <xdr:colOff>38100</xdr:colOff>
      <xdr:row>78</xdr:row>
      <xdr:rowOff>89669</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336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80796</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515428" y="13453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167176</xdr:rowOff>
    </xdr:from>
    <xdr:to>
      <xdr:col>41</xdr:col>
      <xdr:colOff>101600</xdr:colOff>
      <xdr:row>78</xdr:row>
      <xdr:rowOff>97326</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3368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88453</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626428" y="13461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42799</xdr:rowOff>
    </xdr:from>
    <xdr:to>
      <xdr:col>36</xdr:col>
      <xdr:colOff>165100</xdr:colOff>
      <xdr:row>78</xdr:row>
      <xdr:rowOff>144399</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3415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135526</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37428" y="13508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a:extLst>
            <a:ext uri="{FF2B5EF4-FFF2-40B4-BE49-F238E27FC236}">
              <a16:creationId xmlns:a16="http://schemas.microsoft.com/office/drawing/2014/main" id="{00000000-0008-0000-07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117822</xdr:rowOff>
    </xdr:from>
    <xdr:to>
      <xdr:col>54</xdr:col>
      <xdr:colOff>189865</xdr:colOff>
      <xdr:row>98</xdr:row>
      <xdr:rowOff>58303</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10475595" y="15548322"/>
          <a:ext cx="1270" cy="1312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62130</xdr:rowOff>
    </xdr:from>
    <xdr:ext cx="534377" cy="259045"/>
    <xdr:sp macro="" textlink="">
      <xdr:nvSpPr>
        <xdr:cNvPr id="456" name="土木費最小値テキスト">
          <a:extLst>
            <a:ext uri="{FF2B5EF4-FFF2-40B4-BE49-F238E27FC236}">
              <a16:creationId xmlns:a16="http://schemas.microsoft.com/office/drawing/2014/main" id="{00000000-0008-0000-0700-0000C8010000}"/>
            </a:ext>
          </a:extLst>
        </xdr:cNvPr>
        <xdr:cNvSpPr txBox="1"/>
      </xdr:nvSpPr>
      <xdr:spPr>
        <a:xfrm>
          <a:off x="10528300" y="16864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58303</xdr:rowOff>
    </xdr:from>
    <xdr:to>
      <xdr:col>55</xdr:col>
      <xdr:colOff>88900</xdr:colOff>
      <xdr:row>98</xdr:row>
      <xdr:rowOff>58303</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6860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64499</xdr:rowOff>
    </xdr:from>
    <xdr:ext cx="599010" cy="259045"/>
    <xdr:sp macro="" textlink="">
      <xdr:nvSpPr>
        <xdr:cNvPr id="458" name="土木費最大値テキスト">
          <a:extLst>
            <a:ext uri="{FF2B5EF4-FFF2-40B4-BE49-F238E27FC236}">
              <a16:creationId xmlns:a16="http://schemas.microsoft.com/office/drawing/2014/main" id="{00000000-0008-0000-0700-0000CA010000}"/>
            </a:ext>
          </a:extLst>
        </xdr:cNvPr>
        <xdr:cNvSpPr txBox="1"/>
      </xdr:nvSpPr>
      <xdr:spPr>
        <a:xfrm>
          <a:off x="10528300" y="15323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192,871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117822</xdr:rowOff>
    </xdr:from>
    <xdr:to>
      <xdr:col>55</xdr:col>
      <xdr:colOff>88900</xdr:colOff>
      <xdr:row>90</xdr:row>
      <xdr:rowOff>117822</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5548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16782</xdr:rowOff>
    </xdr:from>
    <xdr:to>
      <xdr:col>55</xdr:col>
      <xdr:colOff>0</xdr:colOff>
      <xdr:row>97</xdr:row>
      <xdr:rowOff>40663</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9639300" y="16647432"/>
          <a:ext cx="838200" cy="23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94212</xdr:rowOff>
    </xdr:from>
    <xdr:ext cx="534377" cy="259045"/>
    <xdr:sp macro="" textlink="">
      <xdr:nvSpPr>
        <xdr:cNvPr id="461" name="土木費平均値テキスト">
          <a:extLst>
            <a:ext uri="{FF2B5EF4-FFF2-40B4-BE49-F238E27FC236}">
              <a16:creationId xmlns:a16="http://schemas.microsoft.com/office/drawing/2014/main" id="{00000000-0008-0000-0700-0000CD010000}"/>
            </a:ext>
          </a:extLst>
        </xdr:cNvPr>
        <xdr:cNvSpPr txBox="1"/>
      </xdr:nvSpPr>
      <xdr:spPr>
        <a:xfrm>
          <a:off x="10528300" y="163819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71335</xdr:rowOff>
    </xdr:from>
    <xdr:to>
      <xdr:col>55</xdr:col>
      <xdr:colOff>50800</xdr:colOff>
      <xdr:row>97</xdr:row>
      <xdr:rowOff>1485</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10426700" y="16530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16782</xdr:rowOff>
    </xdr:from>
    <xdr:to>
      <xdr:col>50</xdr:col>
      <xdr:colOff>114300</xdr:colOff>
      <xdr:row>97</xdr:row>
      <xdr:rowOff>70510</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8750300" y="16647432"/>
          <a:ext cx="889000" cy="53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117528</xdr:rowOff>
    </xdr:from>
    <xdr:to>
      <xdr:col>50</xdr:col>
      <xdr:colOff>165100</xdr:colOff>
      <xdr:row>97</xdr:row>
      <xdr:rowOff>47678</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9588500" y="1657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64205</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9372111" y="16351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70510</xdr:rowOff>
    </xdr:from>
    <xdr:to>
      <xdr:col>45</xdr:col>
      <xdr:colOff>177800</xdr:colOff>
      <xdr:row>97</xdr:row>
      <xdr:rowOff>101051</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7861300" y="16701160"/>
          <a:ext cx="889000" cy="3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139915</xdr:rowOff>
    </xdr:from>
    <xdr:to>
      <xdr:col>46</xdr:col>
      <xdr:colOff>38100</xdr:colOff>
      <xdr:row>97</xdr:row>
      <xdr:rowOff>70065</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8699500" y="16599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86592</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8483111" y="1637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70945</xdr:rowOff>
    </xdr:from>
    <xdr:to>
      <xdr:col>41</xdr:col>
      <xdr:colOff>50800</xdr:colOff>
      <xdr:row>97</xdr:row>
      <xdr:rowOff>101051</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6972300" y="16701595"/>
          <a:ext cx="889000" cy="30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137058</xdr:rowOff>
    </xdr:from>
    <xdr:to>
      <xdr:col>41</xdr:col>
      <xdr:colOff>101600</xdr:colOff>
      <xdr:row>97</xdr:row>
      <xdr:rowOff>67208</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7810500" y="1659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83735</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7594111" y="16371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126550</xdr:rowOff>
    </xdr:from>
    <xdr:to>
      <xdr:col>36</xdr:col>
      <xdr:colOff>165100</xdr:colOff>
      <xdr:row>97</xdr:row>
      <xdr:rowOff>56700</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6921500" y="1658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73227</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05111" y="16360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161313</xdr:rowOff>
    </xdr:from>
    <xdr:to>
      <xdr:col>55</xdr:col>
      <xdr:colOff>50800</xdr:colOff>
      <xdr:row>97</xdr:row>
      <xdr:rowOff>91463</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10426700" y="16620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139740</xdr:rowOff>
    </xdr:from>
    <xdr:ext cx="534377" cy="259045"/>
    <xdr:sp macro="" textlink="">
      <xdr:nvSpPr>
        <xdr:cNvPr id="480" name="土木費該当値テキスト">
          <a:extLst>
            <a:ext uri="{FF2B5EF4-FFF2-40B4-BE49-F238E27FC236}">
              <a16:creationId xmlns:a16="http://schemas.microsoft.com/office/drawing/2014/main" id="{00000000-0008-0000-0700-0000E0010000}"/>
            </a:ext>
          </a:extLst>
        </xdr:cNvPr>
        <xdr:cNvSpPr txBox="1"/>
      </xdr:nvSpPr>
      <xdr:spPr>
        <a:xfrm>
          <a:off x="10528300" y="16598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137432</xdr:rowOff>
    </xdr:from>
    <xdr:to>
      <xdr:col>50</xdr:col>
      <xdr:colOff>165100</xdr:colOff>
      <xdr:row>97</xdr:row>
      <xdr:rowOff>67582</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9588500" y="16596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58709</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372111" y="16689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19710</xdr:rowOff>
    </xdr:from>
    <xdr:to>
      <xdr:col>46</xdr:col>
      <xdr:colOff>38100</xdr:colOff>
      <xdr:row>97</xdr:row>
      <xdr:rowOff>121310</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8699500" y="1665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112437</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8483111" y="16743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50251</xdr:rowOff>
    </xdr:from>
    <xdr:to>
      <xdr:col>41</xdr:col>
      <xdr:colOff>101600</xdr:colOff>
      <xdr:row>97</xdr:row>
      <xdr:rowOff>151851</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7810500" y="16680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142978</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594111" y="16773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20145</xdr:rowOff>
    </xdr:from>
    <xdr:to>
      <xdr:col>36</xdr:col>
      <xdr:colOff>165100</xdr:colOff>
      <xdr:row>97</xdr:row>
      <xdr:rowOff>121745</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6921500" y="1665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112872</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05111" y="16743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115773</xdr:rowOff>
    </xdr:from>
    <xdr:to>
      <xdr:col>85</xdr:col>
      <xdr:colOff>126364</xdr:colOff>
      <xdr:row>39</xdr:row>
      <xdr:rowOff>22085</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259273"/>
          <a:ext cx="1269" cy="1449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25912</xdr:rowOff>
    </xdr:from>
    <xdr:ext cx="534377"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712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22085</xdr:rowOff>
    </xdr:from>
    <xdr:to>
      <xdr:col>86</xdr:col>
      <xdr:colOff>25400</xdr:colOff>
      <xdr:row>39</xdr:row>
      <xdr:rowOff>22085</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70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62450</xdr:rowOff>
    </xdr:from>
    <xdr:ext cx="534377"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5034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48,628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115773</xdr:rowOff>
    </xdr:from>
    <xdr:to>
      <xdr:col>86</xdr:col>
      <xdr:colOff>25400</xdr:colOff>
      <xdr:row>30</xdr:row>
      <xdr:rowOff>115773</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259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144463</xdr:rowOff>
    </xdr:from>
    <xdr:to>
      <xdr:col>85</xdr:col>
      <xdr:colOff>127000</xdr:colOff>
      <xdr:row>38</xdr:row>
      <xdr:rowOff>90856</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5481300" y="6488113"/>
          <a:ext cx="838200" cy="117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126750</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61275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103873</xdr:rowOff>
    </xdr:from>
    <xdr:to>
      <xdr:col>85</xdr:col>
      <xdr:colOff>177800</xdr:colOff>
      <xdr:row>37</xdr:row>
      <xdr:rowOff>34023</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276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144463</xdr:rowOff>
    </xdr:from>
    <xdr:to>
      <xdr:col>81</xdr:col>
      <xdr:colOff>50800</xdr:colOff>
      <xdr:row>38</xdr:row>
      <xdr:rowOff>71539</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4592300" y="6488113"/>
          <a:ext cx="889000" cy="98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82918</xdr:rowOff>
    </xdr:from>
    <xdr:to>
      <xdr:col>81</xdr:col>
      <xdr:colOff>101600</xdr:colOff>
      <xdr:row>37</xdr:row>
      <xdr:rowOff>13068</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25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29595</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6030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114973</xdr:rowOff>
    </xdr:from>
    <xdr:to>
      <xdr:col>76</xdr:col>
      <xdr:colOff>114300</xdr:colOff>
      <xdr:row>38</xdr:row>
      <xdr:rowOff>71539</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3703300" y="6458623"/>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153060</xdr:rowOff>
    </xdr:from>
    <xdr:to>
      <xdr:col>76</xdr:col>
      <xdr:colOff>165100</xdr:colOff>
      <xdr:row>37</xdr:row>
      <xdr:rowOff>83210</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3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99737</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6100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114973</xdr:rowOff>
    </xdr:from>
    <xdr:to>
      <xdr:col>71</xdr:col>
      <xdr:colOff>177800</xdr:colOff>
      <xdr:row>38</xdr:row>
      <xdr:rowOff>113335</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2814300" y="6458623"/>
          <a:ext cx="889000" cy="16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164643</xdr:rowOff>
    </xdr:from>
    <xdr:to>
      <xdr:col>72</xdr:col>
      <xdr:colOff>38100</xdr:colOff>
      <xdr:row>37</xdr:row>
      <xdr:rowOff>94793</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336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111320</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6112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2908</xdr:rowOff>
    </xdr:from>
    <xdr:to>
      <xdr:col>67</xdr:col>
      <xdr:colOff>101600</xdr:colOff>
      <xdr:row>37</xdr:row>
      <xdr:rowOff>104508</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346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121035</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6121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40056</xdr:rowOff>
    </xdr:from>
    <xdr:to>
      <xdr:col>85</xdr:col>
      <xdr:colOff>177800</xdr:colOff>
      <xdr:row>38</xdr:row>
      <xdr:rowOff>141656</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655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126433</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6470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93663</xdr:rowOff>
    </xdr:from>
    <xdr:to>
      <xdr:col>81</xdr:col>
      <xdr:colOff>101600</xdr:colOff>
      <xdr:row>38</xdr:row>
      <xdr:rowOff>23813</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6437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14940</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6530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20739</xdr:rowOff>
    </xdr:from>
    <xdr:to>
      <xdr:col>76</xdr:col>
      <xdr:colOff>165100</xdr:colOff>
      <xdr:row>38</xdr:row>
      <xdr:rowOff>122339</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6535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113466</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6628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64173</xdr:rowOff>
    </xdr:from>
    <xdr:to>
      <xdr:col>72</xdr:col>
      <xdr:colOff>38100</xdr:colOff>
      <xdr:row>37</xdr:row>
      <xdr:rowOff>165773</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640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156900</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6500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62535</xdr:rowOff>
    </xdr:from>
    <xdr:to>
      <xdr:col>67</xdr:col>
      <xdr:colOff>101600</xdr:colOff>
      <xdr:row>38</xdr:row>
      <xdr:rowOff>164135</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657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155262</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667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a:extLst>
            <a:ext uri="{FF2B5EF4-FFF2-40B4-BE49-F238E27FC236}">
              <a16:creationId xmlns:a16="http://schemas.microsoft.com/office/drawing/2014/main" id="{00000000-0008-0000-07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728</xdr:rowOff>
    </xdr:from>
    <xdr:to>
      <xdr:col>85</xdr:col>
      <xdr:colOff>126364</xdr:colOff>
      <xdr:row>58</xdr:row>
      <xdr:rowOff>71708</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6317595" y="8744678"/>
          <a:ext cx="1269" cy="127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75535</xdr:rowOff>
    </xdr:from>
    <xdr:ext cx="534377" cy="259045"/>
    <xdr:sp macro="" textlink="">
      <xdr:nvSpPr>
        <xdr:cNvPr id="574" name="教育費最小値テキスト">
          <a:extLst>
            <a:ext uri="{FF2B5EF4-FFF2-40B4-BE49-F238E27FC236}">
              <a16:creationId xmlns:a16="http://schemas.microsoft.com/office/drawing/2014/main" id="{00000000-0008-0000-0700-00003E020000}"/>
            </a:ext>
          </a:extLst>
        </xdr:cNvPr>
        <xdr:cNvSpPr txBox="1"/>
      </xdr:nvSpPr>
      <xdr:spPr>
        <a:xfrm>
          <a:off x="16370300" y="10019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71708</xdr:rowOff>
    </xdr:from>
    <xdr:to>
      <xdr:col>86</xdr:col>
      <xdr:colOff>25400</xdr:colOff>
      <xdr:row>58</xdr:row>
      <xdr:rowOff>71708</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10015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118855</xdr:rowOff>
    </xdr:from>
    <xdr:ext cx="599010" cy="259045"/>
    <xdr:sp macro="" textlink="">
      <xdr:nvSpPr>
        <xdr:cNvPr id="576" name="教育費最大値テキスト">
          <a:extLst>
            <a:ext uri="{FF2B5EF4-FFF2-40B4-BE49-F238E27FC236}">
              <a16:creationId xmlns:a16="http://schemas.microsoft.com/office/drawing/2014/main" id="{00000000-0008-0000-0700-000040020000}"/>
            </a:ext>
          </a:extLst>
        </xdr:cNvPr>
        <xdr:cNvSpPr txBox="1"/>
      </xdr:nvSpPr>
      <xdr:spPr>
        <a:xfrm>
          <a:off x="16370300" y="8519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110,011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728</xdr:rowOff>
    </xdr:from>
    <xdr:to>
      <xdr:col>86</xdr:col>
      <xdr:colOff>25400</xdr:colOff>
      <xdr:row>51</xdr:row>
      <xdr:rowOff>728</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8744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97997</xdr:rowOff>
    </xdr:from>
    <xdr:to>
      <xdr:col>85</xdr:col>
      <xdr:colOff>127000</xdr:colOff>
      <xdr:row>56</xdr:row>
      <xdr:rowOff>4597</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5481300" y="9527747"/>
          <a:ext cx="838200" cy="78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124199</xdr:rowOff>
    </xdr:from>
    <xdr:ext cx="534377" cy="259045"/>
    <xdr:sp macro="" textlink="">
      <xdr:nvSpPr>
        <xdr:cNvPr id="579" name="教育費平均値テキスト">
          <a:extLst>
            <a:ext uri="{FF2B5EF4-FFF2-40B4-BE49-F238E27FC236}">
              <a16:creationId xmlns:a16="http://schemas.microsoft.com/office/drawing/2014/main" id="{00000000-0008-0000-0700-000043020000}"/>
            </a:ext>
          </a:extLst>
        </xdr:cNvPr>
        <xdr:cNvSpPr txBox="1"/>
      </xdr:nvSpPr>
      <xdr:spPr>
        <a:xfrm>
          <a:off x="16370300" y="95539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145772</xdr:rowOff>
    </xdr:from>
    <xdr:to>
      <xdr:col>85</xdr:col>
      <xdr:colOff>177800</xdr:colOff>
      <xdr:row>56</xdr:row>
      <xdr:rowOff>75922</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6268700" y="957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97997</xdr:rowOff>
    </xdr:from>
    <xdr:to>
      <xdr:col>81</xdr:col>
      <xdr:colOff>50800</xdr:colOff>
      <xdr:row>55</xdr:row>
      <xdr:rowOff>117444</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4592300" y="9527747"/>
          <a:ext cx="889000" cy="19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122619</xdr:rowOff>
    </xdr:from>
    <xdr:to>
      <xdr:col>81</xdr:col>
      <xdr:colOff>101600</xdr:colOff>
      <xdr:row>56</xdr:row>
      <xdr:rowOff>52769</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5430500" y="9552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43896</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5214111" y="9645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117444</xdr:rowOff>
    </xdr:from>
    <xdr:to>
      <xdr:col>76</xdr:col>
      <xdr:colOff>114300</xdr:colOff>
      <xdr:row>57</xdr:row>
      <xdr:rowOff>44145</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3703300" y="9547194"/>
          <a:ext cx="889000" cy="26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15715</xdr:rowOff>
    </xdr:from>
    <xdr:to>
      <xdr:col>76</xdr:col>
      <xdr:colOff>165100</xdr:colOff>
      <xdr:row>56</xdr:row>
      <xdr:rowOff>117315</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4541500" y="961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108442</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325111" y="9709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44145</xdr:rowOff>
    </xdr:from>
    <xdr:to>
      <xdr:col>71</xdr:col>
      <xdr:colOff>177800</xdr:colOff>
      <xdr:row>57</xdr:row>
      <xdr:rowOff>52718</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2814300" y="9816795"/>
          <a:ext cx="889000" cy="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46903</xdr:rowOff>
    </xdr:from>
    <xdr:to>
      <xdr:col>72</xdr:col>
      <xdr:colOff>38100</xdr:colOff>
      <xdr:row>56</xdr:row>
      <xdr:rowOff>148503</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3652500" y="9648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165030</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436111" y="9423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24533</xdr:rowOff>
    </xdr:from>
    <xdr:to>
      <xdr:col>67</xdr:col>
      <xdr:colOff>101600</xdr:colOff>
      <xdr:row>56</xdr:row>
      <xdr:rowOff>126133</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2763500" y="962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142660</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547111" y="9400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125247</xdr:rowOff>
    </xdr:from>
    <xdr:to>
      <xdr:col>85</xdr:col>
      <xdr:colOff>177800</xdr:colOff>
      <xdr:row>56</xdr:row>
      <xdr:rowOff>55397</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6268700" y="9554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148124</xdr:rowOff>
    </xdr:from>
    <xdr:ext cx="534377" cy="259045"/>
    <xdr:sp macro="" textlink="">
      <xdr:nvSpPr>
        <xdr:cNvPr id="598" name="教育費該当値テキスト">
          <a:extLst>
            <a:ext uri="{FF2B5EF4-FFF2-40B4-BE49-F238E27FC236}">
              <a16:creationId xmlns:a16="http://schemas.microsoft.com/office/drawing/2014/main" id="{00000000-0008-0000-0700-000056020000}"/>
            </a:ext>
          </a:extLst>
        </xdr:cNvPr>
        <xdr:cNvSpPr txBox="1"/>
      </xdr:nvSpPr>
      <xdr:spPr>
        <a:xfrm>
          <a:off x="16370300" y="9406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47197</xdr:rowOff>
    </xdr:from>
    <xdr:to>
      <xdr:col>81</xdr:col>
      <xdr:colOff>101600</xdr:colOff>
      <xdr:row>55</xdr:row>
      <xdr:rowOff>148797</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5430500" y="9476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165324</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5214111" y="9252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66644</xdr:rowOff>
    </xdr:from>
    <xdr:to>
      <xdr:col>76</xdr:col>
      <xdr:colOff>165100</xdr:colOff>
      <xdr:row>55</xdr:row>
      <xdr:rowOff>168244</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4541500" y="9496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13321</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4325111" y="9271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164795</xdr:rowOff>
    </xdr:from>
    <xdr:to>
      <xdr:col>72</xdr:col>
      <xdr:colOff>38100</xdr:colOff>
      <xdr:row>57</xdr:row>
      <xdr:rowOff>94945</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3652500" y="9765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86072</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436111" y="9858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1918</xdr:rowOff>
    </xdr:from>
    <xdr:to>
      <xdr:col>67</xdr:col>
      <xdr:colOff>101600</xdr:colOff>
      <xdr:row>57</xdr:row>
      <xdr:rowOff>103518</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2763500" y="977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94645</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547111" y="9867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a:extLst>
            <a:ext uri="{FF2B5EF4-FFF2-40B4-BE49-F238E27FC236}">
              <a16:creationId xmlns:a16="http://schemas.microsoft.com/office/drawing/2014/main" id="{00000000-0008-0000-07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20003</xdr:rowOff>
    </xdr:from>
    <xdr:to>
      <xdr:col>85</xdr:col>
      <xdr:colOff>126364</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6317595" y="12021503"/>
          <a:ext cx="1269" cy="1567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1" name="災害復旧費最小値テキスト">
          <a:extLst>
            <a:ext uri="{FF2B5EF4-FFF2-40B4-BE49-F238E27FC236}">
              <a16:creationId xmlns:a16="http://schemas.microsoft.com/office/drawing/2014/main" id="{00000000-0008-0000-0700-000077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138130</xdr:rowOff>
    </xdr:from>
    <xdr:ext cx="599010" cy="259045"/>
    <xdr:sp macro="" textlink="">
      <xdr:nvSpPr>
        <xdr:cNvPr id="633" name="災害復旧費最大値テキスト">
          <a:extLst>
            <a:ext uri="{FF2B5EF4-FFF2-40B4-BE49-F238E27FC236}">
              <a16:creationId xmlns:a16="http://schemas.microsoft.com/office/drawing/2014/main" id="{00000000-0008-0000-0700-000079020000}"/>
            </a:ext>
          </a:extLst>
        </xdr:cNvPr>
        <xdr:cNvSpPr txBox="1"/>
      </xdr:nvSpPr>
      <xdr:spPr>
        <a:xfrm>
          <a:off x="16370300" y="11796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123,425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20003</xdr:rowOff>
    </xdr:from>
    <xdr:to>
      <xdr:col>86</xdr:col>
      <xdr:colOff>25400</xdr:colOff>
      <xdr:row>70</xdr:row>
      <xdr:rowOff>20003</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2021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149213</xdr:rowOff>
    </xdr:from>
    <xdr:to>
      <xdr:col>85</xdr:col>
      <xdr:colOff>127000</xdr:colOff>
      <xdr:row>79</xdr:row>
      <xdr:rowOff>4369</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5481300" y="13522313"/>
          <a:ext cx="838200" cy="26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61346</xdr:rowOff>
    </xdr:from>
    <xdr:ext cx="469744" cy="259045"/>
    <xdr:sp macro="" textlink="">
      <xdr:nvSpPr>
        <xdr:cNvPr id="636" name="災害復旧費平均値テキスト">
          <a:extLst>
            <a:ext uri="{FF2B5EF4-FFF2-40B4-BE49-F238E27FC236}">
              <a16:creationId xmlns:a16="http://schemas.microsoft.com/office/drawing/2014/main" id="{00000000-0008-0000-0700-00007C020000}"/>
            </a:ext>
          </a:extLst>
        </xdr:cNvPr>
        <xdr:cNvSpPr txBox="1"/>
      </xdr:nvSpPr>
      <xdr:spPr>
        <a:xfrm>
          <a:off x="16370300" y="132629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38469</xdr:rowOff>
    </xdr:from>
    <xdr:to>
      <xdr:col>85</xdr:col>
      <xdr:colOff>177800</xdr:colOff>
      <xdr:row>78</xdr:row>
      <xdr:rowOff>140069</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6268700" y="13411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4369</xdr:rowOff>
    </xdr:from>
    <xdr:to>
      <xdr:col>81</xdr:col>
      <xdr:colOff>50800</xdr:colOff>
      <xdr:row>79</xdr:row>
      <xdr:rowOff>36982</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4592300" y="13548919"/>
          <a:ext cx="889000" cy="3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66154</xdr:rowOff>
    </xdr:from>
    <xdr:to>
      <xdr:col>81</xdr:col>
      <xdr:colOff>101600</xdr:colOff>
      <xdr:row>78</xdr:row>
      <xdr:rowOff>167754</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5430500" y="13439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12831</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46428" y="13214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36982</xdr:rowOff>
    </xdr:from>
    <xdr:to>
      <xdr:col>76</xdr:col>
      <xdr:colOff>114300</xdr:colOff>
      <xdr:row>79</xdr:row>
      <xdr:rowOff>41187</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3703300" y="13581532"/>
          <a:ext cx="889000" cy="4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66560</xdr:rowOff>
    </xdr:from>
    <xdr:to>
      <xdr:col>76</xdr:col>
      <xdr:colOff>165100</xdr:colOff>
      <xdr:row>78</xdr:row>
      <xdr:rowOff>168160</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4541500" y="13439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13237</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357428" y="13214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41187</xdr:rowOff>
    </xdr:from>
    <xdr:to>
      <xdr:col>71</xdr:col>
      <xdr:colOff>177800</xdr:colOff>
      <xdr:row>79</xdr:row>
      <xdr:rowOff>41439</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flipV="1">
          <a:off x="12814300" y="13585737"/>
          <a:ext cx="889000" cy="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90323</xdr:rowOff>
    </xdr:from>
    <xdr:to>
      <xdr:col>72</xdr:col>
      <xdr:colOff>38100</xdr:colOff>
      <xdr:row>79</xdr:row>
      <xdr:rowOff>20473</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3652500" y="13463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37000</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468428" y="13238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118250</xdr:rowOff>
    </xdr:from>
    <xdr:to>
      <xdr:col>67</xdr:col>
      <xdr:colOff>101600</xdr:colOff>
      <xdr:row>79</xdr:row>
      <xdr:rowOff>48400</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2763500" y="1349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64927</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579428" y="1326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98413</xdr:rowOff>
    </xdr:from>
    <xdr:to>
      <xdr:col>85</xdr:col>
      <xdr:colOff>177800</xdr:colOff>
      <xdr:row>79</xdr:row>
      <xdr:rowOff>28563</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6268700" y="13471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16896</xdr:rowOff>
    </xdr:from>
    <xdr:ext cx="469744" cy="259045"/>
    <xdr:sp macro="" textlink="">
      <xdr:nvSpPr>
        <xdr:cNvPr id="655" name="災害復旧費該当値テキスト">
          <a:extLst>
            <a:ext uri="{FF2B5EF4-FFF2-40B4-BE49-F238E27FC236}">
              <a16:creationId xmlns:a16="http://schemas.microsoft.com/office/drawing/2014/main" id="{00000000-0008-0000-0700-00008F020000}"/>
            </a:ext>
          </a:extLst>
        </xdr:cNvPr>
        <xdr:cNvSpPr txBox="1"/>
      </xdr:nvSpPr>
      <xdr:spPr>
        <a:xfrm>
          <a:off x="16370300" y="13389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125019</xdr:rowOff>
    </xdr:from>
    <xdr:to>
      <xdr:col>81</xdr:col>
      <xdr:colOff>101600</xdr:colOff>
      <xdr:row>79</xdr:row>
      <xdr:rowOff>55169</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5430500" y="13498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46296</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5246428" y="13590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157632</xdr:rowOff>
    </xdr:from>
    <xdr:to>
      <xdr:col>76</xdr:col>
      <xdr:colOff>165100</xdr:colOff>
      <xdr:row>79</xdr:row>
      <xdr:rowOff>87782</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4541500" y="1353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78909</xdr:rowOff>
    </xdr:from>
    <xdr:ext cx="378565"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403017" y="136234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161837</xdr:rowOff>
    </xdr:from>
    <xdr:to>
      <xdr:col>72</xdr:col>
      <xdr:colOff>38100</xdr:colOff>
      <xdr:row>79</xdr:row>
      <xdr:rowOff>91987</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3652500" y="13534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83114</xdr:rowOff>
    </xdr:from>
    <xdr:ext cx="378565"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3514017" y="136276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162089</xdr:rowOff>
    </xdr:from>
    <xdr:to>
      <xdr:col>67</xdr:col>
      <xdr:colOff>101600</xdr:colOff>
      <xdr:row>79</xdr:row>
      <xdr:rowOff>92239</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2763500" y="13535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83366</xdr:rowOff>
    </xdr:from>
    <xdr:ext cx="378565"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625017" y="136279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a:extLst>
            <a:ext uri="{FF2B5EF4-FFF2-40B4-BE49-F238E27FC236}">
              <a16:creationId xmlns:a16="http://schemas.microsoft.com/office/drawing/2014/main" id="{00000000-0008-0000-0700-0000A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84851</xdr:rowOff>
    </xdr:from>
    <xdr:to>
      <xdr:col>85</xdr:col>
      <xdr:colOff>126364</xdr:colOff>
      <xdr:row>98</xdr:row>
      <xdr:rowOff>1969</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6317595" y="15515351"/>
          <a:ext cx="1269" cy="1288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5796</xdr:rowOff>
    </xdr:from>
    <xdr:ext cx="534377" cy="259045"/>
    <xdr:sp macro="" textlink="">
      <xdr:nvSpPr>
        <xdr:cNvPr id="688" name="公債費最小値テキスト">
          <a:extLst>
            <a:ext uri="{FF2B5EF4-FFF2-40B4-BE49-F238E27FC236}">
              <a16:creationId xmlns:a16="http://schemas.microsoft.com/office/drawing/2014/main" id="{00000000-0008-0000-0700-0000B0020000}"/>
            </a:ext>
          </a:extLst>
        </xdr:cNvPr>
        <xdr:cNvSpPr txBox="1"/>
      </xdr:nvSpPr>
      <xdr:spPr>
        <a:xfrm>
          <a:off x="16370300" y="16807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1969</xdr:rowOff>
    </xdr:from>
    <xdr:to>
      <xdr:col>86</xdr:col>
      <xdr:colOff>25400</xdr:colOff>
      <xdr:row>98</xdr:row>
      <xdr:rowOff>1969</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6804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31528</xdr:rowOff>
    </xdr:from>
    <xdr:ext cx="599010" cy="259045"/>
    <xdr:sp macro="" textlink="">
      <xdr:nvSpPr>
        <xdr:cNvPr id="690" name="公債費最大値テキスト">
          <a:extLst>
            <a:ext uri="{FF2B5EF4-FFF2-40B4-BE49-F238E27FC236}">
              <a16:creationId xmlns:a16="http://schemas.microsoft.com/office/drawing/2014/main" id="{00000000-0008-0000-0700-0000B2020000}"/>
            </a:ext>
          </a:extLst>
        </xdr:cNvPr>
        <xdr:cNvSpPr txBox="1"/>
      </xdr:nvSpPr>
      <xdr:spPr>
        <a:xfrm>
          <a:off x="16370300" y="15290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197,198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84851</xdr:rowOff>
    </xdr:from>
    <xdr:to>
      <xdr:col>86</xdr:col>
      <xdr:colOff>25400</xdr:colOff>
      <xdr:row>90</xdr:row>
      <xdr:rowOff>84851</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5515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169676</xdr:rowOff>
    </xdr:from>
    <xdr:to>
      <xdr:col>85</xdr:col>
      <xdr:colOff>127000</xdr:colOff>
      <xdr:row>97</xdr:row>
      <xdr:rowOff>17742</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5481300" y="16628876"/>
          <a:ext cx="838200" cy="19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52196</xdr:rowOff>
    </xdr:from>
    <xdr:ext cx="534377" cy="259045"/>
    <xdr:sp macro="" textlink="">
      <xdr:nvSpPr>
        <xdr:cNvPr id="693" name="公債費平均値テキスト">
          <a:extLst>
            <a:ext uri="{FF2B5EF4-FFF2-40B4-BE49-F238E27FC236}">
              <a16:creationId xmlns:a16="http://schemas.microsoft.com/office/drawing/2014/main" id="{00000000-0008-0000-0700-0000B5020000}"/>
            </a:ext>
          </a:extLst>
        </xdr:cNvPr>
        <xdr:cNvSpPr txBox="1"/>
      </xdr:nvSpPr>
      <xdr:spPr>
        <a:xfrm>
          <a:off x="16370300" y="163399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29319</xdr:rowOff>
    </xdr:from>
    <xdr:to>
      <xdr:col>85</xdr:col>
      <xdr:colOff>177800</xdr:colOff>
      <xdr:row>96</xdr:row>
      <xdr:rowOff>130919</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6268700" y="1648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17742</xdr:rowOff>
    </xdr:from>
    <xdr:to>
      <xdr:col>81</xdr:col>
      <xdr:colOff>50800</xdr:colOff>
      <xdr:row>97</xdr:row>
      <xdr:rowOff>20036</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4592300" y="16648392"/>
          <a:ext cx="889000" cy="2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89998</xdr:rowOff>
    </xdr:from>
    <xdr:to>
      <xdr:col>81</xdr:col>
      <xdr:colOff>101600</xdr:colOff>
      <xdr:row>97</xdr:row>
      <xdr:rowOff>20148</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5430500" y="16549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36675</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14111" y="16324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895</xdr:rowOff>
    </xdr:from>
    <xdr:to>
      <xdr:col>76</xdr:col>
      <xdr:colOff>114300</xdr:colOff>
      <xdr:row>97</xdr:row>
      <xdr:rowOff>20036</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3703300" y="16631545"/>
          <a:ext cx="889000" cy="19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92275</xdr:rowOff>
    </xdr:from>
    <xdr:to>
      <xdr:col>76</xdr:col>
      <xdr:colOff>165100</xdr:colOff>
      <xdr:row>97</xdr:row>
      <xdr:rowOff>22425</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4541500" y="1655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38952</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325111" y="16326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166346</xdr:rowOff>
    </xdr:from>
    <xdr:to>
      <xdr:col>71</xdr:col>
      <xdr:colOff>177800</xdr:colOff>
      <xdr:row>97</xdr:row>
      <xdr:rowOff>895</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2814300" y="16625546"/>
          <a:ext cx="889000" cy="5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94828</xdr:rowOff>
    </xdr:from>
    <xdr:to>
      <xdr:col>72</xdr:col>
      <xdr:colOff>38100</xdr:colOff>
      <xdr:row>97</xdr:row>
      <xdr:rowOff>24978</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3652500" y="1655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41505</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436111" y="16329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87330</xdr:rowOff>
    </xdr:from>
    <xdr:to>
      <xdr:col>67</xdr:col>
      <xdr:colOff>101600</xdr:colOff>
      <xdr:row>97</xdr:row>
      <xdr:rowOff>17480</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2763500" y="1654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34007</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547111" y="16321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118876</xdr:rowOff>
    </xdr:from>
    <xdr:to>
      <xdr:col>85</xdr:col>
      <xdr:colOff>177800</xdr:colOff>
      <xdr:row>97</xdr:row>
      <xdr:rowOff>49026</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6268700" y="1657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97303</xdr:rowOff>
    </xdr:from>
    <xdr:ext cx="534377" cy="259045"/>
    <xdr:sp macro="" textlink="">
      <xdr:nvSpPr>
        <xdr:cNvPr id="712" name="公債費該当値テキスト">
          <a:extLst>
            <a:ext uri="{FF2B5EF4-FFF2-40B4-BE49-F238E27FC236}">
              <a16:creationId xmlns:a16="http://schemas.microsoft.com/office/drawing/2014/main" id="{00000000-0008-0000-0700-0000C8020000}"/>
            </a:ext>
          </a:extLst>
        </xdr:cNvPr>
        <xdr:cNvSpPr txBox="1"/>
      </xdr:nvSpPr>
      <xdr:spPr>
        <a:xfrm>
          <a:off x="16370300" y="16556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138392</xdr:rowOff>
    </xdr:from>
    <xdr:to>
      <xdr:col>81</xdr:col>
      <xdr:colOff>101600</xdr:colOff>
      <xdr:row>97</xdr:row>
      <xdr:rowOff>68542</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5430500" y="16597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59669</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5214111" y="16690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140686</xdr:rowOff>
    </xdr:from>
    <xdr:to>
      <xdr:col>76</xdr:col>
      <xdr:colOff>165100</xdr:colOff>
      <xdr:row>97</xdr:row>
      <xdr:rowOff>70836</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4541500" y="1659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61963</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4325111" y="16692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121545</xdr:rowOff>
    </xdr:from>
    <xdr:to>
      <xdr:col>72</xdr:col>
      <xdr:colOff>38100</xdr:colOff>
      <xdr:row>97</xdr:row>
      <xdr:rowOff>51695</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3652500" y="16580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42822</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3436111" y="16673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115546</xdr:rowOff>
    </xdr:from>
    <xdr:to>
      <xdr:col>67</xdr:col>
      <xdr:colOff>101600</xdr:colOff>
      <xdr:row>97</xdr:row>
      <xdr:rowOff>45696</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2763500" y="16574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36823</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2547111" y="16667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a:extLst>
            <a:ext uri="{FF2B5EF4-FFF2-40B4-BE49-F238E27FC236}">
              <a16:creationId xmlns:a16="http://schemas.microsoft.com/office/drawing/2014/main" id="{00000000-0008-0000-0700-0000E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78196</xdr:rowOff>
    </xdr:from>
    <xdr:to>
      <xdr:col>116</xdr:col>
      <xdr:colOff>62864</xdr:colOff>
      <xdr:row>39</xdr:row>
      <xdr:rowOff>98878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flipV="1">
          <a:off x="22159595" y="5221696"/>
          <a:ext cx="1269" cy="1563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7" name="諸支出金最小値テキスト">
          <a:extLst>
            <a:ext uri="{FF2B5EF4-FFF2-40B4-BE49-F238E27FC236}">
              <a16:creationId xmlns:a16="http://schemas.microsoft.com/office/drawing/2014/main" id="{00000000-0008-0000-0700-0000EB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24873</xdr:rowOff>
    </xdr:from>
    <xdr:ext cx="534377" cy="259045"/>
    <xdr:sp macro="" textlink="">
      <xdr:nvSpPr>
        <xdr:cNvPr id="749" name="諸支出金最大値テキスト">
          <a:extLst>
            <a:ext uri="{FF2B5EF4-FFF2-40B4-BE49-F238E27FC236}">
              <a16:creationId xmlns:a16="http://schemas.microsoft.com/office/drawing/2014/main" id="{00000000-0008-0000-0700-0000ED020000}"/>
            </a:ext>
          </a:extLst>
        </xdr:cNvPr>
        <xdr:cNvSpPr txBox="1"/>
      </xdr:nvSpPr>
      <xdr:spPr>
        <a:xfrm>
          <a:off x="22212300" y="4996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14,365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78196</xdr:rowOff>
    </xdr:from>
    <xdr:to>
      <xdr:col>116</xdr:col>
      <xdr:colOff>152400</xdr:colOff>
      <xdr:row>30</xdr:row>
      <xdr:rowOff>78196</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2072600" y="5221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87340</xdr:rowOff>
    </xdr:from>
    <xdr:to>
      <xdr:col>116</xdr:col>
      <xdr:colOff>63500</xdr:colOff>
      <xdr:row>39</xdr:row>
      <xdr:rowOff>98878</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1323300" y="6602440"/>
          <a:ext cx="838200" cy="182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19139</xdr:rowOff>
    </xdr:from>
    <xdr:ext cx="378565" cy="259045"/>
    <xdr:sp macro="" textlink="">
      <xdr:nvSpPr>
        <xdr:cNvPr id="752" name="諸支出金平均値テキスト">
          <a:extLst>
            <a:ext uri="{FF2B5EF4-FFF2-40B4-BE49-F238E27FC236}">
              <a16:creationId xmlns:a16="http://schemas.microsoft.com/office/drawing/2014/main" id="{00000000-0008-0000-0700-0000F0020000}"/>
            </a:ext>
          </a:extLst>
        </xdr:cNvPr>
        <xdr:cNvSpPr txBox="1"/>
      </xdr:nvSpPr>
      <xdr:spPr>
        <a:xfrm>
          <a:off x="22212300" y="653423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167712</xdr:rowOff>
    </xdr:from>
    <xdr:to>
      <xdr:col>116</xdr:col>
      <xdr:colOff>114300</xdr:colOff>
      <xdr:row>39</xdr:row>
      <xdr:rowOff>97862</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2110700" y="6682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87340</xdr:rowOff>
    </xdr:from>
    <xdr:to>
      <xdr:col>111</xdr:col>
      <xdr:colOff>177800</xdr:colOff>
      <xdr:row>39</xdr:row>
      <xdr:rowOff>98878</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flipV="1">
          <a:off x="20434300" y="6602440"/>
          <a:ext cx="889000" cy="182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25545</xdr:rowOff>
    </xdr:from>
    <xdr:to>
      <xdr:col>112</xdr:col>
      <xdr:colOff>38100</xdr:colOff>
      <xdr:row>39</xdr:row>
      <xdr:rowOff>127145</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1272500" y="671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118272</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4017" y="6804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31859</xdr:rowOff>
    </xdr:from>
    <xdr:to>
      <xdr:col>107</xdr:col>
      <xdr:colOff>101600</xdr:colOff>
      <xdr:row>39</xdr:row>
      <xdr:rowOff>133459</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0383500" y="6718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149986</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245017" y="6493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37302</xdr:rowOff>
    </xdr:from>
    <xdr:to>
      <xdr:col>102</xdr:col>
      <xdr:colOff>165100</xdr:colOff>
      <xdr:row>39</xdr:row>
      <xdr:rowOff>138902</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19494500" y="672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155429</xdr:rowOff>
    </xdr:from>
    <xdr:ext cx="313932"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88333" y="6499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26198</xdr:rowOff>
    </xdr:from>
    <xdr:to>
      <xdr:col>98</xdr:col>
      <xdr:colOff>38100</xdr:colOff>
      <xdr:row>39</xdr:row>
      <xdr:rowOff>127798</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18605500" y="6712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144325</xdr:rowOff>
    </xdr:from>
    <xdr:ext cx="378565"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67017" y="64879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146139</xdr:rowOff>
    </xdr:from>
    <xdr:ext cx="249299" cy="259045"/>
    <xdr:sp macro="" textlink="">
      <xdr:nvSpPr>
        <xdr:cNvPr id="771" name="諸支出金該当値テキスト">
          <a:extLst>
            <a:ext uri="{FF2B5EF4-FFF2-40B4-BE49-F238E27FC236}">
              <a16:creationId xmlns:a16="http://schemas.microsoft.com/office/drawing/2014/main" id="{00000000-0008-0000-0700-000003030000}"/>
            </a:ext>
          </a:extLst>
        </xdr:cNvPr>
        <xdr:cNvSpPr txBox="1"/>
      </xdr:nvSpPr>
      <xdr:spPr>
        <a:xfrm>
          <a:off x="22212300" y="66612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36540</xdr:rowOff>
    </xdr:from>
    <xdr:to>
      <xdr:col>112</xdr:col>
      <xdr:colOff>38100</xdr:colOff>
      <xdr:row>38</xdr:row>
      <xdr:rowOff>138140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1272500" y="655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154667</xdr:rowOff>
    </xdr:from>
    <xdr:ext cx="469744"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1088428" y="6326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a:extLst>
            <a:ext uri="{FF2B5EF4-FFF2-40B4-BE49-F238E27FC236}">
              <a16:creationId xmlns:a16="http://schemas.microsoft.com/office/drawing/2014/main" id="{00000000-0008-0000-07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a:extLst>
            <a:ext uri="{FF2B5EF4-FFF2-40B4-BE49-F238E27FC236}">
              <a16:creationId xmlns:a16="http://schemas.microsoft.com/office/drawing/2014/main" id="{00000000-0008-0000-0700-00001C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a:extLst>
            <a:ext uri="{FF2B5EF4-FFF2-40B4-BE49-F238E27FC236}">
              <a16:creationId xmlns:a16="http://schemas.microsoft.com/office/drawing/2014/main" id="{00000000-0008-0000-0700-00001E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a:extLst>
            <a:ext uri="{FF2B5EF4-FFF2-40B4-BE49-F238E27FC236}">
              <a16:creationId xmlns:a16="http://schemas.microsoft.com/office/drawing/2014/main" id="{00000000-0008-0000-0700-000021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a:extLst>
            <a:ext uri="{FF2B5EF4-FFF2-40B4-BE49-F238E27FC236}">
              <a16:creationId xmlns:a16="http://schemas.microsoft.com/office/drawing/2014/main" id="{00000000-0008-0000-0700-000034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住民一人当たりの金額が最も高い水準にあるのが民生費の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230,769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円である。新型コロナウイルス関連の各給付金事業の実施によるものが大きな要因である。また、少子高齢化により社会保障費は増加傾向にある。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その他、総務費、衛生費、商工費が前年度と比べ大きく減少しているが、総務費は特別定額給付金給付事業の終了、衛生費は新焼却処理施設完成に伴う負担金の減少、商工費は中小企業等緊急支援事業の終了がそれぞれ大きな要因となっている。令和３年度においては、前年度実施した新型コロナウイルス感染症対策事業に係る特別定額給付金給付事業等が終了したことにより住民一人当たりの金額が減少し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鹿児島県出水市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実質収支額の標準財政規模比については、前年度より</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3.24</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％増の</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8.23</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％となった。これは、前年度と比較して実質収支額が、約</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71</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％の増となったためである。今後も市税徴収率向上に向けた取組による財源の確保と更なる行財政改革による経費削減に努め、健全な財政運営を図る。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鹿児島県出水市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一般会計及び特別会計、公営企業の各会計において資金不足は生じておらず黒字となっている。公営企業の中には、一般会計からの繰入れに頼っているところもあり、一般会計においても令和７年度で合併特例債の発行期限が終了すること等により財源確保が厳しい状況にあることから、今後も歳入確保に努め、財政健全化に取り組んで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DO56"/>
  <sheetViews>
    <sheetView showGridLines="0" tabSelected="1" zoomScaleNormal="100" workbookViewId="0"/>
  </sheetViews>
  <sheetFormatPr defaultColWidth="0" defaultRowHeight="11.25" zeroHeight="1"/>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c r="B1" s="630" t="s">
        <v>80</v>
      </c>
      <c r="C1" s="630"/>
      <c r="D1" s="630"/>
      <c r="E1" s="630"/>
      <c r="F1" s="630"/>
      <c r="G1" s="630"/>
      <c r="H1" s="630"/>
      <c r="I1" s="630"/>
      <c r="J1" s="630"/>
      <c r="K1" s="630"/>
      <c r="L1" s="630"/>
      <c r="M1" s="630"/>
      <c r="N1" s="630"/>
      <c r="O1" s="630"/>
      <c r="P1" s="630"/>
      <c r="Q1" s="630"/>
      <c r="R1" s="630"/>
      <c r="S1" s="630"/>
      <c r="T1" s="630"/>
      <c r="U1" s="630"/>
      <c r="V1" s="630"/>
      <c r="W1" s="630"/>
      <c r="X1" s="630"/>
      <c r="Y1" s="630"/>
      <c r="Z1" s="630"/>
      <c r="AA1" s="630"/>
      <c r="AB1" s="630"/>
      <c r="AC1" s="630"/>
      <c r="AD1" s="630"/>
      <c r="AE1" s="630"/>
      <c r="AF1" s="630"/>
      <c r="AG1" s="630"/>
      <c r="AH1" s="630"/>
      <c r="AI1" s="630"/>
      <c r="AJ1" s="630"/>
      <c r="AK1" s="630"/>
      <c r="AL1" s="630"/>
      <c r="AM1" s="630"/>
      <c r="AN1" s="630"/>
      <c r="AO1" s="630"/>
      <c r="AP1" s="630"/>
      <c r="AQ1" s="630"/>
      <c r="AR1" s="630"/>
      <c r="AS1" s="630"/>
      <c r="AT1" s="630"/>
      <c r="AU1" s="630"/>
      <c r="AV1" s="630"/>
      <c r="AW1" s="630"/>
      <c r="AX1" s="630"/>
      <c r="AY1" s="630"/>
      <c r="AZ1" s="630"/>
      <c r="BA1" s="630"/>
      <c r="BB1" s="630"/>
      <c r="BC1" s="630"/>
      <c r="BD1" s="630"/>
      <c r="BE1" s="630"/>
      <c r="BF1" s="630"/>
      <c r="BG1" s="630"/>
      <c r="BH1" s="630"/>
      <c r="BI1" s="630"/>
      <c r="BJ1" s="630"/>
      <c r="BK1" s="630"/>
      <c r="BL1" s="630"/>
      <c r="BM1" s="630"/>
      <c r="BN1" s="630"/>
      <c r="BO1" s="630"/>
      <c r="BP1" s="630"/>
      <c r="BQ1" s="630"/>
      <c r="BR1" s="630"/>
      <c r="BS1" s="630"/>
      <c r="BT1" s="630"/>
      <c r="BU1" s="630"/>
      <c r="BV1" s="630"/>
      <c r="BW1" s="630"/>
      <c r="BX1" s="630"/>
      <c r="BY1" s="630"/>
      <c r="BZ1" s="630"/>
      <c r="CA1" s="630"/>
      <c r="CB1" s="630"/>
      <c r="CC1" s="630"/>
      <c r="CD1" s="630"/>
      <c r="CE1" s="630"/>
      <c r="CF1" s="630"/>
      <c r="CG1" s="630"/>
      <c r="CH1" s="630"/>
      <c r="CI1" s="630"/>
      <c r="CJ1" s="630"/>
      <c r="CK1" s="630"/>
      <c r="CL1" s="630"/>
      <c r="CM1" s="630"/>
      <c r="CN1" s="630"/>
      <c r="CO1" s="630"/>
      <c r="CP1" s="630"/>
      <c r="CQ1" s="630"/>
      <c r="CR1" s="630"/>
      <c r="CS1" s="630"/>
      <c r="CT1" s="630"/>
      <c r="CU1" s="630"/>
      <c r="CV1" s="630"/>
      <c r="CW1" s="630"/>
      <c r="CX1" s="630"/>
      <c r="CY1" s="630"/>
      <c r="CZ1" s="630"/>
      <c r="DA1" s="630"/>
      <c r="DB1" s="630"/>
      <c r="DC1" s="630"/>
      <c r="DD1" s="630"/>
      <c r="DE1" s="630"/>
      <c r="DF1" s="630"/>
      <c r="DG1" s="630"/>
      <c r="DH1" s="630"/>
      <c r="DI1" s="630"/>
      <c r="DJ1" s="178"/>
      <c r="DK1" s="178"/>
      <c r="DL1" s="178"/>
      <c r="DM1" s="178"/>
      <c r="DN1" s="178"/>
      <c r="DO1" s="178"/>
    </row>
    <row r="2" spans="1:119" ht="24.75" thickBot="1">
      <c r="B2" s="179" t="s">
        <v>81</v>
      </c>
      <c r="C2" s="179"/>
      <c r="D2" s="180"/>
    </row>
    <row r="3" spans="1:119" ht="18.75" customHeight="1" thickBot="1">
      <c r="A3" s="178"/>
      <c r="B3" s="631" t="s">
        <v>82</v>
      </c>
      <c r="C3" s="632"/>
      <c r="D3" s="632"/>
      <c r="E3" s="633"/>
      <c r="F3" s="633"/>
      <c r="G3" s="633"/>
      <c r="H3" s="633"/>
      <c r="I3" s="633"/>
      <c r="J3" s="633"/>
      <c r="K3" s="633"/>
      <c r="L3" s="633" t="s">
        <v>83</v>
      </c>
      <c r="M3" s="633"/>
      <c r="N3" s="633"/>
      <c r="O3" s="633"/>
      <c r="P3" s="633"/>
      <c r="Q3" s="633"/>
      <c r="R3" s="636"/>
      <c r="S3" s="636"/>
      <c r="T3" s="636"/>
      <c r="U3" s="636"/>
      <c r="V3" s="637"/>
      <c r="W3" s="527" t="s">
        <v>84</v>
      </c>
      <c r="X3" s="528"/>
      <c r="Y3" s="528"/>
      <c r="Z3" s="528"/>
      <c r="AA3" s="528"/>
      <c r="AB3" s="632"/>
      <c r="AC3" s="636" t="s">
        <v>85</v>
      </c>
      <c r="AD3" s="528"/>
      <c r="AE3" s="528"/>
      <c r="AF3" s="528"/>
      <c r="AG3" s="528"/>
      <c r="AH3" s="528"/>
      <c r="AI3" s="528"/>
      <c r="AJ3" s="528"/>
      <c r="AK3" s="528"/>
      <c r="AL3" s="598"/>
      <c r="AM3" s="527" t="s">
        <v>86</v>
      </c>
      <c r="AN3" s="528"/>
      <c r="AO3" s="528"/>
      <c r="AP3" s="528"/>
      <c r="AQ3" s="528"/>
      <c r="AR3" s="528"/>
      <c r="AS3" s="528"/>
      <c r="AT3" s="528"/>
      <c r="AU3" s="528"/>
      <c r="AV3" s="528"/>
      <c r="AW3" s="528"/>
      <c r="AX3" s="598"/>
      <c r="AY3" s="590" t="s">
        <v>1</v>
      </c>
      <c r="AZ3" s="591"/>
      <c r="BA3" s="591"/>
      <c r="BB3" s="591"/>
      <c r="BC3" s="591"/>
      <c r="BD3" s="591"/>
      <c r="BE3" s="591"/>
      <c r="BF3" s="591"/>
      <c r="BG3" s="591"/>
      <c r="BH3" s="591"/>
      <c r="BI3" s="591"/>
      <c r="BJ3" s="591"/>
      <c r="BK3" s="591"/>
      <c r="BL3" s="591"/>
      <c r="BM3" s="640"/>
      <c r="BN3" s="527" t="s">
        <v>87</v>
      </c>
      <c r="BO3" s="528"/>
      <c r="BP3" s="528"/>
      <c r="BQ3" s="528"/>
      <c r="BR3" s="528"/>
      <c r="BS3" s="528"/>
      <c r="BT3" s="528"/>
      <c r="BU3" s="598"/>
      <c r="BV3" s="527" t="s">
        <v>88</v>
      </c>
      <c r="BW3" s="528"/>
      <c r="BX3" s="528"/>
      <c r="BY3" s="528"/>
      <c r="BZ3" s="528"/>
      <c r="CA3" s="528"/>
      <c r="CB3" s="528"/>
      <c r="CC3" s="598"/>
      <c r="CD3" s="590" t="s">
        <v>1</v>
      </c>
      <c r="CE3" s="591"/>
      <c r="CF3" s="591"/>
      <c r="CG3" s="591"/>
      <c r="CH3" s="591"/>
      <c r="CI3" s="591"/>
      <c r="CJ3" s="591"/>
      <c r="CK3" s="591"/>
      <c r="CL3" s="591"/>
      <c r="CM3" s="591"/>
      <c r="CN3" s="591"/>
      <c r="CO3" s="591"/>
      <c r="CP3" s="591"/>
      <c r="CQ3" s="591"/>
      <c r="CR3" s="591"/>
      <c r="CS3" s="640"/>
      <c r="CT3" s="527" t="s">
        <v>89</v>
      </c>
      <c r="CU3" s="528"/>
      <c r="CV3" s="528"/>
      <c r="CW3" s="528"/>
      <c r="CX3" s="528"/>
      <c r="CY3" s="528"/>
      <c r="CZ3" s="528"/>
      <c r="DA3" s="598"/>
      <c r="DB3" s="527" t="s">
        <v>90</v>
      </c>
      <c r="DC3" s="528"/>
      <c r="DD3" s="528"/>
      <c r="DE3" s="528"/>
      <c r="DF3" s="528"/>
      <c r="DG3" s="528"/>
      <c r="DH3" s="528"/>
      <c r="DI3" s="598"/>
    </row>
    <row r="4" spans="1:119" ht="18.75" customHeight="1">
      <c r="A4" s="178"/>
      <c r="B4" s="606"/>
      <c r="C4" s="607"/>
      <c r="D4" s="607"/>
      <c r="E4" s="608"/>
      <c r="F4" s="608"/>
      <c r="G4" s="608"/>
      <c r="H4" s="608"/>
      <c r="I4" s="608"/>
      <c r="J4" s="608"/>
      <c r="K4" s="608"/>
      <c r="L4" s="608"/>
      <c r="M4" s="608"/>
      <c r="N4" s="608"/>
      <c r="O4" s="608"/>
      <c r="P4" s="608"/>
      <c r="Q4" s="608"/>
      <c r="R4" s="612"/>
      <c r="S4" s="612"/>
      <c r="T4" s="612"/>
      <c r="U4" s="612"/>
      <c r="V4" s="613"/>
      <c r="W4" s="599"/>
      <c r="X4" s="409"/>
      <c r="Y4" s="409"/>
      <c r="Z4" s="409"/>
      <c r="AA4" s="409"/>
      <c r="AB4" s="607"/>
      <c r="AC4" s="612"/>
      <c r="AD4" s="409"/>
      <c r="AE4" s="409"/>
      <c r="AF4" s="409"/>
      <c r="AG4" s="409"/>
      <c r="AH4" s="409"/>
      <c r="AI4" s="409"/>
      <c r="AJ4" s="409"/>
      <c r="AK4" s="409"/>
      <c r="AL4" s="600"/>
      <c r="AM4" s="549"/>
      <c r="AN4" s="447"/>
      <c r="AO4" s="447"/>
      <c r="AP4" s="447"/>
      <c r="AQ4" s="447"/>
      <c r="AR4" s="447"/>
      <c r="AS4" s="447"/>
      <c r="AT4" s="447"/>
      <c r="AU4" s="447"/>
      <c r="AV4" s="447"/>
      <c r="AW4" s="447"/>
      <c r="AX4" s="639"/>
      <c r="AY4" s="484" t="s">
        <v>91</v>
      </c>
      <c r="AZ4" s="485"/>
      <c r="BA4" s="485"/>
      <c r="BB4" s="485"/>
      <c r="BC4" s="485"/>
      <c r="BD4" s="485"/>
      <c r="BE4" s="485"/>
      <c r="BF4" s="485"/>
      <c r="BG4" s="485"/>
      <c r="BH4" s="485"/>
      <c r="BI4" s="485"/>
      <c r="BJ4" s="485"/>
      <c r="BK4" s="485"/>
      <c r="BL4" s="485"/>
      <c r="BM4" s="486"/>
      <c r="BN4" s="487">
        <v>31648906</v>
      </c>
      <c r="BO4" s="488"/>
      <c r="BP4" s="488"/>
      <c r="BQ4" s="488"/>
      <c r="BR4" s="488"/>
      <c r="BS4" s="488"/>
      <c r="BT4" s="488"/>
      <c r="BU4" s="489"/>
      <c r="BV4" s="487">
        <v>37748441</v>
      </c>
      <c r="BW4" s="488"/>
      <c r="BX4" s="488"/>
      <c r="BY4" s="488"/>
      <c r="BZ4" s="488"/>
      <c r="CA4" s="488"/>
      <c r="CB4" s="488"/>
      <c r="CC4" s="489"/>
      <c r="CD4" s="624" t="s">
        <v>92</v>
      </c>
      <c r="CE4" s="625"/>
      <c r="CF4" s="625"/>
      <c r="CG4" s="625"/>
      <c r="CH4" s="625"/>
      <c r="CI4" s="625"/>
      <c r="CJ4" s="625"/>
      <c r="CK4" s="625"/>
      <c r="CL4" s="625"/>
      <c r="CM4" s="625"/>
      <c r="CN4" s="625"/>
      <c r="CO4" s="625"/>
      <c r="CP4" s="625"/>
      <c r="CQ4" s="625"/>
      <c r="CR4" s="625"/>
      <c r="CS4" s="626"/>
      <c r="CT4" s="627">
        <v>8.1999999999999993</v>
      </c>
      <c r="CU4" s="628"/>
      <c r="CV4" s="628"/>
      <c r="CW4" s="628"/>
      <c r="CX4" s="628"/>
      <c r="CY4" s="628"/>
      <c r="CZ4" s="628"/>
      <c r="DA4" s="629"/>
      <c r="DB4" s="627">
        <v>5</v>
      </c>
      <c r="DC4" s="628"/>
      <c r="DD4" s="628"/>
      <c r="DE4" s="628"/>
      <c r="DF4" s="628"/>
      <c r="DG4" s="628"/>
      <c r="DH4" s="628"/>
      <c r="DI4" s="629"/>
    </row>
    <row r="5" spans="1:119" ht="18.75" customHeight="1">
      <c r="A5" s="178"/>
      <c r="B5" s="634"/>
      <c r="C5" s="448"/>
      <c r="D5" s="448"/>
      <c r="E5" s="635"/>
      <c r="F5" s="635"/>
      <c r="G5" s="635"/>
      <c r="H5" s="635"/>
      <c r="I5" s="635"/>
      <c r="J5" s="635"/>
      <c r="K5" s="635"/>
      <c r="L5" s="635"/>
      <c r="M5" s="635"/>
      <c r="N5" s="635"/>
      <c r="O5" s="635"/>
      <c r="P5" s="635"/>
      <c r="Q5" s="635"/>
      <c r="R5" s="446"/>
      <c r="S5" s="446"/>
      <c r="T5" s="446"/>
      <c r="U5" s="446"/>
      <c r="V5" s="638"/>
      <c r="W5" s="549"/>
      <c r="X5" s="447"/>
      <c r="Y5" s="447"/>
      <c r="Z5" s="447"/>
      <c r="AA5" s="447"/>
      <c r="AB5" s="448"/>
      <c r="AC5" s="446"/>
      <c r="AD5" s="447"/>
      <c r="AE5" s="447"/>
      <c r="AF5" s="447"/>
      <c r="AG5" s="447"/>
      <c r="AH5" s="447"/>
      <c r="AI5" s="447"/>
      <c r="AJ5" s="447"/>
      <c r="AK5" s="447"/>
      <c r="AL5" s="639"/>
      <c r="AM5" s="515" t="s">
        <v>93</v>
      </c>
      <c r="AN5" s="415"/>
      <c r="AO5" s="415"/>
      <c r="AP5" s="415"/>
      <c r="AQ5" s="415"/>
      <c r="AR5" s="415"/>
      <c r="AS5" s="415"/>
      <c r="AT5" s="416"/>
      <c r="AU5" s="516" t="s">
        <v>94</v>
      </c>
      <c r="AV5" s="517"/>
      <c r="AW5" s="517"/>
      <c r="AX5" s="517"/>
      <c r="AY5" s="472" t="s">
        <v>95</v>
      </c>
      <c r="AZ5" s="473"/>
      <c r="BA5" s="473"/>
      <c r="BB5" s="473"/>
      <c r="BC5" s="473"/>
      <c r="BD5" s="473"/>
      <c r="BE5" s="473"/>
      <c r="BF5" s="473"/>
      <c r="BG5" s="473"/>
      <c r="BH5" s="473"/>
      <c r="BI5" s="473"/>
      <c r="BJ5" s="473"/>
      <c r="BK5" s="473"/>
      <c r="BL5" s="473"/>
      <c r="BM5" s="474"/>
      <c r="BN5" s="458">
        <v>30100650</v>
      </c>
      <c r="BO5" s="459"/>
      <c r="BP5" s="459"/>
      <c r="BQ5" s="459"/>
      <c r="BR5" s="459"/>
      <c r="BS5" s="459"/>
      <c r="BT5" s="459"/>
      <c r="BU5" s="460"/>
      <c r="BV5" s="458">
        <v>36844177</v>
      </c>
      <c r="BW5" s="459"/>
      <c r="BX5" s="459"/>
      <c r="BY5" s="459"/>
      <c r="BZ5" s="459"/>
      <c r="CA5" s="459"/>
      <c r="CB5" s="459"/>
      <c r="CC5" s="460"/>
      <c r="CD5" s="498" t="s">
        <v>96</v>
      </c>
      <c r="CE5" s="418"/>
      <c r="CF5" s="418"/>
      <c r="CG5" s="418"/>
      <c r="CH5" s="418"/>
      <c r="CI5" s="418"/>
      <c r="CJ5" s="418"/>
      <c r="CK5" s="418"/>
      <c r="CL5" s="418"/>
      <c r="CM5" s="418"/>
      <c r="CN5" s="418"/>
      <c r="CO5" s="418"/>
      <c r="CP5" s="418"/>
      <c r="CQ5" s="418"/>
      <c r="CR5" s="418"/>
      <c r="CS5" s="499"/>
      <c r="CT5" s="455">
        <v>86.9</v>
      </c>
      <c r="CU5" s="456"/>
      <c r="CV5" s="456"/>
      <c r="CW5" s="456"/>
      <c r="CX5" s="456"/>
      <c r="CY5" s="456"/>
      <c r="CZ5" s="456"/>
      <c r="DA5" s="457"/>
      <c r="DB5" s="455">
        <v>93.1</v>
      </c>
      <c r="DC5" s="456"/>
      <c r="DD5" s="456"/>
      <c r="DE5" s="456"/>
      <c r="DF5" s="456"/>
      <c r="DG5" s="456"/>
      <c r="DH5" s="456"/>
      <c r="DI5" s="457"/>
    </row>
    <row r="6" spans="1:119" ht="18.75" customHeight="1">
      <c r="A6" s="178"/>
      <c r="B6" s="604" t="s">
        <v>97</v>
      </c>
      <c r="C6" s="445"/>
      <c r="D6" s="445"/>
      <c r="E6" s="605"/>
      <c r="F6" s="605"/>
      <c r="G6" s="605"/>
      <c r="H6" s="605"/>
      <c r="I6" s="605"/>
      <c r="J6" s="605"/>
      <c r="K6" s="605"/>
      <c r="L6" s="605" t="s">
        <v>98</v>
      </c>
      <c r="M6" s="605"/>
      <c r="N6" s="605"/>
      <c r="O6" s="605"/>
      <c r="P6" s="605"/>
      <c r="Q6" s="605"/>
      <c r="R6" s="443"/>
      <c r="S6" s="443"/>
      <c r="T6" s="443"/>
      <c r="U6" s="443"/>
      <c r="V6" s="611"/>
      <c r="W6" s="548" t="s">
        <v>99</v>
      </c>
      <c r="X6" s="444"/>
      <c r="Y6" s="444"/>
      <c r="Z6" s="444"/>
      <c r="AA6" s="444"/>
      <c r="AB6" s="445"/>
      <c r="AC6" s="616" t="s">
        <v>100</v>
      </c>
      <c r="AD6" s="617"/>
      <c r="AE6" s="617"/>
      <c r="AF6" s="617"/>
      <c r="AG6" s="617"/>
      <c r="AH6" s="617"/>
      <c r="AI6" s="617"/>
      <c r="AJ6" s="617"/>
      <c r="AK6" s="617"/>
      <c r="AL6" s="618"/>
      <c r="AM6" s="515" t="s">
        <v>101</v>
      </c>
      <c r="AN6" s="415"/>
      <c r="AO6" s="415"/>
      <c r="AP6" s="415"/>
      <c r="AQ6" s="415"/>
      <c r="AR6" s="415"/>
      <c r="AS6" s="415"/>
      <c r="AT6" s="416"/>
      <c r="AU6" s="516" t="s">
        <v>94</v>
      </c>
      <c r="AV6" s="517"/>
      <c r="AW6" s="517"/>
      <c r="AX6" s="517"/>
      <c r="AY6" s="472" t="s">
        <v>102</v>
      </c>
      <c r="AZ6" s="473"/>
      <c r="BA6" s="473"/>
      <c r="BB6" s="473"/>
      <c r="BC6" s="473"/>
      <c r="BD6" s="473"/>
      <c r="BE6" s="473"/>
      <c r="BF6" s="473"/>
      <c r="BG6" s="473"/>
      <c r="BH6" s="473"/>
      <c r="BI6" s="473"/>
      <c r="BJ6" s="473"/>
      <c r="BK6" s="473"/>
      <c r="BL6" s="473"/>
      <c r="BM6" s="474"/>
      <c r="BN6" s="458">
        <v>1548256</v>
      </c>
      <c r="BO6" s="459"/>
      <c r="BP6" s="459"/>
      <c r="BQ6" s="459"/>
      <c r="BR6" s="459"/>
      <c r="BS6" s="459"/>
      <c r="BT6" s="459"/>
      <c r="BU6" s="460"/>
      <c r="BV6" s="458">
        <v>904264</v>
      </c>
      <c r="BW6" s="459"/>
      <c r="BX6" s="459"/>
      <c r="BY6" s="459"/>
      <c r="BZ6" s="459"/>
      <c r="CA6" s="459"/>
      <c r="CB6" s="459"/>
      <c r="CC6" s="460"/>
      <c r="CD6" s="498" t="s">
        <v>103</v>
      </c>
      <c r="CE6" s="418"/>
      <c r="CF6" s="418"/>
      <c r="CG6" s="418"/>
      <c r="CH6" s="418"/>
      <c r="CI6" s="418"/>
      <c r="CJ6" s="418"/>
      <c r="CK6" s="418"/>
      <c r="CL6" s="418"/>
      <c r="CM6" s="418"/>
      <c r="CN6" s="418"/>
      <c r="CO6" s="418"/>
      <c r="CP6" s="418"/>
      <c r="CQ6" s="418"/>
      <c r="CR6" s="418"/>
      <c r="CS6" s="499"/>
      <c r="CT6" s="601">
        <v>89.8</v>
      </c>
      <c r="CU6" s="602"/>
      <c r="CV6" s="602"/>
      <c r="CW6" s="602"/>
      <c r="CX6" s="602"/>
      <c r="CY6" s="602"/>
      <c r="CZ6" s="602"/>
      <c r="DA6" s="603"/>
      <c r="DB6" s="601">
        <v>96.4</v>
      </c>
      <c r="DC6" s="602"/>
      <c r="DD6" s="602"/>
      <c r="DE6" s="602"/>
      <c r="DF6" s="602"/>
      <c r="DG6" s="602"/>
      <c r="DH6" s="602"/>
      <c r="DI6" s="603"/>
    </row>
    <row r="7" spans="1:119" ht="18.75" customHeight="1">
      <c r="A7" s="178"/>
      <c r="B7" s="606"/>
      <c r="C7" s="607"/>
      <c r="D7" s="607"/>
      <c r="E7" s="608"/>
      <c r="F7" s="608"/>
      <c r="G7" s="608"/>
      <c r="H7" s="608"/>
      <c r="I7" s="608"/>
      <c r="J7" s="608"/>
      <c r="K7" s="608"/>
      <c r="L7" s="608"/>
      <c r="M7" s="608"/>
      <c r="N7" s="608"/>
      <c r="O7" s="608"/>
      <c r="P7" s="608"/>
      <c r="Q7" s="608"/>
      <c r="R7" s="612"/>
      <c r="S7" s="612"/>
      <c r="T7" s="612"/>
      <c r="U7" s="612"/>
      <c r="V7" s="613"/>
      <c r="W7" s="599"/>
      <c r="X7" s="409"/>
      <c r="Y7" s="409"/>
      <c r="Z7" s="409"/>
      <c r="AA7" s="409"/>
      <c r="AB7" s="607"/>
      <c r="AC7" s="619"/>
      <c r="AD7" s="410"/>
      <c r="AE7" s="410"/>
      <c r="AF7" s="410"/>
      <c r="AG7" s="410"/>
      <c r="AH7" s="410"/>
      <c r="AI7" s="410"/>
      <c r="AJ7" s="410"/>
      <c r="AK7" s="410"/>
      <c r="AL7" s="620"/>
      <c r="AM7" s="515" t="s">
        <v>104</v>
      </c>
      <c r="AN7" s="415"/>
      <c r="AO7" s="415"/>
      <c r="AP7" s="415"/>
      <c r="AQ7" s="415"/>
      <c r="AR7" s="415"/>
      <c r="AS7" s="415"/>
      <c r="AT7" s="416"/>
      <c r="AU7" s="516" t="s">
        <v>105</v>
      </c>
      <c r="AV7" s="517"/>
      <c r="AW7" s="517"/>
      <c r="AX7" s="517"/>
      <c r="AY7" s="472" t="s">
        <v>106</v>
      </c>
      <c r="AZ7" s="473"/>
      <c r="BA7" s="473"/>
      <c r="BB7" s="473"/>
      <c r="BC7" s="473"/>
      <c r="BD7" s="473"/>
      <c r="BE7" s="473"/>
      <c r="BF7" s="473"/>
      <c r="BG7" s="473"/>
      <c r="BH7" s="473"/>
      <c r="BI7" s="473"/>
      <c r="BJ7" s="473"/>
      <c r="BK7" s="473"/>
      <c r="BL7" s="473"/>
      <c r="BM7" s="474"/>
      <c r="BN7" s="458">
        <v>181357</v>
      </c>
      <c r="BO7" s="459"/>
      <c r="BP7" s="459"/>
      <c r="BQ7" s="459"/>
      <c r="BR7" s="459"/>
      <c r="BS7" s="459"/>
      <c r="BT7" s="459"/>
      <c r="BU7" s="460"/>
      <c r="BV7" s="458">
        <v>105198</v>
      </c>
      <c r="BW7" s="459"/>
      <c r="BX7" s="459"/>
      <c r="BY7" s="459"/>
      <c r="BZ7" s="459"/>
      <c r="CA7" s="459"/>
      <c r="CB7" s="459"/>
      <c r="CC7" s="460"/>
      <c r="CD7" s="498" t="s">
        <v>107</v>
      </c>
      <c r="CE7" s="418"/>
      <c r="CF7" s="418"/>
      <c r="CG7" s="418"/>
      <c r="CH7" s="418"/>
      <c r="CI7" s="418"/>
      <c r="CJ7" s="418"/>
      <c r="CK7" s="418"/>
      <c r="CL7" s="418"/>
      <c r="CM7" s="418"/>
      <c r="CN7" s="418"/>
      <c r="CO7" s="418"/>
      <c r="CP7" s="418"/>
      <c r="CQ7" s="418"/>
      <c r="CR7" s="418"/>
      <c r="CS7" s="499"/>
      <c r="CT7" s="458">
        <v>16615215</v>
      </c>
      <c r="CU7" s="459"/>
      <c r="CV7" s="459"/>
      <c r="CW7" s="459"/>
      <c r="CX7" s="459"/>
      <c r="CY7" s="459"/>
      <c r="CZ7" s="459"/>
      <c r="DA7" s="460"/>
      <c r="DB7" s="458">
        <v>16011342</v>
      </c>
      <c r="DC7" s="459"/>
      <c r="DD7" s="459"/>
      <c r="DE7" s="459"/>
      <c r="DF7" s="459"/>
      <c r="DG7" s="459"/>
      <c r="DH7" s="459"/>
      <c r="DI7" s="460"/>
    </row>
    <row r="8" spans="1:119" ht="18.75" customHeight="1" thickBot="1">
      <c r="A8" s="178"/>
      <c r="B8" s="609"/>
      <c r="C8" s="554"/>
      <c r="D8" s="554"/>
      <c r="E8" s="610"/>
      <c r="F8" s="610"/>
      <c r="G8" s="610"/>
      <c r="H8" s="610"/>
      <c r="I8" s="610"/>
      <c r="J8" s="610"/>
      <c r="K8" s="610"/>
      <c r="L8" s="610"/>
      <c r="M8" s="610"/>
      <c r="N8" s="610"/>
      <c r="O8" s="610"/>
      <c r="P8" s="610"/>
      <c r="Q8" s="610"/>
      <c r="R8" s="614"/>
      <c r="S8" s="614"/>
      <c r="T8" s="614"/>
      <c r="U8" s="614"/>
      <c r="V8" s="615"/>
      <c r="W8" s="529"/>
      <c r="X8" s="530"/>
      <c r="Y8" s="530"/>
      <c r="Z8" s="530"/>
      <c r="AA8" s="530"/>
      <c r="AB8" s="554"/>
      <c r="AC8" s="621"/>
      <c r="AD8" s="622"/>
      <c r="AE8" s="622"/>
      <c r="AF8" s="622"/>
      <c r="AG8" s="622"/>
      <c r="AH8" s="622"/>
      <c r="AI8" s="622"/>
      <c r="AJ8" s="622"/>
      <c r="AK8" s="622"/>
      <c r="AL8" s="623"/>
      <c r="AM8" s="515" t="s">
        <v>108</v>
      </c>
      <c r="AN8" s="415"/>
      <c r="AO8" s="415"/>
      <c r="AP8" s="415"/>
      <c r="AQ8" s="415"/>
      <c r="AR8" s="415"/>
      <c r="AS8" s="415"/>
      <c r="AT8" s="416"/>
      <c r="AU8" s="516" t="s">
        <v>94</v>
      </c>
      <c r="AV8" s="517"/>
      <c r="AW8" s="517"/>
      <c r="AX8" s="517"/>
      <c r="AY8" s="472" t="s">
        <v>109</v>
      </c>
      <c r="AZ8" s="473"/>
      <c r="BA8" s="473"/>
      <c r="BB8" s="473"/>
      <c r="BC8" s="473"/>
      <c r="BD8" s="473"/>
      <c r="BE8" s="473"/>
      <c r="BF8" s="473"/>
      <c r="BG8" s="473"/>
      <c r="BH8" s="473"/>
      <c r="BI8" s="473"/>
      <c r="BJ8" s="473"/>
      <c r="BK8" s="473"/>
      <c r="BL8" s="473"/>
      <c r="BM8" s="474"/>
      <c r="BN8" s="458">
        <v>1366899</v>
      </c>
      <c r="BO8" s="459"/>
      <c r="BP8" s="459"/>
      <c r="BQ8" s="459"/>
      <c r="BR8" s="459"/>
      <c r="BS8" s="459"/>
      <c r="BT8" s="459"/>
      <c r="BU8" s="460"/>
      <c r="BV8" s="458">
        <v>799066</v>
      </c>
      <c r="BW8" s="459"/>
      <c r="BX8" s="459"/>
      <c r="BY8" s="459"/>
      <c r="BZ8" s="459"/>
      <c r="CA8" s="459"/>
      <c r="CB8" s="459"/>
      <c r="CC8" s="460"/>
      <c r="CD8" s="498" t="s">
        <v>110</v>
      </c>
      <c r="CE8" s="418"/>
      <c r="CF8" s="418"/>
      <c r="CG8" s="418"/>
      <c r="CH8" s="418"/>
      <c r="CI8" s="418"/>
      <c r="CJ8" s="418"/>
      <c r="CK8" s="418"/>
      <c r="CL8" s="418"/>
      <c r="CM8" s="418"/>
      <c r="CN8" s="418"/>
      <c r="CO8" s="418"/>
      <c r="CP8" s="418"/>
      <c r="CQ8" s="418"/>
      <c r="CR8" s="418"/>
      <c r="CS8" s="499"/>
      <c r="CT8" s="561">
        <v>0.42</v>
      </c>
      <c r="CU8" s="562"/>
      <c r="CV8" s="562"/>
      <c r="CW8" s="562"/>
      <c r="CX8" s="562"/>
      <c r="CY8" s="562"/>
      <c r="CZ8" s="562"/>
      <c r="DA8" s="563"/>
      <c r="DB8" s="561">
        <v>0.42</v>
      </c>
      <c r="DC8" s="562"/>
      <c r="DD8" s="562"/>
      <c r="DE8" s="562"/>
      <c r="DF8" s="562"/>
      <c r="DG8" s="562"/>
      <c r="DH8" s="562"/>
      <c r="DI8" s="563"/>
    </row>
    <row r="9" spans="1:119" ht="18.75" customHeight="1" thickBot="1">
      <c r="A9" s="178"/>
      <c r="B9" s="590" t="s">
        <v>111</v>
      </c>
      <c r="C9" s="591"/>
      <c r="D9" s="591"/>
      <c r="E9" s="591"/>
      <c r="F9" s="591"/>
      <c r="G9" s="591"/>
      <c r="H9" s="591"/>
      <c r="I9" s="591"/>
      <c r="J9" s="591"/>
      <c r="K9" s="509"/>
      <c r="L9" s="592" t="s">
        <v>112</v>
      </c>
      <c r="M9" s="593"/>
      <c r="N9" s="593"/>
      <c r="O9" s="593"/>
      <c r="P9" s="593"/>
      <c r="Q9" s="594"/>
      <c r="R9" s="595">
        <v>51994</v>
      </c>
      <c r="S9" s="596"/>
      <c r="T9" s="596"/>
      <c r="U9" s="596"/>
      <c r="V9" s="597"/>
      <c r="W9" s="527" t="s">
        <v>113</v>
      </c>
      <c r="X9" s="528"/>
      <c r="Y9" s="528"/>
      <c r="Z9" s="528"/>
      <c r="AA9" s="528"/>
      <c r="AB9" s="528"/>
      <c r="AC9" s="528"/>
      <c r="AD9" s="528"/>
      <c r="AE9" s="528"/>
      <c r="AF9" s="528"/>
      <c r="AG9" s="528"/>
      <c r="AH9" s="528"/>
      <c r="AI9" s="528"/>
      <c r="AJ9" s="528"/>
      <c r="AK9" s="528"/>
      <c r="AL9" s="598"/>
      <c r="AM9" s="515" t="s">
        <v>114</v>
      </c>
      <c r="AN9" s="415"/>
      <c r="AO9" s="415"/>
      <c r="AP9" s="415"/>
      <c r="AQ9" s="415"/>
      <c r="AR9" s="415"/>
      <c r="AS9" s="415"/>
      <c r="AT9" s="416"/>
      <c r="AU9" s="516" t="s">
        <v>115</v>
      </c>
      <c r="AV9" s="517"/>
      <c r="AW9" s="517"/>
      <c r="AX9" s="517"/>
      <c r="AY9" s="472" t="s">
        <v>116</v>
      </c>
      <c r="AZ9" s="473"/>
      <c r="BA9" s="473"/>
      <c r="BB9" s="473"/>
      <c r="BC9" s="473"/>
      <c r="BD9" s="473"/>
      <c r="BE9" s="473"/>
      <c r="BF9" s="473"/>
      <c r="BG9" s="473"/>
      <c r="BH9" s="473"/>
      <c r="BI9" s="473"/>
      <c r="BJ9" s="473"/>
      <c r="BK9" s="473"/>
      <c r="BL9" s="473"/>
      <c r="BM9" s="474"/>
      <c r="BN9" s="458">
        <v>567833</v>
      </c>
      <c r="BO9" s="459"/>
      <c r="BP9" s="459"/>
      <c r="BQ9" s="459"/>
      <c r="BR9" s="459"/>
      <c r="BS9" s="459"/>
      <c r="BT9" s="459"/>
      <c r="BU9" s="460"/>
      <c r="BV9" s="458">
        <v>84562</v>
      </c>
      <c r="BW9" s="459"/>
      <c r="BX9" s="459"/>
      <c r="BY9" s="459"/>
      <c r="BZ9" s="459"/>
      <c r="CA9" s="459"/>
      <c r="CB9" s="459"/>
      <c r="CC9" s="460"/>
      <c r="CD9" s="498" t="s">
        <v>117</v>
      </c>
      <c r="CE9" s="418"/>
      <c r="CF9" s="418"/>
      <c r="CG9" s="418"/>
      <c r="CH9" s="418"/>
      <c r="CI9" s="418"/>
      <c r="CJ9" s="418"/>
      <c r="CK9" s="418"/>
      <c r="CL9" s="418"/>
      <c r="CM9" s="418"/>
      <c r="CN9" s="418"/>
      <c r="CO9" s="418"/>
      <c r="CP9" s="418"/>
      <c r="CQ9" s="418"/>
      <c r="CR9" s="418"/>
      <c r="CS9" s="499"/>
      <c r="CT9" s="455">
        <v>12.8</v>
      </c>
      <c r="CU9" s="456"/>
      <c r="CV9" s="456"/>
      <c r="CW9" s="456"/>
      <c r="CX9" s="456"/>
      <c r="CY9" s="456"/>
      <c r="CZ9" s="456"/>
      <c r="DA9" s="457"/>
      <c r="DB9" s="455">
        <v>12.3</v>
      </c>
      <c r="DC9" s="456"/>
      <c r="DD9" s="456"/>
      <c r="DE9" s="456"/>
      <c r="DF9" s="456"/>
      <c r="DG9" s="456"/>
      <c r="DH9" s="456"/>
      <c r="DI9" s="457"/>
    </row>
    <row r="10" spans="1:119" ht="18.75" customHeight="1" thickBot="1">
      <c r="A10" s="178"/>
      <c r="B10" s="590"/>
      <c r="C10" s="591"/>
      <c r="D10" s="591"/>
      <c r="E10" s="591"/>
      <c r="F10" s="591"/>
      <c r="G10" s="591"/>
      <c r="H10" s="591"/>
      <c r="I10" s="591"/>
      <c r="J10" s="591"/>
      <c r="K10" s="509"/>
      <c r="L10" s="414" t="s">
        <v>118</v>
      </c>
      <c r="M10" s="415"/>
      <c r="N10" s="415"/>
      <c r="O10" s="415"/>
      <c r="P10" s="415"/>
      <c r="Q10" s="416"/>
      <c r="R10" s="411">
        <v>53758</v>
      </c>
      <c r="S10" s="412"/>
      <c r="T10" s="412"/>
      <c r="U10" s="412"/>
      <c r="V10" s="471"/>
      <c r="W10" s="599"/>
      <c r="X10" s="409"/>
      <c r="Y10" s="409"/>
      <c r="Z10" s="409"/>
      <c r="AA10" s="409"/>
      <c r="AB10" s="409"/>
      <c r="AC10" s="409"/>
      <c r="AD10" s="409"/>
      <c r="AE10" s="409"/>
      <c r="AF10" s="409"/>
      <c r="AG10" s="409"/>
      <c r="AH10" s="409"/>
      <c r="AI10" s="409"/>
      <c r="AJ10" s="409"/>
      <c r="AK10" s="409"/>
      <c r="AL10" s="600"/>
      <c r="AM10" s="515" t="s">
        <v>119</v>
      </c>
      <c r="AN10" s="415"/>
      <c r="AO10" s="415"/>
      <c r="AP10" s="415"/>
      <c r="AQ10" s="415"/>
      <c r="AR10" s="415"/>
      <c r="AS10" s="415"/>
      <c r="AT10" s="416"/>
      <c r="AU10" s="516" t="s">
        <v>120</v>
      </c>
      <c r="AV10" s="517"/>
      <c r="AW10" s="517"/>
      <c r="AX10" s="517"/>
      <c r="AY10" s="472" t="s">
        <v>121</v>
      </c>
      <c r="AZ10" s="473"/>
      <c r="BA10" s="473"/>
      <c r="BB10" s="473"/>
      <c r="BC10" s="473"/>
      <c r="BD10" s="473"/>
      <c r="BE10" s="473"/>
      <c r="BF10" s="473"/>
      <c r="BG10" s="473"/>
      <c r="BH10" s="473"/>
      <c r="BI10" s="473"/>
      <c r="BJ10" s="473"/>
      <c r="BK10" s="473"/>
      <c r="BL10" s="473"/>
      <c r="BM10" s="474"/>
      <c r="BN10" s="458">
        <v>2500</v>
      </c>
      <c r="BO10" s="459"/>
      <c r="BP10" s="459"/>
      <c r="BQ10" s="459"/>
      <c r="BR10" s="459"/>
      <c r="BS10" s="459"/>
      <c r="BT10" s="459"/>
      <c r="BU10" s="460"/>
      <c r="BV10" s="458">
        <v>2300</v>
      </c>
      <c r="BW10" s="459"/>
      <c r="BX10" s="459"/>
      <c r="BY10" s="459"/>
      <c r="BZ10" s="459"/>
      <c r="CA10" s="459"/>
      <c r="CB10" s="459"/>
      <c r="CC10" s="460"/>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c r="A11" s="178"/>
      <c r="B11" s="590"/>
      <c r="C11" s="591"/>
      <c r="D11" s="591"/>
      <c r="E11" s="591"/>
      <c r="F11" s="591"/>
      <c r="G11" s="591"/>
      <c r="H11" s="591"/>
      <c r="I11" s="591"/>
      <c r="J11" s="591"/>
      <c r="K11" s="509"/>
      <c r="L11" s="419" t="s">
        <v>123</v>
      </c>
      <c r="M11" s="420"/>
      <c r="N11" s="420"/>
      <c r="O11" s="420"/>
      <c r="P11" s="420"/>
      <c r="Q11" s="421"/>
      <c r="R11" s="587" t="s">
        <v>124</v>
      </c>
      <c r="S11" s="588"/>
      <c r="T11" s="588"/>
      <c r="U11" s="588"/>
      <c r="V11" s="589"/>
      <c r="W11" s="599"/>
      <c r="X11" s="409"/>
      <c r="Y11" s="409"/>
      <c r="Z11" s="409"/>
      <c r="AA11" s="409"/>
      <c r="AB11" s="409"/>
      <c r="AC11" s="409"/>
      <c r="AD11" s="409"/>
      <c r="AE11" s="409"/>
      <c r="AF11" s="409"/>
      <c r="AG11" s="409"/>
      <c r="AH11" s="409"/>
      <c r="AI11" s="409"/>
      <c r="AJ11" s="409"/>
      <c r="AK11" s="409"/>
      <c r="AL11" s="600"/>
      <c r="AM11" s="515" t="s">
        <v>125</v>
      </c>
      <c r="AN11" s="415"/>
      <c r="AO11" s="415"/>
      <c r="AP11" s="415"/>
      <c r="AQ11" s="415"/>
      <c r="AR11" s="415"/>
      <c r="AS11" s="415"/>
      <c r="AT11" s="416"/>
      <c r="AU11" s="516" t="s">
        <v>126</v>
      </c>
      <c r="AV11" s="517"/>
      <c r="AW11" s="517"/>
      <c r="AX11" s="517"/>
      <c r="AY11" s="472" t="s">
        <v>127</v>
      </c>
      <c r="AZ11" s="473"/>
      <c r="BA11" s="473"/>
      <c r="BB11" s="473"/>
      <c r="BC11" s="473"/>
      <c r="BD11" s="473"/>
      <c r="BE11" s="473"/>
      <c r="BF11" s="473"/>
      <c r="BG11" s="473"/>
      <c r="BH11" s="473"/>
      <c r="BI11" s="473"/>
      <c r="BJ11" s="473"/>
      <c r="BK11" s="473"/>
      <c r="BL11" s="473"/>
      <c r="BM11" s="474"/>
      <c r="BN11" s="458">
        <v>0</v>
      </c>
      <c r="BO11" s="459"/>
      <c r="BP11" s="459"/>
      <c r="BQ11" s="459"/>
      <c r="BR11" s="459"/>
      <c r="BS11" s="459"/>
      <c r="BT11" s="459"/>
      <c r="BU11" s="460"/>
      <c r="BV11" s="458">
        <v>0</v>
      </c>
      <c r="BW11" s="459"/>
      <c r="BX11" s="459"/>
      <c r="BY11" s="459"/>
      <c r="BZ11" s="459"/>
      <c r="CA11" s="459"/>
      <c r="CB11" s="459"/>
      <c r="CC11" s="460"/>
      <c r="CD11" s="498" t="s">
        <v>128</v>
      </c>
      <c r="CE11" s="418"/>
      <c r="CF11" s="418"/>
      <c r="CG11" s="418"/>
      <c r="CH11" s="418"/>
      <c r="CI11" s="418"/>
      <c r="CJ11" s="418"/>
      <c r="CK11" s="418"/>
      <c r="CL11" s="418"/>
      <c r="CM11" s="418"/>
      <c r="CN11" s="418"/>
      <c r="CO11" s="418"/>
      <c r="CP11" s="418"/>
      <c r="CQ11" s="418"/>
      <c r="CR11" s="418"/>
      <c r="CS11" s="499"/>
      <c r="CT11" s="561" t="s">
        <v>129</v>
      </c>
      <c r="CU11" s="562"/>
      <c r="CV11" s="562"/>
      <c r="CW11" s="562"/>
      <c r="CX11" s="562"/>
      <c r="CY11" s="562"/>
      <c r="CZ11" s="562"/>
      <c r="DA11" s="563"/>
      <c r="DB11" s="561" t="s">
        <v>130</v>
      </c>
      <c r="DC11" s="562"/>
      <c r="DD11" s="562"/>
      <c r="DE11" s="562"/>
      <c r="DF11" s="562"/>
      <c r="DG11" s="562"/>
      <c r="DH11" s="562"/>
      <c r="DI11" s="563"/>
    </row>
    <row r="12" spans="1:119" ht="18.75" customHeight="1">
      <c r="A12" s="178"/>
      <c r="B12" s="564" t="s">
        <v>131</v>
      </c>
      <c r="C12" s="565"/>
      <c r="D12" s="565"/>
      <c r="E12" s="565"/>
      <c r="F12" s="565"/>
      <c r="G12" s="565"/>
      <c r="H12" s="565"/>
      <c r="I12" s="565"/>
      <c r="J12" s="565"/>
      <c r="K12" s="566"/>
      <c r="L12" s="573" t="s">
        <v>132</v>
      </c>
      <c r="M12" s="574"/>
      <c r="N12" s="574"/>
      <c r="O12" s="574"/>
      <c r="P12" s="574"/>
      <c r="Q12" s="575"/>
      <c r="R12" s="576">
        <v>52646</v>
      </c>
      <c r="S12" s="577"/>
      <c r="T12" s="577"/>
      <c r="U12" s="577"/>
      <c r="V12" s="578"/>
      <c r="W12" s="579" t="s">
        <v>1</v>
      </c>
      <c r="X12" s="517"/>
      <c r="Y12" s="517"/>
      <c r="Z12" s="517"/>
      <c r="AA12" s="517"/>
      <c r="AB12" s="580"/>
      <c r="AC12" s="581" t="s">
        <v>133</v>
      </c>
      <c r="AD12" s="582"/>
      <c r="AE12" s="582"/>
      <c r="AF12" s="582"/>
      <c r="AG12" s="583"/>
      <c r="AH12" s="581" t="s">
        <v>134</v>
      </c>
      <c r="AI12" s="582"/>
      <c r="AJ12" s="582"/>
      <c r="AK12" s="582"/>
      <c r="AL12" s="584"/>
      <c r="AM12" s="515" t="s">
        <v>135</v>
      </c>
      <c r="AN12" s="415"/>
      <c r="AO12" s="415"/>
      <c r="AP12" s="415"/>
      <c r="AQ12" s="415"/>
      <c r="AR12" s="415"/>
      <c r="AS12" s="415"/>
      <c r="AT12" s="416"/>
      <c r="AU12" s="516" t="s">
        <v>126</v>
      </c>
      <c r="AV12" s="517"/>
      <c r="AW12" s="517"/>
      <c r="AX12" s="517"/>
      <c r="AY12" s="472" t="s">
        <v>136</v>
      </c>
      <c r="AZ12" s="473"/>
      <c r="BA12" s="473"/>
      <c r="BB12" s="473"/>
      <c r="BC12" s="473"/>
      <c r="BD12" s="473"/>
      <c r="BE12" s="473"/>
      <c r="BF12" s="473"/>
      <c r="BG12" s="473"/>
      <c r="BH12" s="473"/>
      <c r="BI12" s="473"/>
      <c r="BJ12" s="473"/>
      <c r="BK12" s="473"/>
      <c r="BL12" s="473"/>
      <c r="BM12" s="474"/>
      <c r="BN12" s="458">
        <v>0</v>
      </c>
      <c r="BO12" s="459"/>
      <c r="BP12" s="459"/>
      <c r="BQ12" s="459"/>
      <c r="BR12" s="459"/>
      <c r="BS12" s="459"/>
      <c r="BT12" s="459"/>
      <c r="BU12" s="460"/>
      <c r="BV12" s="458">
        <v>400000</v>
      </c>
      <c r="BW12" s="459"/>
      <c r="BX12" s="459"/>
      <c r="BY12" s="459"/>
      <c r="BZ12" s="459"/>
      <c r="CA12" s="459"/>
      <c r="CB12" s="459"/>
      <c r="CC12" s="460"/>
      <c r="CD12" s="498" t="s">
        <v>137</v>
      </c>
      <c r="CE12" s="418"/>
      <c r="CF12" s="418"/>
      <c r="CG12" s="418"/>
      <c r="CH12" s="418"/>
      <c r="CI12" s="418"/>
      <c r="CJ12" s="418"/>
      <c r="CK12" s="418"/>
      <c r="CL12" s="418"/>
      <c r="CM12" s="418"/>
      <c r="CN12" s="418"/>
      <c r="CO12" s="418"/>
      <c r="CP12" s="418"/>
      <c r="CQ12" s="418"/>
      <c r="CR12" s="418"/>
      <c r="CS12" s="499"/>
      <c r="CT12" s="561" t="s">
        <v>129</v>
      </c>
      <c r="CU12" s="562"/>
      <c r="CV12" s="562"/>
      <c r="CW12" s="562"/>
      <c r="CX12" s="562"/>
      <c r="CY12" s="562"/>
      <c r="CZ12" s="562"/>
      <c r="DA12" s="563"/>
      <c r="DB12" s="561" t="s">
        <v>129</v>
      </c>
      <c r="DC12" s="562"/>
      <c r="DD12" s="562"/>
      <c r="DE12" s="562"/>
      <c r="DF12" s="562"/>
      <c r="DG12" s="562"/>
      <c r="DH12" s="562"/>
      <c r="DI12" s="563"/>
    </row>
    <row r="13" spans="1:119" ht="18.75" customHeight="1">
      <c r="A13" s="178"/>
      <c r="B13" s="567"/>
      <c r="C13" s="568"/>
      <c r="D13" s="568"/>
      <c r="E13" s="568"/>
      <c r="F13" s="568"/>
      <c r="G13" s="568"/>
      <c r="H13" s="568"/>
      <c r="I13" s="568"/>
      <c r="J13" s="568"/>
      <c r="K13" s="569"/>
      <c r="L13" s="187"/>
      <c r="M13" s="542" t="s">
        <v>138</v>
      </c>
      <c r="N13" s="543"/>
      <c r="O13" s="543"/>
      <c r="P13" s="543"/>
      <c r="Q13" s="544"/>
      <c r="R13" s="545">
        <v>51867</v>
      </c>
      <c r="S13" s="546"/>
      <c r="T13" s="546"/>
      <c r="U13" s="546"/>
      <c r="V13" s="547"/>
      <c r="W13" s="548" t="s">
        <v>139</v>
      </c>
      <c r="X13" s="444"/>
      <c r="Y13" s="444"/>
      <c r="Z13" s="444"/>
      <c r="AA13" s="444"/>
      <c r="AB13" s="445"/>
      <c r="AC13" s="411">
        <v>2886</v>
      </c>
      <c r="AD13" s="412"/>
      <c r="AE13" s="412"/>
      <c r="AF13" s="412"/>
      <c r="AG13" s="413"/>
      <c r="AH13" s="411">
        <v>3530</v>
      </c>
      <c r="AI13" s="412"/>
      <c r="AJ13" s="412"/>
      <c r="AK13" s="412"/>
      <c r="AL13" s="471"/>
      <c r="AM13" s="515" t="s">
        <v>140</v>
      </c>
      <c r="AN13" s="415"/>
      <c r="AO13" s="415"/>
      <c r="AP13" s="415"/>
      <c r="AQ13" s="415"/>
      <c r="AR13" s="415"/>
      <c r="AS13" s="415"/>
      <c r="AT13" s="416"/>
      <c r="AU13" s="516" t="s">
        <v>126</v>
      </c>
      <c r="AV13" s="517"/>
      <c r="AW13" s="517"/>
      <c r="AX13" s="517"/>
      <c r="AY13" s="472" t="s">
        <v>141</v>
      </c>
      <c r="AZ13" s="473"/>
      <c r="BA13" s="473"/>
      <c r="BB13" s="473"/>
      <c r="BC13" s="473"/>
      <c r="BD13" s="473"/>
      <c r="BE13" s="473"/>
      <c r="BF13" s="473"/>
      <c r="BG13" s="473"/>
      <c r="BH13" s="473"/>
      <c r="BI13" s="473"/>
      <c r="BJ13" s="473"/>
      <c r="BK13" s="473"/>
      <c r="BL13" s="473"/>
      <c r="BM13" s="474"/>
      <c r="BN13" s="458">
        <v>570333</v>
      </c>
      <c r="BO13" s="459"/>
      <c r="BP13" s="459"/>
      <c r="BQ13" s="459"/>
      <c r="BR13" s="459"/>
      <c r="BS13" s="459"/>
      <c r="BT13" s="459"/>
      <c r="BU13" s="460"/>
      <c r="BV13" s="458">
        <v>-313138</v>
      </c>
      <c r="BW13" s="459"/>
      <c r="BX13" s="459"/>
      <c r="BY13" s="459"/>
      <c r="BZ13" s="459"/>
      <c r="CA13" s="459"/>
      <c r="CB13" s="459"/>
      <c r="CC13" s="460"/>
      <c r="CD13" s="498" t="s">
        <v>142</v>
      </c>
      <c r="CE13" s="418"/>
      <c r="CF13" s="418"/>
      <c r="CG13" s="418"/>
      <c r="CH13" s="418"/>
      <c r="CI13" s="418"/>
      <c r="CJ13" s="418"/>
      <c r="CK13" s="418"/>
      <c r="CL13" s="418"/>
      <c r="CM13" s="418"/>
      <c r="CN13" s="418"/>
      <c r="CO13" s="418"/>
      <c r="CP13" s="418"/>
      <c r="CQ13" s="418"/>
      <c r="CR13" s="418"/>
      <c r="CS13" s="499"/>
      <c r="CT13" s="455">
        <v>7.7</v>
      </c>
      <c r="CU13" s="456"/>
      <c r="CV13" s="456"/>
      <c r="CW13" s="456"/>
      <c r="CX13" s="456"/>
      <c r="CY13" s="456"/>
      <c r="CZ13" s="456"/>
      <c r="DA13" s="457"/>
      <c r="DB13" s="455">
        <v>7.9</v>
      </c>
      <c r="DC13" s="456"/>
      <c r="DD13" s="456"/>
      <c r="DE13" s="456"/>
      <c r="DF13" s="456"/>
      <c r="DG13" s="456"/>
      <c r="DH13" s="456"/>
      <c r="DI13" s="457"/>
    </row>
    <row r="14" spans="1:119" ht="18.75" customHeight="1" thickBot="1">
      <c r="A14" s="178"/>
      <c r="B14" s="567"/>
      <c r="C14" s="568"/>
      <c r="D14" s="568"/>
      <c r="E14" s="568"/>
      <c r="F14" s="568"/>
      <c r="G14" s="568"/>
      <c r="H14" s="568"/>
      <c r="I14" s="568"/>
      <c r="J14" s="568"/>
      <c r="K14" s="569"/>
      <c r="L14" s="532" t="s">
        <v>143</v>
      </c>
      <c r="M14" s="585"/>
      <c r="N14" s="585"/>
      <c r="O14" s="585"/>
      <c r="P14" s="585"/>
      <c r="Q14" s="586"/>
      <c r="R14" s="545">
        <v>53097</v>
      </c>
      <c r="S14" s="546"/>
      <c r="T14" s="546"/>
      <c r="U14" s="546"/>
      <c r="V14" s="547"/>
      <c r="W14" s="549"/>
      <c r="X14" s="447"/>
      <c r="Y14" s="447"/>
      <c r="Z14" s="447"/>
      <c r="AA14" s="447"/>
      <c r="AB14" s="448"/>
      <c r="AC14" s="538">
        <v>11.7</v>
      </c>
      <c r="AD14" s="539"/>
      <c r="AE14" s="539"/>
      <c r="AF14" s="539"/>
      <c r="AG14" s="540"/>
      <c r="AH14" s="538">
        <v>14</v>
      </c>
      <c r="AI14" s="539"/>
      <c r="AJ14" s="539"/>
      <c r="AK14" s="539"/>
      <c r="AL14" s="541"/>
      <c r="AM14" s="515"/>
      <c r="AN14" s="415"/>
      <c r="AO14" s="415"/>
      <c r="AP14" s="415"/>
      <c r="AQ14" s="415"/>
      <c r="AR14" s="415"/>
      <c r="AS14" s="415"/>
      <c r="AT14" s="416"/>
      <c r="AU14" s="516"/>
      <c r="AV14" s="517"/>
      <c r="AW14" s="517"/>
      <c r="AX14" s="517"/>
      <c r="AY14" s="472"/>
      <c r="AZ14" s="473"/>
      <c r="BA14" s="473"/>
      <c r="BB14" s="473"/>
      <c r="BC14" s="473"/>
      <c r="BD14" s="473"/>
      <c r="BE14" s="473"/>
      <c r="BF14" s="473"/>
      <c r="BG14" s="473"/>
      <c r="BH14" s="473"/>
      <c r="BI14" s="473"/>
      <c r="BJ14" s="473"/>
      <c r="BK14" s="473"/>
      <c r="BL14" s="473"/>
      <c r="BM14" s="474"/>
      <c r="BN14" s="458"/>
      <c r="BO14" s="459"/>
      <c r="BP14" s="459"/>
      <c r="BQ14" s="459"/>
      <c r="BR14" s="459"/>
      <c r="BS14" s="459"/>
      <c r="BT14" s="459"/>
      <c r="BU14" s="460"/>
      <c r="BV14" s="458"/>
      <c r="BW14" s="459"/>
      <c r="BX14" s="459"/>
      <c r="BY14" s="459"/>
      <c r="BZ14" s="459"/>
      <c r="CA14" s="459"/>
      <c r="CB14" s="459"/>
      <c r="CC14" s="460"/>
      <c r="CD14" s="495" t="s">
        <v>144</v>
      </c>
      <c r="CE14" s="496"/>
      <c r="CF14" s="496"/>
      <c r="CG14" s="496"/>
      <c r="CH14" s="496"/>
      <c r="CI14" s="496"/>
      <c r="CJ14" s="496"/>
      <c r="CK14" s="496"/>
      <c r="CL14" s="496"/>
      <c r="CM14" s="496"/>
      <c r="CN14" s="496"/>
      <c r="CO14" s="496"/>
      <c r="CP14" s="496"/>
      <c r="CQ14" s="496"/>
      <c r="CR14" s="496"/>
      <c r="CS14" s="497"/>
      <c r="CT14" s="555" t="s">
        <v>129</v>
      </c>
      <c r="CU14" s="556"/>
      <c r="CV14" s="556"/>
      <c r="CW14" s="556"/>
      <c r="CX14" s="556"/>
      <c r="CY14" s="556"/>
      <c r="CZ14" s="556"/>
      <c r="DA14" s="557"/>
      <c r="DB14" s="555" t="s">
        <v>129</v>
      </c>
      <c r="DC14" s="556"/>
      <c r="DD14" s="556"/>
      <c r="DE14" s="556"/>
      <c r="DF14" s="556"/>
      <c r="DG14" s="556"/>
      <c r="DH14" s="556"/>
      <c r="DI14" s="557"/>
    </row>
    <row r="15" spans="1:119" ht="18.75" customHeight="1">
      <c r="A15" s="178"/>
      <c r="B15" s="567"/>
      <c r="C15" s="568"/>
      <c r="D15" s="568"/>
      <c r="E15" s="568"/>
      <c r="F15" s="568"/>
      <c r="G15" s="568"/>
      <c r="H15" s="568"/>
      <c r="I15" s="568"/>
      <c r="J15" s="568"/>
      <c r="K15" s="569"/>
      <c r="L15" s="187"/>
      <c r="M15" s="542" t="s">
        <v>138</v>
      </c>
      <c r="N15" s="543"/>
      <c r="O15" s="543"/>
      <c r="P15" s="543"/>
      <c r="Q15" s="544"/>
      <c r="R15" s="545">
        <v>52279</v>
      </c>
      <c r="S15" s="546"/>
      <c r="T15" s="546"/>
      <c r="U15" s="546"/>
      <c r="V15" s="547"/>
      <c r="W15" s="548" t="s">
        <v>145</v>
      </c>
      <c r="X15" s="444"/>
      <c r="Y15" s="444"/>
      <c r="Z15" s="444"/>
      <c r="AA15" s="444"/>
      <c r="AB15" s="445"/>
      <c r="AC15" s="411">
        <v>6462</v>
      </c>
      <c r="AD15" s="412"/>
      <c r="AE15" s="412"/>
      <c r="AF15" s="412"/>
      <c r="AG15" s="413"/>
      <c r="AH15" s="411">
        <v>6326</v>
      </c>
      <c r="AI15" s="412"/>
      <c r="AJ15" s="412"/>
      <c r="AK15" s="412"/>
      <c r="AL15" s="471"/>
      <c r="AM15" s="515"/>
      <c r="AN15" s="415"/>
      <c r="AO15" s="415"/>
      <c r="AP15" s="415"/>
      <c r="AQ15" s="415"/>
      <c r="AR15" s="415"/>
      <c r="AS15" s="415"/>
      <c r="AT15" s="416"/>
      <c r="AU15" s="516"/>
      <c r="AV15" s="517"/>
      <c r="AW15" s="517"/>
      <c r="AX15" s="517"/>
      <c r="AY15" s="484" t="s">
        <v>146</v>
      </c>
      <c r="AZ15" s="485"/>
      <c r="BA15" s="485"/>
      <c r="BB15" s="485"/>
      <c r="BC15" s="485"/>
      <c r="BD15" s="485"/>
      <c r="BE15" s="485"/>
      <c r="BF15" s="485"/>
      <c r="BG15" s="485"/>
      <c r="BH15" s="485"/>
      <c r="BI15" s="485"/>
      <c r="BJ15" s="485"/>
      <c r="BK15" s="485"/>
      <c r="BL15" s="485"/>
      <c r="BM15" s="486"/>
      <c r="BN15" s="487">
        <v>5783956</v>
      </c>
      <c r="BO15" s="488"/>
      <c r="BP15" s="488"/>
      <c r="BQ15" s="488"/>
      <c r="BR15" s="488"/>
      <c r="BS15" s="488"/>
      <c r="BT15" s="488"/>
      <c r="BU15" s="489"/>
      <c r="BV15" s="487">
        <v>5919624</v>
      </c>
      <c r="BW15" s="488"/>
      <c r="BX15" s="488"/>
      <c r="BY15" s="488"/>
      <c r="BZ15" s="488"/>
      <c r="CA15" s="488"/>
      <c r="CB15" s="488"/>
      <c r="CC15" s="489"/>
      <c r="CD15" s="558" t="s">
        <v>147</v>
      </c>
      <c r="CE15" s="559"/>
      <c r="CF15" s="559"/>
      <c r="CG15" s="559"/>
      <c r="CH15" s="559"/>
      <c r="CI15" s="559"/>
      <c r="CJ15" s="559"/>
      <c r="CK15" s="559"/>
      <c r="CL15" s="559"/>
      <c r="CM15" s="559"/>
      <c r="CN15" s="559"/>
      <c r="CO15" s="559"/>
      <c r="CP15" s="559"/>
      <c r="CQ15" s="559"/>
      <c r="CR15" s="559"/>
      <c r="CS15" s="560"/>
      <c r="CT15" s="188"/>
      <c r="CU15" s="189"/>
      <c r="CV15" s="189"/>
      <c r="CW15" s="189"/>
      <c r="CX15" s="189"/>
      <c r="CY15" s="189"/>
      <c r="CZ15" s="189"/>
      <c r="DA15" s="190"/>
      <c r="DB15" s="188"/>
      <c r="DC15" s="189"/>
      <c r="DD15" s="189"/>
      <c r="DE15" s="189"/>
      <c r="DF15" s="189"/>
      <c r="DG15" s="189"/>
      <c r="DH15" s="189"/>
      <c r="DI15" s="190"/>
    </row>
    <row r="16" spans="1:119" ht="18.75" customHeight="1">
      <c r="A16" s="178"/>
      <c r="B16" s="567"/>
      <c r="C16" s="568"/>
      <c r="D16" s="568"/>
      <c r="E16" s="568"/>
      <c r="F16" s="568"/>
      <c r="G16" s="568"/>
      <c r="H16" s="568"/>
      <c r="I16" s="568"/>
      <c r="J16" s="568"/>
      <c r="K16" s="569"/>
      <c r="L16" s="532" t="s">
        <v>148</v>
      </c>
      <c r="M16" s="533"/>
      <c r="N16" s="533"/>
      <c r="O16" s="533"/>
      <c r="P16" s="533"/>
      <c r="Q16" s="534"/>
      <c r="R16" s="535" t="s">
        <v>149</v>
      </c>
      <c r="S16" s="536"/>
      <c r="T16" s="536"/>
      <c r="U16" s="536"/>
      <c r="V16" s="537"/>
      <c r="W16" s="549"/>
      <c r="X16" s="447"/>
      <c r="Y16" s="447"/>
      <c r="Z16" s="447"/>
      <c r="AA16" s="447"/>
      <c r="AB16" s="448"/>
      <c r="AC16" s="538">
        <v>26.2</v>
      </c>
      <c r="AD16" s="539"/>
      <c r="AE16" s="539"/>
      <c r="AF16" s="539"/>
      <c r="AG16" s="540"/>
      <c r="AH16" s="538">
        <v>25.1</v>
      </c>
      <c r="AI16" s="539"/>
      <c r="AJ16" s="539"/>
      <c r="AK16" s="539"/>
      <c r="AL16" s="541"/>
      <c r="AM16" s="515"/>
      <c r="AN16" s="415"/>
      <c r="AO16" s="415"/>
      <c r="AP16" s="415"/>
      <c r="AQ16" s="415"/>
      <c r="AR16" s="415"/>
      <c r="AS16" s="415"/>
      <c r="AT16" s="416"/>
      <c r="AU16" s="516"/>
      <c r="AV16" s="517"/>
      <c r="AW16" s="517"/>
      <c r="AX16" s="517"/>
      <c r="AY16" s="472" t="s">
        <v>150</v>
      </c>
      <c r="AZ16" s="473"/>
      <c r="BA16" s="473"/>
      <c r="BB16" s="473"/>
      <c r="BC16" s="473"/>
      <c r="BD16" s="473"/>
      <c r="BE16" s="473"/>
      <c r="BF16" s="473"/>
      <c r="BG16" s="473"/>
      <c r="BH16" s="473"/>
      <c r="BI16" s="473"/>
      <c r="BJ16" s="473"/>
      <c r="BK16" s="473"/>
      <c r="BL16" s="473"/>
      <c r="BM16" s="474"/>
      <c r="BN16" s="458">
        <v>14401509</v>
      </c>
      <c r="BO16" s="459"/>
      <c r="BP16" s="459"/>
      <c r="BQ16" s="459"/>
      <c r="BR16" s="459"/>
      <c r="BS16" s="459"/>
      <c r="BT16" s="459"/>
      <c r="BU16" s="460"/>
      <c r="BV16" s="458">
        <v>13815931</v>
      </c>
      <c r="BW16" s="459"/>
      <c r="BX16" s="459"/>
      <c r="BY16" s="459"/>
      <c r="BZ16" s="459"/>
      <c r="CA16" s="459"/>
      <c r="CB16" s="459"/>
      <c r="CC16" s="460"/>
      <c r="CD16" s="191"/>
      <c r="CE16" s="490"/>
      <c r="CF16" s="490"/>
      <c r="CG16" s="490"/>
      <c r="CH16" s="490"/>
      <c r="CI16" s="490"/>
      <c r="CJ16" s="490"/>
      <c r="CK16" s="490"/>
      <c r="CL16" s="490"/>
      <c r="CM16" s="490"/>
      <c r="CN16" s="490"/>
      <c r="CO16" s="490"/>
      <c r="CP16" s="490"/>
      <c r="CQ16" s="490"/>
      <c r="CR16" s="490"/>
      <c r="CS16" s="491"/>
      <c r="CT16" s="455"/>
      <c r="CU16" s="456"/>
      <c r="CV16" s="456"/>
      <c r="CW16" s="456"/>
      <c r="CX16" s="456"/>
      <c r="CY16" s="456"/>
      <c r="CZ16" s="456"/>
      <c r="DA16" s="457"/>
      <c r="DB16" s="455"/>
      <c r="DC16" s="456"/>
      <c r="DD16" s="456"/>
      <c r="DE16" s="456"/>
      <c r="DF16" s="456"/>
      <c r="DG16" s="456"/>
      <c r="DH16" s="456"/>
      <c r="DI16" s="457"/>
    </row>
    <row r="17" spans="1:113" ht="18.75" customHeight="1" thickBot="1">
      <c r="A17" s="178"/>
      <c r="B17" s="570"/>
      <c r="C17" s="571"/>
      <c r="D17" s="571"/>
      <c r="E17" s="571"/>
      <c r="F17" s="571"/>
      <c r="G17" s="571"/>
      <c r="H17" s="571"/>
      <c r="I17" s="571"/>
      <c r="J17" s="571"/>
      <c r="K17" s="572"/>
      <c r="L17" s="192"/>
      <c r="M17" s="551" t="s">
        <v>151</v>
      </c>
      <c r="N17" s="552"/>
      <c r="O17" s="552"/>
      <c r="P17" s="552"/>
      <c r="Q17" s="553"/>
      <c r="R17" s="535" t="s">
        <v>149</v>
      </c>
      <c r="S17" s="536"/>
      <c r="T17" s="536"/>
      <c r="U17" s="536"/>
      <c r="V17" s="537"/>
      <c r="W17" s="548" t="s">
        <v>152</v>
      </c>
      <c r="X17" s="444"/>
      <c r="Y17" s="444"/>
      <c r="Z17" s="444"/>
      <c r="AA17" s="444"/>
      <c r="AB17" s="445"/>
      <c r="AC17" s="411">
        <v>15317</v>
      </c>
      <c r="AD17" s="412"/>
      <c r="AE17" s="412"/>
      <c r="AF17" s="412"/>
      <c r="AG17" s="413"/>
      <c r="AH17" s="411">
        <v>15358</v>
      </c>
      <c r="AI17" s="412"/>
      <c r="AJ17" s="412"/>
      <c r="AK17" s="412"/>
      <c r="AL17" s="471"/>
      <c r="AM17" s="515"/>
      <c r="AN17" s="415"/>
      <c r="AO17" s="415"/>
      <c r="AP17" s="415"/>
      <c r="AQ17" s="415"/>
      <c r="AR17" s="415"/>
      <c r="AS17" s="415"/>
      <c r="AT17" s="416"/>
      <c r="AU17" s="516"/>
      <c r="AV17" s="517"/>
      <c r="AW17" s="517"/>
      <c r="AX17" s="517"/>
      <c r="AY17" s="472" t="s">
        <v>153</v>
      </c>
      <c r="AZ17" s="473"/>
      <c r="BA17" s="473"/>
      <c r="BB17" s="473"/>
      <c r="BC17" s="473"/>
      <c r="BD17" s="473"/>
      <c r="BE17" s="473"/>
      <c r="BF17" s="473"/>
      <c r="BG17" s="473"/>
      <c r="BH17" s="473"/>
      <c r="BI17" s="473"/>
      <c r="BJ17" s="473"/>
      <c r="BK17" s="473"/>
      <c r="BL17" s="473"/>
      <c r="BM17" s="474"/>
      <c r="BN17" s="458">
        <v>7263196</v>
      </c>
      <c r="BO17" s="459"/>
      <c r="BP17" s="459"/>
      <c r="BQ17" s="459"/>
      <c r="BR17" s="459"/>
      <c r="BS17" s="459"/>
      <c r="BT17" s="459"/>
      <c r="BU17" s="460"/>
      <c r="BV17" s="458">
        <v>7456614</v>
      </c>
      <c r="BW17" s="459"/>
      <c r="BX17" s="459"/>
      <c r="BY17" s="459"/>
      <c r="BZ17" s="459"/>
      <c r="CA17" s="459"/>
      <c r="CB17" s="459"/>
      <c r="CC17" s="460"/>
      <c r="CD17" s="191"/>
      <c r="CE17" s="490"/>
      <c r="CF17" s="490"/>
      <c r="CG17" s="490"/>
      <c r="CH17" s="490"/>
      <c r="CI17" s="490"/>
      <c r="CJ17" s="490"/>
      <c r="CK17" s="490"/>
      <c r="CL17" s="490"/>
      <c r="CM17" s="490"/>
      <c r="CN17" s="490"/>
      <c r="CO17" s="490"/>
      <c r="CP17" s="490"/>
      <c r="CQ17" s="490"/>
      <c r="CR17" s="490"/>
      <c r="CS17" s="491"/>
      <c r="CT17" s="455"/>
      <c r="CU17" s="456"/>
      <c r="CV17" s="456"/>
      <c r="CW17" s="456"/>
      <c r="CX17" s="456"/>
      <c r="CY17" s="456"/>
      <c r="CZ17" s="456"/>
      <c r="DA17" s="457"/>
      <c r="DB17" s="455"/>
      <c r="DC17" s="456"/>
      <c r="DD17" s="456"/>
      <c r="DE17" s="456"/>
      <c r="DF17" s="456"/>
      <c r="DG17" s="456"/>
      <c r="DH17" s="456"/>
      <c r="DI17" s="457"/>
    </row>
    <row r="18" spans="1:113" ht="18.75" customHeight="1" thickBot="1">
      <c r="A18" s="178"/>
      <c r="B18" s="508" t="s">
        <v>154</v>
      </c>
      <c r="C18" s="509"/>
      <c r="D18" s="509"/>
      <c r="E18" s="510"/>
      <c r="F18" s="510"/>
      <c r="G18" s="510"/>
      <c r="H18" s="510"/>
      <c r="I18" s="510"/>
      <c r="J18" s="510"/>
      <c r="K18" s="510"/>
      <c r="L18" s="511">
        <v>329.98</v>
      </c>
      <c r="M18" s="511"/>
      <c r="N18" s="511"/>
      <c r="O18" s="511"/>
      <c r="P18" s="511"/>
      <c r="Q18" s="511"/>
      <c r="R18" s="512"/>
      <c r="S18" s="512"/>
      <c r="T18" s="512"/>
      <c r="U18" s="512"/>
      <c r="V18" s="513"/>
      <c r="W18" s="529"/>
      <c r="X18" s="530"/>
      <c r="Y18" s="530"/>
      <c r="Z18" s="530"/>
      <c r="AA18" s="530"/>
      <c r="AB18" s="554"/>
      <c r="AC18" s="428">
        <v>62.1</v>
      </c>
      <c r="AD18" s="429"/>
      <c r="AE18" s="429"/>
      <c r="AF18" s="429"/>
      <c r="AG18" s="514"/>
      <c r="AH18" s="428">
        <v>60.9</v>
      </c>
      <c r="AI18" s="429"/>
      <c r="AJ18" s="429"/>
      <c r="AK18" s="429"/>
      <c r="AL18" s="430"/>
      <c r="AM18" s="515"/>
      <c r="AN18" s="415"/>
      <c r="AO18" s="415"/>
      <c r="AP18" s="415"/>
      <c r="AQ18" s="415"/>
      <c r="AR18" s="415"/>
      <c r="AS18" s="415"/>
      <c r="AT18" s="416"/>
      <c r="AU18" s="516"/>
      <c r="AV18" s="517"/>
      <c r="AW18" s="517"/>
      <c r="AX18" s="517"/>
      <c r="AY18" s="472" t="s">
        <v>155</v>
      </c>
      <c r="AZ18" s="473"/>
      <c r="BA18" s="473"/>
      <c r="BB18" s="473"/>
      <c r="BC18" s="473"/>
      <c r="BD18" s="473"/>
      <c r="BE18" s="473"/>
      <c r="BF18" s="473"/>
      <c r="BG18" s="473"/>
      <c r="BH18" s="473"/>
      <c r="BI18" s="473"/>
      <c r="BJ18" s="473"/>
      <c r="BK18" s="473"/>
      <c r="BL18" s="473"/>
      <c r="BM18" s="474"/>
      <c r="BN18" s="458">
        <v>14726770</v>
      </c>
      <c r="BO18" s="459"/>
      <c r="BP18" s="459"/>
      <c r="BQ18" s="459"/>
      <c r="BR18" s="459"/>
      <c r="BS18" s="459"/>
      <c r="BT18" s="459"/>
      <c r="BU18" s="460"/>
      <c r="BV18" s="458">
        <v>14897526</v>
      </c>
      <c r="BW18" s="459"/>
      <c r="BX18" s="459"/>
      <c r="BY18" s="459"/>
      <c r="BZ18" s="459"/>
      <c r="CA18" s="459"/>
      <c r="CB18" s="459"/>
      <c r="CC18" s="460"/>
      <c r="CD18" s="191"/>
      <c r="CE18" s="490"/>
      <c r="CF18" s="490"/>
      <c r="CG18" s="490"/>
      <c r="CH18" s="490"/>
      <c r="CI18" s="490"/>
      <c r="CJ18" s="490"/>
      <c r="CK18" s="490"/>
      <c r="CL18" s="490"/>
      <c r="CM18" s="490"/>
      <c r="CN18" s="490"/>
      <c r="CO18" s="490"/>
      <c r="CP18" s="490"/>
      <c r="CQ18" s="490"/>
      <c r="CR18" s="490"/>
      <c r="CS18" s="491"/>
      <c r="CT18" s="455"/>
      <c r="CU18" s="456"/>
      <c r="CV18" s="456"/>
      <c r="CW18" s="456"/>
      <c r="CX18" s="456"/>
      <c r="CY18" s="456"/>
      <c r="CZ18" s="456"/>
      <c r="DA18" s="457"/>
      <c r="DB18" s="455"/>
      <c r="DC18" s="456"/>
      <c r="DD18" s="456"/>
      <c r="DE18" s="456"/>
      <c r="DF18" s="456"/>
      <c r="DG18" s="456"/>
      <c r="DH18" s="456"/>
      <c r="DI18" s="457"/>
    </row>
    <row r="19" spans="1:113" ht="18.75" customHeight="1" thickBot="1">
      <c r="A19" s="178"/>
      <c r="B19" s="508" t="s">
        <v>156</v>
      </c>
      <c r="C19" s="509"/>
      <c r="D19" s="509"/>
      <c r="E19" s="510"/>
      <c r="F19" s="510"/>
      <c r="G19" s="510"/>
      <c r="H19" s="510"/>
      <c r="I19" s="510"/>
      <c r="J19" s="510"/>
      <c r="K19" s="510"/>
      <c r="L19" s="518">
        <v>158</v>
      </c>
      <c r="M19" s="518"/>
      <c r="N19" s="518"/>
      <c r="O19" s="518"/>
      <c r="P19" s="518"/>
      <c r="Q19" s="518"/>
      <c r="R19" s="519"/>
      <c r="S19" s="519"/>
      <c r="T19" s="519"/>
      <c r="U19" s="519"/>
      <c r="V19" s="520"/>
      <c r="W19" s="527"/>
      <c r="X19" s="528"/>
      <c r="Y19" s="528"/>
      <c r="Z19" s="528"/>
      <c r="AA19" s="528"/>
      <c r="AB19" s="528"/>
      <c r="AC19" s="531"/>
      <c r="AD19" s="531"/>
      <c r="AE19" s="531"/>
      <c r="AF19" s="531"/>
      <c r="AG19" s="531"/>
      <c r="AH19" s="531"/>
      <c r="AI19" s="531"/>
      <c r="AJ19" s="531"/>
      <c r="AK19" s="531"/>
      <c r="AL19" s="550"/>
      <c r="AM19" s="515"/>
      <c r="AN19" s="415"/>
      <c r="AO19" s="415"/>
      <c r="AP19" s="415"/>
      <c r="AQ19" s="415"/>
      <c r="AR19" s="415"/>
      <c r="AS19" s="415"/>
      <c r="AT19" s="416"/>
      <c r="AU19" s="516"/>
      <c r="AV19" s="517"/>
      <c r="AW19" s="517"/>
      <c r="AX19" s="517"/>
      <c r="AY19" s="472" t="s">
        <v>157</v>
      </c>
      <c r="AZ19" s="473"/>
      <c r="BA19" s="473"/>
      <c r="BB19" s="473"/>
      <c r="BC19" s="473"/>
      <c r="BD19" s="473"/>
      <c r="BE19" s="473"/>
      <c r="BF19" s="473"/>
      <c r="BG19" s="473"/>
      <c r="BH19" s="473"/>
      <c r="BI19" s="473"/>
      <c r="BJ19" s="473"/>
      <c r="BK19" s="473"/>
      <c r="BL19" s="473"/>
      <c r="BM19" s="474"/>
      <c r="BN19" s="458">
        <v>19689726</v>
      </c>
      <c r="BO19" s="459"/>
      <c r="BP19" s="459"/>
      <c r="BQ19" s="459"/>
      <c r="BR19" s="459"/>
      <c r="BS19" s="459"/>
      <c r="BT19" s="459"/>
      <c r="BU19" s="460"/>
      <c r="BV19" s="458">
        <v>19526013</v>
      </c>
      <c r="BW19" s="459"/>
      <c r="BX19" s="459"/>
      <c r="BY19" s="459"/>
      <c r="BZ19" s="459"/>
      <c r="CA19" s="459"/>
      <c r="CB19" s="459"/>
      <c r="CC19" s="460"/>
      <c r="CD19" s="191"/>
      <c r="CE19" s="490"/>
      <c r="CF19" s="490"/>
      <c r="CG19" s="490"/>
      <c r="CH19" s="490"/>
      <c r="CI19" s="490"/>
      <c r="CJ19" s="490"/>
      <c r="CK19" s="490"/>
      <c r="CL19" s="490"/>
      <c r="CM19" s="490"/>
      <c r="CN19" s="490"/>
      <c r="CO19" s="490"/>
      <c r="CP19" s="490"/>
      <c r="CQ19" s="490"/>
      <c r="CR19" s="490"/>
      <c r="CS19" s="491"/>
      <c r="CT19" s="455"/>
      <c r="CU19" s="456"/>
      <c r="CV19" s="456"/>
      <c r="CW19" s="456"/>
      <c r="CX19" s="456"/>
      <c r="CY19" s="456"/>
      <c r="CZ19" s="456"/>
      <c r="DA19" s="457"/>
      <c r="DB19" s="455"/>
      <c r="DC19" s="456"/>
      <c r="DD19" s="456"/>
      <c r="DE19" s="456"/>
      <c r="DF19" s="456"/>
      <c r="DG19" s="456"/>
      <c r="DH19" s="456"/>
      <c r="DI19" s="457"/>
    </row>
    <row r="20" spans="1:113" ht="18.75" customHeight="1" thickBot="1">
      <c r="A20" s="178"/>
      <c r="B20" s="508" t="s">
        <v>158</v>
      </c>
      <c r="C20" s="509"/>
      <c r="D20" s="509"/>
      <c r="E20" s="510"/>
      <c r="F20" s="510"/>
      <c r="G20" s="510"/>
      <c r="H20" s="510"/>
      <c r="I20" s="510"/>
      <c r="J20" s="510"/>
      <c r="K20" s="510"/>
      <c r="L20" s="518">
        <v>22796</v>
      </c>
      <c r="M20" s="518"/>
      <c r="N20" s="518"/>
      <c r="O20" s="518"/>
      <c r="P20" s="518"/>
      <c r="Q20" s="518"/>
      <c r="R20" s="519"/>
      <c r="S20" s="519"/>
      <c r="T20" s="519"/>
      <c r="U20" s="519"/>
      <c r="V20" s="520"/>
      <c r="W20" s="529"/>
      <c r="X20" s="530"/>
      <c r="Y20" s="530"/>
      <c r="Z20" s="530"/>
      <c r="AA20" s="530"/>
      <c r="AB20" s="530"/>
      <c r="AC20" s="521"/>
      <c r="AD20" s="521"/>
      <c r="AE20" s="521"/>
      <c r="AF20" s="521"/>
      <c r="AG20" s="521"/>
      <c r="AH20" s="521"/>
      <c r="AI20" s="521"/>
      <c r="AJ20" s="521"/>
      <c r="AK20" s="521"/>
      <c r="AL20" s="522"/>
      <c r="AM20" s="523"/>
      <c r="AN20" s="420"/>
      <c r="AO20" s="420"/>
      <c r="AP20" s="420"/>
      <c r="AQ20" s="420"/>
      <c r="AR20" s="420"/>
      <c r="AS20" s="420"/>
      <c r="AT20" s="421"/>
      <c r="AU20" s="524"/>
      <c r="AV20" s="525"/>
      <c r="AW20" s="525"/>
      <c r="AX20" s="526"/>
      <c r="AY20" s="472"/>
      <c r="AZ20" s="473"/>
      <c r="BA20" s="473"/>
      <c r="BB20" s="473"/>
      <c r="BC20" s="473"/>
      <c r="BD20" s="473"/>
      <c r="BE20" s="473"/>
      <c r="BF20" s="473"/>
      <c r="BG20" s="473"/>
      <c r="BH20" s="473"/>
      <c r="BI20" s="473"/>
      <c r="BJ20" s="473"/>
      <c r="BK20" s="473"/>
      <c r="BL20" s="473"/>
      <c r="BM20" s="474"/>
      <c r="BN20" s="458"/>
      <c r="BO20" s="459"/>
      <c r="BP20" s="459"/>
      <c r="BQ20" s="459"/>
      <c r="BR20" s="459"/>
      <c r="BS20" s="459"/>
      <c r="BT20" s="459"/>
      <c r="BU20" s="460"/>
      <c r="BV20" s="458"/>
      <c r="BW20" s="459"/>
      <c r="BX20" s="459"/>
      <c r="BY20" s="459"/>
      <c r="BZ20" s="459"/>
      <c r="CA20" s="459"/>
      <c r="CB20" s="459"/>
      <c r="CC20" s="460"/>
      <c r="CD20" s="191"/>
      <c r="CE20" s="490"/>
      <c r="CF20" s="490"/>
      <c r="CG20" s="490"/>
      <c r="CH20" s="490"/>
      <c r="CI20" s="490"/>
      <c r="CJ20" s="490"/>
      <c r="CK20" s="490"/>
      <c r="CL20" s="490"/>
      <c r="CM20" s="490"/>
      <c r="CN20" s="490"/>
      <c r="CO20" s="490"/>
      <c r="CP20" s="490"/>
      <c r="CQ20" s="490"/>
      <c r="CR20" s="490"/>
      <c r="CS20" s="491"/>
      <c r="CT20" s="455"/>
      <c r="CU20" s="456"/>
      <c r="CV20" s="456"/>
      <c r="CW20" s="456"/>
      <c r="CX20" s="456"/>
      <c r="CY20" s="456"/>
      <c r="CZ20" s="456"/>
      <c r="DA20" s="457"/>
      <c r="DB20" s="455"/>
      <c r="DC20" s="456"/>
      <c r="DD20" s="456"/>
      <c r="DE20" s="456"/>
      <c r="DF20" s="456"/>
      <c r="DG20" s="456"/>
      <c r="DH20" s="456"/>
      <c r="DI20" s="457"/>
    </row>
    <row r="21" spans="1:113" ht="18.75" customHeight="1" thickBot="1">
      <c r="A21" s="178"/>
      <c r="B21" s="505" t="s">
        <v>159</v>
      </c>
      <c r="C21" s="506"/>
      <c r="D21" s="506"/>
      <c r="E21" s="506"/>
      <c r="F21" s="506"/>
      <c r="G21" s="506"/>
      <c r="H21" s="506"/>
      <c r="I21" s="506"/>
      <c r="J21" s="506"/>
      <c r="K21" s="506"/>
      <c r="L21" s="506"/>
      <c r="M21" s="506"/>
      <c r="N21" s="506"/>
      <c r="O21" s="506"/>
      <c r="P21" s="506"/>
      <c r="Q21" s="506"/>
      <c r="R21" s="506"/>
      <c r="S21" s="506"/>
      <c r="T21" s="506"/>
      <c r="U21" s="506"/>
      <c r="V21" s="506"/>
      <c r="W21" s="506"/>
      <c r="X21" s="506"/>
      <c r="Y21" s="506"/>
      <c r="Z21" s="506"/>
      <c r="AA21" s="506"/>
      <c r="AB21" s="506"/>
      <c r="AC21" s="506"/>
      <c r="AD21" s="506"/>
      <c r="AE21" s="506"/>
      <c r="AF21" s="506"/>
      <c r="AG21" s="506"/>
      <c r="AH21" s="506"/>
      <c r="AI21" s="506"/>
      <c r="AJ21" s="506"/>
      <c r="AK21" s="506"/>
      <c r="AL21" s="506"/>
      <c r="AM21" s="506"/>
      <c r="AN21" s="506"/>
      <c r="AO21" s="506"/>
      <c r="AP21" s="506"/>
      <c r="AQ21" s="506"/>
      <c r="AR21" s="506"/>
      <c r="AS21" s="506"/>
      <c r="AT21" s="506"/>
      <c r="AU21" s="506"/>
      <c r="AV21" s="506"/>
      <c r="AW21" s="506"/>
      <c r="AX21" s="507"/>
      <c r="AY21" s="431"/>
      <c r="AZ21" s="432"/>
      <c r="BA21" s="432"/>
      <c r="BB21" s="432"/>
      <c r="BC21" s="432"/>
      <c r="BD21" s="432"/>
      <c r="BE21" s="432"/>
      <c r="BF21" s="432"/>
      <c r="BG21" s="432"/>
      <c r="BH21" s="432"/>
      <c r="BI21" s="432"/>
      <c r="BJ21" s="432"/>
      <c r="BK21" s="432"/>
      <c r="BL21" s="432"/>
      <c r="BM21" s="433"/>
      <c r="BN21" s="492"/>
      <c r="BO21" s="493"/>
      <c r="BP21" s="493"/>
      <c r="BQ21" s="493"/>
      <c r="BR21" s="493"/>
      <c r="BS21" s="493"/>
      <c r="BT21" s="493"/>
      <c r="BU21" s="494"/>
      <c r="BV21" s="492"/>
      <c r="BW21" s="493"/>
      <c r="BX21" s="493"/>
      <c r="BY21" s="493"/>
      <c r="BZ21" s="493"/>
      <c r="CA21" s="493"/>
      <c r="CB21" s="493"/>
      <c r="CC21" s="494"/>
      <c r="CD21" s="191"/>
      <c r="CE21" s="490"/>
      <c r="CF21" s="490"/>
      <c r="CG21" s="490"/>
      <c r="CH21" s="490"/>
      <c r="CI21" s="490"/>
      <c r="CJ21" s="490"/>
      <c r="CK21" s="490"/>
      <c r="CL21" s="490"/>
      <c r="CM21" s="490"/>
      <c r="CN21" s="490"/>
      <c r="CO21" s="490"/>
      <c r="CP21" s="490"/>
      <c r="CQ21" s="490"/>
      <c r="CR21" s="490"/>
      <c r="CS21" s="491"/>
      <c r="CT21" s="455"/>
      <c r="CU21" s="456"/>
      <c r="CV21" s="456"/>
      <c r="CW21" s="456"/>
      <c r="CX21" s="456"/>
      <c r="CY21" s="456"/>
      <c r="CZ21" s="456"/>
      <c r="DA21" s="457"/>
      <c r="DB21" s="455"/>
      <c r="DC21" s="456"/>
      <c r="DD21" s="456"/>
      <c r="DE21" s="456"/>
      <c r="DF21" s="456"/>
      <c r="DG21" s="456"/>
      <c r="DH21" s="456"/>
      <c r="DI21" s="457"/>
    </row>
    <row r="22" spans="1:113" ht="18.75" customHeight="1">
      <c r="A22" s="178"/>
      <c r="B22" s="434" t="s">
        <v>160</v>
      </c>
      <c r="C22" s="435"/>
      <c r="D22" s="436"/>
      <c r="E22" s="443" t="s">
        <v>1</v>
      </c>
      <c r="F22" s="444"/>
      <c r="G22" s="444"/>
      <c r="H22" s="444"/>
      <c r="I22" s="444"/>
      <c r="J22" s="444"/>
      <c r="K22" s="445"/>
      <c r="L22" s="443" t="s">
        <v>161</v>
      </c>
      <c r="M22" s="444"/>
      <c r="N22" s="444"/>
      <c r="O22" s="444"/>
      <c r="P22" s="445"/>
      <c r="Q22" s="449" t="s">
        <v>162</v>
      </c>
      <c r="R22" s="450"/>
      <c r="S22" s="450"/>
      <c r="T22" s="450"/>
      <c r="U22" s="450"/>
      <c r="V22" s="451"/>
      <c r="W22" s="500" t="s">
        <v>163</v>
      </c>
      <c r="X22" s="435"/>
      <c r="Y22" s="436"/>
      <c r="Z22" s="443" t="s">
        <v>1</v>
      </c>
      <c r="AA22" s="444"/>
      <c r="AB22" s="444"/>
      <c r="AC22" s="444"/>
      <c r="AD22" s="444"/>
      <c r="AE22" s="444"/>
      <c r="AF22" s="444"/>
      <c r="AG22" s="445"/>
      <c r="AH22" s="461" t="s">
        <v>164</v>
      </c>
      <c r="AI22" s="444"/>
      <c r="AJ22" s="444"/>
      <c r="AK22" s="444"/>
      <c r="AL22" s="445"/>
      <c r="AM22" s="461" t="s">
        <v>165</v>
      </c>
      <c r="AN22" s="462"/>
      <c r="AO22" s="462"/>
      <c r="AP22" s="462"/>
      <c r="AQ22" s="462"/>
      <c r="AR22" s="463"/>
      <c r="AS22" s="449" t="s">
        <v>162</v>
      </c>
      <c r="AT22" s="450"/>
      <c r="AU22" s="450"/>
      <c r="AV22" s="450"/>
      <c r="AW22" s="450"/>
      <c r="AX22" s="467"/>
      <c r="AY22" s="484" t="s">
        <v>166</v>
      </c>
      <c r="AZ22" s="485"/>
      <c r="BA22" s="485"/>
      <c r="BB22" s="485"/>
      <c r="BC22" s="485"/>
      <c r="BD22" s="485"/>
      <c r="BE22" s="485"/>
      <c r="BF22" s="485"/>
      <c r="BG22" s="485"/>
      <c r="BH22" s="485"/>
      <c r="BI22" s="485"/>
      <c r="BJ22" s="485"/>
      <c r="BK22" s="485"/>
      <c r="BL22" s="485"/>
      <c r="BM22" s="486"/>
      <c r="BN22" s="487">
        <v>23896598</v>
      </c>
      <c r="BO22" s="488"/>
      <c r="BP22" s="488"/>
      <c r="BQ22" s="488"/>
      <c r="BR22" s="488"/>
      <c r="BS22" s="488"/>
      <c r="BT22" s="488"/>
      <c r="BU22" s="489"/>
      <c r="BV22" s="487">
        <v>24703516</v>
      </c>
      <c r="BW22" s="488"/>
      <c r="BX22" s="488"/>
      <c r="BY22" s="488"/>
      <c r="BZ22" s="488"/>
      <c r="CA22" s="488"/>
      <c r="CB22" s="488"/>
      <c r="CC22" s="489"/>
      <c r="CD22" s="191"/>
      <c r="CE22" s="490"/>
      <c r="CF22" s="490"/>
      <c r="CG22" s="490"/>
      <c r="CH22" s="490"/>
      <c r="CI22" s="490"/>
      <c r="CJ22" s="490"/>
      <c r="CK22" s="490"/>
      <c r="CL22" s="490"/>
      <c r="CM22" s="490"/>
      <c r="CN22" s="490"/>
      <c r="CO22" s="490"/>
      <c r="CP22" s="490"/>
      <c r="CQ22" s="490"/>
      <c r="CR22" s="490"/>
      <c r="CS22" s="491"/>
      <c r="CT22" s="455"/>
      <c r="CU22" s="456"/>
      <c r="CV22" s="456"/>
      <c r="CW22" s="456"/>
      <c r="CX22" s="456"/>
      <c r="CY22" s="456"/>
      <c r="CZ22" s="456"/>
      <c r="DA22" s="457"/>
      <c r="DB22" s="455"/>
      <c r="DC22" s="456"/>
      <c r="DD22" s="456"/>
      <c r="DE22" s="456"/>
      <c r="DF22" s="456"/>
      <c r="DG22" s="456"/>
      <c r="DH22" s="456"/>
      <c r="DI22" s="457"/>
    </row>
    <row r="23" spans="1:113" ht="18.75" customHeight="1">
      <c r="A23" s="178"/>
      <c r="B23" s="437"/>
      <c r="C23" s="438"/>
      <c r="D23" s="439"/>
      <c r="E23" s="446"/>
      <c r="F23" s="447"/>
      <c r="G23" s="447"/>
      <c r="H23" s="447"/>
      <c r="I23" s="447"/>
      <c r="J23" s="447"/>
      <c r="K23" s="448"/>
      <c r="L23" s="446"/>
      <c r="M23" s="447"/>
      <c r="N23" s="447"/>
      <c r="O23" s="447"/>
      <c r="P23" s="448"/>
      <c r="Q23" s="452"/>
      <c r="R23" s="453"/>
      <c r="S23" s="453"/>
      <c r="T23" s="453"/>
      <c r="U23" s="453"/>
      <c r="V23" s="454"/>
      <c r="W23" s="501"/>
      <c r="X23" s="438"/>
      <c r="Y23" s="439"/>
      <c r="Z23" s="446"/>
      <c r="AA23" s="447"/>
      <c r="AB23" s="447"/>
      <c r="AC23" s="447"/>
      <c r="AD23" s="447"/>
      <c r="AE23" s="447"/>
      <c r="AF23" s="447"/>
      <c r="AG23" s="448"/>
      <c r="AH23" s="446"/>
      <c r="AI23" s="447"/>
      <c r="AJ23" s="447"/>
      <c r="AK23" s="447"/>
      <c r="AL23" s="448"/>
      <c r="AM23" s="464"/>
      <c r="AN23" s="465"/>
      <c r="AO23" s="465"/>
      <c r="AP23" s="465"/>
      <c r="AQ23" s="465"/>
      <c r="AR23" s="466"/>
      <c r="AS23" s="452"/>
      <c r="AT23" s="453"/>
      <c r="AU23" s="453"/>
      <c r="AV23" s="453"/>
      <c r="AW23" s="453"/>
      <c r="AX23" s="468"/>
      <c r="AY23" s="472" t="s">
        <v>167</v>
      </c>
      <c r="AZ23" s="473"/>
      <c r="BA23" s="473"/>
      <c r="BB23" s="473"/>
      <c r="BC23" s="473"/>
      <c r="BD23" s="473"/>
      <c r="BE23" s="473"/>
      <c r="BF23" s="473"/>
      <c r="BG23" s="473"/>
      <c r="BH23" s="473"/>
      <c r="BI23" s="473"/>
      <c r="BJ23" s="473"/>
      <c r="BK23" s="473"/>
      <c r="BL23" s="473"/>
      <c r="BM23" s="474"/>
      <c r="BN23" s="458">
        <v>10692927</v>
      </c>
      <c r="BO23" s="459"/>
      <c r="BP23" s="459"/>
      <c r="BQ23" s="459"/>
      <c r="BR23" s="459"/>
      <c r="BS23" s="459"/>
      <c r="BT23" s="459"/>
      <c r="BU23" s="460"/>
      <c r="BV23" s="458">
        <v>11198520</v>
      </c>
      <c r="BW23" s="459"/>
      <c r="BX23" s="459"/>
      <c r="BY23" s="459"/>
      <c r="BZ23" s="459"/>
      <c r="CA23" s="459"/>
      <c r="CB23" s="459"/>
      <c r="CC23" s="460"/>
      <c r="CD23" s="191"/>
      <c r="CE23" s="490"/>
      <c r="CF23" s="490"/>
      <c r="CG23" s="490"/>
      <c r="CH23" s="490"/>
      <c r="CI23" s="490"/>
      <c r="CJ23" s="490"/>
      <c r="CK23" s="490"/>
      <c r="CL23" s="490"/>
      <c r="CM23" s="490"/>
      <c r="CN23" s="490"/>
      <c r="CO23" s="490"/>
      <c r="CP23" s="490"/>
      <c r="CQ23" s="490"/>
      <c r="CR23" s="490"/>
      <c r="CS23" s="491"/>
      <c r="CT23" s="455"/>
      <c r="CU23" s="456"/>
      <c r="CV23" s="456"/>
      <c r="CW23" s="456"/>
      <c r="CX23" s="456"/>
      <c r="CY23" s="456"/>
      <c r="CZ23" s="456"/>
      <c r="DA23" s="457"/>
      <c r="DB23" s="455"/>
      <c r="DC23" s="456"/>
      <c r="DD23" s="456"/>
      <c r="DE23" s="456"/>
      <c r="DF23" s="456"/>
      <c r="DG23" s="456"/>
      <c r="DH23" s="456"/>
      <c r="DI23" s="457"/>
    </row>
    <row r="24" spans="1:113" ht="18.75" customHeight="1" thickBot="1">
      <c r="A24" s="178"/>
      <c r="B24" s="437"/>
      <c r="C24" s="438"/>
      <c r="D24" s="439"/>
      <c r="E24" s="414" t="s">
        <v>168</v>
      </c>
      <c r="F24" s="415"/>
      <c r="G24" s="415"/>
      <c r="H24" s="415"/>
      <c r="I24" s="415"/>
      <c r="J24" s="415"/>
      <c r="K24" s="416"/>
      <c r="L24" s="411">
        <v>1</v>
      </c>
      <c r="M24" s="412"/>
      <c r="N24" s="412"/>
      <c r="O24" s="412"/>
      <c r="P24" s="413"/>
      <c r="Q24" s="411">
        <v>6912</v>
      </c>
      <c r="R24" s="412"/>
      <c r="S24" s="412"/>
      <c r="T24" s="412"/>
      <c r="U24" s="412"/>
      <c r="V24" s="413"/>
      <c r="W24" s="501"/>
      <c r="X24" s="438"/>
      <c r="Y24" s="439"/>
      <c r="Z24" s="414" t="s">
        <v>169</v>
      </c>
      <c r="AA24" s="415"/>
      <c r="AB24" s="415"/>
      <c r="AC24" s="415"/>
      <c r="AD24" s="415"/>
      <c r="AE24" s="415"/>
      <c r="AF24" s="415"/>
      <c r="AG24" s="416"/>
      <c r="AH24" s="411">
        <v>493</v>
      </c>
      <c r="AI24" s="412"/>
      <c r="AJ24" s="412"/>
      <c r="AK24" s="412"/>
      <c r="AL24" s="413"/>
      <c r="AM24" s="411">
        <v>1555908</v>
      </c>
      <c r="AN24" s="412"/>
      <c r="AO24" s="412"/>
      <c r="AP24" s="412"/>
      <c r="AQ24" s="412"/>
      <c r="AR24" s="413"/>
      <c r="AS24" s="411">
        <v>3156</v>
      </c>
      <c r="AT24" s="412"/>
      <c r="AU24" s="412"/>
      <c r="AV24" s="412"/>
      <c r="AW24" s="412"/>
      <c r="AX24" s="471"/>
      <c r="AY24" s="431" t="s">
        <v>170</v>
      </c>
      <c r="AZ24" s="432"/>
      <c r="BA24" s="432"/>
      <c r="BB24" s="432"/>
      <c r="BC24" s="432"/>
      <c r="BD24" s="432"/>
      <c r="BE24" s="432"/>
      <c r="BF24" s="432"/>
      <c r="BG24" s="432"/>
      <c r="BH24" s="432"/>
      <c r="BI24" s="432"/>
      <c r="BJ24" s="432"/>
      <c r="BK24" s="432"/>
      <c r="BL24" s="432"/>
      <c r="BM24" s="433"/>
      <c r="BN24" s="458">
        <v>15667658</v>
      </c>
      <c r="BO24" s="459"/>
      <c r="BP24" s="459"/>
      <c r="BQ24" s="459"/>
      <c r="BR24" s="459"/>
      <c r="BS24" s="459"/>
      <c r="BT24" s="459"/>
      <c r="BU24" s="460"/>
      <c r="BV24" s="458">
        <v>16127950</v>
      </c>
      <c r="BW24" s="459"/>
      <c r="BX24" s="459"/>
      <c r="BY24" s="459"/>
      <c r="BZ24" s="459"/>
      <c r="CA24" s="459"/>
      <c r="CB24" s="459"/>
      <c r="CC24" s="460"/>
      <c r="CD24" s="191"/>
      <c r="CE24" s="490"/>
      <c r="CF24" s="490"/>
      <c r="CG24" s="490"/>
      <c r="CH24" s="490"/>
      <c r="CI24" s="490"/>
      <c r="CJ24" s="490"/>
      <c r="CK24" s="490"/>
      <c r="CL24" s="490"/>
      <c r="CM24" s="490"/>
      <c r="CN24" s="490"/>
      <c r="CO24" s="490"/>
      <c r="CP24" s="490"/>
      <c r="CQ24" s="490"/>
      <c r="CR24" s="490"/>
      <c r="CS24" s="491"/>
      <c r="CT24" s="455"/>
      <c r="CU24" s="456"/>
      <c r="CV24" s="456"/>
      <c r="CW24" s="456"/>
      <c r="CX24" s="456"/>
      <c r="CY24" s="456"/>
      <c r="CZ24" s="456"/>
      <c r="DA24" s="457"/>
      <c r="DB24" s="455"/>
      <c r="DC24" s="456"/>
      <c r="DD24" s="456"/>
      <c r="DE24" s="456"/>
      <c r="DF24" s="456"/>
      <c r="DG24" s="456"/>
      <c r="DH24" s="456"/>
      <c r="DI24" s="457"/>
    </row>
    <row r="25" spans="1:113" ht="18.75" customHeight="1">
      <c r="A25" s="178"/>
      <c r="B25" s="437"/>
      <c r="C25" s="438"/>
      <c r="D25" s="439"/>
      <c r="E25" s="414" t="s">
        <v>171</v>
      </c>
      <c r="F25" s="415"/>
      <c r="G25" s="415"/>
      <c r="H25" s="415"/>
      <c r="I25" s="415"/>
      <c r="J25" s="415"/>
      <c r="K25" s="416"/>
      <c r="L25" s="411">
        <v>1</v>
      </c>
      <c r="M25" s="412"/>
      <c r="N25" s="412"/>
      <c r="O25" s="412"/>
      <c r="P25" s="413"/>
      <c r="Q25" s="411">
        <v>5868</v>
      </c>
      <c r="R25" s="412"/>
      <c r="S25" s="412"/>
      <c r="T25" s="412"/>
      <c r="U25" s="412"/>
      <c r="V25" s="413"/>
      <c r="W25" s="501"/>
      <c r="X25" s="438"/>
      <c r="Y25" s="439"/>
      <c r="Z25" s="414" t="s">
        <v>172</v>
      </c>
      <c r="AA25" s="415"/>
      <c r="AB25" s="415"/>
      <c r="AC25" s="415"/>
      <c r="AD25" s="415"/>
      <c r="AE25" s="415"/>
      <c r="AF25" s="415"/>
      <c r="AG25" s="416"/>
      <c r="AH25" s="411">
        <v>73</v>
      </c>
      <c r="AI25" s="412"/>
      <c r="AJ25" s="412"/>
      <c r="AK25" s="412"/>
      <c r="AL25" s="413"/>
      <c r="AM25" s="411">
        <v>203597</v>
      </c>
      <c r="AN25" s="412"/>
      <c r="AO25" s="412"/>
      <c r="AP25" s="412"/>
      <c r="AQ25" s="412"/>
      <c r="AR25" s="413"/>
      <c r="AS25" s="411">
        <v>2789</v>
      </c>
      <c r="AT25" s="412"/>
      <c r="AU25" s="412"/>
      <c r="AV25" s="412"/>
      <c r="AW25" s="412"/>
      <c r="AX25" s="471"/>
      <c r="AY25" s="484" t="s">
        <v>173</v>
      </c>
      <c r="AZ25" s="485"/>
      <c r="BA25" s="485"/>
      <c r="BB25" s="485"/>
      <c r="BC25" s="485"/>
      <c r="BD25" s="485"/>
      <c r="BE25" s="485"/>
      <c r="BF25" s="485"/>
      <c r="BG25" s="485"/>
      <c r="BH25" s="485"/>
      <c r="BI25" s="485"/>
      <c r="BJ25" s="485"/>
      <c r="BK25" s="485"/>
      <c r="BL25" s="485"/>
      <c r="BM25" s="486"/>
      <c r="BN25" s="487">
        <v>2114115</v>
      </c>
      <c r="BO25" s="488"/>
      <c r="BP25" s="488"/>
      <c r="BQ25" s="488"/>
      <c r="BR25" s="488"/>
      <c r="BS25" s="488"/>
      <c r="BT25" s="488"/>
      <c r="BU25" s="489"/>
      <c r="BV25" s="487">
        <v>1792392</v>
      </c>
      <c r="BW25" s="488"/>
      <c r="BX25" s="488"/>
      <c r="BY25" s="488"/>
      <c r="BZ25" s="488"/>
      <c r="CA25" s="488"/>
      <c r="CB25" s="488"/>
      <c r="CC25" s="489"/>
      <c r="CD25" s="191"/>
      <c r="CE25" s="490"/>
      <c r="CF25" s="490"/>
      <c r="CG25" s="490"/>
      <c r="CH25" s="490"/>
      <c r="CI25" s="490"/>
      <c r="CJ25" s="490"/>
      <c r="CK25" s="490"/>
      <c r="CL25" s="490"/>
      <c r="CM25" s="490"/>
      <c r="CN25" s="490"/>
      <c r="CO25" s="490"/>
      <c r="CP25" s="490"/>
      <c r="CQ25" s="490"/>
      <c r="CR25" s="490"/>
      <c r="CS25" s="491"/>
      <c r="CT25" s="455"/>
      <c r="CU25" s="456"/>
      <c r="CV25" s="456"/>
      <c r="CW25" s="456"/>
      <c r="CX25" s="456"/>
      <c r="CY25" s="456"/>
      <c r="CZ25" s="456"/>
      <c r="DA25" s="457"/>
      <c r="DB25" s="455"/>
      <c r="DC25" s="456"/>
      <c r="DD25" s="456"/>
      <c r="DE25" s="456"/>
      <c r="DF25" s="456"/>
      <c r="DG25" s="456"/>
      <c r="DH25" s="456"/>
      <c r="DI25" s="457"/>
    </row>
    <row r="26" spans="1:113" ht="18.75" customHeight="1">
      <c r="A26" s="178"/>
      <c r="B26" s="437"/>
      <c r="C26" s="438"/>
      <c r="D26" s="439"/>
      <c r="E26" s="414" t="s">
        <v>174</v>
      </c>
      <c r="F26" s="415"/>
      <c r="G26" s="415"/>
      <c r="H26" s="415"/>
      <c r="I26" s="415"/>
      <c r="J26" s="415"/>
      <c r="K26" s="416"/>
      <c r="L26" s="411">
        <v>1</v>
      </c>
      <c r="M26" s="412"/>
      <c r="N26" s="412"/>
      <c r="O26" s="412"/>
      <c r="P26" s="413"/>
      <c r="Q26" s="411">
        <v>5768</v>
      </c>
      <c r="R26" s="412"/>
      <c r="S26" s="412"/>
      <c r="T26" s="412"/>
      <c r="U26" s="412"/>
      <c r="V26" s="413"/>
      <c r="W26" s="501"/>
      <c r="X26" s="438"/>
      <c r="Y26" s="439"/>
      <c r="Z26" s="414" t="s">
        <v>175</v>
      </c>
      <c r="AA26" s="469"/>
      <c r="AB26" s="469"/>
      <c r="AC26" s="469"/>
      <c r="AD26" s="469"/>
      <c r="AE26" s="469"/>
      <c r="AF26" s="469"/>
      <c r="AG26" s="470"/>
      <c r="AH26" s="411">
        <v>28</v>
      </c>
      <c r="AI26" s="412"/>
      <c r="AJ26" s="412"/>
      <c r="AK26" s="412"/>
      <c r="AL26" s="413"/>
      <c r="AM26" s="411">
        <v>90244</v>
      </c>
      <c r="AN26" s="412"/>
      <c r="AO26" s="412"/>
      <c r="AP26" s="412"/>
      <c r="AQ26" s="412"/>
      <c r="AR26" s="413"/>
      <c r="AS26" s="411">
        <v>3223</v>
      </c>
      <c r="AT26" s="412"/>
      <c r="AU26" s="412"/>
      <c r="AV26" s="412"/>
      <c r="AW26" s="412"/>
      <c r="AX26" s="471"/>
      <c r="AY26" s="498" t="s">
        <v>176</v>
      </c>
      <c r="AZ26" s="418"/>
      <c r="BA26" s="418"/>
      <c r="BB26" s="418"/>
      <c r="BC26" s="418"/>
      <c r="BD26" s="418"/>
      <c r="BE26" s="418"/>
      <c r="BF26" s="418"/>
      <c r="BG26" s="418"/>
      <c r="BH26" s="418"/>
      <c r="BI26" s="418"/>
      <c r="BJ26" s="418"/>
      <c r="BK26" s="418"/>
      <c r="BL26" s="418"/>
      <c r="BM26" s="499"/>
      <c r="BN26" s="458" t="s">
        <v>177</v>
      </c>
      <c r="BO26" s="459"/>
      <c r="BP26" s="459"/>
      <c r="BQ26" s="459"/>
      <c r="BR26" s="459"/>
      <c r="BS26" s="459"/>
      <c r="BT26" s="459"/>
      <c r="BU26" s="460"/>
      <c r="BV26" s="458" t="s">
        <v>178</v>
      </c>
      <c r="BW26" s="459"/>
      <c r="BX26" s="459"/>
      <c r="BY26" s="459"/>
      <c r="BZ26" s="459"/>
      <c r="CA26" s="459"/>
      <c r="CB26" s="459"/>
      <c r="CC26" s="460"/>
      <c r="CD26" s="191"/>
      <c r="CE26" s="490"/>
      <c r="CF26" s="490"/>
      <c r="CG26" s="490"/>
      <c r="CH26" s="490"/>
      <c r="CI26" s="490"/>
      <c r="CJ26" s="490"/>
      <c r="CK26" s="490"/>
      <c r="CL26" s="490"/>
      <c r="CM26" s="490"/>
      <c r="CN26" s="490"/>
      <c r="CO26" s="490"/>
      <c r="CP26" s="490"/>
      <c r="CQ26" s="490"/>
      <c r="CR26" s="490"/>
      <c r="CS26" s="491"/>
      <c r="CT26" s="455"/>
      <c r="CU26" s="456"/>
      <c r="CV26" s="456"/>
      <c r="CW26" s="456"/>
      <c r="CX26" s="456"/>
      <c r="CY26" s="456"/>
      <c r="CZ26" s="456"/>
      <c r="DA26" s="457"/>
      <c r="DB26" s="455"/>
      <c r="DC26" s="456"/>
      <c r="DD26" s="456"/>
      <c r="DE26" s="456"/>
      <c r="DF26" s="456"/>
      <c r="DG26" s="456"/>
      <c r="DH26" s="456"/>
      <c r="DI26" s="457"/>
    </row>
    <row r="27" spans="1:113" ht="18.75" customHeight="1" thickBot="1">
      <c r="A27" s="178"/>
      <c r="B27" s="437"/>
      <c r="C27" s="438"/>
      <c r="D27" s="439"/>
      <c r="E27" s="414" t="s">
        <v>179</v>
      </c>
      <c r="F27" s="415"/>
      <c r="G27" s="415"/>
      <c r="H27" s="415"/>
      <c r="I27" s="415"/>
      <c r="J27" s="415"/>
      <c r="K27" s="416"/>
      <c r="L27" s="411">
        <v>1</v>
      </c>
      <c r="M27" s="412"/>
      <c r="N27" s="412"/>
      <c r="O27" s="412"/>
      <c r="P27" s="413"/>
      <c r="Q27" s="411">
        <v>4090</v>
      </c>
      <c r="R27" s="412"/>
      <c r="S27" s="412"/>
      <c r="T27" s="412"/>
      <c r="U27" s="412"/>
      <c r="V27" s="413"/>
      <c r="W27" s="501"/>
      <c r="X27" s="438"/>
      <c r="Y27" s="439"/>
      <c r="Z27" s="414" t="s">
        <v>180</v>
      </c>
      <c r="AA27" s="415"/>
      <c r="AB27" s="415"/>
      <c r="AC27" s="415"/>
      <c r="AD27" s="415"/>
      <c r="AE27" s="415"/>
      <c r="AF27" s="415"/>
      <c r="AG27" s="416"/>
      <c r="AH27" s="411">
        <v>58</v>
      </c>
      <c r="AI27" s="412"/>
      <c r="AJ27" s="412"/>
      <c r="AK27" s="412"/>
      <c r="AL27" s="413"/>
      <c r="AM27" s="411">
        <v>223312</v>
      </c>
      <c r="AN27" s="412"/>
      <c r="AO27" s="412"/>
      <c r="AP27" s="412"/>
      <c r="AQ27" s="412"/>
      <c r="AR27" s="413"/>
      <c r="AS27" s="411">
        <v>3850</v>
      </c>
      <c r="AT27" s="412"/>
      <c r="AU27" s="412"/>
      <c r="AV27" s="412"/>
      <c r="AW27" s="412"/>
      <c r="AX27" s="471"/>
      <c r="AY27" s="495" t="s">
        <v>181</v>
      </c>
      <c r="AZ27" s="496"/>
      <c r="BA27" s="496"/>
      <c r="BB27" s="496"/>
      <c r="BC27" s="496"/>
      <c r="BD27" s="496"/>
      <c r="BE27" s="496"/>
      <c r="BF27" s="496"/>
      <c r="BG27" s="496"/>
      <c r="BH27" s="496"/>
      <c r="BI27" s="496"/>
      <c r="BJ27" s="496"/>
      <c r="BK27" s="496"/>
      <c r="BL27" s="496"/>
      <c r="BM27" s="497"/>
      <c r="BN27" s="492">
        <v>650000</v>
      </c>
      <c r="BO27" s="493"/>
      <c r="BP27" s="493"/>
      <c r="BQ27" s="493"/>
      <c r="BR27" s="493"/>
      <c r="BS27" s="493"/>
      <c r="BT27" s="493"/>
      <c r="BU27" s="494"/>
      <c r="BV27" s="492">
        <v>650000</v>
      </c>
      <c r="BW27" s="493"/>
      <c r="BX27" s="493"/>
      <c r="BY27" s="493"/>
      <c r="BZ27" s="493"/>
      <c r="CA27" s="493"/>
      <c r="CB27" s="493"/>
      <c r="CC27" s="494"/>
      <c r="CD27" s="193"/>
      <c r="CE27" s="490"/>
      <c r="CF27" s="490"/>
      <c r="CG27" s="490"/>
      <c r="CH27" s="490"/>
      <c r="CI27" s="490"/>
      <c r="CJ27" s="490"/>
      <c r="CK27" s="490"/>
      <c r="CL27" s="490"/>
      <c r="CM27" s="490"/>
      <c r="CN27" s="490"/>
      <c r="CO27" s="490"/>
      <c r="CP27" s="490"/>
      <c r="CQ27" s="490"/>
      <c r="CR27" s="490"/>
      <c r="CS27" s="491"/>
      <c r="CT27" s="455"/>
      <c r="CU27" s="456"/>
      <c r="CV27" s="456"/>
      <c r="CW27" s="456"/>
      <c r="CX27" s="456"/>
      <c r="CY27" s="456"/>
      <c r="CZ27" s="456"/>
      <c r="DA27" s="457"/>
      <c r="DB27" s="455"/>
      <c r="DC27" s="456"/>
      <c r="DD27" s="456"/>
      <c r="DE27" s="456"/>
      <c r="DF27" s="456"/>
      <c r="DG27" s="456"/>
      <c r="DH27" s="456"/>
      <c r="DI27" s="457"/>
    </row>
    <row r="28" spans="1:113" ht="18.75" customHeight="1">
      <c r="A28" s="178"/>
      <c r="B28" s="437"/>
      <c r="C28" s="438"/>
      <c r="D28" s="439"/>
      <c r="E28" s="414" t="s">
        <v>182</v>
      </c>
      <c r="F28" s="415"/>
      <c r="G28" s="415"/>
      <c r="H28" s="415"/>
      <c r="I28" s="415"/>
      <c r="J28" s="415"/>
      <c r="K28" s="416"/>
      <c r="L28" s="411">
        <v>1</v>
      </c>
      <c r="M28" s="412"/>
      <c r="N28" s="412"/>
      <c r="O28" s="412"/>
      <c r="P28" s="413"/>
      <c r="Q28" s="411">
        <v>3260</v>
      </c>
      <c r="R28" s="412"/>
      <c r="S28" s="412"/>
      <c r="T28" s="412"/>
      <c r="U28" s="412"/>
      <c r="V28" s="413"/>
      <c r="W28" s="501"/>
      <c r="X28" s="438"/>
      <c r="Y28" s="439"/>
      <c r="Z28" s="414" t="s">
        <v>183</v>
      </c>
      <c r="AA28" s="415"/>
      <c r="AB28" s="415"/>
      <c r="AC28" s="415"/>
      <c r="AD28" s="415"/>
      <c r="AE28" s="415"/>
      <c r="AF28" s="415"/>
      <c r="AG28" s="416"/>
      <c r="AH28" s="411" t="s">
        <v>177</v>
      </c>
      <c r="AI28" s="412"/>
      <c r="AJ28" s="412"/>
      <c r="AK28" s="412"/>
      <c r="AL28" s="413"/>
      <c r="AM28" s="411" t="s">
        <v>177</v>
      </c>
      <c r="AN28" s="412"/>
      <c r="AO28" s="412"/>
      <c r="AP28" s="412"/>
      <c r="AQ28" s="412"/>
      <c r="AR28" s="413"/>
      <c r="AS28" s="411" t="s">
        <v>177</v>
      </c>
      <c r="AT28" s="412"/>
      <c r="AU28" s="412"/>
      <c r="AV28" s="412"/>
      <c r="AW28" s="412"/>
      <c r="AX28" s="471"/>
      <c r="AY28" s="475" t="s">
        <v>184</v>
      </c>
      <c r="AZ28" s="476"/>
      <c r="BA28" s="476"/>
      <c r="BB28" s="477"/>
      <c r="BC28" s="484" t="s">
        <v>48</v>
      </c>
      <c r="BD28" s="485"/>
      <c r="BE28" s="485"/>
      <c r="BF28" s="485"/>
      <c r="BG28" s="485"/>
      <c r="BH28" s="485"/>
      <c r="BI28" s="485"/>
      <c r="BJ28" s="485"/>
      <c r="BK28" s="485"/>
      <c r="BL28" s="485"/>
      <c r="BM28" s="486"/>
      <c r="BN28" s="487">
        <v>7847400</v>
      </c>
      <c r="BO28" s="488"/>
      <c r="BP28" s="488"/>
      <c r="BQ28" s="488"/>
      <c r="BR28" s="488"/>
      <c r="BS28" s="488"/>
      <c r="BT28" s="488"/>
      <c r="BU28" s="489"/>
      <c r="BV28" s="487">
        <v>7844900</v>
      </c>
      <c r="BW28" s="488"/>
      <c r="BX28" s="488"/>
      <c r="BY28" s="488"/>
      <c r="BZ28" s="488"/>
      <c r="CA28" s="488"/>
      <c r="CB28" s="488"/>
      <c r="CC28" s="489"/>
      <c r="CD28" s="191"/>
      <c r="CE28" s="490"/>
      <c r="CF28" s="490"/>
      <c r="CG28" s="490"/>
      <c r="CH28" s="490"/>
      <c r="CI28" s="490"/>
      <c r="CJ28" s="490"/>
      <c r="CK28" s="490"/>
      <c r="CL28" s="490"/>
      <c r="CM28" s="490"/>
      <c r="CN28" s="490"/>
      <c r="CO28" s="490"/>
      <c r="CP28" s="490"/>
      <c r="CQ28" s="490"/>
      <c r="CR28" s="490"/>
      <c r="CS28" s="491"/>
      <c r="CT28" s="455"/>
      <c r="CU28" s="456"/>
      <c r="CV28" s="456"/>
      <c r="CW28" s="456"/>
      <c r="CX28" s="456"/>
      <c r="CY28" s="456"/>
      <c r="CZ28" s="456"/>
      <c r="DA28" s="457"/>
      <c r="DB28" s="455"/>
      <c r="DC28" s="456"/>
      <c r="DD28" s="456"/>
      <c r="DE28" s="456"/>
      <c r="DF28" s="456"/>
      <c r="DG28" s="456"/>
      <c r="DH28" s="456"/>
      <c r="DI28" s="457"/>
    </row>
    <row r="29" spans="1:113" ht="18.75" customHeight="1">
      <c r="A29" s="178"/>
      <c r="B29" s="437"/>
      <c r="C29" s="438"/>
      <c r="D29" s="439"/>
      <c r="E29" s="414" t="s">
        <v>185</v>
      </c>
      <c r="F29" s="415"/>
      <c r="G29" s="415"/>
      <c r="H29" s="415"/>
      <c r="I29" s="415"/>
      <c r="J29" s="415"/>
      <c r="K29" s="416"/>
      <c r="L29" s="411">
        <v>18</v>
      </c>
      <c r="M29" s="412"/>
      <c r="N29" s="412"/>
      <c r="O29" s="412"/>
      <c r="P29" s="413"/>
      <c r="Q29" s="411">
        <v>3030</v>
      </c>
      <c r="R29" s="412"/>
      <c r="S29" s="412"/>
      <c r="T29" s="412"/>
      <c r="U29" s="412"/>
      <c r="V29" s="413"/>
      <c r="W29" s="502"/>
      <c r="X29" s="503"/>
      <c r="Y29" s="504"/>
      <c r="Z29" s="414" t="s">
        <v>186</v>
      </c>
      <c r="AA29" s="415"/>
      <c r="AB29" s="415"/>
      <c r="AC29" s="415"/>
      <c r="AD29" s="415"/>
      <c r="AE29" s="415"/>
      <c r="AF29" s="415"/>
      <c r="AG29" s="416"/>
      <c r="AH29" s="411">
        <v>551</v>
      </c>
      <c r="AI29" s="412"/>
      <c r="AJ29" s="412"/>
      <c r="AK29" s="412"/>
      <c r="AL29" s="413"/>
      <c r="AM29" s="411">
        <v>1779220</v>
      </c>
      <c r="AN29" s="412"/>
      <c r="AO29" s="412"/>
      <c r="AP29" s="412"/>
      <c r="AQ29" s="412"/>
      <c r="AR29" s="413"/>
      <c r="AS29" s="411">
        <v>3229</v>
      </c>
      <c r="AT29" s="412"/>
      <c r="AU29" s="412"/>
      <c r="AV29" s="412"/>
      <c r="AW29" s="412"/>
      <c r="AX29" s="471"/>
      <c r="AY29" s="478"/>
      <c r="AZ29" s="479"/>
      <c r="BA29" s="479"/>
      <c r="BB29" s="480"/>
      <c r="BC29" s="472" t="s">
        <v>187</v>
      </c>
      <c r="BD29" s="473"/>
      <c r="BE29" s="473"/>
      <c r="BF29" s="473"/>
      <c r="BG29" s="473"/>
      <c r="BH29" s="473"/>
      <c r="BI29" s="473"/>
      <c r="BJ29" s="473"/>
      <c r="BK29" s="473"/>
      <c r="BL29" s="473"/>
      <c r="BM29" s="474"/>
      <c r="BN29" s="458">
        <v>2972700</v>
      </c>
      <c r="BO29" s="459"/>
      <c r="BP29" s="459"/>
      <c r="BQ29" s="459"/>
      <c r="BR29" s="459"/>
      <c r="BS29" s="459"/>
      <c r="BT29" s="459"/>
      <c r="BU29" s="460"/>
      <c r="BV29" s="458">
        <v>2969900</v>
      </c>
      <c r="BW29" s="459"/>
      <c r="BX29" s="459"/>
      <c r="BY29" s="459"/>
      <c r="BZ29" s="459"/>
      <c r="CA29" s="459"/>
      <c r="CB29" s="459"/>
      <c r="CC29" s="460"/>
      <c r="CD29" s="193"/>
      <c r="CE29" s="490"/>
      <c r="CF29" s="490"/>
      <c r="CG29" s="490"/>
      <c r="CH29" s="490"/>
      <c r="CI29" s="490"/>
      <c r="CJ29" s="490"/>
      <c r="CK29" s="490"/>
      <c r="CL29" s="490"/>
      <c r="CM29" s="490"/>
      <c r="CN29" s="490"/>
      <c r="CO29" s="490"/>
      <c r="CP29" s="490"/>
      <c r="CQ29" s="490"/>
      <c r="CR29" s="490"/>
      <c r="CS29" s="491"/>
      <c r="CT29" s="455"/>
      <c r="CU29" s="456"/>
      <c r="CV29" s="456"/>
      <c r="CW29" s="456"/>
      <c r="CX29" s="456"/>
      <c r="CY29" s="456"/>
      <c r="CZ29" s="456"/>
      <c r="DA29" s="457"/>
      <c r="DB29" s="455"/>
      <c r="DC29" s="456"/>
      <c r="DD29" s="456"/>
      <c r="DE29" s="456"/>
      <c r="DF29" s="456"/>
      <c r="DG29" s="456"/>
      <c r="DH29" s="456"/>
      <c r="DI29" s="457"/>
    </row>
    <row r="30" spans="1:113" ht="18.75" customHeight="1" thickBot="1">
      <c r="A30" s="178"/>
      <c r="B30" s="440"/>
      <c r="C30" s="441"/>
      <c r="D30" s="442"/>
      <c r="E30" s="419"/>
      <c r="F30" s="420"/>
      <c r="G30" s="420"/>
      <c r="H30" s="420"/>
      <c r="I30" s="420"/>
      <c r="J30" s="420"/>
      <c r="K30" s="421"/>
      <c r="L30" s="422"/>
      <c r="M30" s="423"/>
      <c r="N30" s="423"/>
      <c r="O30" s="423"/>
      <c r="P30" s="424"/>
      <c r="Q30" s="422"/>
      <c r="R30" s="423"/>
      <c r="S30" s="423"/>
      <c r="T30" s="423"/>
      <c r="U30" s="423"/>
      <c r="V30" s="424"/>
      <c r="W30" s="425" t="s">
        <v>188</v>
      </c>
      <c r="X30" s="426"/>
      <c r="Y30" s="426"/>
      <c r="Z30" s="426"/>
      <c r="AA30" s="426"/>
      <c r="AB30" s="426"/>
      <c r="AC30" s="426"/>
      <c r="AD30" s="426"/>
      <c r="AE30" s="426"/>
      <c r="AF30" s="426"/>
      <c r="AG30" s="427"/>
      <c r="AH30" s="428">
        <v>98.2</v>
      </c>
      <c r="AI30" s="429"/>
      <c r="AJ30" s="429"/>
      <c r="AK30" s="429"/>
      <c r="AL30" s="429"/>
      <c r="AM30" s="429"/>
      <c r="AN30" s="429"/>
      <c r="AO30" s="429"/>
      <c r="AP30" s="429"/>
      <c r="AQ30" s="429"/>
      <c r="AR30" s="429"/>
      <c r="AS30" s="429"/>
      <c r="AT30" s="429"/>
      <c r="AU30" s="429"/>
      <c r="AV30" s="429"/>
      <c r="AW30" s="429"/>
      <c r="AX30" s="430"/>
      <c r="AY30" s="481"/>
      <c r="AZ30" s="482"/>
      <c r="BA30" s="482"/>
      <c r="BB30" s="483"/>
      <c r="BC30" s="431" t="s">
        <v>50</v>
      </c>
      <c r="BD30" s="432"/>
      <c r="BE30" s="432"/>
      <c r="BF30" s="432"/>
      <c r="BG30" s="432"/>
      <c r="BH30" s="432"/>
      <c r="BI30" s="432"/>
      <c r="BJ30" s="432"/>
      <c r="BK30" s="432"/>
      <c r="BL30" s="432"/>
      <c r="BM30" s="433"/>
      <c r="BN30" s="492">
        <v>6168239</v>
      </c>
      <c r="BO30" s="493"/>
      <c r="BP30" s="493"/>
      <c r="BQ30" s="493"/>
      <c r="BR30" s="493"/>
      <c r="BS30" s="493"/>
      <c r="BT30" s="493"/>
      <c r="BU30" s="494"/>
      <c r="BV30" s="492">
        <v>5849976</v>
      </c>
      <c r="BW30" s="493"/>
      <c r="BX30" s="493"/>
      <c r="BY30" s="493"/>
      <c r="BZ30" s="493"/>
      <c r="CA30" s="493"/>
      <c r="CB30" s="493"/>
      <c r="CC30" s="494"/>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c r="A31" s="178"/>
      <c r="B31" s="200"/>
      <c r="DI31" s="201"/>
    </row>
    <row r="32" spans="1:113" ht="13.5" customHeight="1">
      <c r="A32" s="178"/>
      <c r="B32" s="202"/>
      <c r="C32" s="417" t="s">
        <v>189</v>
      </c>
      <c r="D32" s="417"/>
      <c r="E32" s="417"/>
      <c r="F32" s="417"/>
      <c r="G32" s="417"/>
      <c r="H32" s="417"/>
      <c r="I32" s="417"/>
      <c r="J32" s="417"/>
      <c r="K32" s="417"/>
      <c r="L32" s="417"/>
      <c r="M32" s="417"/>
      <c r="N32" s="417"/>
      <c r="O32" s="417"/>
      <c r="P32" s="417"/>
      <c r="Q32" s="417"/>
      <c r="R32" s="417"/>
      <c r="S32" s="417"/>
      <c r="U32" s="418" t="s">
        <v>190</v>
      </c>
      <c r="V32" s="418"/>
      <c r="W32" s="418"/>
      <c r="X32" s="418"/>
      <c r="Y32" s="418"/>
      <c r="Z32" s="418"/>
      <c r="AA32" s="418"/>
      <c r="AB32" s="418"/>
      <c r="AC32" s="418"/>
      <c r="AD32" s="418"/>
      <c r="AE32" s="418"/>
      <c r="AF32" s="418"/>
      <c r="AG32" s="418"/>
      <c r="AH32" s="418"/>
      <c r="AI32" s="418"/>
      <c r="AJ32" s="418"/>
      <c r="AK32" s="418"/>
      <c r="AM32" s="418" t="s">
        <v>191</v>
      </c>
      <c r="AN32" s="418"/>
      <c r="AO32" s="418"/>
      <c r="AP32" s="418"/>
      <c r="AQ32" s="418"/>
      <c r="AR32" s="418"/>
      <c r="AS32" s="418"/>
      <c r="AT32" s="418"/>
      <c r="AU32" s="418"/>
      <c r="AV32" s="418"/>
      <c r="AW32" s="418"/>
      <c r="AX32" s="418"/>
      <c r="AY32" s="418"/>
      <c r="AZ32" s="418"/>
      <c r="BA32" s="418"/>
      <c r="BB32" s="418"/>
      <c r="BC32" s="418"/>
      <c r="BE32" s="418" t="s">
        <v>192</v>
      </c>
      <c r="BF32" s="418"/>
      <c r="BG32" s="418"/>
      <c r="BH32" s="418"/>
      <c r="BI32" s="418"/>
      <c r="BJ32" s="418"/>
      <c r="BK32" s="418"/>
      <c r="BL32" s="418"/>
      <c r="BM32" s="418"/>
      <c r="BN32" s="418"/>
      <c r="BO32" s="418"/>
      <c r="BP32" s="418"/>
      <c r="BQ32" s="418"/>
      <c r="BR32" s="418"/>
      <c r="BS32" s="418"/>
      <c r="BT32" s="418"/>
      <c r="BU32" s="418"/>
      <c r="BW32" s="418" t="s">
        <v>193</v>
      </c>
      <c r="BX32" s="418"/>
      <c r="BY32" s="418"/>
      <c r="BZ32" s="418"/>
      <c r="CA32" s="418"/>
      <c r="CB32" s="418"/>
      <c r="CC32" s="418"/>
      <c r="CD32" s="418"/>
      <c r="CE32" s="418"/>
      <c r="CF32" s="418"/>
      <c r="CG32" s="418"/>
      <c r="CH32" s="418"/>
      <c r="CI32" s="418"/>
      <c r="CJ32" s="418"/>
      <c r="CK32" s="418"/>
      <c r="CL32" s="418"/>
      <c r="CM32" s="418"/>
      <c r="CO32" s="418" t="s">
        <v>194</v>
      </c>
      <c r="CP32" s="418"/>
      <c r="CQ32" s="418"/>
      <c r="CR32" s="418"/>
      <c r="CS32" s="418"/>
      <c r="CT32" s="418"/>
      <c r="CU32" s="418"/>
      <c r="CV32" s="418"/>
      <c r="CW32" s="418"/>
      <c r="CX32" s="418"/>
      <c r="CY32" s="418"/>
      <c r="CZ32" s="418"/>
      <c r="DA32" s="418"/>
      <c r="DB32" s="418"/>
      <c r="DC32" s="418"/>
      <c r="DD32" s="418"/>
      <c r="DE32" s="418"/>
      <c r="DI32" s="201"/>
    </row>
    <row r="33" spans="1:113" ht="13.5" customHeight="1">
      <c r="A33" s="178"/>
      <c r="B33" s="202"/>
      <c r="C33" s="410" t="s">
        <v>195</v>
      </c>
      <c r="D33" s="410"/>
      <c r="E33" s="409" t="s">
        <v>196</v>
      </c>
      <c r="F33" s="409"/>
      <c r="G33" s="409"/>
      <c r="H33" s="409"/>
      <c r="I33" s="409"/>
      <c r="J33" s="409"/>
      <c r="K33" s="409"/>
      <c r="L33" s="409"/>
      <c r="M33" s="409"/>
      <c r="N33" s="409"/>
      <c r="O33" s="409"/>
      <c r="P33" s="409"/>
      <c r="Q33" s="409"/>
      <c r="R33" s="409"/>
      <c r="S33" s="409"/>
      <c r="T33" s="203"/>
      <c r="U33" s="410" t="s">
        <v>195</v>
      </c>
      <c r="V33" s="410"/>
      <c r="W33" s="409" t="s">
        <v>197</v>
      </c>
      <c r="X33" s="409"/>
      <c r="Y33" s="409"/>
      <c r="Z33" s="409"/>
      <c r="AA33" s="409"/>
      <c r="AB33" s="409"/>
      <c r="AC33" s="409"/>
      <c r="AD33" s="409"/>
      <c r="AE33" s="409"/>
      <c r="AF33" s="409"/>
      <c r="AG33" s="409"/>
      <c r="AH33" s="409"/>
      <c r="AI33" s="409"/>
      <c r="AJ33" s="409"/>
      <c r="AK33" s="409"/>
      <c r="AL33" s="203"/>
      <c r="AM33" s="410" t="s">
        <v>195</v>
      </c>
      <c r="AN33" s="410"/>
      <c r="AO33" s="409" t="s">
        <v>197</v>
      </c>
      <c r="AP33" s="409"/>
      <c r="AQ33" s="409"/>
      <c r="AR33" s="409"/>
      <c r="AS33" s="409"/>
      <c r="AT33" s="409"/>
      <c r="AU33" s="409"/>
      <c r="AV33" s="409"/>
      <c r="AW33" s="409"/>
      <c r="AX33" s="409"/>
      <c r="AY33" s="409"/>
      <c r="AZ33" s="409"/>
      <c r="BA33" s="409"/>
      <c r="BB33" s="409"/>
      <c r="BC33" s="409"/>
      <c r="BD33" s="204"/>
      <c r="BE33" s="409" t="s">
        <v>198</v>
      </c>
      <c r="BF33" s="409"/>
      <c r="BG33" s="409" t="s">
        <v>199</v>
      </c>
      <c r="BH33" s="409"/>
      <c r="BI33" s="409"/>
      <c r="BJ33" s="409"/>
      <c r="BK33" s="409"/>
      <c r="BL33" s="409"/>
      <c r="BM33" s="409"/>
      <c r="BN33" s="409"/>
      <c r="BO33" s="409"/>
      <c r="BP33" s="409"/>
      <c r="BQ33" s="409"/>
      <c r="BR33" s="409"/>
      <c r="BS33" s="409"/>
      <c r="BT33" s="409"/>
      <c r="BU33" s="409"/>
      <c r="BV33" s="204"/>
      <c r="BW33" s="410" t="s">
        <v>198</v>
      </c>
      <c r="BX33" s="410"/>
      <c r="BY33" s="409" t="s">
        <v>200</v>
      </c>
      <c r="BZ33" s="409"/>
      <c r="CA33" s="409"/>
      <c r="CB33" s="409"/>
      <c r="CC33" s="409"/>
      <c r="CD33" s="409"/>
      <c r="CE33" s="409"/>
      <c r="CF33" s="409"/>
      <c r="CG33" s="409"/>
      <c r="CH33" s="409"/>
      <c r="CI33" s="409"/>
      <c r="CJ33" s="409"/>
      <c r="CK33" s="409"/>
      <c r="CL33" s="409"/>
      <c r="CM33" s="409"/>
      <c r="CN33" s="203"/>
      <c r="CO33" s="410" t="s">
        <v>195</v>
      </c>
      <c r="CP33" s="410"/>
      <c r="CQ33" s="409" t="s">
        <v>201</v>
      </c>
      <c r="CR33" s="409"/>
      <c r="CS33" s="409"/>
      <c r="CT33" s="409"/>
      <c r="CU33" s="409"/>
      <c r="CV33" s="409"/>
      <c r="CW33" s="409"/>
      <c r="CX33" s="409"/>
      <c r="CY33" s="409"/>
      <c r="CZ33" s="409"/>
      <c r="DA33" s="409"/>
      <c r="DB33" s="409"/>
      <c r="DC33" s="409"/>
      <c r="DD33" s="409"/>
      <c r="DE33" s="409"/>
      <c r="DF33" s="203"/>
      <c r="DG33" s="408" t="s">
        <v>202</v>
      </c>
      <c r="DH33" s="408"/>
      <c r="DI33" s="205"/>
    </row>
    <row r="34" spans="1:113" ht="32.25" customHeight="1">
      <c r="A34" s="178"/>
      <c r="B34" s="202"/>
      <c r="C34" s="406">
        <f>IF(E34="","",1)</f>
        <v>1</v>
      </c>
      <c r="D34" s="406"/>
      <c r="E34" s="407" t="str">
        <f>IF('各会計、関係団体の財政状況及び健全化判断比率'!B7="","",'各会計、関係団体の財政状況及び健全化判断比率'!B7)</f>
        <v>一般会計</v>
      </c>
      <c r="F34" s="407"/>
      <c r="G34" s="407"/>
      <c r="H34" s="407"/>
      <c r="I34" s="407"/>
      <c r="J34" s="407"/>
      <c r="K34" s="407"/>
      <c r="L34" s="407"/>
      <c r="M34" s="407"/>
      <c r="N34" s="407"/>
      <c r="O34" s="407"/>
      <c r="P34" s="407"/>
      <c r="Q34" s="407"/>
      <c r="R34" s="407"/>
      <c r="S34" s="407"/>
      <c r="T34" s="178"/>
      <c r="U34" s="406">
        <f>IF(W34="","",MAX(C34:D43)+1)</f>
        <v>2</v>
      </c>
      <c r="V34" s="406"/>
      <c r="W34" s="407" t="str">
        <f>IF('各会計、関係団体の財政状況及び健全化判断比率'!B28="","",'各会計、関係団体の財政状況及び健全化判断比率'!B28)</f>
        <v>国民健康保険特別会計</v>
      </c>
      <c r="X34" s="407"/>
      <c r="Y34" s="407"/>
      <c r="Z34" s="407"/>
      <c r="AA34" s="407"/>
      <c r="AB34" s="407"/>
      <c r="AC34" s="407"/>
      <c r="AD34" s="407"/>
      <c r="AE34" s="407"/>
      <c r="AF34" s="407"/>
      <c r="AG34" s="407"/>
      <c r="AH34" s="407"/>
      <c r="AI34" s="407"/>
      <c r="AJ34" s="407"/>
      <c r="AK34" s="407"/>
      <c r="AL34" s="178"/>
      <c r="AM34" s="406">
        <f>IF(AO34="","",MAX(C34:D43,U34:V43)+1)</f>
        <v>6</v>
      </c>
      <c r="AN34" s="406"/>
      <c r="AO34" s="407" t="str">
        <f>IF('各会計、関係団体の財政状況及び健全化判断比率'!B32="","",'各会計、関係団体の財政状況及び健全化判断比率'!B32)</f>
        <v>水道事業会計</v>
      </c>
      <c r="AP34" s="407"/>
      <c r="AQ34" s="407"/>
      <c r="AR34" s="407"/>
      <c r="AS34" s="407"/>
      <c r="AT34" s="407"/>
      <c r="AU34" s="407"/>
      <c r="AV34" s="407"/>
      <c r="AW34" s="407"/>
      <c r="AX34" s="407"/>
      <c r="AY34" s="407"/>
      <c r="AZ34" s="407"/>
      <c r="BA34" s="407"/>
      <c r="BB34" s="407"/>
      <c r="BC34" s="407"/>
      <c r="BD34" s="178"/>
      <c r="BE34" s="406">
        <f>IF(BG34="","",MAX(C34:D43,U34:V43,AM34:AN43)+1)</f>
        <v>11</v>
      </c>
      <c r="BF34" s="406"/>
      <c r="BG34" s="407" t="str">
        <f>IF('各会計、関係団体の財政状況及び健全化判断比率'!B37="","",'各会計、関係団体の財政状況及び健全化判断比率'!B37)</f>
        <v>地方卸売市場特別会計</v>
      </c>
      <c r="BH34" s="407"/>
      <c r="BI34" s="407"/>
      <c r="BJ34" s="407"/>
      <c r="BK34" s="407"/>
      <c r="BL34" s="407"/>
      <c r="BM34" s="407"/>
      <c r="BN34" s="407"/>
      <c r="BO34" s="407"/>
      <c r="BP34" s="407"/>
      <c r="BQ34" s="407"/>
      <c r="BR34" s="407"/>
      <c r="BS34" s="407"/>
      <c r="BT34" s="407"/>
      <c r="BU34" s="407"/>
      <c r="BV34" s="178"/>
      <c r="BW34" s="406">
        <f>IF(BY34="","",MAX(C34:D43,U34:V43,AM34:AN43,BE34:BF43)+1)</f>
        <v>12</v>
      </c>
      <c r="BX34" s="406"/>
      <c r="BY34" s="407" t="str">
        <f>IF('各会計、関係団体の財政状況及び健全化判断比率'!B68="","",'各会計、関係団体の財政状況及び健全化判断比率'!B68)</f>
        <v>北薩広域行政事務組合</v>
      </c>
      <c r="BZ34" s="407"/>
      <c r="CA34" s="407"/>
      <c r="CB34" s="407"/>
      <c r="CC34" s="407"/>
      <c r="CD34" s="407"/>
      <c r="CE34" s="407"/>
      <c r="CF34" s="407"/>
      <c r="CG34" s="407"/>
      <c r="CH34" s="407"/>
      <c r="CI34" s="407"/>
      <c r="CJ34" s="407"/>
      <c r="CK34" s="407"/>
      <c r="CL34" s="407"/>
      <c r="CM34" s="407"/>
      <c r="CN34" s="178"/>
      <c r="CO34" s="406" t="str">
        <f>IF(CQ34="","",MAX(C34:D43,U34:V43,AM34:AN43,BE34:BF43,BW34:BX43)+1)</f>
        <v/>
      </c>
      <c r="CP34" s="406"/>
      <c r="CQ34" s="407" t="str">
        <f>IF('各会計、関係団体の財政状況及び健全化判断比率'!BS7="","",'各会計、関係団体の財政状況及び健全化判断比率'!BS7)</f>
        <v/>
      </c>
      <c r="CR34" s="407"/>
      <c r="CS34" s="407"/>
      <c r="CT34" s="407"/>
      <c r="CU34" s="407"/>
      <c r="CV34" s="407"/>
      <c r="CW34" s="407"/>
      <c r="CX34" s="407"/>
      <c r="CY34" s="407"/>
      <c r="CZ34" s="407"/>
      <c r="DA34" s="407"/>
      <c r="DB34" s="407"/>
      <c r="DC34" s="407"/>
      <c r="DD34" s="407"/>
      <c r="DE34" s="407"/>
      <c r="DG34" s="404" t="str">
        <f>IF('各会計、関係団体の財政状況及び健全化判断比率'!BR7="","",'各会計、関係団体の財政状況及び健全化判断比率'!BR7)</f>
        <v/>
      </c>
      <c r="DH34" s="404"/>
      <c r="DI34" s="205"/>
    </row>
    <row r="35" spans="1:113" ht="32.25" customHeight="1">
      <c r="A35" s="178"/>
      <c r="B35" s="202"/>
      <c r="C35" s="406" t="str">
        <f>IF(E35="","",C34+1)</f>
        <v/>
      </c>
      <c r="D35" s="406"/>
      <c r="E35" s="407" t="str">
        <f>IF('各会計、関係団体の財政状況及び健全化判断比率'!B8="","",'各会計、関係団体の財政状況及び健全化判断比率'!B8)</f>
        <v/>
      </c>
      <c r="F35" s="407"/>
      <c r="G35" s="407"/>
      <c r="H35" s="407"/>
      <c r="I35" s="407"/>
      <c r="J35" s="407"/>
      <c r="K35" s="407"/>
      <c r="L35" s="407"/>
      <c r="M35" s="407"/>
      <c r="N35" s="407"/>
      <c r="O35" s="407"/>
      <c r="P35" s="407"/>
      <c r="Q35" s="407"/>
      <c r="R35" s="407"/>
      <c r="S35" s="407"/>
      <c r="T35" s="178"/>
      <c r="U35" s="406">
        <f>IF(W35="","",U34+1)</f>
        <v>3</v>
      </c>
      <c r="V35" s="406"/>
      <c r="W35" s="407" t="str">
        <f>IF('各会計、関係団体の財政状況及び健全化判断比率'!B29="","",'各会計、関係団体の財政状況及び健全化判断比率'!B29)</f>
        <v>介護保険特別会計</v>
      </c>
      <c r="X35" s="407"/>
      <c r="Y35" s="407"/>
      <c r="Z35" s="407"/>
      <c r="AA35" s="407"/>
      <c r="AB35" s="407"/>
      <c r="AC35" s="407"/>
      <c r="AD35" s="407"/>
      <c r="AE35" s="407"/>
      <c r="AF35" s="407"/>
      <c r="AG35" s="407"/>
      <c r="AH35" s="407"/>
      <c r="AI35" s="407"/>
      <c r="AJ35" s="407"/>
      <c r="AK35" s="407"/>
      <c r="AL35" s="178"/>
      <c r="AM35" s="406">
        <f t="shared" ref="AM35:AM43" si="0">IF(AO35="","",AM34+1)</f>
        <v>7</v>
      </c>
      <c r="AN35" s="406"/>
      <c r="AO35" s="407" t="str">
        <f>IF('各会計、関係団体の財政状況及び健全化判断比率'!B33="","",'各会計、関係団体の財政状況及び健全化判断比率'!B33)</f>
        <v>病院事業会計</v>
      </c>
      <c r="AP35" s="407"/>
      <c r="AQ35" s="407"/>
      <c r="AR35" s="407"/>
      <c r="AS35" s="407"/>
      <c r="AT35" s="407"/>
      <c r="AU35" s="407"/>
      <c r="AV35" s="407"/>
      <c r="AW35" s="407"/>
      <c r="AX35" s="407"/>
      <c r="AY35" s="407"/>
      <c r="AZ35" s="407"/>
      <c r="BA35" s="407"/>
      <c r="BB35" s="407"/>
      <c r="BC35" s="407"/>
      <c r="BD35" s="178"/>
      <c r="BE35" s="406" t="str">
        <f t="shared" ref="BE35:BE43" si="1">IF(BG35="","",BE34+1)</f>
        <v/>
      </c>
      <c r="BF35" s="406"/>
      <c r="BG35" s="407"/>
      <c r="BH35" s="407"/>
      <c r="BI35" s="407"/>
      <c r="BJ35" s="407"/>
      <c r="BK35" s="407"/>
      <c r="BL35" s="407"/>
      <c r="BM35" s="407"/>
      <c r="BN35" s="407"/>
      <c r="BO35" s="407"/>
      <c r="BP35" s="407"/>
      <c r="BQ35" s="407"/>
      <c r="BR35" s="407"/>
      <c r="BS35" s="407"/>
      <c r="BT35" s="407"/>
      <c r="BU35" s="407"/>
      <c r="BV35" s="178"/>
      <c r="BW35" s="406">
        <f t="shared" ref="BW35:BW43" si="2">IF(BY35="","",BW34+1)</f>
        <v>13</v>
      </c>
      <c r="BX35" s="406"/>
      <c r="BY35" s="407" t="str">
        <f>IF('各会計、関係団体の財政状況及び健全化判断比率'!B69="","",'各会計、関係団体の財政状況及び健全化判断比率'!B69)</f>
        <v>鹿児島県市町村総合事務組合</v>
      </c>
      <c r="BZ35" s="407"/>
      <c r="CA35" s="407"/>
      <c r="CB35" s="407"/>
      <c r="CC35" s="407"/>
      <c r="CD35" s="407"/>
      <c r="CE35" s="407"/>
      <c r="CF35" s="407"/>
      <c r="CG35" s="407"/>
      <c r="CH35" s="407"/>
      <c r="CI35" s="407"/>
      <c r="CJ35" s="407"/>
      <c r="CK35" s="407"/>
      <c r="CL35" s="407"/>
      <c r="CM35" s="407"/>
      <c r="CN35" s="178"/>
      <c r="CO35" s="406" t="str">
        <f t="shared" ref="CO35:CO43" si="3">IF(CQ35="","",CO34+1)</f>
        <v/>
      </c>
      <c r="CP35" s="406"/>
      <c r="CQ35" s="407" t="str">
        <f>IF('各会計、関係団体の財政状況及び健全化判断比率'!BS8="","",'各会計、関係団体の財政状況及び健全化判断比率'!BS8)</f>
        <v/>
      </c>
      <c r="CR35" s="407"/>
      <c r="CS35" s="407"/>
      <c r="CT35" s="407"/>
      <c r="CU35" s="407"/>
      <c r="CV35" s="407"/>
      <c r="CW35" s="407"/>
      <c r="CX35" s="407"/>
      <c r="CY35" s="407"/>
      <c r="CZ35" s="407"/>
      <c r="DA35" s="407"/>
      <c r="DB35" s="407"/>
      <c r="DC35" s="407"/>
      <c r="DD35" s="407"/>
      <c r="DE35" s="407"/>
      <c r="DG35" s="404" t="str">
        <f>IF('各会計、関係団体の財政状況及び健全化判断比率'!BR8="","",'各会計、関係団体の財政状況及び健全化判断比率'!BR8)</f>
        <v/>
      </c>
      <c r="DH35" s="404"/>
      <c r="DI35" s="205"/>
    </row>
    <row r="36" spans="1:113" ht="32.25" customHeight="1">
      <c r="A36" s="178"/>
      <c r="B36" s="202"/>
      <c r="C36" s="406" t="str">
        <f>IF(E36="","",C35+1)</f>
        <v/>
      </c>
      <c r="D36" s="406"/>
      <c r="E36" s="407" t="str">
        <f>IF('各会計、関係団体の財政状況及び健全化判断比率'!B9="","",'各会計、関係団体の財政状況及び健全化判断比率'!B9)</f>
        <v/>
      </c>
      <c r="F36" s="407"/>
      <c r="G36" s="407"/>
      <c r="H36" s="407"/>
      <c r="I36" s="407"/>
      <c r="J36" s="407"/>
      <c r="K36" s="407"/>
      <c r="L36" s="407"/>
      <c r="M36" s="407"/>
      <c r="N36" s="407"/>
      <c r="O36" s="407"/>
      <c r="P36" s="407"/>
      <c r="Q36" s="407"/>
      <c r="R36" s="407"/>
      <c r="S36" s="407"/>
      <c r="T36" s="178"/>
      <c r="U36" s="406">
        <f t="shared" ref="U36:U43" si="4">IF(W36="","",U35+1)</f>
        <v>4</v>
      </c>
      <c r="V36" s="406"/>
      <c r="W36" s="407" t="str">
        <f>IF('各会計、関係団体の財政状況及び健全化判断比率'!B30="","",'各会計、関係団体の財政状況及び健全化判断比率'!B30)</f>
        <v>後期高齢者医療特別会計</v>
      </c>
      <c r="X36" s="407"/>
      <c r="Y36" s="407"/>
      <c r="Z36" s="407"/>
      <c r="AA36" s="407"/>
      <c r="AB36" s="407"/>
      <c r="AC36" s="407"/>
      <c r="AD36" s="407"/>
      <c r="AE36" s="407"/>
      <c r="AF36" s="407"/>
      <c r="AG36" s="407"/>
      <c r="AH36" s="407"/>
      <c r="AI36" s="407"/>
      <c r="AJ36" s="407"/>
      <c r="AK36" s="407"/>
      <c r="AL36" s="178"/>
      <c r="AM36" s="406">
        <f t="shared" si="0"/>
        <v>8</v>
      </c>
      <c r="AN36" s="406"/>
      <c r="AO36" s="407" t="str">
        <f>IF('各会計、関係団体の財政状況及び健全化判断比率'!B34="","",'各会計、関係団体の財政状況及び健全化判断比率'!B34)</f>
        <v>下水道事業会計（公共下水道事業）</v>
      </c>
      <c r="AP36" s="407"/>
      <c r="AQ36" s="407"/>
      <c r="AR36" s="407"/>
      <c r="AS36" s="407"/>
      <c r="AT36" s="407"/>
      <c r="AU36" s="407"/>
      <c r="AV36" s="407"/>
      <c r="AW36" s="407"/>
      <c r="AX36" s="407"/>
      <c r="AY36" s="407"/>
      <c r="AZ36" s="407"/>
      <c r="BA36" s="407"/>
      <c r="BB36" s="407"/>
      <c r="BC36" s="407"/>
      <c r="BD36" s="178"/>
      <c r="BE36" s="406" t="str">
        <f t="shared" si="1"/>
        <v/>
      </c>
      <c r="BF36" s="406"/>
      <c r="BG36" s="407"/>
      <c r="BH36" s="407"/>
      <c r="BI36" s="407"/>
      <c r="BJ36" s="407"/>
      <c r="BK36" s="407"/>
      <c r="BL36" s="407"/>
      <c r="BM36" s="407"/>
      <c r="BN36" s="407"/>
      <c r="BO36" s="407"/>
      <c r="BP36" s="407"/>
      <c r="BQ36" s="407"/>
      <c r="BR36" s="407"/>
      <c r="BS36" s="407"/>
      <c r="BT36" s="407"/>
      <c r="BU36" s="407"/>
      <c r="BV36" s="178"/>
      <c r="BW36" s="406">
        <f t="shared" si="2"/>
        <v>14</v>
      </c>
      <c r="BX36" s="406"/>
      <c r="BY36" s="407" t="str">
        <f>IF('各会計、関係団体の財政状況及び健全化判断比率'!B70="","",'各会計、関係団体の財政状況及び健全化判断比率'!B70)</f>
        <v>鹿児島県後期高齢者医療広域連合(一般会計)</v>
      </c>
      <c r="BZ36" s="407"/>
      <c r="CA36" s="407"/>
      <c r="CB36" s="407"/>
      <c r="CC36" s="407"/>
      <c r="CD36" s="407"/>
      <c r="CE36" s="407"/>
      <c r="CF36" s="407"/>
      <c r="CG36" s="407"/>
      <c r="CH36" s="407"/>
      <c r="CI36" s="407"/>
      <c r="CJ36" s="407"/>
      <c r="CK36" s="407"/>
      <c r="CL36" s="407"/>
      <c r="CM36" s="407"/>
      <c r="CN36" s="178"/>
      <c r="CO36" s="406" t="str">
        <f t="shared" si="3"/>
        <v/>
      </c>
      <c r="CP36" s="406"/>
      <c r="CQ36" s="407" t="str">
        <f>IF('各会計、関係団体の財政状況及び健全化判断比率'!BS9="","",'各会計、関係団体の財政状況及び健全化判断比率'!BS9)</f>
        <v/>
      </c>
      <c r="CR36" s="407"/>
      <c r="CS36" s="407"/>
      <c r="CT36" s="407"/>
      <c r="CU36" s="407"/>
      <c r="CV36" s="407"/>
      <c r="CW36" s="407"/>
      <c r="CX36" s="407"/>
      <c r="CY36" s="407"/>
      <c r="CZ36" s="407"/>
      <c r="DA36" s="407"/>
      <c r="DB36" s="407"/>
      <c r="DC36" s="407"/>
      <c r="DD36" s="407"/>
      <c r="DE36" s="407"/>
      <c r="DG36" s="404" t="str">
        <f>IF('各会計、関係団体の財政状況及び健全化判断比率'!BR9="","",'各会計、関係団体の財政状況及び健全化判断比率'!BR9)</f>
        <v/>
      </c>
      <c r="DH36" s="404"/>
      <c r="DI36" s="205"/>
    </row>
    <row r="37" spans="1:113" ht="32.25" customHeight="1">
      <c r="A37" s="178"/>
      <c r="B37" s="202"/>
      <c r="C37" s="406" t="str">
        <f>IF(E37="","",C36+1)</f>
        <v/>
      </c>
      <c r="D37" s="406"/>
      <c r="E37" s="407" t="str">
        <f>IF('各会計、関係団体の財政状況及び健全化判断比率'!B10="","",'各会計、関係団体の財政状況及び健全化判断比率'!B10)</f>
        <v/>
      </c>
      <c r="F37" s="407"/>
      <c r="G37" s="407"/>
      <c r="H37" s="407"/>
      <c r="I37" s="407"/>
      <c r="J37" s="407"/>
      <c r="K37" s="407"/>
      <c r="L37" s="407"/>
      <c r="M37" s="407"/>
      <c r="N37" s="407"/>
      <c r="O37" s="407"/>
      <c r="P37" s="407"/>
      <c r="Q37" s="407"/>
      <c r="R37" s="407"/>
      <c r="S37" s="407"/>
      <c r="T37" s="178"/>
      <c r="U37" s="406">
        <f t="shared" si="4"/>
        <v>5</v>
      </c>
      <c r="V37" s="406"/>
      <c r="W37" s="407" t="str">
        <f>IF('各会計、関係団体の財政状況及び健全化判断比率'!B31="","",'各会計、関係団体の財政状況及び健全化判断比率'!B31)</f>
        <v>交通災害共済特別会計</v>
      </c>
      <c r="X37" s="407"/>
      <c r="Y37" s="407"/>
      <c r="Z37" s="407"/>
      <c r="AA37" s="407"/>
      <c r="AB37" s="407"/>
      <c r="AC37" s="407"/>
      <c r="AD37" s="407"/>
      <c r="AE37" s="407"/>
      <c r="AF37" s="407"/>
      <c r="AG37" s="407"/>
      <c r="AH37" s="407"/>
      <c r="AI37" s="407"/>
      <c r="AJ37" s="407"/>
      <c r="AK37" s="407"/>
      <c r="AL37" s="178"/>
      <c r="AM37" s="406">
        <f t="shared" si="0"/>
        <v>9</v>
      </c>
      <c r="AN37" s="406"/>
      <c r="AO37" s="407" t="str">
        <f>IF('各会計、関係団体の財政状況及び健全化判断比率'!B35="","",'各会計、関係団体の財政状況及び健全化判断比率'!B35)</f>
        <v>下水道事業会計（特定環境保全公共下水道事業）</v>
      </c>
      <c r="AP37" s="407"/>
      <c r="AQ37" s="407"/>
      <c r="AR37" s="407"/>
      <c r="AS37" s="407"/>
      <c r="AT37" s="407"/>
      <c r="AU37" s="407"/>
      <c r="AV37" s="407"/>
      <c r="AW37" s="407"/>
      <c r="AX37" s="407"/>
      <c r="AY37" s="407"/>
      <c r="AZ37" s="407"/>
      <c r="BA37" s="407"/>
      <c r="BB37" s="407"/>
      <c r="BC37" s="407"/>
      <c r="BD37" s="178"/>
      <c r="BE37" s="406" t="str">
        <f t="shared" si="1"/>
        <v/>
      </c>
      <c r="BF37" s="406"/>
      <c r="BG37" s="407"/>
      <c r="BH37" s="407"/>
      <c r="BI37" s="407"/>
      <c r="BJ37" s="407"/>
      <c r="BK37" s="407"/>
      <c r="BL37" s="407"/>
      <c r="BM37" s="407"/>
      <c r="BN37" s="407"/>
      <c r="BO37" s="407"/>
      <c r="BP37" s="407"/>
      <c r="BQ37" s="407"/>
      <c r="BR37" s="407"/>
      <c r="BS37" s="407"/>
      <c r="BT37" s="407"/>
      <c r="BU37" s="407"/>
      <c r="BV37" s="178"/>
      <c r="BW37" s="406">
        <f t="shared" si="2"/>
        <v>15</v>
      </c>
      <c r="BX37" s="406"/>
      <c r="BY37" s="407" t="str">
        <f>IF('各会計、関係団体の財政状況及び健全化判断比率'!B71="","",'各会計、関係団体の財政状況及び健全化判断比率'!B71)</f>
        <v>鹿児島県後期高齢者医療広域連合(特別会計)</v>
      </c>
      <c r="BZ37" s="407"/>
      <c r="CA37" s="407"/>
      <c r="CB37" s="407"/>
      <c r="CC37" s="407"/>
      <c r="CD37" s="407"/>
      <c r="CE37" s="407"/>
      <c r="CF37" s="407"/>
      <c r="CG37" s="407"/>
      <c r="CH37" s="407"/>
      <c r="CI37" s="407"/>
      <c r="CJ37" s="407"/>
      <c r="CK37" s="407"/>
      <c r="CL37" s="407"/>
      <c r="CM37" s="407"/>
      <c r="CN37" s="178"/>
      <c r="CO37" s="406" t="str">
        <f t="shared" si="3"/>
        <v/>
      </c>
      <c r="CP37" s="406"/>
      <c r="CQ37" s="407" t="str">
        <f>IF('各会計、関係団体の財政状況及び健全化判断比率'!BS10="","",'各会計、関係団体の財政状況及び健全化判断比率'!BS10)</f>
        <v/>
      </c>
      <c r="CR37" s="407"/>
      <c r="CS37" s="407"/>
      <c r="CT37" s="407"/>
      <c r="CU37" s="407"/>
      <c r="CV37" s="407"/>
      <c r="CW37" s="407"/>
      <c r="CX37" s="407"/>
      <c r="CY37" s="407"/>
      <c r="CZ37" s="407"/>
      <c r="DA37" s="407"/>
      <c r="DB37" s="407"/>
      <c r="DC37" s="407"/>
      <c r="DD37" s="407"/>
      <c r="DE37" s="407"/>
      <c r="DG37" s="404" t="str">
        <f>IF('各会計、関係団体の財政状況及び健全化判断比率'!BR10="","",'各会計、関係団体の財政状況及び健全化判断比率'!BR10)</f>
        <v/>
      </c>
      <c r="DH37" s="404"/>
      <c r="DI37" s="205"/>
    </row>
    <row r="38" spans="1:113" ht="32.25" customHeight="1">
      <c r="A38" s="178"/>
      <c r="B38" s="202"/>
      <c r="C38" s="406" t="str">
        <f t="shared" ref="C38:C43" si="5">IF(E38="","",C37+1)</f>
        <v/>
      </c>
      <c r="D38" s="406"/>
      <c r="E38" s="407" t="str">
        <f>IF('各会計、関係団体の財政状況及び健全化判断比率'!B11="","",'各会計、関係団体の財政状況及び健全化判断比率'!B11)</f>
        <v/>
      </c>
      <c r="F38" s="407"/>
      <c r="G38" s="407"/>
      <c r="H38" s="407"/>
      <c r="I38" s="407"/>
      <c r="J38" s="407"/>
      <c r="K38" s="407"/>
      <c r="L38" s="407"/>
      <c r="M38" s="407"/>
      <c r="N38" s="407"/>
      <c r="O38" s="407"/>
      <c r="P38" s="407"/>
      <c r="Q38" s="407"/>
      <c r="R38" s="407"/>
      <c r="S38" s="407"/>
      <c r="T38" s="178"/>
      <c r="U38" s="406" t="str">
        <f t="shared" si="4"/>
        <v/>
      </c>
      <c r="V38" s="406"/>
      <c r="W38" s="407"/>
      <c r="X38" s="407"/>
      <c r="Y38" s="407"/>
      <c r="Z38" s="407"/>
      <c r="AA38" s="407"/>
      <c r="AB38" s="407"/>
      <c r="AC38" s="407"/>
      <c r="AD38" s="407"/>
      <c r="AE38" s="407"/>
      <c r="AF38" s="407"/>
      <c r="AG38" s="407"/>
      <c r="AH38" s="407"/>
      <c r="AI38" s="407"/>
      <c r="AJ38" s="407"/>
      <c r="AK38" s="407"/>
      <c r="AL38" s="178"/>
      <c r="AM38" s="406">
        <f t="shared" si="0"/>
        <v>10</v>
      </c>
      <c r="AN38" s="406"/>
      <c r="AO38" s="407" t="str">
        <f>IF('各会計、関係団体の財政状況及び健全化判断比率'!B36="","",'各会計、関係団体の財政状況及び健全化判断比率'!B36)</f>
        <v>下水道事業会計（農業集落排水事業）</v>
      </c>
      <c r="AP38" s="407"/>
      <c r="AQ38" s="407"/>
      <c r="AR38" s="407"/>
      <c r="AS38" s="407"/>
      <c r="AT38" s="407"/>
      <c r="AU38" s="407"/>
      <c r="AV38" s="407"/>
      <c r="AW38" s="407"/>
      <c r="AX38" s="407"/>
      <c r="AY38" s="407"/>
      <c r="AZ38" s="407"/>
      <c r="BA38" s="407"/>
      <c r="BB38" s="407"/>
      <c r="BC38" s="407"/>
      <c r="BD38" s="178"/>
      <c r="BE38" s="406" t="str">
        <f t="shared" si="1"/>
        <v/>
      </c>
      <c r="BF38" s="406"/>
      <c r="BG38" s="407"/>
      <c r="BH38" s="407"/>
      <c r="BI38" s="407"/>
      <c r="BJ38" s="407"/>
      <c r="BK38" s="407"/>
      <c r="BL38" s="407"/>
      <c r="BM38" s="407"/>
      <c r="BN38" s="407"/>
      <c r="BO38" s="407"/>
      <c r="BP38" s="407"/>
      <c r="BQ38" s="407"/>
      <c r="BR38" s="407"/>
      <c r="BS38" s="407"/>
      <c r="BT38" s="407"/>
      <c r="BU38" s="407"/>
      <c r="BV38" s="178"/>
      <c r="BW38" s="406" t="str">
        <f t="shared" si="2"/>
        <v/>
      </c>
      <c r="BX38" s="406"/>
      <c r="BY38" s="407" t="str">
        <f>IF('各会計、関係団体の財政状況及び健全化判断比率'!B72="","",'各会計、関係団体の財政状況及び健全化判断比率'!B72)</f>
        <v/>
      </c>
      <c r="BZ38" s="407"/>
      <c r="CA38" s="407"/>
      <c r="CB38" s="407"/>
      <c r="CC38" s="407"/>
      <c r="CD38" s="407"/>
      <c r="CE38" s="407"/>
      <c r="CF38" s="407"/>
      <c r="CG38" s="407"/>
      <c r="CH38" s="407"/>
      <c r="CI38" s="407"/>
      <c r="CJ38" s="407"/>
      <c r="CK38" s="407"/>
      <c r="CL38" s="407"/>
      <c r="CM38" s="407"/>
      <c r="CN38" s="178"/>
      <c r="CO38" s="406" t="str">
        <f t="shared" si="3"/>
        <v/>
      </c>
      <c r="CP38" s="406"/>
      <c r="CQ38" s="407" t="str">
        <f>IF('各会計、関係団体の財政状況及び健全化判断比率'!BS11="","",'各会計、関係団体の財政状況及び健全化判断比率'!BS11)</f>
        <v/>
      </c>
      <c r="CR38" s="407"/>
      <c r="CS38" s="407"/>
      <c r="CT38" s="407"/>
      <c r="CU38" s="407"/>
      <c r="CV38" s="407"/>
      <c r="CW38" s="407"/>
      <c r="CX38" s="407"/>
      <c r="CY38" s="407"/>
      <c r="CZ38" s="407"/>
      <c r="DA38" s="407"/>
      <c r="DB38" s="407"/>
      <c r="DC38" s="407"/>
      <c r="DD38" s="407"/>
      <c r="DE38" s="407"/>
      <c r="DG38" s="404" t="str">
        <f>IF('各会計、関係団体の財政状況及び健全化判断比率'!BR11="","",'各会計、関係団体の財政状況及び健全化判断比率'!BR11)</f>
        <v/>
      </c>
      <c r="DH38" s="404"/>
      <c r="DI38" s="205"/>
    </row>
    <row r="39" spans="1:113" ht="32.25" customHeight="1">
      <c r="A39" s="178"/>
      <c r="B39" s="202"/>
      <c r="C39" s="406" t="str">
        <f t="shared" si="5"/>
        <v/>
      </c>
      <c r="D39" s="406"/>
      <c r="E39" s="407" t="str">
        <f>IF('各会計、関係団体の財政状況及び健全化判断比率'!B12="","",'各会計、関係団体の財政状況及び健全化判断比率'!B12)</f>
        <v/>
      </c>
      <c r="F39" s="407"/>
      <c r="G39" s="407"/>
      <c r="H39" s="407"/>
      <c r="I39" s="407"/>
      <c r="J39" s="407"/>
      <c r="K39" s="407"/>
      <c r="L39" s="407"/>
      <c r="M39" s="407"/>
      <c r="N39" s="407"/>
      <c r="O39" s="407"/>
      <c r="P39" s="407"/>
      <c r="Q39" s="407"/>
      <c r="R39" s="407"/>
      <c r="S39" s="407"/>
      <c r="T39" s="178"/>
      <c r="U39" s="406" t="str">
        <f t="shared" si="4"/>
        <v/>
      </c>
      <c r="V39" s="406"/>
      <c r="W39" s="407"/>
      <c r="X39" s="407"/>
      <c r="Y39" s="407"/>
      <c r="Z39" s="407"/>
      <c r="AA39" s="407"/>
      <c r="AB39" s="407"/>
      <c r="AC39" s="407"/>
      <c r="AD39" s="407"/>
      <c r="AE39" s="407"/>
      <c r="AF39" s="407"/>
      <c r="AG39" s="407"/>
      <c r="AH39" s="407"/>
      <c r="AI39" s="407"/>
      <c r="AJ39" s="407"/>
      <c r="AK39" s="407"/>
      <c r="AL39" s="178"/>
      <c r="AM39" s="406" t="str">
        <f t="shared" si="0"/>
        <v/>
      </c>
      <c r="AN39" s="406"/>
      <c r="AO39" s="407"/>
      <c r="AP39" s="407"/>
      <c r="AQ39" s="407"/>
      <c r="AR39" s="407"/>
      <c r="AS39" s="407"/>
      <c r="AT39" s="407"/>
      <c r="AU39" s="407"/>
      <c r="AV39" s="407"/>
      <c r="AW39" s="407"/>
      <c r="AX39" s="407"/>
      <c r="AY39" s="407"/>
      <c r="AZ39" s="407"/>
      <c r="BA39" s="407"/>
      <c r="BB39" s="407"/>
      <c r="BC39" s="407"/>
      <c r="BD39" s="178"/>
      <c r="BE39" s="406" t="str">
        <f t="shared" si="1"/>
        <v/>
      </c>
      <c r="BF39" s="406"/>
      <c r="BG39" s="407"/>
      <c r="BH39" s="407"/>
      <c r="BI39" s="407"/>
      <c r="BJ39" s="407"/>
      <c r="BK39" s="407"/>
      <c r="BL39" s="407"/>
      <c r="BM39" s="407"/>
      <c r="BN39" s="407"/>
      <c r="BO39" s="407"/>
      <c r="BP39" s="407"/>
      <c r="BQ39" s="407"/>
      <c r="BR39" s="407"/>
      <c r="BS39" s="407"/>
      <c r="BT39" s="407"/>
      <c r="BU39" s="407"/>
      <c r="BV39" s="178"/>
      <c r="BW39" s="406" t="str">
        <f t="shared" si="2"/>
        <v/>
      </c>
      <c r="BX39" s="406"/>
      <c r="BY39" s="407" t="str">
        <f>IF('各会計、関係団体の財政状況及び健全化判断比率'!B73="","",'各会計、関係団体の財政状況及び健全化判断比率'!B73)</f>
        <v/>
      </c>
      <c r="BZ39" s="407"/>
      <c r="CA39" s="407"/>
      <c r="CB39" s="407"/>
      <c r="CC39" s="407"/>
      <c r="CD39" s="407"/>
      <c r="CE39" s="407"/>
      <c r="CF39" s="407"/>
      <c r="CG39" s="407"/>
      <c r="CH39" s="407"/>
      <c r="CI39" s="407"/>
      <c r="CJ39" s="407"/>
      <c r="CK39" s="407"/>
      <c r="CL39" s="407"/>
      <c r="CM39" s="407"/>
      <c r="CN39" s="178"/>
      <c r="CO39" s="406" t="str">
        <f t="shared" si="3"/>
        <v/>
      </c>
      <c r="CP39" s="406"/>
      <c r="CQ39" s="407" t="str">
        <f>IF('各会計、関係団体の財政状況及び健全化判断比率'!BS12="","",'各会計、関係団体の財政状況及び健全化判断比率'!BS12)</f>
        <v/>
      </c>
      <c r="CR39" s="407"/>
      <c r="CS39" s="407"/>
      <c r="CT39" s="407"/>
      <c r="CU39" s="407"/>
      <c r="CV39" s="407"/>
      <c r="CW39" s="407"/>
      <c r="CX39" s="407"/>
      <c r="CY39" s="407"/>
      <c r="CZ39" s="407"/>
      <c r="DA39" s="407"/>
      <c r="DB39" s="407"/>
      <c r="DC39" s="407"/>
      <c r="DD39" s="407"/>
      <c r="DE39" s="407"/>
      <c r="DG39" s="404" t="str">
        <f>IF('各会計、関係団体の財政状況及び健全化判断比率'!BR12="","",'各会計、関係団体の財政状況及び健全化判断比率'!BR12)</f>
        <v/>
      </c>
      <c r="DH39" s="404"/>
      <c r="DI39" s="205"/>
    </row>
    <row r="40" spans="1:113" ht="32.25" customHeight="1">
      <c r="A40" s="178"/>
      <c r="B40" s="202"/>
      <c r="C40" s="406" t="str">
        <f t="shared" si="5"/>
        <v/>
      </c>
      <c r="D40" s="406"/>
      <c r="E40" s="407" t="str">
        <f>IF('各会計、関係団体の財政状況及び健全化判断比率'!B13="","",'各会計、関係団体の財政状況及び健全化判断比率'!B13)</f>
        <v/>
      </c>
      <c r="F40" s="407"/>
      <c r="G40" s="407"/>
      <c r="H40" s="407"/>
      <c r="I40" s="407"/>
      <c r="J40" s="407"/>
      <c r="K40" s="407"/>
      <c r="L40" s="407"/>
      <c r="M40" s="407"/>
      <c r="N40" s="407"/>
      <c r="O40" s="407"/>
      <c r="P40" s="407"/>
      <c r="Q40" s="407"/>
      <c r="R40" s="407"/>
      <c r="S40" s="407"/>
      <c r="T40" s="178"/>
      <c r="U40" s="406" t="str">
        <f t="shared" si="4"/>
        <v/>
      </c>
      <c r="V40" s="406"/>
      <c r="W40" s="407"/>
      <c r="X40" s="407"/>
      <c r="Y40" s="407"/>
      <c r="Z40" s="407"/>
      <c r="AA40" s="407"/>
      <c r="AB40" s="407"/>
      <c r="AC40" s="407"/>
      <c r="AD40" s="407"/>
      <c r="AE40" s="407"/>
      <c r="AF40" s="407"/>
      <c r="AG40" s="407"/>
      <c r="AH40" s="407"/>
      <c r="AI40" s="407"/>
      <c r="AJ40" s="407"/>
      <c r="AK40" s="407"/>
      <c r="AL40" s="178"/>
      <c r="AM40" s="406" t="str">
        <f t="shared" si="0"/>
        <v/>
      </c>
      <c r="AN40" s="406"/>
      <c r="AO40" s="407"/>
      <c r="AP40" s="407"/>
      <c r="AQ40" s="407"/>
      <c r="AR40" s="407"/>
      <c r="AS40" s="407"/>
      <c r="AT40" s="407"/>
      <c r="AU40" s="407"/>
      <c r="AV40" s="407"/>
      <c r="AW40" s="407"/>
      <c r="AX40" s="407"/>
      <c r="AY40" s="407"/>
      <c r="AZ40" s="407"/>
      <c r="BA40" s="407"/>
      <c r="BB40" s="407"/>
      <c r="BC40" s="407"/>
      <c r="BD40" s="178"/>
      <c r="BE40" s="406" t="str">
        <f t="shared" si="1"/>
        <v/>
      </c>
      <c r="BF40" s="406"/>
      <c r="BG40" s="407"/>
      <c r="BH40" s="407"/>
      <c r="BI40" s="407"/>
      <c r="BJ40" s="407"/>
      <c r="BK40" s="407"/>
      <c r="BL40" s="407"/>
      <c r="BM40" s="407"/>
      <c r="BN40" s="407"/>
      <c r="BO40" s="407"/>
      <c r="BP40" s="407"/>
      <c r="BQ40" s="407"/>
      <c r="BR40" s="407"/>
      <c r="BS40" s="407"/>
      <c r="BT40" s="407"/>
      <c r="BU40" s="407"/>
      <c r="BV40" s="178"/>
      <c r="BW40" s="406" t="str">
        <f t="shared" si="2"/>
        <v/>
      </c>
      <c r="BX40" s="406"/>
      <c r="BY40" s="407" t="str">
        <f>IF('各会計、関係団体の財政状況及び健全化判断比率'!B74="","",'各会計、関係団体の財政状況及び健全化判断比率'!B74)</f>
        <v/>
      </c>
      <c r="BZ40" s="407"/>
      <c r="CA40" s="407"/>
      <c r="CB40" s="407"/>
      <c r="CC40" s="407"/>
      <c r="CD40" s="407"/>
      <c r="CE40" s="407"/>
      <c r="CF40" s="407"/>
      <c r="CG40" s="407"/>
      <c r="CH40" s="407"/>
      <c r="CI40" s="407"/>
      <c r="CJ40" s="407"/>
      <c r="CK40" s="407"/>
      <c r="CL40" s="407"/>
      <c r="CM40" s="407"/>
      <c r="CN40" s="178"/>
      <c r="CO40" s="406" t="str">
        <f t="shared" si="3"/>
        <v/>
      </c>
      <c r="CP40" s="406"/>
      <c r="CQ40" s="407" t="str">
        <f>IF('各会計、関係団体の財政状況及び健全化判断比率'!BS13="","",'各会計、関係団体の財政状況及び健全化判断比率'!BS13)</f>
        <v/>
      </c>
      <c r="CR40" s="407"/>
      <c r="CS40" s="407"/>
      <c r="CT40" s="407"/>
      <c r="CU40" s="407"/>
      <c r="CV40" s="407"/>
      <c r="CW40" s="407"/>
      <c r="CX40" s="407"/>
      <c r="CY40" s="407"/>
      <c r="CZ40" s="407"/>
      <c r="DA40" s="407"/>
      <c r="DB40" s="407"/>
      <c r="DC40" s="407"/>
      <c r="DD40" s="407"/>
      <c r="DE40" s="407"/>
      <c r="DG40" s="404" t="str">
        <f>IF('各会計、関係団体の財政状況及び健全化判断比率'!BR13="","",'各会計、関係団体の財政状況及び健全化判断比率'!BR13)</f>
        <v/>
      </c>
      <c r="DH40" s="404"/>
      <c r="DI40" s="205"/>
    </row>
    <row r="41" spans="1:113" ht="32.25" customHeight="1">
      <c r="A41" s="178"/>
      <c r="B41" s="202"/>
      <c r="C41" s="406" t="str">
        <f t="shared" si="5"/>
        <v/>
      </c>
      <c r="D41" s="406"/>
      <c r="E41" s="407" t="str">
        <f>IF('各会計、関係団体の財政状況及び健全化判断比率'!B14="","",'各会計、関係団体の財政状況及び健全化判断比率'!B14)</f>
        <v/>
      </c>
      <c r="F41" s="407"/>
      <c r="G41" s="407"/>
      <c r="H41" s="407"/>
      <c r="I41" s="407"/>
      <c r="J41" s="407"/>
      <c r="K41" s="407"/>
      <c r="L41" s="407"/>
      <c r="M41" s="407"/>
      <c r="N41" s="407"/>
      <c r="O41" s="407"/>
      <c r="P41" s="407"/>
      <c r="Q41" s="407"/>
      <c r="R41" s="407"/>
      <c r="S41" s="407"/>
      <c r="T41" s="178"/>
      <c r="U41" s="406" t="str">
        <f t="shared" si="4"/>
        <v/>
      </c>
      <c r="V41" s="406"/>
      <c r="W41" s="407"/>
      <c r="X41" s="407"/>
      <c r="Y41" s="407"/>
      <c r="Z41" s="407"/>
      <c r="AA41" s="407"/>
      <c r="AB41" s="407"/>
      <c r="AC41" s="407"/>
      <c r="AD41" s="407"/>
      <c r="AE41" s="407"/>
      <c r="AF41" s="407"/>
      <c r="AG41" s="407"/>
      <c r="AH41" s="407"/>
      <c r="AI41" s="407"/>
      <c r="AJ41" s="407"/>
      <c r="AK41" s="407"/>
      <c r="AL41" s="178"/>
      <c r="AM41" s="406" t="str">
        <f t="shared" si="0"/>
        <v/>
      </c>
      <c r="AN41" s="406"/>
      <c r="AO41" s="407"/>
      <c r="AP41" s="407"/>
      <c r="AQ41" s="407"/>
      <c r="AR41" s="407"/>
      <c r="AS41" s="407"/>
      <c r="AT41" s="407"/>
      <c r="AU41" s="407"/>
      <c r="AV41" s="407"/>
      <c r="AW41" s="407"/>
      <c r="AX41" s="407"/>
      <c r="AY41" s="407"/>
      <c r="AZ41" s="407"/>
      <c r="BA41" s="407"/>
      <c r="BB41" s="407"/>
      <c r="BC41" s="407"/>
      <c r="BD41" s="178"/>
      <c r="BE41" s="406" t="str">
        <f t="shared" si="1"/>
        <v/>
      </c>
      <c r="BF41" s="406"/>
      <c r="BG41" s="407"/>
      <c r="BH41" s="407"/>
      <c r="BI41" s="407"/>
      <c r="BJ41" s="407"/>
      <c r="BK41" s="407"/>
      <c r="BL41" s="407"/>
      <c r="BM41" s="407"/>
      <c r="BN41" s="407"/>
      <c r="BO41" s="407"/>
      <c r="BP41" s="407"/>
      <c r="BQ41" s="407"/>
      <c r="BR41" s="407"/>
      <c r="BS41" s="407"/>
      <c r="BT41" s="407"/>
      <c r="BU41" s="407"/>
      <c r="BV41" s="178"/>
      <c r="BW41" s="406" t="str">
        <f t="shared" si="2"/>
        <v/>
      </c>
      <c r="BX41" s="406"/>
      <c r="BY41" s="407" t="str">
        <f>IF('各会計、関係団体の財政状況及び健全化判断比率'!B75="","",'各会計、関係団体の財政状況及び健全化判断比率'!B75)</f>
        <v/>
      </c>
      <c r="BZ41" s="407"/>
      <c r="CA41" s="407"/>
      <c r="CB41" s="407"/>
      <c r="CC41" s="407"/>
      <c r="CD41" s="407"/>
      <c r="CE41" s="407"/>
      <c r="CF41" s="407"/>
      <c r="CG41" s="407"/>
      <c r="CH41" s="407"/>
      <c r="CI41" s="407"/>
      <c r="CJ41" s="407"/>
      <c r="CK41" s="407"/>
      <c r="CL41" s="407"/>
      <c r="CM41" s="407"/>
      <c r="CN41" s="178"/>
      <c r="CO41" s="406" t="str">
        <f t="shared" si="3"/>
        <v/>
      </c>
      <c r="CP41" s="406"/>
      <c r="CQ41" s="407" t="str">
        <f>IF('各会計、関係団体の財政状況及び健全化判断比率'!BS14="","",'各会計、関係団体の財政状況及び健全化判断比率'!BS14)</f>
        <v/>
      </c>
      <c r="CR41" s="407"/>
      <c r="CS41" s="407"/>
      <c r="CT41" s="407"/>
      <c r="CU41" s="407"/>
      <c r="CV41" s="407"/>
      <c r="CW41" s="407"/>
      <c r="CX41" s="407"/>
      <c r="CY41" s="407"/>
      <c r="CZ41" s="407"/>
      <c r="DA41" s="407"/>
      <c r="DB41" s="407"/>
      <c r="DC41" s="407"/>
      <c r="DD41" s="407"/>
      <c r="DE41" s="407"/>
      <c r="DG41" s="404" t="str">
        <f>IF('各会計、関係団体の財政状況及び健全化判断比率'!BR14="","",'各会計、関係団体の財政状況及び健全化判断比率'!BR14)</f>
        <v/>
      </c>
      <c r="DH41" s="404"/>
      <c r="DI41" s="205"/>
    </row>
    <row r="42" spans="1:113" ht="32.25" customHeight="1">
      <c r="B42" s="202"/>
      <c r="C42" s="406" t="str">
        <f t="shared" si="5"/>
        <v/>
      </c>
      <c r="D42" s="406"/>
      <c r="E42" s="407" t="str">
        <f>IF('各会計、関係団体の財政状況及び健全化判断比率'!B15="","",'各会計、関係団体の財政状況及び健全化判断比率'!B15)</f>
        <v/>
      </c>
      <c r="F42" s="407"/>
      <c r="G42" s="407"/>
      <c r="H42" s="407"/>
      <c r="I42" s="407"/>
      <c r="J42" s="407"/>
      <c r="K42" s="407"/>
      <c r="L42" s="407"/>
      <c r="M42" s="407"/>
      <c r="N42" s="407"/>
      <c r="O42" s="407"/>
      <c r="P42" s="407"/>
      <c r="Q42" s="407"/>
      <c r="R42" s="407"/>
      <c r="S42" s="407"/>
      <c r="T42" s="178"/>
      <c r="U42" s="406" t="str">
        <f t="shared" si="4"/>
        <v/>
      </c>
      <c r="V42" s="406"/>
      <c r="W42" s="407"/>
      <c r="X42" s="407"/>
      <c r="Y42" s="407"/>
      <c r="Z42" s="407"/>
      <c r="AA42" s="407"/>
      <c r="AB42" s="407"/>
      <c r="AC42" s="407"/>
      <c r="AD42" s="407"/>
      <c r="AE42" s="407"/>
      <c r="AF42" s="407"/>
      <c r="AG42" s="407"/>
      <c r="AH42" s="407"/>
      <c r="AI42" s="407"/>
      <c r="AJ42" s="407"/>
      <c r="AK42" s="407"/>
      <c r="AL42" s="178"/>
      <c r="AM42" s="406" t="str">
        <f t="shared" si="0"/>
        <v/>
      </c>
      <c r="AN42" s="406"/>
      <c r="AO42" s="407"/>
      <c r="AP42" s="407"/>
      <c r="AQ42" s="407"/>
      <c r="AR42" s="407"/>
      <c r="AS42" s="407"/>
      <c r="AT42" s="407"/>
      <c r="AU42" s="407"/>
      <c r="AV42" s="407"/>
      <c r="AW42" s="407"/>
      <c r="AX42" s="407"/>
      <c r="AY42" s="407"/>
      <c r="AZ42" s="407"/>
      <c r="BA42" s="407"/>
      <c r="BB42" s="407"/>
      <c r="BC42" s="407"/>
      <c r="BD42" s="178"/>
      <c r="BE42" s="406" t="str">
        <f t="shared" si="1"/>
        <v/>
      </c>
      <c r="BF42" s="406"/>
      <c r="BG42" s="407"/>
      <c r="BH42" s="407"/>
      <c r="BI42" s="407"/>
      <c r="BJ42" s="407"/>
      <c r="BK42" s="407"/>
      <c r="BL42" s="407"/>
      <c r="BM42" s="407"/>
      <c r="BN42" s="407"/>
      <c r="BO42" s="407"/>
      <c r="BP42" s="407"/>
      <c r="BQ42" s="407"/>
      <c r="BR42" s="407"/>
      <c r="BS42" s="407"/>
      <c r="BT42" s="407"/>
      <c r="BU42" s="407"/>
      <c r="BV42" s="178"/>
      <c r="BW42" s="406" t="str">
        <f t="shared" si="2"/>
        <v/>
      </c>
      <c r="BX42" s="406"/>
      <c r="BY42" s="407" t="str">
        <f>IF('各会計、関係団体の財政状況及び健全化判断比率'!B76="","",'各会計、関係団体の財政状況及び健全化判断比率'!B76)</f>
        <v/>
      </c>
      <c r="BZ42" s="407"/>
      <c r="CA42" s="407"/>
      <c r="CB42" s="407"/>
      <c r="CC42" s="407"/>
      <c r="CD42" s="407"/>
      <c r="CE42" s="407"/>
      <c r="CF42" s="407"/>
      <c r="CG42" s="407"/>
      <c r="CH42" s="407"/>
      <c r="CI42" s="407"/>
      <c r="CJ42" s="407"/>
      <c r="CK42" s="407"/>
      <c r="CL42" s="407"/>
      <c r="CM42" s="407"/>
      <c r="CN42" s="178"/>
      <c r="CO42" s="406" t="str">
        <f t="shared" si="3"/>
        <v/>
      </c>
      <c r="CP42" s="406"/>
      <c r="CQ42" s="407" t="str">
        <f>IF('各会計、関係団体の財政状況及び健全化判断比率'!BS15="","",'各会計、関係団体の財政状況及び健全化判断比率'!BS15)</f>
        <v/>
      </c>
      <c r="CR42" s="407"/>
      <c r="CS42" s="407"/>
      <c r="CT42" s="407"/>
      <c r="CU42" s="407"/>
      <c r="CV42" s="407"/>
      <c r="CW42" s="407"/>
      <c r="CX42" s="407"/>
      <c r="CY42" s="407"/>
      <c r="CZ42" s="407"/>
      <c r="DA42" s="407"/>
      <c r="DB42" s="407"/>
      <c r="DC42" s="407"/>
      <c r="DD42" s="407"/>
      <c r="DE42" s="407"/>
      <c r="DG42" s="404" t="str">
        <f>IF('各会計、関係団体の財政状況及び健全化判断比率'!BR15="","",'各会計、関係団体の財政状況及び健全化判断比率'!BR15)</f>
        <v/>
      </c>
      <c r="DH42" s="404"/>
      <c r="DI42" s="205"/>
    </row>
    <row r="43" spans="1:113" ht="32.25" customHeight="1">
      <c r="B43" s="202"/>
      <c r="C43" s="406" t="str">
        <f t="shared" si="5"/>
        <v/>
      </c>
      <c r="D43" s="406"/>
      <c r="E43" s="407" t="str">
        <f>IF('各会計、関係団体の財政状況及び健全化判断比率'!B16="","",'各会計、関係団体の財政状況及び健全化判断比率'!B16)</f>
        <v/>
      </c>
      <c r="F43" s="407"/>
      <c r="G43" s="407"/>
      <c r="H43" s="407"/>
      <c r="I43" s="407"/>
      <c r="J43" s="407"/>
      <c r="K43" s="407"/>
      <c r="L43" s="407"/>
      <c r="M43" s="407"/>
      <c r="N43" s="407"/>
      <c r="O43" s="407"/>
      <c r="P43" s="407"/>
      <c r="Q43" s="407"/>
      <c r="R43" s="407"/>
      <c r="S43" s="407"/>
      <c r="T43" s="178"/>
      <c r="U43" s="406" t="str">
        <f t="shared" si="4"/>
        <v/>
      </c>
      <c r="V43" s="406"/>
      <c r="W43" s="407"/>
      <c r="X43" s="407"/>
      <c r="Y43" s="407"/>
      <c r="Z43" s="407"/>
      <c r="AA43" s="407"/>
      <c r="AB43" s="407"/>
      <c r="AC43" s="407"/>
      <c r="AD43" s="407"/>
      <c r="AE43" s="407"/>
      <c r="AF43" s="407"/>
      <c r="AG43" s="407"/>
      <c r="AH43" s="407"/>
      <c r="AI43" s="407"/>
      <c r="AJ43" s="407"/>
      <c r="AK43" s="407"/>
      <c r="AL43" s="178"/>
      <c r="AM43" s="406" t="str">
        <f t="shared" si="0"/>
        <v/>
      </c>
      <c r="AN43" s="406"/>
      <c r="AO43" s="407"/>
      <c r="AP43" s="407"/>
      <c r="AQ43" s="407"/>
      <c r="AR43" s="407"/>
      <c r="AS43" s="407"/>
      <c r="AT43" s="407"/>
      <c r="AU43" s="407"/>
      <c r="AV43" s="407"/>
      <c r="AW43" s="407"/>
      <c r="AX43" s="407"/>
      <c r="AY43" s="407"/>
      <c r="AZ43" s="407"/>
      <c r="BA43" s="407"/>
      <c r="BB43" s="407"/>
      <c r="BC43" s="407"/>
      <c r="BD43" s="178"/>
      <c r="BE43" s="406" t="str">
        <f t="shared" si="1"/>
        <v/>
      </c>
      <c r="BF43" s="406"/>
      <c r="BG43" s="407"/>
      <c r="BH43" s="407"/>
      <c r="BI43" s="407"/>
      <c r="BJ43" s="407"/>
      <c r="BK43" s="407"/>
      <c r="BL43" s="407"/>
      <c r="BM43" s="407"/>
      <c r="BN43" s="407"/>
      <c r="BO43" s="407"/>
      <c r="BP43" s="407"/>
      <c r="BQ43" s="407"/>
      <c r="BR43" s="407"/>
      <c r="BS43" s="407"/>
      <c r="BT43" s="407"/>
      <c r="BU43" s="407"/>
      <c r="BV43" s="178"/>
      <c r="BW43" s="406" t="str">
        <f t="shared" si="2"/>
        <v/>
      </c>
      <c r="BX43" s="406"/>
      <c r="BY43" s="407" t="str">
        <f>IF('各会計、関係団体の財政状況及び健全化判断比率'!B77="","",'各会計、関係団体の財政状況及び健全化判断比率'!B77)</f>
        <v/>
      </c>
      <c r="BZ43" s="407"/>
      <c r="CA43" s="407"/>
      <c r="CB43" s="407"/>
      <c r="CC43" s="407"/>
      <c r="CD43" s="407"/>
      <c r="CE43" s="407"/>
      <c r="CF43" s="407"/>
      <c r="CG43" s="407"/>
      <c r="CH43" s="407"/>
      <c r="CI43" s="407"/>
      <c r="CJ43" s="407"/>
      <c r="CK43" s="407"/>
      <c r="CL43" s="407"/>
      <c r="CM43" s="407"/>
      <c r="CN43" s="178"/>
      <c r="CO43" s="406" t="str">
        <f t="shared" si="3"/>
        <v/>
      </c>
      <c r="CP43" s="406"/>
      <c r="CQ43" s="407" t="str">
        <f>IF('各会計、関係団体の財政状況及び健全化判断比率'!BS16="","",'各会計、関係団体の財政状況及び健全化判断比率'!BS16)</f>
        <v/>
      </c>
      <c r="CR43" s="407"/>
      <c r="CS43" s="407"/>
      <c r="CT43" s="407"/>
      <c r="CU43" s="407"/>
      <c r="CV43" s="407"/>
      <c r="CW43" s="407"/>
      <c r="CX43" s="407"/>
      <c r="CY43" s="407"/>
      <c r="CZ43" s="407"/>
      <c r="DA43" s="407"/>
      <c r="DB43" s="407"/>
      <c r="DC43" s="407"/>
      <c r="DD43" s="407"/>
      <c r="DE43" s="407"/>
      <c r="DG43" s="404" t="str">
        <f>IF('各会計、関係団体の財政状況及び健全化判断比率'!BR16="","",'各会計、関係団体の財政状況及び健全化判断比率'!BR16)</f>
        <v/>
      </c>
      <c r="DH43" s="404"/>
      <c r="DI43" s="205"/>
    </row>
    <row r="44" spans="1:113" ht="13.5" customHeight="1" thickBot="1">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row r="46" spans="1:113">
      <c r="B46" s="177" t="s">
        <v>203</v>
      </c>
      <c r="E46" s="403" t="s">
        <v>204</v>
      </c>
      <c r="F46" s="403"/>
      <c r="G46" s="403"/>
      <c r="H46" s="403"/>
      <c r="I46" s="403"/>
      <c r="J46" s="403"/>
      <c r="K46" s="403"/>
      <c r="L46" s="403"/>
      <c r="M46" s="403"/>
      <c r="N46" s="403"/>
      <c r="O46" s="403"/>
      <c r="P46" s="403"/>
      <c r="Q46" s="403"/>
      <c r="R46" s="403"/>
      <c r="S46" s="403"/>
      <c r="T46" s="403"/>
      <c r="U46" s="403"/>
      <c r="V46" s="403"/>
      <c r="W46" s="403"/>
      <c r="X46" s="403"/>
      <c r="Y46" s="403"/>
      <c r="Z46" s="403"/>
      <c r="AA46" s="403"/>
      <c r="AB46" s="403"/>
      <c r="AC46" s="403"/>
      <c r="AD46" s="403"/>
      <c r="AE46" s="403"/>
      <c r="AF46" s="403"/>
      <c r="AG46" s="403"/>
      <c r="AH46" s="403"/>
      <c r="AI46" s="403"/>
      <c r="AJ46" s="403"/>
      <c r="AK46" s="403"/>
      <c r="AL46" s="403"/>
      <c r="AM46" s="403"/>
      <c r="AN46" s="403"/>
      <c r="AO46" s="403"/>
      <c r="AP46" s="403"/>
      <c r="AQ46" s="403"/>
      <c r="AR46" s="403"/>
      <c r="AS46" s="403"/>
      <c r="AT46" s="403"/>
      <c r="AU46" s="403"/>
      <c r="AV46" s="403"/>
      <c r="AW46" s="403"/>
      <c r="AX46" s="403"/>
      <c r="AY46" s="403"/>
      <c r="AZ46" s="403"/>
      <c r="BA46" s="403"/>
      <c r="BB46" s="403"/>
      <c r="BC46" s="403"/>
      <c r="BD46" s="403"/>
      <c r="BE46" s="403"/>
      <c r="BF46" s="403"/>
      <c r="BG46" s="403"/>
      <c r="BH46" s="403"/>
      <c r="BI46" s="403"/>
      <c r="BJ46" s="403"/>
      <c r="BK46" s="403"/>
      <c r="BL46" s="403"/>
      <c r="BM46" s="403"/>
      <c r="BN46" s="403"/>
      <c r="BO46" s="403"/>
      <c r="BP46" s="403"/>
      <c r="BQ46" s="403"/>
      <c r="BR46" s="403"/>
      <c r="BS46" s="403"/>
      <c r="BT46" s="403"/>
      <c r="BU46" s="403"/>
      <c r="BV46" s="403"/>
      <c r="BW46" s="403"/>
      <c r="BX46" s="403"/>
      <c r="BY46" s="403"/>
      <c r="BZ46" s="403"/>
      <c r="CA46" s="403"/>
      <c r="CB46" s="403"/>
      <c r="CC46" s="403"/>
      <c r="CD46" s="403"/>
      <c r="CE46" s="403"/>
      <c r="CF46" s="403"/>
      <c r="CG46" s="403"/>
      <c r="CH46" s="403"/>
      <c r="CI46" s="403"/>
      <c r="CJ46" s="403"/>
      <c r="CK46" s="403"/>
      <c r="CL46" s="403"/>
      <c r="CM46" s="403"/>
      <c r="CN46" s="403"/>
      <c r="CO46" s="403"/>
      <c r="CP46" s="403"/>
      <c r="CQ46" s="403"/>
      <c r="CR46" s="403"/>
      <c r="CS46" s="403"/>
      <c r="CT46" s="403"/>
      <c r="CU46" s="403"/>
      <c r="CV46" s="403"/>
      <c r="CW46" s="403"/>
      <c r="CX46" s="403"/>
      <c r="CY46" s="403"/>
      <c r="CZ46" s="403"/>
      <c r="DA46" s="403"/>
      <c r="DB46" s="403"/>
      <c r="DC46" s="403"/>
      <c r="DD46" s="403"/>
      <c r="DE46" s="403"/>
      <c r="DF46" s="403"/>
      <c r="DG46" s="403"/>
      <c r="DH46" s="403"/>
      <c r="DI46" s="403"/>
    </row>
    <row r="47" spans="1:113">
      <c r="E47" s="403" t="s">
        <v>205</v>
      </c>
      <c r="F47" s="403"/>
      <c r="G47" s="403"/>
      <c r="H47" s="403"/>
      <c r="I47" s="403"/>
      <c r="J47" s="403"/>
      <c r="K47" s="403"/>
      <c r="L47" s="403"/>
      <c r="M47" s="403"/>
      <c r="N47" s="403"/>
      <c r="O47" s="403"/>
      <c r="P47" s="403"/>
      <c r="Q47" s="403"/>
      <c r="R47" s="403"/>
      <c r="S47" s="403"/>
      <c r="T47" s="403"/>
      <c r="U47" s="403"/>
      <c r="V47" s="403"/>
      <c r="W47" s="403"/>
      <c r="X47" s="403"/>
      <c r="Y47" s="403"/>
      <c r="Z47" s="403"/>
      <c r="AA47" s="403"/>
      <c r="AB47" s="403"/>
      <c r="AC47" s="403"/>
      <c r="AD47" s="403"/>
      <c r="AE47" s="403"/>
      <c r="AF47" s="403"/>
      <c r="AG47" s="403"/>
      <c r="AH47" s="403"/>
      <c r="AI47" s="403"/>
      <c r="AJ47" s="403"/>
      <c r="AK47" s="403"/>
      <c r="AL47" s="403"/>
      <c r="AM47" s="403"/>
      <c r="AN47" s="403"/>
      <c r="AO47" s="403"/>
      <c r="AP47" s="403"/>
      <c r="AQ47" s="403"/>
      <c r="AR47" s="403"/>
      <c r="AS47" s="403"/>
      <c r="AT47" s="403"/>
      <c r="AU47" s="403"/>
      <c r="AV47" s="403"/>
      <c r="AW47" s="403"/>
      <c r="AX47" s="403"/>
      <c r="AY47" s="403"/>
      <c r="AZ47" s="403"/>
      <c r="BA47" s="403"/>
      <c r="BB47" s="403"/>
      <c r="BC47" s="403"/>
      <c r="BD47" s="403"/>
      <c r="BE47" s="403"/>
      <c r="BF47" s="403"/>
      <c r="BG47" s="403"/>
      <c r="BH47" s="403"/>
      <c r="BI47" s="403"/>
      <c r="BJ47" s="403"/>
      <c r="BK47" s="403"/>
      <c r="BL47" s="403"/>
      <c r="BM47" s="403"/>
      <c r="BN47" s="403"/>
      <c r="BO47" s="403"/>
      <c r="BP47" s="403"/>
      <c r="BQ47" s="403"/>
      <c r="BR47" s="403"/>
      <c r="BS47" s="403"/>
      <c r="BT47" s="403"/>
      <c r="BU47" s="403"/>
      <c r="BV47" s="403"/>
      <c r="BW47" s="403"/>
      <c r="BX47" s="403"/>
      <c r="BY47" s="403"/>
      <c r="BZ47" s="403"/>
      <c r="CA47" s="403"/>
      <c r="CB47" s="403"/>
      <c r="CC47" s="403"/>
      <c r="CD47" s="403"/>
      <c r="CE47" s="403"/>
      <c r="CF47" s="403"/>
      <c r="CG47" s="403"/>
      <c r="CH47" s="403"/>
      <c r="CI47" s="403"/>
      <c r="CJ47" s="403"/>
      <c r="CK47" s="403"/>
      <c r="CL47" s="403"/>
      <c r="CM47" s="403"/>
      <c r="CN47" s="403"/>
      <c r="CO47" s="403"/>
      <c r="CP47" s="403"/>
      <c r="CQ47" s="403"/>
      <c r="CR47" s="403"/>
      <c r="CS47" s="403"/>
      <c r="CT47" s="403"/>
      <c r="CU47" s="403"/>
      <c r="CV47" s="403"/>
      <c r="CW47" s="403"/>
      <c r="CX47" s="403"/>
      <c r="CY47" s="403"/>
      <c r="CZ47" s="403"/>
      <c r="DA47" s="403"/>
      <c r="DB47" s="403"/>
      <c r="DC47" s="403"/>
      <c r="DD47" s="403"/>
      <c r="DE47" s="403"/>
      <c r="DF47" s="403"/>
      <c r="DG47" s="403"/>
      <c r="DH47" s="403"/>
      <c r="DI47" s="403"/>
    </row>
    <row r="48" spans="1:113">
      <c r="E48" s="403" t="s">
        <v>206</v>
      </c>
      <c r="F48" s="403"/>
      <c r="G48" s="403"/>
      <c r="H48" s="403"/>
      <c r="I48" s="403"/>
      <c r="J48" s="403"/>
      <c r="K48" s="403"/>
      <c r="L48" s="403"/>
      <c r="M48" s="403"/>
      <c r="N48" s="403"/>
      <c r="O48" s="403"/>
      <c r="P48" s="403"/>
      <c r="Q48" s="403"/>
      <c r="R48" s="403"/>
      <c r="S48" s="403"/>
      <c r="T48" s="403"/>
      <c r="U48" s="403"/>
      <c r="V48" s="403"/>
      <c r="W48" s="403"/>
      <c r="X48" s="403"/>
      <c r="Y48" s="403"/>
      <c r="Z48" s="403"/>
      <c r="AA48" s="403"/>
      <c r="AB48" s="403"/>
      <c r="AC48" s="403"/>
      <c r="AD48" s="403"/>
      <c r="AE48" s="403"/>
      <c r="AF48" s="403"/>
      <c r="AG48" s="403"/>
      <c r="AH48" s="403"/>
      <c r="AI48" s="403"/>
      <c r="AJ48" s="403"/>
      <c r="AK48" s="403"/>
      <c r="AL48" s="403"/>
      <c r="AM48" s="403"/>
      <c r="AN48" s="403"/>
      <c r="AO48" s="403"/>
      <c r="AP48" s="403"/>
      <c r="AQ48" s="403"/>
      <c r="AR48" s="403"/>
      <c r="AS48" s="403"/>
      <c r="AT48" s="403"/>
      <c r="AU48" s="403"/>
      <c r="AV48" s="403"/>
      <c r="AW48" s="403"/>
      <c r="AX48" s="403"/>
      <c r="AY48" s="403"/>
      <c r="AZ48" s="403"/>
      <c r="BA48" s="403"/>
      <c r="BB48" s="403"/>
      <c r="BC48" s="403"/>
      <c r="BD48" s="403"/>
      <c r="BE48" s="403"/>
      <c r="BF48" s="403"/>
      <c r="BG48" s="403"/>
      <c r="BH48" s="403"/>
      <c r="BI48" s="403"/>
      <c r="BJ48" s="403"/>
      <c r="BK48" s="403"/>
      <c r="BL48" s="403"/>
      <c r="BM48" s="403"/>
      <c r="BN48" s="403"/>
      <c r="BO48" s="403"/>
      <c r="BP48" s="403"/>
      <c r="BQ48" s="403"/>
      <c r="BR48" s="403"/>
      <c r="BS48" s="403"/>
      <c r="BT48" s="403"/>
      <c r="BU48" s="403"/>
      <c r="BV48" s="403"/>
      <c r="BW48" s="403"/>
      <c r="BX48" s="403"/>
      <c r="BY48" s="403"/>
      <c r="BZ48" s="403"/>
      <c r="CA48" s="403"/>
      <c r="CB48" s="403"/>
      <c r="CC48" s="403"/>
      <c r="CD48" s="403"/>
      <c r="CE48" s="403"/>
      <c r="CF48" s="403"/>
      <c r="CG48" s="403"/>
      <c r="CH48" s="403"/>
      <c r="CI48" s="403"/>
      <c r="CJ48" s="403"/>
      <c r="CK48" s="403"/>
      <c r="CL48" s="403"/>
      <c r="CM48" s="403"/>
      <c r="CN48" s="403"/>
      <c r="CO48" s="403"/>
      <c r="CP48" s="403"/>
      <c r="CQ48" s="403"/>
      <c r="CR48" s="403"/>
      <c r="CS48" s="403"/>
      <c r="CT48" s="403"/>
      <c r="CU48" s="403"/>
      <c r="CV48" s="403"/>
      <c r="CW48" s="403"/>
      <c r="CX48" s="403"/>
      <c r="CY48" s="403"/>
      <c r="CZ48" s="403"/>
      <c r="DA48" s="403"/>
      <c r="DB48" s="403"/>
      <c r="DC48" s="403"/>
      <c r="DD48" s="403"/>
      <c r="DE48" s="403"/>
      <c r="DF48" s="403"/>
      <c r="DG48" s="403"/>
      <c r="DH48" s="403"/>
      <c r="DI48" s="403"/>
    </row>
    <row r="49" spans="5:113">
      <c r="E49" s="405" t="s">
        <v>207</v>
      </c>
      <c r="F49" s="405"/>
      <c r="G49" s="405"/>
      <c r="H49" s="405"/>
      <c r="I49" s="405"/>
      <c r="J49" s="405"/>
      <c r="K49" s="405"/>
      <c r="L49" s="405"/>
      <c r="M49" s="405"/>
      <c r="N49" s="405"/>
      <c r="O49" s="405"/>
      <c r="P49" s="405"/>
      <c r="Q49" s="405"/>
      <c r="R49" s="405"/>
      <c r="S49" s="405"/>
      <c r="T49" s="405"/>
      <c r="U49" s="405"/>
      <c r="V49" s="405"/>
      <c r="W49" s="405"/>
      <c r="X49" s="405"/>
      <c r="Y49" s="405"/>
      <c r="Z49" s="405"/>
      <c r="AA49" s="405"/>
      <c r="AB49" s="405"/>
      <c r="AC49" s="405"/>
      <c r="AD49" s="405"/>
      <c r="AE49" s="405"/>
      <c r="AF49" s="405"/>
      <c r="AG49" s="405"/>
      <c r="AH49" s="405"/>
      <c r="AI49" s="405"/>
      <c r="AJ49" s="405"/>
      <c r="AK49" s="405"/>
      <c r="AL49" s="405"/>
      <c r="AM49" s="405"/>
      <c r="AN49" s="405"/>
      <c r="AO49" s="405"/>
      <c r="AP49" s="405"/>
      <c r="AQ49" s="405"/>
      <c r="AR49" s="405"/>
      <c r="AS49" s="405"/>
      <c r="AT49" s="405"/>
      <c r="AU49" s="405"/>
      <c r="AV49" s="405"/>
      <c r="AW49" s="405"/>
      <c r="AX49" s="405"/>
      <c r="AY49" s="405"/>
      <c r="AZ49" s="405"/>
      <c r="BA49" s="405"/>
      <c r="BB49" s="405"/>
      <c r="BC49" s="405"/>
      <c r="BD49" s="405"/>
      <c r="BE49" s="405"/>
      <c r="BF49" s="405"/>
      <c r="BG49" s="405"/>
      <c r="BH49" s="405"/>
      <c r="BI49" s="405"/>
      <c r="BJ49" s="405"/>
      <c r="BK49" s="405"/>
      <c r="BL49" s="405"/>
      <c r="BM49" s="405"/>
      <c r="BN49" s="405"/>
      <c r="BO49" s="405"/>
      <c r="BP49" s="405"/>
      <c r="BQ49" s="405"/>
      <c r="BR49" s="405"/>
      <c r="BS49" s="405"/>
      <c r="BT49" s="405"/>
      <c r="BU49" s="405"/>
      <c r="BV49" s="405"/>
      <c r="BW49" s="405"/>
      <c r="BX49" s="405"/>
      <c r="BY49" s="405"/>
      <c r="BZ49" s="405"/>
      <c r="CA49" s="405"/>
      <c r="CB49" s="405"/>
      <c r="CC49" s="405"/>
      <c r="CD49" s="405"/>
      <c r="CE49" s="405"/>
      <c r="CF49" s="405"/>
      <c r="CG49" s="405"/>
      <c r="CH49" s="405"/>
      <c r="CI49" s="405"/>
      <c r="CJ49" s="405"/>
      <c r="CK49" s="405"/>
      <c r="CL49" s="405"/>
      <c r="CM49" s="405"/>
      <c r="CN49" s="405"/>
      <c r="CO49" s="405"/>
      <c r="CP49" s="405"/>
      <c r="CQ49" s="405"/>
      <c r="CR49" s="405"/>
      <c r="CS49" s="405"/>
      <c r="CT49" s="405"/>
      <c r="CU49" s="405"/>
      <c r="CV49" s="405"/>
      <c r="CW49" s="405"/>
      <c r="CX49" s="405"/>
      <c r="CY49" s="405"/>
      <c r="CZ49" s="405"/>
      <c r="DA49" s="405"/>
      <c r="DB49" s="405"/>
      <c r="DC49" s="405"/>
      <c r="DD49" s="405"/>
      <c r="DE49" s="405"/>
      <c r="DF49" s="405"/>
      <c r="DG49" s="405"/>
      <c r="DH49" s="405"/>
      <c r="DI49" s="405"/>
    </row>
    <row r="50" spans="5:113">
      <c r="E50" s="403" t="s">
        <v>208</v>
      </c>
      <c r="F50" s="403"/>
      <c r="G50" s="403"/>
      <c r="H50" s="403"/>
      <c r="I50" s="403"/>
      <c r="J50" s="403"/>
      <c r="K50" s="403"/>
      <c r="L50" s="403"/>
      <c r="M50" s="403"/>
      <c r="N50" s="403"/>
      <c r="O50" s="403"/>
      <c r="P50" s="403"/>
      <c r="Q50" s="403"/>
      <c r="R50" s="403"/>
      <c r="S50" s="403"/>
      <c r="T50" s="403"/>
      <c r="U50" s="403"/>
      <c r="V50" s="403"/>
      <c r="W50" s="403"/>
      <c r="X50" s="403"/>
      <c r="Y50" s="403"/>
      <c r="Z50" s="403"/>
      <c r="AA50" s="403"/>
      <c r="AB50" s="403"/>
      <c r="AC50" s="403"/>
      <c r="AD50" s="403"/>
      <c r="AE50" s="403"/>
      <c r="AF50" s="403"/>
      <c r="AG50" s="403"/>
      <c r="AH50" s="403"/>
      <c r="AI50" s="403"/>
      <c r="AJ50" s="403"/>
      <c r="AK50" s="403"/>
      <c r="AL50" s="403"/>
      <c r="AM50" s="403"/>
      <c r="AN50" s="403"/>
      <c r="AO50" s="403"/>
      <c r="AP50" s="403"/>
      <c r="AQ50" s="403"/>
      <c r="AR50" s="403"/>
      <c r="AS50" s="403"/>
      <c r="AT50" s="403"/>
      <c r="AU50" s="403"/>
      <c r="AV50" s="403"/>
      <c r="AW50" s="403"/>
      <c r="AX50" s="403"/>
      <c r="AY50" s="403"/>
      <c r="AZ50" s="403"/>
      <c r="BA50" s="403"/>
      <c r="BB50" s="403"/>
      <c r="BC50" s="403"/>
      <c r="BD50" s="403"/>
      <c r="BE50" s="403"/>
      <c r="BF50" s="403"/>
      <c r="BG50" s="403"/>
      <c r="BH50" s="403"/>
      <c r="BI50" s="403"/>
      <c r="BJ50" s="403"/>
      <c r="BK50" s="403"/>
      <c r="BL50" s="403"/>
      <c r="BM50" s="403"/>
      <c r="BN50" s="403"/>
      <c r="BO50" s="403"/>
      <c r="BP50" s="403"/>
      <c r="BQ50" s="403"/>
      <c r="BR50" s="403"/>
      <c r="BS50" s="403"/>
      <c r="BT50" s="403"/>
      <c r="BU50" s="403"/>
      <c r="BV50" s="403"/>
      <c r="BW50" s="403"/>
      <c r="BX50" s="403"/>
      <c r="BY50" s="403"/>
      <c r="BZ50" s="403"/>
      <c r="CA50" s="403"/>
      <c r="CB50" s="403"/>
      <c r="CC50" s="403"/>
      <c r="CD50" s="403"/>
      <c r="CE50" s="403"/>
      <c r="CF50" s="403"/>
      <c r="CG50" s="403"/>
      <c r="CH50" s="403"/>
      <c r="CI50" s="403"/>
      <c r="CJ50" s="403"/>
      <c r="CK50" s="403"/>
      <c r="CL50" s="403"/>
      <c r="CM50" s="403"/>
      <c r="CN50" s="403"/>
      <c r="CO50" s="403"/>
      <c r="CP50" s="403"/>
      <c r="CQ50" s="403"/>
      <c r="CR50" s="403"/>
      <c r="CS50" s="403"/>
      <c r="CT50" s="403"/>
      <c r="CU50" s="403"/>
      <c r="CV50" s="403"/>
      <c r="CW50" s="403"/>
      <c r="CX50" s="403"/>
      <c r="CY50" s="403"/>
      <c r="CZ50" s="403"/>
      <c r="DA50" s="403"/>
      <c r="DB50" s="403"/>
      <c r="DC50" s="403"/>
      <c r="DD50" s="403"/>
      <c r="DE50" s="403"/>
      <c r="DF50" s="403"/>
      <c r="DG50" s="403"/>
      <c r="DH50" s="403"/>
      <c r="DI50" s="403"/>
    </row>
    <row r="51" spans="5:113">
      <c r="E51" s="403" t="s">
        <v>209</v>
      </c>
      <c r="F51" s="403"/>
      <c r="G51" s="403"/>
      <c r="H51" s="403"/>
      <c r="I51" s="403"/>
      <c r="J51" s="403"/>
      <c r="K51" s="403"/>
      <c r="L51" s="403"/>
      <c r="M51" s="403"/>
      <c r="N51" s="403"/>
      <c r="O51" s="403"/>
      <c r="P51" s="403"/>
      <c r="Q51" s="403"/>
      <c r="R51" s="403"/>
      <c r="S51" s="403"/>
      <c r="T51" s="403"/>
      <c r="U51" s="403"/>
      <c r="V51" s="403"/>
      <c r="W51" s="403"/>
      <c r="X51" s="403"/>
      <c r="Y51" s="403"/>
      <c r="Z51" s="403"/>
      <c r="AA51" s="403"/>
      <c r="AB51" s="403"/>
      <c r="AC51" s="403"/>
      <c r="AD51" s="403"/>
      <c r="AE51" s="403"/>
      <c r="AF51" s="403"/>
      <c r="AG51" s="403"/>
      <c r="AH51" s="403"/>
      <c r="AI51" s="403"/>
      <c r="AJ51" s="403"/>
      <c r="AK51" s="403"/>
      <c r="AL51" s="403"/>
      <c r="AM51" s="403"/>
      <c r="AN51" s="403"/>
      <c r="AO51" s="403"/>
      <c r="AP51" s="403"/>
      <c r="AQ51" s="403"/>
      <c r="AR51" s="403"/>
      <c r="AS51" s="403"/>
      <c r="AT51" s="403"/>
      <c r="AU51" s="403"/>
      <c r="AV51" s="403"/>
      <c r="AW51" s="403"/>
      <c r="AX51" s="403"/>
      <c r="AY51" s="403"/>
      <c r="AZ51" s="403"/>
      <c r="BA51" s="403"/>
      <c r="BB51" s="403"/>
      <c r="BC51" s="403"/>
      <c r="BD51" s="403"/>
      <c r="BE51" s="403"/>
      <c r="BF51" s="403"/>
      <c r="BG51" s="403"/>
      <c r="BH51" s="403"/>
      <c r="BI51" s="403"/>
      <c r="BJ51" s="403"/>
      <c r="BK51" s="403"/>
      <c r="BL51" s="403"/>
      <c r="BM51" s="403"/>
      <c r="BN51" s="403"/>
      <c r="BO51" s="403"/>
      <c r="BP51" s="403"/>
      <c r="BQ51" s="403"/>
      <c r="BR51" s="403"/>
      <c r="BS51" s="403"/>
      <c r="BT51" s="403"/>
      <c r="BU51" s="403"/>
      <c r="BV51" s="403"/>
      <c r="BW51" s="403"/>
      <c r="BX51" s="403"/>
      <c r="BY51" s="403"/>
      <c r="BZ51" s="403"/>
      <c r="CA51" s="403"/>
      <c r="CB51" s="403"/>
      <c r="CC51" s="403"/>
      <c r="CD51" s="403"/>
      <c r="CE51" s="403"/>
      <c r="CF51" s="403"/>
      <c r="CG51" s="403"/>
      <c r="CH51" s="403"/>
      <c r="CI51" s="403"/>
      <c r="CJ51" s="403"/>
      <c r="CK51" s="403"/>
      <c r="CL51" s="403"/>
      <c r="CM51" s="403"/>
      <c r="CN51" s="403"/>
      <c r="CO51" s="403"/>
      <c r="CP51" s="403"/>
      <c r="CQ51" s="403"/>
      <c r="CR51" s="403"/>
      <c r="CS51" s="403"/>
      <c r="CT51" s="403"/>
      <c r="CU51" s="403"/>
      <c r="CV51" s="403"/>
      <c r="CW51" s="403"/>
      <c r="CX51" s="403"/>
      <c r="CY51" s="403"/>
      <c r="CZ51" s="403"/>
      <c r="DA51" s="403"/>
      <c r="DB51" s="403"/>
      <c r="DC51" s="403"/>
      <c r="DD51" s="403"/>
      <c r="DE51" s="403"/>
      <c r="DF51" s="403"/>
      <c r="DG51" s="403"/>
      <c r="DH51" s="403"/>
      <c r="DI51" s="403"/>
    </row>
    <row r="52" spans="5:113">
      <c r="E52" s="403" t="s">
        <v>210</v>
      </c>
      <c r="F52" s="403"/>
      <c r="G52" s="403"/>
      <c r="H52" s="403"/>
      <c r="I52" s="403"/>
      <c r="J52" s="403"/>
      <c r="K52" s="403"/>
      <c r="L52" s="403"/>
      <c r="M52" s="403"/>
      <c r="N52" s="403"/>
      <c r="O52" s="403"/>
      <c r="P52" s="403"/>
      <c r="Q52" s="403"/>
      <c r="R52" s="403"/>
      <c r="S52" s="403"/>
      <c r="T52" s="403"/>
      <c r="U52" s="403"/>
      <c r="V52" s="403"/>
      <c r="W52" s="403"/>
      <c r="X52" s="403"/>
      <c r="Y52" s="403"/>
      <c r="Z52" s="403"/>
      <c r="AA52" s="403"/>
      <c r="AB52" s="403"/>
      <c r="AC52" s="403"/>
      <c r="AD52" s="403"/>
      <c r="AE52" s="403"/>
      <c r="AF52" s="403"/>
      <c r="AG52" s="403"/>
      <c r="AH52" s="403"/>
      <c r="AI52" s="403"/>
      <c r="AJ52" s="403"/>
      <c r="AK52" s="403"/>
      <c r="AL52" s="403"/>
      <c r="AM52" s="403"/>
      <c r="AN52" s="403"/>
      <c r="AO52" s="403"/>
      <c r="AP52" s="403"/>
      <c r="AQ52" s="403"/>
      <c r="AR52" s="403"/>
      <c r="AS52" s="403"/>
      <c r="AT52" s="403"/>
      <c r="AU52" s="403"/>
      <c r="AV52" s="403"/>
      <c r="AW52" s="403"/>
      <c r="AX52" s="403"/>
      <c r="AY52" s="403"/>
      <c r="AZ52" s="403"/>
      <c r="BA52" s="403"/>
      <c r="BB52" s="403"/>
      <c r="BC52" s="403"/>
      <c r="BD52" s="403"/>
      <c r="BE52" s="403"/>
      <c r="BF52" s="403"/>
      <c r="BG52" s="403"/>
      <c r="BH52" s="403"/>
      <c r="BI52" s="403"/>
      <c r="BJ52" s="403"/>
      <c r="BK52" s="403"/>
      <c r="BL52" s="403"/>
      <c r="BM52" s="403"/>
      <c r="BN52" s="403"/>
      <c r="BO52" s="403"/>
      <c r="BP52" s="403"/>
      <c r="BQ52" s="403"/>
      <c r="BR52" s="403"/>
      <c r="BS52" s="403"/>
      <c r="BT52" s="403"/>
      <c r="BU52" s="403"/>
      <c r="BV52" s="403"/>
      <c r="BW52" s="403"/>
      <c r="BX52" s="403"/>
      <c r="BY52" s="403"/>
      <c r="BZ52" s="403"/>
      <c r="CA52" s="403"/>
      <c r="CB52" s="403"/>
      <c r="CC52" s="403"/>
      <c r="CD52" s="403"/>
      <c r="CE52" s="403"/>
      <c r="CF52" s="403"/>
      <c r="CG52" s="403"/>
      <c r="CH52" s="403"/>
      <c r="CI52" s="403"/>
      <c r="CJ52" s="403"/>
      <c r="CK52" s="403"/>
      <c r="CL52" s="403"/>
      <c r="CM52" s="403"/>
      <c r="CN52" s="403"/>
      <c r="CO52" s="403"/>
      <c r="CP52" s="403"/>
      <c r="CQ52" s="403"/>
      <c r="CR52" s="403"/>
      <c r="CS52" s="403"/>
      <c r="CT52" s="403"/>
      <c r="CU52" s="403"/>
      <c r="CV52" s="403"/>
      <c r="CW52" s="403"/>
      <c r="CX52" s="403"/>
      <c r="CY52" s="403"/>
      <c r="CZ52" s="403"/>
      <c r="DA52" s="403"/>
      <c r="DB52" s="403"/>
      <c r="DC52" s="403"/>
      <c r="DD52" s="403"/>
      <c r="DE52" s="403"/>
      <c r="DF52" s="403"/>
      <c r="DG52" s="403"/>
      <c r="DH52" s="403"/>
      <c r="DI52" s="403"/>
    </row>
    <row r="53" spans="5:113"/>
    <row r="54" spans="5:113"/>
    <row r="55" spans="5:113"/>
    <row r="56" spans="5:113"/>
  </sheetData>
  <sheetProtection algorithmName="SHA-512" hashValue="ydchc0dJ5x8fZINuyMhbeeb3/kigVeHoxK8yqA/rFn7L1/r75LPSpMgrPZPG7cciDBxihC90m/sSBe4qnJPv0w==" saltValue="xVKO8aPhcVykCG3L0HIJ/w==" spinCount="100000"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tabColor rgb="FFFF0000"/>
    <pageSetUpPr fitToPage="1"/>
  </sheetPr>
  <dimension ref="A1:P45"/>
  <sheetViews>
    <sheetView showGridLines="0" zoomScaleNormal="100" zoomScaleSheetLayoutView="100" workbookViewId="0"/>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565</v>
      </c>
      <c r="G33" s="29" t="s">
        <v>566</v>
      </c>
      <c r="H33" s="29" t="s">
        <v>567</v>
      </c>
      <c r="I33" s="29" t="s">
        <v>568</v>
      </c>
      <c r="J33" s="30" t="s">
        <v>569</v>
      </c>
      <c r="K33" s="22"/>
      <c r="L33" s="22"/>
      <c r="M33" s="22"/>
      <c r="N33" s="22"/>
      <c r="O33" s="22"/>
      <c r="P33" s="22"/>
    </row>
    <row r="34" spans="1:16" ht="39" customHeight="1">
      <c r="A34" s="22"/>
      <c r="B34" s="31"/>
      <c r="C34" s="1215" t="s">
        <v>572</v>
      </c>
      <c r="D34" s="1215"/>
      <c r="E34" s="1216"/>
      <c r="F34" s="32">
        <v>5.03</v>
      </c>
      <c r="G34" s="33">
        <v>4.25</v>
      </c>
      <c r="H34" s="33">
        <v>4.25</v>
      </c>
      <c r="I34" s="33">
        <v>6.25</v>
      </c>
      <c r="J34" s="34">
        <v>10.38</v>
      </c>
      <c r="K34" s="22"/>
      <c r="L34" s="22"/>
      <c r="M34" s="22"/>
      <c r="N34" s="22"/>
      <c r="O34" s="22"/>
      <c r="P34" s="22"/>
    </row>
    <row r="35" spans="1:16" ht="39" customHeight="1">
      <c r="A35" s="22"/>
      <c r="B35" s="35"/>
      <c r="C35" s="1209" t="s">
        <v>573</v>
      </c>
      <c r="D35" s="1210"/>
      <c r="E35" s="1211"/>
      <c r="F35" s="36">
        <v>5.94</v>
      </c>
      <c r="G35" s="37">
        <v>6.86</v>
      </c>
      <c r="H35" s="37">
        <v>4.54</v>
      </c>
      <c r="I35" s="37">
        <v>4.99</v>
      </c>
      <c r="J35" s="38">
        <v>8.2200000000000006</v>
      </c>
      <c r="K35" s="22"/>
      <c r="L35" s="22"/>
      <c r="M35" s="22"/>
      <c r="N35" s="22"/>
      <c r="O35" s="22"/>
      <c r="P35" s="22"/>
    </row>
    <row r="36" spans="1:16" ht="39" customHeight="1">
      <c r="A36" s="22"/>
      <c r="B36" s="35"/>
      <c r="C36" s="1209" t="s">
        <v>574</v>
      </c>
      <c r="D36" s="1210"/>
      <c r="E36" s="1211"/>
      <c r="F36" s="36">
        <v>6.2</v>
      </c>
      <c r="G36" s="37">
        <v>6.39</v>
      </c>
      <c r="H36" s="37">
        <v>6.42</v>
      </c>
      <c r="I36" s="37">
        <v>6.7</v>
      </c>
      <c r="J36" s="38">
        <v>6.81</v>
      </c>
      <c r="K36" s="22"/>
      <c r="L36" s="22"/>
      <c r="M36" s="22"/>
      <c r="N36" s="22"/>
      <c r="O36" s="22"/>
      <c r="P36" s="22"/>
    </row>
    <row r="37" spans="1:16" ht="39" customHeight="1">
      <c r="A37" s="22"/>
      <c r="B37" s="35"/>
      <c r="C37" s="1209" t="s">
        <v>575</v>
      </c>
      <c r="D37" s="1210"/>
      <c r="E37" s="1211"/>
      <c r="F37" s="36">
        <v>0.99</v>
      </c>
      <c r="G37" s="37">
        <v>1.46</v>
      </c>
      <c r="H37" s="37">
        <v>1</v>
      </c>
      <c r="I37" s="37">
        <v>0.74</v>
      </c>
      <c r="J37" s="38">
        <v>1.1499999999999999</v>
      </c>
      <c r="K37" s="22"/>
      <c r="L37" s="22"/>
      <c r="M37" s="22"/>
      <c r="N37" s="22"/>
      <c r="O37" s="22"/>
      <c r="P37" s="22"/>
    </row>
    <row r="38" spans="1:16" ht="39" customHeight="1">
      <c r="A38" s="22"/>
      <c r="B38" s="35"/>
      <c r="C38" s="1209" t="s">
        <v>576</v>
      </c>
      <c r="D38" s="1210"/>
      <c r="E38" s="1211"/>
      <c r="F38" s="36">
        <v>1.02</v>
      </c>
      <c r="G38" s="37">
        <v>0.26</v>
      </c>
      <c r="H38" s="37">
        <v>0.15</v>
      </c>
      <c r="I38" s="37">
        <v>0.05</v>
      </c>
      <c r="J38" s="38">
        <v>1.04</v>
      </c>
      <c r="K38" s="22"/>
      <c r="L38" s="22"/>
      <c r="M38" s="22"/>
      <c r="N38" s="22"/>
      <c r="O38" s="22"/>
      <c r="P38" s="22"/>
    </row>
    <row r="39" spans="1:16" ht="39" customHeight="1">
      <c r="A39" s="22"/>
      <c r="B39" s="35"/>
      <c r="C39" s="1209" t="s">
        <v>577</v>
      </c>
      <c r="D39" s="1210"/>
      <c r="E39" s="1211"/>
      <c r="F39" s="36" t="s">
        <v>523</v>
      </c>
      <c r="G39" s="37" t="s">
        <v>523</v>
      </c>
      <c r="H39" s="37" t="s">
        <v>523</v>
      </c>
      <c r="I39" s="37">
        <v>0.92</v>
      </c>
      <c r="J39" s="38">
        <v>0.87</v>
      </c>
      <c r="K39" s="22"/>
      <c r="L39" s="22"/>
      <c r="M39" s="22"/>
      <c r="N39" s="22"/>
      <c r="O39" s="22"/>
      <c r="P39" s="22"/>
    </row>
    <row r="40" spans="1:16" ht="39" customHeight="1">
      <c r="A40" s="22"/>
      <c r="B40" s="35"/>
      <c r="C40" s="1209" t="s">
        <v>578</v>
      </c>
      <c r="D40" s="1210"/>
      <c r="E40" s="1211"/>
      <c r="F40" s="36" t="s">
        <v>523</v>
      </c>
      <c r="G40" s="37" t="s">
        <v>523</v>
      </c>
      <c r="H40" s="37" t="s">
        <v>523</v>
      </c>
      <c r="I40" s="37">
        <v>0.37</v>
      </c>
      <c r="J40" s="38">
        <v>0.45</v>
      </c>
      <c r="K40" s="22"/>
      <c r="L40" s="22"/>
      <c r="M40" s="22"/>
      <c r="N40" s="22"/>
      <c r="O40" s="22"/>
      <c r="P40" s="22"/>
    </row>
    <row r="41" spans="1:16" ht="39" customHeight="1">
      <c r="A41" s="22"/>
      <c r="B41" s="35"/>
      <c r="C41" s="1209" t="s">
        <v>579</v>
      </c>
      <c r="D41" s="1210"/>
      <c r="E41" s="1211"/>
      <c r="F41" s="36" t="s">
        <v>523</v>
      </c>
      <c r="G41" s="37" t="s">
        <v>523</v>
      </c>
      <c r="H41" s="37" t="s">
        <v>523</v>
      </c>
      <c r="I41" s="37">
        <v>0.24</v>
      </c>
      <c r="J41" s="38">
        <v>0.14000000000000001</v>
      </c>
      <c r="K41" s="22"/>
      <c r="L41" s="22"/>
      <c r="M41" s="22"/>
      <c r="N41" s="22"/>
      <c r="O41" s="22"/>
      <c r="P41" s="22"/>
    </row>
    <row r="42" spans="1:16" ht="39" customHeight="1">
      <c r="A42" s="22"/>
      <c r="B42" s="39"/>
      <c r="C42" s="1209" t="s">
        <v>580</v>
      </c>
      <c r="D42" s="1210"/>
      <c r="E42" s="1211"/>
      <c r="F42" s="36" t="s">
        <v>523</v>
      </c>
      <c r="G42" s="37" t="s">
        <v>523</v>
      </c>
      <c r="H42" s="37" t="s">
        <v>523</v>
      </c>
      <c r="I42" s="37" t="s">
        <v>523</v>
      </c>
      <c r="J42" s="38" t="s">
        <v>523</v>
      </c>
      <c r="K42" s="22"/>
      <c r="L42" s="22"/>
      <c r="M42" s="22"/>
      <c r="N42" s="22"/>
      <c r="O42" s="22"/>
      <c r="P42" s="22"/>
    </row>
    <row r="43" spans="1:16" ht="39" customHeight="1" thickBot="1">
      <c r="A43" s="22"/>
      <c r="B43" s="40"/>
      <c r="C43" s="1212" t="s">
        <v>581</v>
      </c>
      <c r="D43" s="1213"/>
      <c r="E43" s="1214"/>
      <c r="F43" s="41">
        <v>7.0000000000000007E-2</v>
      </c>
      <c r="G43" s="42">
        <v>0.08</v>
      </c>
      <c r="H43" s="42">
        <v>0.47</v>
      </c>
      <c r="I43" s="42">
        <v>0.08</v>
      </c>
      <c r="J43" s="43">
        <v>7.0000000000000007E-2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zyqFOLaKJH3VgYwqsPczlhQZa4UgYbGtuzpL88ox+FeWaCvQF0qyGgL3ZU5SP7IwvSBMQANxbHEiDJRIjl6JJQ==" saltValue="sOp3x2sstcEEOcodPYuBy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tabColor rgb="FFFF0000"/>
    <pageSetUpPr fitToPage="1"/>
  </sheetPr>
  <dimension ref="A1:U62"/>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565</v>
      </c>
      <c r="L44" s="56" t="s">
        <v>566</v>
      </c>
      <c r="M44" s="56" t="s">
        <v>567</v>
      </c>
      <c r="N44" s="56" t="s">
        <v>568</v>
      </c>
      <c r="O44" s="57" t="s">
        <v>569</v>
      </c>
      <c r="P44" s="48"/>
      <c r="Q44" s="48"/>
      <c r="R44" s="48"/>
      <c r="S44" s="48"/>
      <c r="T44" s="48"/>
      <c r="U44" s="48"/>
    </row>
    <row r="45" spans="1:21" ht="30.75" customHeight="1">
      <c r="A45" s="48"/>
      <c r="B45" s="1235" t="s">
        <v>11</v>
      </c>
      <c r="C45" s="1236"/>
      <c r="D45" s="58"/>
      <c r="E45" s="1241" t="s">
        <v>12</v>
      </c>
      <c r="F45" s="1241"/>
      <c r="G45" s="1241"/>
      <c r="H45" s="1241"/>
      <c r="I45" s="1241"/>
      <c r="J45" s="1242"/>
      <c r="K45" s="59">
        <v>2787</v>
      </c>
      <c r="L45" s="60">
        <v>2722</v>
      </c>
      <c r="M45" s="60">
        <v>2576</v>
      </c>
      <c r="N45" s="60">
        <v>2575</v>
      </c>
      <c r="O45" s="61">
        <v>2688</v>
      </c>
      <c r="P45" s="48"/>
      <c r="Q45" s="48"/>
      <c r="R45" s="48"/>
      <c r="S45" s="48"/>
      <c r="T45" s="48"/>
      <c r="U45" s="48"/>
    </row>
    <row r="46" spans="1:21" ht="30.75" customHeight="1">
      <c r="A46" s="48"/>
      <c r="B46" s="1237"/>
      <c r="C46" s="1238"/>
      <c r="D46" s="62"/>
      <c r="E46" s="1219" t="s">
        <v>13</v>
      </c>
      <c r="F46" s="1219"/>
      <c r="G46" s="1219"/>
      <c r="H46" s="1219"/>
      <c r="I46" s="1219"/>
      <c r="J46" s="1220"/>
      <c r="K46" s="63" t="s">
        <v>523</v>
      </c>
      <c r="L46" s="64" t="s">
        <v>523</v>
      </c>
      <c r="M46" s="64" t="s">
        <v>523</v>
      </c>
      <c r="N46" s="64" t="s">
        <v>523</v>
      </c>
      <c r="O46" s="65" t="s">
        <v>523</v>
      </c>
      <c r="P46" s="48"/>
      <c r="Q46" s="48"/>
      <c r="R46" s="48"/>
      <c r="S46" s="48"/>
      <c r="T46" s="48"/>
      <c r="U46" s="48"/>
    </row>
    <row r="47" spans="1:21" ht="30.75" customHeight="1">
      <c r="A47" s="48"/>
      <c r="B47" s="1237"/>
      <c r="C47" s="1238"/>
      <c r="D47" s="62"/>
      <c r="E47" s="1219" t="s">
        <v>14</v>
      </c>
      <c r="F47" s="1219"/>
      <c r="G47" s="1219"/>
      <c r="H47" s="1219"/>
      <c r="I47" s="1219"/>
      <c r="J47" s="1220"/>
      <c r="K47" s="63" t="s">
        <v>523</v>
      </c>
      <c r="L47" s="64" t="s">
        <v>523</v>
      </c>
      <c r="M47" s="64" t="s">
        <v>523</v>
      </c>
      <c r="N47" s="64" t="s">
        <v>523</v>
      </c>
      <c r="O47" s="65" t="s">
        <v>523</v>
      </c>
      <c r="P47" s="48"/>
      <c r="Q47" s="48"/>
      <c r="R47" s="48"/>
      <c r="S47" s="48"/>
      <c r="T47" s="48"/>
      <c r="U47" s="48"/>
    </row>
    <row r="48" spans="1:21" ht="30.75" customHeight="1">
      <c r="A48" s="48"/>
      <c r="B48" s="1237"/>
      <c r="C48" s="1238"/>
      <c r="D48" s="62"/>
      <c r="E48" s="1219" t="s">
        <v>15</v>
      </c>
      <c r="F48" s="1219"/>
      <c r="G48" s="1219"/>
      <c r="H48" s="1219"/>
      <c r="I48" s="1219"/>
      <c r="J48" s="1220"/>
      <c r="K48" s="63">
        <v>1071</v>
      </c>
      <c r="L48" s="64">
        <v>996</v>
      </c>
      <c r="M48" s="64">
        <v>1056</v>
      </c>
      <c r="N48" s="64">
        <v>1045</v>
      </c>
      <c r="O48" s="65">
        <v>1045</v>
      </c>
      <c r="P48" s="48"/>
      <c r="Q48" s="48"/>
      <c r="R48" s="48"/>
      <c r="S48" s="48"/>
      <c r="T48" s="48"/>
      <c r="U48" s="48"/>
    </row>
    <row r="49" spans="1:21" ht="30.75" customHeight="1">
      <c r="A49" s="48"/>
      <c r="B49" s="1237"/>
      <c r="C49" s="1238"/>
      <c r="D49" s="62"/>
      <c r="E49" s="1219" t="s">
        <v>16</v>
      </c>
      <c r="F49" s="1219"/>
      <c r="G49" s="1219"/>
      <c r="H49" s="1219"/>
      <c r="I49" s="1219"/>
      <c r="J49" s="1220"/>
      <c r="K49" s="63">
        <v>40</v>
      </c>
      <c r="L49" s="64">
        <v>39</v>
      </c>
      <c r="M49" s="64">
        <v>47</v>
      </c>
      <c r="N49" s="64">
        <v>41</v>
      </c>
      <c r="O49" s="65">
        <v>37</v>
      </c>
      <c r="P49" s="48"/>
      <c r="Q49" s="48"/>
      <c r="R49" s="48"/>
      <c r="S49" s="48"/>
      <c r="T49" s="48"/>
      <c r="U49" s="48"/>
    </row>
    <row r="50" spans="1:21" ht="30.75" customHeight="1">
      <c r="A50" s="48"/>
      <c r="B50" s="1237"/>
      <c r="C50" s="1238"/>
      <c r="D50" s="62"/>
      <c r="E50" s="1219" t="s">
        <v>17</v>
      </c>
      <c r="F50" s="1219"/>
      <c r="G50" s="1219"/>
      <c r="H50" s="1219"/>
      <c r="I50" s="1219"/>
      <c r="J50" s="1220"/>
      <c r="K50" s="63">
        <v>51</v>
      </c>
      <c r="L50" s="64">
        <v>49</v>
      </c>
      <c r="M50" s="64">
        <v>45</v>
      </c>
      <c r="N50" s="64">
        <v>38</v>
      </c>
      <c r="O50" s="65">
        <v>29</v>
      </c>
      <c r="P50" s="48"/>
      <c r="Q50" s="48"/>
      <c r="R50" s="48"/>
      <c r="S50" s="48"/>
      <c r="T50" s="48"/>
      <c r="U50" s="48"/>
    </row>
    <row r="51" spans="1:21" ht="30.75" customHeight="1">
      <c r="A51" s="48"/>
      <c r="B51" s="1239"/>
      <c r="C51" s="1240"/>
      <c r="D51" s="66"/>
      <c r="E51" s="1219" t="s">
        <v>18</v>
      </c>
      <c r="F51" s="1219"/>
      <c r="G51" s="1219"/>
      <c r="H51" s="1219"/>
      <c r="I51" s="1219"/>
      <c r="J51" s="1220"/>
      <c r="K51" s="63" t="s">
        <v>523</v>
      </c>
      <c r="L51" s="64" t="s">
        <v>523</v>
      </c>
      <c r="M51" s="64" t="s">
        <v>523</v>
      </c>
      <c r="N51" s="64" t="s">
        <v>523</v>
      </c>
      <c r="O51" s="65" t="s">
        <v>523</v>
      </c>
      <c r="P51" s="48"/>
      <c r="Q51" s="48"/>
      <c r="R51" s="48"/>
      <c r="S51" s="48"/>
      <c r="T51" s="48"/>
      <c r="U51" s="48"/>
    </row>
    <row r="52" spans="1:21" ht="30.75" customHeight="1">
      <c r="A52" s="48"/>
      <c r="B52" s="1217" t="s">
        <v>19</v>
      </c>
      <c r="C52" s="1218"/>
      <c r="D52" s="66"/>
      <c r="E52" s="1219" t="s">
        <v>20</v>
      </c>
      <c r="F52" s="1219"/>
      <c r="G52" s="1219"/>
      <c r="H52" s="1219"/>
      <c r="I52" s="1219"/>
      <c r="J52" s="1220"/>
      <c r="K52" s="63">
        <v>2773</v>
      </c>
      <c r="L52" s="64">
        <v>2738</v>
      </c>
      <c r="M52" s="64">
        <v>2659</v>
      </c>
      <c r="N52" s="64">
        <v>2663</v>
      </c>
      <c r="O52" s="65">
        <v>2723</v>
      </c>
      <c r="P52" s="48"/>
      <c r="Q52" s="48"/>
      <c r="R52" s="48"/>
      <c r="S52" s="48"/>
      <c r="T52" s="48"/>
      <c r="U52" s="48"/>
    </row>
    <row r="53" spans="1:21" ht="30.75" customHeight="1" thickBot="1">
      <c r="A53" s="48"/>
      <c r="B53" s="1221" t="s">
        <v>21</v>
      </c>
      <c r="C53" s="1222"/>
      <c r="D53" s="67"/>
      <c r="E53" s="1223" t="s">
        <v>22</v>
      </c>
      <c r="F53" s="1223"/>
      <c r="G53" s="1223"/>
      <c r="H53" s="1223"/>
      <c r="I53" s="1223"/>
      <c r="J53" s="1224"/>
      <c r="K53" s="68">
        <v>1176</v>
      </c>
      <c r="L53" s="69">
        <v>1068</v>
      </c>
      <c r="M53" s="69">
        <v>1065</v>
      </c>
      <c r="N53" s="69">
        <v>1036</v>
      </c>
      <c r="O53" s="70">
        <v>1076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582</v>
      </c>
      <c r="P55" s="48"/>
      <c r="Q55" s="48"/>
      <c r="R55" s="48"/>
      <c r="S55" s="48"/>
      <c r="T55" s="48"/>
      <c r="U55" s="48"/>
    </row>
    <row r="56" spans="1:21" ht="31.5" customHeight="1" thickBot="1">
      <c r="A56" s="48"/>
      <c r="B56" s="76"/>
      <c r="C56" s="77"/>
      <c r="D56" s="77"/>
      <c r="E56" s="78"/>
      <c r="F56" s="78"/>
      <c r="G56" s="78"/>
      <c r="H56" s="78"/>
      <c r="I56" s="78"/>
      <c r="J56" s="79" t="s">
        <v>2</v>
      </c>
      <c r="K56" s="80" t="s">
        <v>583</v>
      </c>
      <c r="L56" s="81" t="s">
        <v>584</v>
      </c>
      <c r="M56" s="81" t="s">
        <v>585</v>
      </c>
      <c r="N56" s="81" t="s">
        <v>586</v>
      </c>
      <c r="O56" s="82" t="s">
        <v>587</v>
      </c>
      <c r="P56" s="48"/>
      <c r="Q56" s="48"/>
      <c r="R56" s="48"/>
      <c r="S56" s="48"/>
      <c r="T56" s="48"/>
      <c r="U56" s="48"/>
    </row>
    <row r="57" spans="1:21" ht="31.5" customHeight="1">
      <c r="B57" s="1225" t="s">
        <v>25</v>
      </c>
      <c r="C57" s="1226"/>
      <c r="D57" s="1229" t="s">
        <v>26</v>
      </c>
      <c r="E57" s="1230"/>
      <c r="F57" s="1230"/>
      <c r="G57" s="1230"/>
      <c r="H57" s="1230"/>
      <c r="I57" s="1230"/>
      <c r="J57" s="1231"/>
      <c r="K57" s="83"/>
      <c r="L57" s="84"/>
      <c r="M57" s="84"/>
      <c r="N57" s="84"/>
      <c r="O57" s="85"/>
    </row>
    <row r="58" spans="1:21" ht="31.5" customHeight="1" thickBot="1">
      <c r="B58" s="1227"/>
      <c r="C58" s="1228"/>
      <c r="D58" s="1232" t="s">
        <v>27</v>
      </c>
      <c r="E58" s="1233"/>
      <c r="F58" s="1233"/>
      <c r="G58" s="1233"/>
      <c r="H58" s="1233"/>
      <c r="I58" s="1233"/>
      <c r="J58" s="1234"/>
      <c r="K58" s="86"/>
      <c r="L58" s="87"/>
      <c r="M58" s="87"/>
      <c r="N58" s="87"/>
      <c r="O58" s="88"/>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M1QhKcQjLsxZokcXS9eL0bgpkmEb/um6SgghLu4n/b5wTIeS8pbLxDn/lDn8hCNd+MdJ6BGQJtFJuFDJfogow==" saltValue="0IlHREfxGKjspiUHjKnS1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tabColor rgb="FFFF0000"/>
    <pageSetUpPr fitToPage="1"/>
  </sheetPr>
  <dimension ref="B1:M55"/>
  <sheetViews>
    <sheetView showGridLines="0" zoomScaleNormal="10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565</v>
      </c>
      <c r="J40" s="100" t="s">
        <v>566</v>
      </c>
      <c r="K40" s="100" t="s">
        <v>567</v>
      </c>
      <c r="L40" s="100" t="s">
        <v>568</v>
      </c>
      <c r="M40" s="101" t="s">
        <v>569</v>
      </c>
    </row>
    <row r="41" spans="2:13" ht="27.75" customHeight="1">
      <c r="B41" s="1255" t="s">
        <v>30</v>
      </c>
      <c r="C41" s="1256"/>
      <c r="D41" s="102"/>
      <c r="E41" s="1257" t="s">
        <v>31</v>
      </c>
      <c r="F41" s="1257"/>
      <c r="G41" s="1257"/>
      <c r="H41" s="1258"/>
      <c r="I41" s="358">
        <v>24527</v>
      </c>
      <c r="J41" s="359">
        <v>23890</v>
      </c>
      <c r="K41" s="359">
        <v>24118</v>
      </c>
      <c r="L41" s="359">
        <v>24704</v>
      </c>
      <c r="M41" s="360">
        <v>23897</v>
      </c>
    </row>
    <row r="42" spans="2:13" ht="27.75" customHeight="1">
      <c r="B42" s="1245"/>
      <c r="C42" s="1246"/>
      <c r="D42" s="103"/>
      <c r="E42" s="1249" t="s">
        <v>32</v>
      </c>
      <c r="F42" s="1249"/>
      <c r="G42" s="1249"/>
      <c r="H42" s="1250"/>
      <c r="I42" s="361" t="s">
        <v>523</v>
      </c>
      <c r="J42" s="362" t="s">
        <v>523</v>
      </c>
      <c r="K42" s="362" t="s">
        <v>523</v>
      </c>
      <c r="L42" s="362" t="s">
        <v>523</v>
      </c>
      <c r="M42" s="363" t="s">
        <v>523</v>
      </c>
    </row>
    <row r="43" spans="2:13" ht="27.75" customHeight="1">
      <c r="B43" s="1245"/>
      <c r="C43" s="1246"/>
      <c r="D43" s="103"/>
      <c r="E43" s="1249" t="s">
        <v>33</v>
      </c>
      <c r="F43" s="1249"/>
      <c r="G43" s="1249"/>
      <c r="H43" s="1250"/>
      <c r="I43" s="361">
        <v>13130</v>
      </c>
      <c r="J43" s="362">
        <v>12430</v>
      </c>
      <c r="K43" s="362">
        <v>11642</v>
      </c>
      <c r="L43" s="362">
        <v>10987</v>
      </c>
      <c r="M43" s="363">
        <v>9976</v>
      </c>
    </row>
    <row r="44" spans="2:13" ht="27.75" customHeight="1">
      <c r="B44" s="1245"/>
      <c r="C44" s="1246"/>
      <c r="D44" s="103"/>
      <c r="E44" s="1249" t="s">
        <v>34</v>
      </c>
      <c r="F44" s="1249"/>
      <c r="G44" s="1249"/>
      <c r="H44" s="1250"/>
      <c r="I44" s="361">
        <v>302</v>
      </c>
      <c r="J44" s="362">
        <v>233</v>
      </c>
      <c r="K44" s="362">
        <v>164</v>
      </c>
      <c r="L44" s="362">
        <v>95</v>
      </c>
      <c r="M44" s="363">
        <v>44</v>
      </c>
    </row>
    <row r="45" spans="2:13" ht="27.75" customHeight="1">
      <c r="B45" s="1245"/>
      <c r="C45" s="1246"/>
      <c r="D45" s="103"/>
      <c r="E45" s="1249" t="s">
        <v>35</v>
      </c>
      <c r="F45" s="1249"/>
      <c r="G45" s="1249"/>
      <c r="H45" s="1250"/>
      <c r="I45" s="361">
        <v>5259</v>
      </c>
      <c r="J45" s="362">
        <v>5043</v>
      </c>
      <c r="K45" s="362">
        <v>5060</v>
      </c>
      <c r="L45" s="362">
        <v>4814</v>
      </c>
      <c r="M45" s="363">
        <v>4656</v>
      </c>
    </row>
    <row r="46" spans="2:13" ht="27.75" customHeight="1">
      <c r="B46" s="1245"/>
      <c r="C46" s="1246"/>
      <c r="D46" s="104"/>
      <c r="E46" s="1249" t="s">
        <v>36</v>
      </c>
      <c r="F46" s="1249"/>
      <c r="G46" s="1249"/>
      <c r="H46" s="1250"/>
      <c r="I46" s="361" t="s">
        <v>523</v>
      </c>
      <c r="J46" s="362" t="s">
        <v>523</v>
      </c>
      <c r="K46" s="362" t="s">
        <v>523</v>
      </c>
      <c r="L46" s="362" t="s">
        <v>523</v>
      </c>
      <c r="M46" s="363" t="s">
        <v>523</v>
      </c>
    </row>
    <row r="47" spans="2:13" ht="27.75" customHeight="1">
      <c r="B47" s="1245"/>
      <c r="C47" s="1246"/>
      <c r="D47" s="105"/>
      <c r="E47" s="1259" t="s">
        <v>37</v>
      </c>
      <c r="F47" s="1260"/>
      <c r="G47" s="1260"/>
      <c r="H47" s="1261"/>
      <c r="I47" s="361" t="s">
        <v>523</v>
      </c>
      <c r="J47" s="362" t="s">
        <v>523</v>
      </c>
      <c r="K47" s="362" t="s">
        <v>523</v>
      </c>
      <c r="L47" s="362" t="s">
        <v>523</v>
      </c>
      <c r="M47" s="363" t="s">
        <v>523</v>
      </c>
    </row>
    <row r="48" spans="2:13" ht="27.75" customHeight="1">
      <c r="B48" s="1245"/>
      <c r="C48" s="1246"/>
      <c r="D48" s="103"/>
      <c r="E48" s="1249" t="s">
        <v>38</v>
      </c>
      <c r="F48" s="1249"/>
      <c r="G48" s="1249"/>
      <c r="H48" s="1250"/>
      <c r="I48" s="361" t="s">
        <v>523</v>
      </c>
      <c r="J48" s="362" t="s">
        <v>523</v>
      </c>
      <c r="K48" s="362" t="s">
        <v>523</v>
      </c>
      <c r="L48" s="362" t="s">
        <v>523</v>
      </c>
      <c r="M48" s="363" t="s">
        <v>523</v>
      </c>
    </row>
    <row r="49" spans="2:13" ht="27.75" customHeight="1">
      <c r="B49" s="1247"/>
      <c r="C49" s="1248"/>
      <c r="D49" s="103"/>
      <c r="E49" s="1249" t="s">
        <v>39</v>
      </c>
      <c r="F49" s="1249"/>
      <c r="G49" s="1249"/>
      <c r="H49" s="1250"/>
      <c r="I49" s="361" t="s">
        <v>523</v>
      </c>
      <c r="J49" s="362" t="s">
        <v>523</v>
      </c>
      <c r="K49" s="362" t="s">
        <v>523</v>
      </c>
      <c r="L49" s="362" t="s">
        <v>523</v>
      </c>
      <c r="M49" s="363" t="s">
        <v>523</v>
      </c>
    </row>
    <row r="50" spans="2:13" ht="27.75" customHeight="1">
      <c r="B50" s="1243" t="s">
        <v>40</v>
      </c>
      <c r="C50" s="1244"/>
      <c r="D50" s="106"/>
      <c r="E50" s="1249" t="s">
        <v>41</v>
      </c>
      <c r="F50" s="1249"/>
      <c r="G50" s="1249"/>
      <c r="H50" s="1250"/>
      <c r="I50" s="361">
        <v>17309</v>
      </c>
      <c r="J50" s="362">
        <v>17742</v>
      </c>
      <c r="K50" s="362">
        <v>16426</v>
      </c>
      <c r="L50" s="362">
        <v>15367</v>
      </c>
      <c r="M50" s="363">
        <v>15849</v>
      </c>
    </row>
    <row r="51" spans="2:13" ht="27.75" customHeight="1">
      <c r="B51" s="1245"/>
      <c r="C51" s="1246"/>
      <c r="D51" s="103"/>
      <c r="E51" s="1249" t="s">
        <v>42</v>
      </c>
      <c r="F51" s="1249"/>
      <c r="G51" s="1249"/>
      <c r="H51" s="1250"/>
      <c r="I51" s="361">
        <v>1444</v>
      </c>
      <c r="J51" s="362">
        <v>1336</v>
      </c>
      <c r="K51" s="362">
        <v>1376</v>
      </c>
      <c r="L51" s="362">
        <v>1278</v>
      </c>
      <c r="M51" s="363">
        <v>1186</v>
      </c>
    </row>
    <row r="52" spans="2:13" ht="27.75" customHeight="1">
      <c r="B52" s="1247"/>
      <c r="C52" s="1248"/>
      <c r="D52" s="103"/>
      <c r="E52" s="1249" t="s">
        <v>43</v>
      </c>
      <c r="F52" s="1249"/>
      <c r="G52" s="1249"/>
      <c r="H52" s="1250"/>
      <c r="I52" s="361">
        <v>27295</v>
      </c>
      <c r="J52" s="362">
        <v>26643</v>
      </c>
      <c r="K52" s="362">
        <v>26517</v>
      </c>
      <c r="L52" s="362">
        <v>26584</v>
      </c>
      <c r="M52" s="363">
        <v>25686</v>
      </c>
    </row>
    <row r="53" spans="2:13" ht="27.75" customHeight="1" thickBot="1">
      <c r="B53" s="1251" t="s">
        <v>44</v>
      </c>
      <c r="C53" s="1252"/>
      <c r="D53" s="107"/>
      <c r="E53" s="1253" t="s">
        <v>45</v>
      </c>
      <c r="F53" s="1253"/>
      <c r="G53" s="1253"/>
      <c r="H53" s="1254"/>
      <c r="I53" s="364">
        <v>-2830</v>
      </c>
      <c r="J53" s="365">
        <v>-4126</v>
      </c>
      <c r="K53" s="365">
        <v>-3335</v>
      </c>
      <c r="L53" s="365">
        <v>-2628</v>
      </c>
      <c r="M53" s="366">
        <v>-4148</v>
      </c>
    </row>
    <row r="54" spans="2:13" ht="27.75" customHeight="1">
      <c r="B54" s="108" t="s">
        <v>46</v>
      </c>
      <c r="C54" s="109"/>
      <c r="D54" s="109"/>
      <c r="E54" s="110"/>
      <c r="F54" s="110"/>
      <c r="G54" s="110"/>
      <c r="H54" s="110"/>
      <c r="I54" s="111"/>
      <c r="J54" s="111"/>
      <c r="K54" s="111"/>
      <c r="L54" s="111"/>
      <c r="M54" s="111"/>
    </row>
    <row r="55" spans="2:13"/>
  </sheetData>
  <sheetProtection algorithmName="SHA-512" hashValue="dNgLvf1ojQ4In+T8f/t6FxoHWqFjul30Nh2TdecSkXRhOCY+uLgcfLfhf5TLHdK+DdfruJrKoVSjOT/FtQSoxw==" saltValue="af7zB8/VtvZYDUIdfeUZ/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0000"/>
    <pageSetUpPr fitToPage="1"/>
  </sheetPr>
  <dimension ref="B1:W64"/>
  <sheetViews>
    <sheetView showGridLines="0" zoomScale="70" zoomScaleNormal="70" zoomScaleSheetLayoutView="100" workbookViewId="0"/>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2" t="s">
        <v>47</v>
      </c>
    </row>
    <row r="54" spans="2:8" ht="29.25" customHeight="1" thickBot="1">
      <c r="B54" s="113" t="s">
        <v>1</v>
      </c>
      <c r="C54" s="114"/>
      <c r="D54" s="114"/>
      <c r="E54" s="115" t="s">
        <v>2</v>
      </c>
      <c r="F54" s="116" t="s">
        <v>567</v>
      </c>
      <c r="G54" s="116" t="s">
        <v>568</v>
      </c>
      <c r="H54" s="117" t="s">
        <v>569</v>
      </c>
    </row>
    <row r="55" spans="2:8" ht="52.5" customHeight="1">
      <c r="B55" s="118"/>
      <c r="C55" s="1270" t="s">
        <v>48</v>
      </c>
      <c r="D55" s="1270"/>
      <c r="E55" s="1271"/>
      <c r="F55" s="119">
        <v>8243</v>
      </c>
      <c r="G55" s="119">
        <v>7845</v>
      </c>
      <c r="H55" s="120">
        <v>7847</v>
      </c>
    </row>
    <row r="56" spans="2:8" ht="52.5" customHeight="1">
      <c r="B56" s="121"/>
      <c r="C56" s="1272" t="s">
        <v>49</v>
      </c>
      <c r="D56" s="1272"/>
      <c r="E56" s="1273"/>
      <c r="F56" s="122">
        <v>3136</v>
      </c>
      <c r="G56" s="122">
        <v>2970</v>
      </c>
      <c r="H56" s="123">
        <v>2973</v>
      </c>
    </row>
    <row r="57" spans="2:8" ht="53.25" customHeight="1">
      <c r="B57" s="121"/>
      <c r="C57" s="1274" t="s">
        <v>50</v>
      </c>
      <c r="D57" s="1274"/>
      <c r="E57" s="1275"/>
      <c r="F57" s="124">
        <v>6454</v>
      </c>
      <c r="G57" s="124">
        <v>5850</v>
      </c>
      <c r="H57" s="125">
        <v>6168</v>
      </c>
    </row>
    <row r="58" spans="2:8" ht="45.75" customHeight="1">
      <c r="B58" s="126"/>
      <c r="C58" s="1262" t="s">
        <v>588</v>
      </c>
      <c r="D58" s="1263"/>
      <c r="E58" s="1264"/>
      <c r="F58" s="127">
        <v>2612</v>
      </c>
      <c r="G58" s="127">
        <v>2603</v>
      </c>
      <c r="H58" s="128">
        <v>2590</v>
      </c>
    </row>
    <row r="59" spans="2:8" ht="45.75" customHeight="1">
      <c r="B59" s="126"/>
      <c r="C59" s="1262" t="s">
        <v>589</v>
      </c>
      <c r="D59" s="1263"/>
      <c r="E59" s="1264"/>
      <c r="F59" s="127">
        <v>1740</v>
      </c>
      <c r="G59" s="127">
        <v>967</v>
      </c>
      <c r="H59" s="128">
        <v>1367</v>
      </c>
    </row>
    <row r="60" spans="2:8" ht="45.75" customHeight="1">
      <c r="B60" s="126"/>
      <c r="C60" s="1262" t="s">
        <v>590</v>
      </c>
      <c r="D60" s="1263"/>
      <c r="E60" s="1264"/>
      <c r="F60" s="127">
        <v>739</v>
      </c>
      <c r="G60" s="127">
        <v>740</v>
      </c>
      <c r="H60" s="128">
        <v>741</v>
      </c>
    </row>
    <row r="61" spans="2:8" ht="45.75" customHeight="1">
      <c r="B61" s="126"/>
      <c r="C61" s="1262" t="s">
        <v>591</v>
      </c>
      <c r="D61" s="1263"/>
      <c r="E61" s="1264"/>
      <c r="F61" s="127">
        <v>600</v>
      </c>
      <c r="G61" s="127">
        <v>600</v>
      </c>
      <c r="H61" s="128">
        <v>600</v>
      </c>
    </row>
    <row r="62" spans="2:8" ht="45.75" customHeight="1" thickBot="1">
      <c r="B62" s="129"/>
      <c r="C62" s="1265" t="s">
        <v>592</v>
      </c>
      <c r="D62" s="1266"/>
      <c r="E62" s="1267"/>
      <c r="F62" s="130">
        <v>144</v>
      </c>
      <c r="G62" s="130">
        <v>369</v>
      </c>
      <c r="H62" s="131">
        <v>389</v>
      </c>
    </row>
    <row r="63" spans="2:8" ht="52.5" customHeight="1" thickBot="1">
      <c r="B63" s="132"/>
      <c r="C63" s="1268" t="s">
        <v>51</v>
      </c>
      <c r="D63" s="1268"/>
      <c r="E63" s="1269"/>
      <c r="F63" s="133">
        <v>17833</v>
      </c>
      <c r="G63" s="133">
        <v>16665</v>
      </c>
      <c r="H63" s="134">
        <v>16988</v>
      </c>
    </row>
    <row r="64" spans="2:8"/>
  </sheetData>
  <sheetProtection algorithmName="SHA-512" hashValue="VZeej0mGrOfTu4ud50PQ1/fBCfKA8XPX37hBqC7lwYuulMkWEuntAYLYprPiR4N4aqviUQv5TdTtiF2gZrNgng==" saltValue="Zpz7xoi5rcUEK4X58F8Bu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DE85"/>
  <sheetViews>
    <sheetView showGridLines="0" zoomScaleNormal="100" zoomScaleSheetLayoutView="55" workbookViewId="0"/>
  </sheetViews>
  <sheetFormatPr defaultColWidth="0" defaultRowHeight="13.5" customHeight="1" zeroHeight="1"/>
  <cols>
    <col min="1" max="1" width="6.375" style="369" customWidth="1"/>
    <col min="2" max="107" width="2.5" style="369" customWidth="1"/>
    <col min="108" max="108" width="6.125" style="376" customWidth="1"/>
    <col min="109" max="109" width="5.875" style="375" customWidth="1"/>
    <col min="110" max="16384" width="8.625" style="369" hidden="1"/>
  </cols>
  <sheetData>
    <row r="1" spans="1:109" ht="42.75" customHeight="1">
      <c r="A1" s="367"/>
      <c r="B1" s="368"/>
      <c r="DD1" s="369"/>
      <c r="DE1" s="369"/>
    </row>
    <row r="2" spans="1:109" ht="25.5" customHeight="1">
      <c r="A2" s="370"/>
      <c r="C2" s="370"/>
      <c r="O2" s="370"/>
      <c r="P2" s="370"/>
      <c r="Q2" s="370"/>
      <c r="R2" s="370"/>
      <c r="S2" s="370"/>
      <c r="T2" s="370"/>
      <c r="U2" s="370"/>
      <c r="V2" s="370"/>
      <c r="W2" s="370"/>
      <c r="X2" s="370"/>
      <c r="Y2" s="370"/>
      <c r="Z2" s="370"/>
      <c r="AA2" s="370"/>
      <c r="AB2" s="370"/>
      <c r="AC2" s="370"/>
      <c r="AD2" s="370"/>
      <c r="AE2" s="370"/>
      <c r="AF2" s="370"/>
      <c r="AG2" s="370"/>
      <c r="AH2" s="370"/>
      <c r="AI2" s="370"/>
      <c r="AU2" s="370"/>
      <c r="BG2" s="370"/>
      <c r="BS2" s="370"/>
      <c r="CE2" s="370"/>
      <c r="CQ2" s="370"/>
      <c r="DD2" s="369"/>
      <c r="DE2" s="369"/>
    </row>
    <row r="3" spans="1:109" ht="25.5" customHeight="1">
      <c r="A3" s="370"/>
      <c r="C3" s="370"/>
      <c r="O3" s="370"/>
      <c r="P3" s="370"/>
      <c r="Q3" s="370"/>
      <c r="R3" s="370"/>
      <c r="S3" s="370"/>
      <c r="T3" s="370"/>
      <c r="U3" s="370"/>
      <c r="V3" s="370"/>
      <c r="W3" s="370"/>
      <c r="X3" s="370"/>
      <c r="Y3" s="370"/>
      <c r="Z3" s="370"/>
      <c r="AA3" s="370"/>
      <c r="AB3" s="370"/>
      <c r="AC3" s="370"/>
      <c r="AD3" s="370"/>
      <c r="AE3" s="370"/>
      <c r="AF3" s="370"/>
      <c r="AG3" s="370"/>
      <c r="AH3" s="370"/>
      <c r="AI3" s="370"/>
      <c r="AU3" s="370"/>
      <c r="BG3" s="370"/>
      <c r="BS3" s="370"/>
      <c r="CE3" s="370"/>
      <c r="CQ3" s="370"/>
      <c r="DD3" s="369"/>
      <c r="DE3" s="369"/>
    </row>
    <row r="4" spans="1:109" s="262" customFormat="1">
      <c r="A4" s="370"/>
      <c r="B4" s="370"/>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0"/>
      <c r="AU4" s="370"/>
      <c r="AV4" s="370"/>
      <c r="AW4" s="370"/>
      <c r="AX4" s="370"/>
      <c r="AY4" s="370"/>
      <c r="AZ4" s="370"/>
      <c r="BA4" s="370"/>
      <c r="BB4" s="370"/>
      <c r="BC4" s="370"/>
      <c r="BD4" s="370"/>
      <c r="BE4" s="370"/>
      <c r="BF4" s="370"/>
      <c r="BG4" s="370"/>
      <c r="BH4" s="370"/>
      <c r="BI4" s="370"/>
      <c r="BJ4" s="370"/>
      <c r="BK4" s="370"/>
      <c r="BL4" s="370"/>
      <c r="BM4" s="370"/>
      <c r="BN4" s="370"/>
      <c r="BO4" s="370"/>
      <c r="BP4" s="370"/>
      <c r="BQ4" s="370"/>
      <c r="BR4" s="370"/>
      <c r="BS4" s="370"/>
      <c r="BT4" s="370"/>
      <c r="BU4" s="370"/>
      <c r="BV4" s="370"/>
      <c r="BW4" s="370"/>
      <c r="BX4" s="370"/>
      <c r="BY4" s="370"/>
      <c r="BZ4" s="370"/>
      <c r="CA4" s="370"/>
      <c r="CB4" s="370"/>
      <c r="CC4" s="370"/>
      <c r="CD4" s="370"/>
      <c r="CE4" s="370"/>
      <c r="CF4" s="370"/>
      <c r="CG4" s="370"/>
      <c r="CH4" s="370"/>
      <c r="CI4" s="370"/>
      <c r="CJ4" s="370"/>
      <c r="CK4" s="370"/>
      <c r="CL4" s="370"/>
      <c r="CM4" s="370"/>
      <c r="CN4" s="370"/>
      <c r="CO4" s="370"/>
      <c r="CP4" s="370"/>
      <c r="CQ4" s="370"/>
      <c r="CR4" s="370"/>
      <c r="CS4" s="370"/>
      <c r="CT4" s="370"/>
      <c r="CU4" s="370"/>
      <c r="CV4" s="370"/>
      <c r="CW4" s="370"/>
      <c r="CX4" s="370"/>
      <c r="CY4" s="370"/>
      <c r="CZ4" s="370"/>
      <c r="DA4" s="370"/>
      <c r="DB4" s="370"/>
      <c r="DC4" s="370"/>
      <c r="DD4" s="370"/>
      <c r="DE4" s="370"/>
    </row>
    <row r="5" spans="1:109" s="262" customFormat="1">
      <c r="A5" s="370"/>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370"/>
      <c r="AL5" s="370"/>
      <c r="AM5" s="370"/>
      <c r="AN5" s="370"/>
      <c r="AO5" s="370"/>
      <c r="AP5" s="370"/>
      <c r="AQ5" s="370"/>
      <c r="AR5" s="370"/>
      <c r="AS5" s="370"/>
      <c r="AT5" s="370"/>
      <c r="AU5" s="370"/>
      <c r="AV5" s="370"/>
      <c r="AW5" s="370"/>
      <c r="AX5" s="370"/>
      <c r="AY5" s="370"/>
      <c r="AZ5" s="370"/>
      <c r="BA5" s="370"/>
      <c r="BB5" s="370"/>
      <c r="BC5" s="370"/>
      <c r="BD5" s="370"/>
      <c r="BE5" s="370"/>
      <c r="BF5" s="370"/>
      <c r="BG5" s="370"/>
      <c r="BH5" s="370"/>
      <c r="BI5" s="370"/>
      <c r="BJ5" s="370"/>
      <c r="BK5" s="370"/>
      <c r="BL5" s="370"/>
      <c r="BM5" s="370"/>
      <c r="BN5" s="370"/>
      <c r="BO5" s="370"/>
      <c r="BP5" s="370"/>
      <c r="BQ5" s="370"/>
      <c r="BR5" s="370"/>
      <c r="BS5" s="370"/>
      <c r="BT5" s="370"/>
      <c r="BU5" s="370"/>
      <c r="BV5" s="370"/>
      <c r="BW5" s="370"/>
      <c r="BX5" s="370"/>
      <c r="BY5" s="370"/>
      <c r="BZ5" s="370"/>
      <c r="CA5" s="370"/>
      <c r="CB5" s="370"/>
      <c r="CC5" s="370"/>
      <c r="CD5" s="370"/>
      <c r="CE5" s="370"/>
      <c r="CF5" s="370"/>
      <c r="CG5" s="370"/>
      <c r="CH5" s="370"/>
      <c r="CI5" s="370"/>
      <c r="CJ5" s="370"/>
      <c r="CK5" s="370"/>
      <c r="CL5" s="370"/>
      <c r="CM5" s="370"/>
      <c r="CN5" s="370"/>
      <c r="CO5" s="370"/>
      <c r="CP5" s="370"/>
      <c r="CQ5" s="370"/>
      <c r="CR5" s="370"/>
      <c r="CS5" s="370"/>
      <c r="CT5" s="370"/>
      <c r="CU5" s="370"/>
      <c r="CV5" s="370"/>
      <c r="CW5" s="370"/>
      <c r="CX5" s="370"/>
      <c r="CY5" s="370"/>
      <c r="CZ5" s="370"/>
      <c r="DA5" s="370"/>
      <c r="DB5" s="370"/>
      <c r="DC5" s="370"/>
      <c r="DD5" s="370"/>
      <c r="DE5" s="370"/>
    </row>
    <row r="6" spans="1:109" s="262" customFormat="1">
      <c r="A6" s="370"/>
      <c r="B6" s="370"/>
      <c r="C6" s="370"/>
      <c r="D6" s="370"/>
      <c r="E6" s="370"/>
      <c r="F6" s="370"/>
      <c r="G6" s="370"/>
      <c r="H6" s="370"/>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0"/>
      <c r="AK6" s="370"/>
      <c r="AL6" s="370"/>
      <c r="AM6" s="370"/>
      <c r="AN6" s="370"/>
      <c r="AO6" s="370"/>
      <c r="AP6" s="370"/>
      <c r="AQ6" s="370"/>
      <c r="AR6" s="370"/>
      <c r="AS6" s="370"/>
      <c r="AT6" s="370"/>
      <c r="AU6" s="370"/>
      <c r="AV6" s="370"/>
      <c r="AW6" s="370"/>
      <c r="AX6" s="370"/>
      <c r="AY6" s="370"/>
      <c r="AZ6" s="370"/>
      <c r="BA6" s="370"/>
      <c r="BB6" s="370"/>
      <c r="BC6" s="370"/>
      <c r="BD6" s="370"/>
      <c r="BE6" s="370"/>
      <c r="BF6" s="370"/>
      <c r="BG6" s="370"/>
      <c r="BH6" s="370"/>
      <c r="BI6" s="370"/>
      <c r="BJ6" s="370"/>
      <c r="BK6" s="370"/>
      <c r="BL6" s="370"/>
      <c r="BM6" s="370"/>
      <c r="BN6" s="370"/>
      <c r="BO6" s="370"/>
      <c r="BP6" s="370"/>
      <c r="BQ6" s="370"/>
      <c r="BR6" s="370"/>
      <c r="BS6" s="370"/>
      <c r="BT6" s="370"/>
      <c r="BU6" s="370"/>
      <c r="BV6" s="370"/>
      <c r="BW6" s="370"/>
      <c r="BX6" s="370"/>
      <c r="BY6" s="370"/>
      <c r="BZ6" s="370"/>
      <c r="CA6" s="370"/>
      <c r="CB6" s="370"/>
      <c r="CC6" s="370"/>
      <c r="CD6" s="370"/>
      <c r="CE6" s="370"/>
      <c r="CF6" s="370"/>
      <c r="CG6" s="370"/>
      <c r="CH6" s="370"/>
      <c r="CI6" s="370"/>
      <c r="CJ6" s="370"/>
      <c r="CK6" s="370"/>
      <c r="CL6" s="370"/>
      <c r="CM6" s="370"/>
      <c r="CN6" s="370"/>
      <c r="CO6" s="370"/>
      <c r="CP6" s="370"/>
      <c r="CQ6" s="370"/>
      <c r="CR6" s="370"/>
      <c r="CS6" s="370"/>
      <c r="CT6" s="370"/>
      <c r="CU6" s="370"/>
      <c r="CV6" s="370"/>
      <c r="CW6" s="370"/>
      <c r="CX6" s="370"/>
      <c r="CY6" s="370"/>
      <c r="CZ6" s="370"/>
      <c r="DA6" s="370"/>
      <c r="DB6" s="370"/>
      <c r="DC6" s="370"/>
      <c r="DD6" s="370"/>
      <c r="DE6" s="370"/>
    </row>
    <row r="7" spans="1:109" s="262" customFormat="1">
      <c r="A7" s="370"/>
      <c r="B7" s="370"/>
      <c r="C7" s="370"/>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0"/>
      <c r="AN7" s="370"/>
      <c r="AO7" s="370"/>
      <c r="AP7" s="370"/>
      <c r="AQ7" s="370"/>
      <c r="AR7" s="370"/>
      <c r="AS7" s="370"/>
      <c r="AT7" s="370"/>
      <c r="AU7" s="370"/>
      <c r="AV7" s="370"/>
      <c r="AW7" s="370"/>
      <c r="AX7" s="370"/>
      <c r="AY7" s="370"/>
      <c r="AZ7" s="370"/>
      <c r="BA7" s="370"/>
      <c r="BB7" s="370"/>
      <c r="BC7" s="370"/>
      <c r="BD7" s="370"/>
      <c r="BE7" s="370"/>
      <c r="BF7" s="370"/>
      <c r="BG7" s="370"/>
      <c r="BH7" s="370"/>
      <c r="BI7" s="370"/>
      <c r="BJ7" s="370"/>
      <c r="BK7" s="370"/>
      <c r="BL7" s="370"/>
      <c r="BM7" s="370"/>
      <c r="BN7" s="370"/>
      <c r="BO7" s="370"/>
      <c r="BP7" s="370"/>
      <c r="BQ7" s="370"/>
      <c r="BR7" s="370"/>
      <c r="BS7" s="370"/>
      <c r="BT7" s="370"/>
      <c r="BU7" s="370"/>
      <c r="BV7" s="370"/>
      <c r="BW7" s="370"/>
      <c r="BX7" s="370"/>
      <c r="BY7" s="370"/>
      <c r="BZ7" s="370"/>
      <c r="CA7" s="370"/>
      <c r="CB7" s="370"/>
      <c r="CC7" s="370"/>
      <c r="CD7" s="370"/>
      <c r="CE7" s="370"/>
      <c r="CF7" s="370"/>
      <c r="CG7" s="370"/>
      <c r="CH7" s="370"/>
      <c r="CI7" s="370"/>
      <c r="CJ7" s="370"/>
      <c r="CK7" s="370"/>
      <c r="CL7" s="370"/>
      <c r="CM7" s="370"/>
      <c r="CN7" s="370"/>
      <c r="CO7" s="370"/>
      <c r="CP7" s="370"/>
      <c r="CQ7" s="370"/>
      <c r="CR7" s="370"/>
      <c r="CS7" s="370"/>
      <c r="CT7" s="370"/>
      <c r="CU7" s="370"/>
      <c r="CV7" s="370"/>
      <c r="CW7" s="370"/>
      <c r="CX7" s="370"/>
      <c r="CY7" s="370"/>
      <c r="CZ7" s="370"/>
      <c r="DA7" s="370"/>
      <c r="DB7" s="370"/>
      <c r="DC7" s="370"/>
      <c r="DD7" s="370"/>
      <c r="DE7" s="370"/>
    </row>
    <row r="8" spans="1:109" s="262" customFormat="1">
      <c r="A8" s="370"/>
      <c r="B8" s="370"/>
      <c r="C8" s="370"/>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370"/>
      <c r="AX8" s="370"/>
      <c r="AY8" s="370"/>
      <c r="AZ8" s="370"/>
      <c r="BA8" s="370"/>
      <c r="BB8" s="370"/>
      <c r="BC8" s="370"/>
      <c r="BD8" s="370"/>
      <c r="BE8" s="370"/>
      <c r="BF8" s="370"/>
      <c r="BG8" s="370"/>
      <c r="BH8" s="370"/>
      <c r="BI8" s="370"/>
      <c r="BJ8" s="370"/>
      <c r="BK8" s="370"/>
      <c r="BL8" s="370"/>
      <c r="BM8" s="370"/>
      <c r="BN8" s="370"/>
      <c r="BO8" s="370"/>
      <c r="BP8" s="370"/>
      <c r="BQ8" s="370"/>
      <c r="BR8" s="370"/>
      <c r="BS8" s="370"/>
      <c r="BT8" s="370"/>
      <c r="BU8" s="370"/>
      <c r="BV8" s="370"/>
      <c r="BW8" s="370"/>
      <c r="BX8" s="370"/>
      <c r="BY8" s="370"/>
      <c r="BZ8" s="370"/>
      <c r="CA8" s="370"/>
      <c r="CB8" s="370"/>
      <c r="CC8" s="370"/>
      <c r="CD8" s="370"/>
      <c r="CE8" s="370"/>
      <c r="CF8" s="370"/>
      <c r="CG8" s="370"/>
      <c r="CH8" s="370"/>
      <c r="CI8" s="370"/>
      <c r="CJ8" s="370"/>
      <c r="CK8" s="370"/>
      <c r="CL8" s="370"/>
      <c r="CM8" s="370"/>
      <c r="CN8" s="370"/>
      <c r="CO8" s="370"/>
      <c r="CP8" s="370"/>
      <c r="CQ8" s="370"/>
      <c r="CR8" s="370"/>
      <c r="CS8" s="370"/>
      <c r="CT8" s="370"/>
      <c r="CU8" s="370"/>
      <c r="CV8" s="370"/>
      <c r="CW8" s="370"/>
      <c r="CX8" s="370"/>
      <c r="CY8" s="370"/>
      <c r="CZ8" s="370"/>
      <c r="DA8" s="370"/>
      <c r="DB8" s="370"/>
      <c r="DC8" s="370"/>
      <c r="DD8" s="370"/>
      <c r="DE8" s="370"/>
    </row>
    <row r="9" spans="1:109" s="262" customFormat="1">
      <c r="A9" s="370"/>
      <c r="B9" s="370"/>
      <c r="C9" s="370"/>
      <c r="D9" s="370"/>
      <c r="E9" s="370"/>
      <c r="F9" s="370"/>
      <c r="G9" s="370"/>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0"/>
      <c r="AY9" s="370"/>
      <c r="AZ9" s="370"/>
      <c r="BA9" s="370"/>
      <c r="BB9" s="370"/>
      <c r="BC9" s="370"/>
      <c r="BD9" s="370"/>
      <c r="BE9" s="370"/>
      <c r="BF9" s="370"/>
      <c r="BG9" s="370"/>
      <c r="BH9" s="370"/>
      <c r="BI9" s="370"/>
      <c r="BJ9" s="370"/>
      <c r="BK9" s="370"/>
      <c r="BL9" s="370"/>
      <c r="BM9" s="370"/>
      <c r="BN9" s="370"/>
      <c r="BO9" s="370"/>
      <c r="BP9" s="370"/>
      <c r="BQ9" s="370"/>
      <c r="BR9" s="370"/>
      <c r="BS9" s="370"/>
      <c r="BT9" s="370"/>
      <c r="BU9" s="370"/>
      <c r="BV9" s="370"/>
      <c r="BW9" s="370"/>
      <c r="BX9" s="370"/>
      <c r="BY9" s="370"/>
      <c r="BZ9" s="370"/>
      <c r="CA9" s="370"/>
      <c r="CB9" s="370"/>
      <c r="CC9" s="370"/>
      <c r="CD9" s="370"/>
      <c r="CE9" s="370"/>
      <c r="CF9" s="370"/>
      <c r="CG9" s="370"/>
      <c r="CH9" s="370"/>
      <c r="CI9" s="370"/>
      <c r="CJ9" s="370"/>
      <c r="CK9" s="370"/>
      <c r="CL9" s="370"/>
      <c r="CM9" s="370"/>
      <c r="CN9" s="370"/>
      <c r="CO9" s="370"/>
      <c r="CP9" s="370"/>
      <c r="CQ9" s="370"/>
      <c r="CR9" s="370"/>
      <c r="CS9" s="370"/>
      <c r="CT9" s="370"/>
      <c r="CU9" s="370"/>
      <c r="CV9" s="370"/>
      <c r="CW9" s="370"/>
      <c r="CX9" s="370"/>
      <c r="CY9" s="370"/>
      <c r="CZ9" s="370"/>
      <c r="DA9" s="370"/>
      <c r="DB9" s="370"/>
      <c r="DC9" s="370"/>
      <c r="DD9" s="370"/>
      <c r="DE9" s="370"/>
    </row>
    <row r="10" spans="1:109" s="262" customFormat="1">
      <c r="A10" s="370"/>
      <c r="B10" s="370"/>
      <c r="C10" s="370"/>
      <c r="D10" s="370"/>
      <c r="E10" s="370"/>
      <c r="F10" s="370"/>
      <c r="G10" s="370"/>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0"/>
      <c r="AY10" s="370"/>
      <c r="AZ10" s="370"/>
      <c r="BA10" s="370"/>
      <c r="BB10" s="370"/>
      <c r="BC10" s="370"/>
      <c r="BD10" s="370"/>
      <c r="BE10" s="370"/>
      <c r="BF10" s="370"/>
      <c r="BG10" s="370"/>
      <c r="BH10" s="370"/>
      <c r="BI10" s="370"/>
      <c r="BJ10" s="370"/>
      <c r="BK10" s="370"/>
      <c r="BL10" s="370"/>
      <c r="BM10" s="370"/>
      <c r="BN10" s="370"/>
      <c r="BO10" s="370"/>
      <c r="BP10" s="370"/>
      <c r="BQ10" s="370"/>
      <c r="BR10" s="370"/>
      <c r="BS10" s="370"/>
      <c r="BT10" s="370"/>
      <c r="BU10" s="370"/>
      <c r="BV10" s="370"/>
      <c r="BW10" s="370"/>
      <c r="BX10" s="370"/>
      <c r="BY10" s="370"/>
      <c r="BZ10" s="370"/>
      <c r="CA10" s="370"/>
      <c r="CB10" s="370"/>
      <c r="CC10" s="370"/>
      <c r="CD10" s="370"/>
      <c r="CE10" s="370"/>
      <c r="CF10" s="370"/>
      <c r="CG10" s="370"/>
      <c r="CH10" s="370"/>
      <c r="CI10" s="370"/>
      <c r="CJ10" s="370"/>
      <c r="CK10" s="370"/>
      <c r="CL10" s="370"/>
      <c r="CM10" s="370"/>
      <c r="CN10" s="370"/>
      <c r="CO10" s="370"/>
      <c r="CP10" s="370"/>
      <c r="CQ10" s="370"/>
      <c r="CR10" s="370"/>
      <c r="CS10" s="370"/>
      <c r="CT10" s="370"/>
      <c r="CU10" s="370"/>
      <c r="CV10" s="370"/>
      <c r="CW10" s="370"/>
      <c r="CX10" s="370"/>
      <c r="CY10" s="370"/>
      <c r="CZ10" s="370"/>
      <c r="DA10" s="370"/>
      <c r="DB10" s="370"/>
      <c r="DC10" s="370"/>
      <c r="DD10" s="370"/>
      <c r="DE10" s="370"/>
    </row>
    <row r="11" spans="1:109" s="262" customFormat="1">
      <c r="A11" s="370"/>
      <c r="B11" s="370"/>
      <c r="C11" s="370"/>
      <c r="D11" s="370"/>
      <c r="E11" s="370"/>
      <c r="F11" s="370"/>
      <c r="G11" s="370"/>
      <c r="H11" s="370"/>
      <c r="I11" s="370"/>
      <c r="J11" s="370"/>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370"/>
      <c r="AK11" s="370"/>
      <c r="AL11" s="370"/>
      <c r="AM11" s="370"/>
      <c r="AN11" s="370"/>
      <c r="AO11" s="370"/>
      <c r="AP11" s="370"/>
      <c r="AQ11" s="370"/>
      <c r="AR11" s="370"/>
      <c r="AS11" s="370"/>
      <c r="AT11" s="370"/>
      <c r="AU11" s="370"/>
      <c r="AV11" s="370"/>
      <c r="AW11" s="370"/>
      <c r="AX11" s="370"/>
      <c r="AY11" s="370"/>
      <c r="AZ11" s="370"/>
      <c r="BA11" s="370"/>
      <c r="BB11" s="370"/>
      <c r="BC11" s="370"/>
      <c r="BD11" s="370"/>
      <c r="BE11" s="370"/>
      <c r="BF11" s="370"/>
      <c r="BG11" s="370"/>
      <c r="BH11" s="370"/>
      <c r="BI11" s="370"/>
      <c r="BJ11" s="370"/>
      <c r="BK11" s="370"/>
      <c r="BL11" s="370"/>
      <c r="BM11" s="370"/>
      <c r="BN11" s="370"/>
      <c r="BO11" s="370"/>
      <c r="BP11" s="370"/>
      <c r="BQ11" s="370"/>
      <c r="BR11" s="370"/>
      <c r="BS11" s="370"/>
      <c r="BT11" s="370"/>
      <c r="BU11" s="370"/>
      <c r="BV11" s="370"/>
      <c r="BW11" s="370"/>
      <c r="BX11" s="370"/>
      <c r="BY11" s="370"/>
      <c r="BZ11" s="370"/>
      <c r="CA11" s="370"/>
      <c r="CB11" s="370"/>
      <c r="CC11" s="370"/>
      <c r="CD11" s="370"/>
      <c r="CE11" s="370"/>
      <c r="CF11" s="370"/>
      <c r="CG11" s="370"/>
      <c r="CH11" s="370"/>
      <c r="CI11" s="370"/>
      <c r="CJ11" s="370"/>
      <c r="CK11" s="370"/>
      <c r="CL11" s="370"/>
      <c r="CM11" s="370"/>
      <c r="CN11" s="370"/>
      <c r="CO11" s="370"/>
      <c r="CP11" s="370"/>
      <c r="CQ11" s="370"/>
      <c r="CR11" s="370"/>
      <c r="CS11" s="370"/>
      <c r="CT11" s="370"/>
      <c r="CU11" s="370"/>
      <c r="CV11" s="370"/>
      <c r="CW11" s="370"/>
      <c r="CX11" s="370"/>
      <c r="CY11" s="370"/>
      <c r="CZ11" s="370"/>
      <c r="DA11" s="370"/>
      <c r="DB11" s="370"/>
      <c r="DC11" s="370"/>
      <c r="DD11" s="370"/>
      <c r="DE11" s="370"/>
    </row>
    <row r="12" spans="1:109" s="262" customFormat="1">
      <c r="A12" s="370"/>
      <c r="B12" s="370"/>
      <c r="C12" s="370"/>
      <c r="D12" s="370"/>
      <c r="E12" s="370"/>
      <c r="F12" s="370"/>
      <c r="G12" s="370"/>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0"/>
      <c r="AI12" s="370"/>
      <c r="AJ12" s="370"/>
      <c r="AK12" s="370"/>
      <c r="AL12" s="370"/>
      <c r="AM12" s="370"/>
      <c r="AN12" s="370"/>
      <c r="AO12" s="370"/>
      <c r="AP12" s="370"/>
      <c r="AQ12" s="370"/>
      <c r="AR12" s="370"/>
      <c r="AS12" s="370"/>
      <c r="AT12" s="370"/>
      <c r="AU12" s="370"/>
      <c r="AV12" s="370"/>
      <c r="AW12" s="370"/>
      <c r="AX12" s="370"/>
      <c r="AY12" s="370"/>
      <c r="AZ12" s="370"/>
      <c r="BA12" s="370"/>
      <c r="BB12" s="370"/>
      <c r="BC12" s="370"/>
      <c r="BD12" s="370"/>
      <c r="BE12" s="370"/>
      <c r="BF12" s="370"/>
      <c r="BG12" s="370"/>
      <c r="BH12" s="370"/>
      <c r="BI12" s="370"/>
      <c r="BJ12" s="370"/>
      <c r="BK12" s="370"/>
      <c r="BL12" s="370"/>
      <c r="BM12" s="370"/>
      <c r="BN12" s="370"/>
      <c r="BO12" s="370"/>
      <c r="BP12" s="370"/>
      <c r="BQ12" s="370"/>
      <c r="BR12" s="370"/>
      <c r="BS12" s="370"/>
      <c r="BT12" s="370"/>
      <c r="BU12" s="370"/>
      <c r="BV12" s="370"/>
      <c r="BW12" s="370"/>
      <c r="BX12" s="370"/>
      <c r="BY12" s="370"/>
      <c r="BZ12" s="370"/>
      <c r="CA12" s="370"/>
      <c r="CB12" s="370"/>
      <c r="CC12" s="370"/>
      <c r="CD12" s="370"/>
      <c r="CE12" s="370"/>
      <c r="CF12" s="370"/>
      <c r="CG12" s="370"/>
      <c r="CH12" s="370"/>
      <c r="CI12" s="370"/>
      <c r="CJ12" s="370"/>
      <c r="CK12" s="370"/>
      <c r="CL12" s="370"/>
      <c r="CM12" s="370"/>
      <c r="CN12" s="370"/>
      <c r="CO12" s="370"/>
      <c r="CP12" s="370"/>
      <c r="CQ12" s="370"/>
      <c r="CR12" s="370"/>
      <c r="CS12" s="370"/>
      <c r="CT12" s="370"/>
      <c r="CU12" s="370"/>
      <c r="CV12" s="370"/>
      <c r="CW12" s="370"/>
      <c r="CX12" s="370"/>
      <c r="CY12" s="370"/>
      <c r="CZ12" s="370"/>
      <c r="DA12" s="370"/>
      <c r="DB12" s="370"/>
      <c r="DC12" s="370"/>
      <c r="DD12" s="370"/>
      <c r="DE12" s="370"/>
    </row>
    <row r="13" spans="1:109" s="262" customFormat="1">
      <c r="A13" s="370"/>
      <c r="B13" s="370"/>
      <c r="C13" s="370"/>
      <c r="D13" s="370"/>
      <c r="E13" s="370"/>
      <c r="F13" s="370"/>
      <c r="G13" s="370"/>
      <c r="H13" s="370"/>
      <c r="I13" s="370"/>
      <c r="J13" s="370"/>
      <c r="K13" s="370"/>
      <c r="L13" s="370"/>
      <c r="M13" s="370"/>
      <c r="N13" s="370"/>
      <c r="O13" s="370"/>
      <c r="P13" s="370"/>
      <c r="Q13" s="370"/>
      <c r="R13" s="370"/>
      <c r="S13" s="370"/>
      <c r="T13" s="370"/>
      <c r="U13" s="370"/>
      <c r="V13" s="370"/>
      <c r="W13" s="370"/>
      <c r="X13" s="370"/>
      <c r="Y13" s="370"/>
      <c r="Z13" s="370"/>
      <c r="AA13" s="370"/>
      <c r="AB13" s="370"/>
      <c r="AC13" s="370"/>
      <c r="AD13" s="370"/>
      <c r="AE13" s="370"/>
      <c r="AF13" s="370"/>
      <c r="AG13" s="370"/>
      <c r="AH13" s="370"/>
      <c r="AI13" s="370"/>
      <c r="AJ13" s="370"/>
      <c r="AK13" s="370"/>
      <c r="AL13" s="370"/>
      <c r="AM13" s="370"/>
      <c r="AN13" s="370"/>
      <c r="AO13" s="370"/>
      <c r="AP13" s="370"/>
      <c r="AQ13" s="370"/>
      <c r="AR13" s="370"/>
      <c r="AS13" s="370"/>
      <c r="AT13" s="370"/>
      <c r="AU13" s="370"/>
      <c r="AV13" s="370"/>
      <c r="AW13" s="370"/>
      <c r="AX13" s="370"/>
      <c r="AY13" s="370"/>
      <c r="AZ13" s="370"/>
      <c r="BA13" s="370"/>
      <c r="BB13" s="370"/>
      <c r="BC13" s="370"/>
      <c r="BD13" s="370"/>
      <c r="BE13" s="370"/>
      <c r="BF13" s="370"/>
      <c r="BG13" s="370"/>
      <c r="BH13" s="370"/>
      <c r="BI13" s="370"/>
      <c r="BJ13" s="370"/>
      <c r="BK13" s="370"/>
      <c r="BL13" s="370"/>
      <c r="BM13" s="370"/>
      <c r="BN13" s="370"/>
      <c r="BO13" s="370"/>
      <c r="BP13" s="370"/>
      <c r="BQ13" s="370"/>
      <c r="BR13" s="370"/>
      <c r="BS13" s="370"/>
      <c r="BT13" s="370"/>
      <c r="BU13" s="370"/>
      <c r="BV13" s="370"/>
      <c r="BW13" s="370"/>
      <c r="BX13" s="370"/>
      <c r="BY13" s="370"/>
      <c r="BZ13" s="370"/>
      <c r="CA13" s="370"/>
      <c r="CB13" s="370"/>
      <c r="CC13" s="370"/>
      <c r="CD13" s="370"/>
      <c r="CE13" s="370"/>
      <c r="CF13" s="370"/>
      <c r="CG13" s="370"/>
      <c r="CH13" s="370"/>
      <c r="CI13" s="370"/>
      <c r="CJ13" s="370"/>
      <c r="CK13" s="370"/>
      <c r="CL13" s="370"/>
      <c r="CM13" s="370"/>
      <c r="CN13" s="370"/>
      <c r="CO13" s="370"/>
      <c r="CP13" s="370"/>
      <c r="CQ13" s="370"/>
      <c r="CR13" s="370"/>
      <c r="CS13" s="370"/>
      <c r="CT13" s="370"/>
      <c r="CU13" s="370"/>
      <c r="CV13" s="370"/>
      <c r="CW13" s="370"/>
      <c r="CX13" s="370"/>
      <c r="CY13" s="370"/>
      <c r="CZ13" s="370"/>
      <c r="DA13" s="370"/>
      <c r="DB13" s="370"/>
      <c r="DC13" s="370"/>
      <c r="DD13" s="370"/>
      <c r="DE13" s="370"/>
    </row>
    <row r="14" spans="1:109" s="262" customFormat="1">
      <c r="A14" s="370"/>
      <c r="B14" s="370"/>
      <c r="C14" s="370"/>
      <c r="D14" s="370"/>
      <c r="E14" s="370"/>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70"/>
      <c r="AL14" s="370"/>
      <c r="AM14" s="370"/>
      <c r="AN14" s="370"/>
      <c r="AO14" s="370"/>
      <c r="AP14" s="370"/>
      <c r="AQ14" s="370"/>
      <c r="AR14" s="370"/>
      <c r="AS14" s="370"/>
      <c r="AT14" s="370"/>
      <c r="AU14" s="370"/>
      <c r="AV14" s="370"/>
      <c r="AW14" s="370"/>
      <c r="AX14" s="370"/>
      <c r="AY14" s="370"/>
      <c r="AZ14" s="370"/>
      <c r="BA14" s="370"/>
      <c r="BB14" s="370"/>
      <c r="BC14" s="370"/>
      <c r="BD14" s="370"/>
      <c r="BE14" s="370"/>
      <c r="BF14" s="370"/>
      <c r="BG14" s="370"/>
      <c r="BH14" s="370"/>
      <c r="BI14" s="370"/>
      <c r="BJ14" s="370"/>
      <c r="BK14" s="370"/>
      <c r="BL14" s="370"/>
      <c r="BM14" s="370"/>
      <c r="BN14" s="370"/>
      <c r="BO14" s="370"/>
      <c r="BP14" s="370"/>
      <c r="BQ14" s="370"/>
      <c r="BR14" s="370"/>
      <c r="BS14" s="370"/>
      <c r="BT14" s="370"/>
      <c r="BU14" s="370"/>
      <c r="BV14" s="370"/>
      <c r="BW14" s="370"/>
      <c r="BX14" s="370"/>
      <c r="BY14" s="370"/>
      <c r="BZ14" s="370"/>
      <c r="CA14" s="370"/>
      <c r="CB14" s="370"/>
      <c r="CC14" s="370"/>
      <c r="CD14" s="370"/>
      <c r="CE14" s="370"/>
      <c r="CF14" s="370"/>
      <c r="CG14" s="370"/>
      <c r="CH14" s="370"/>
      <c r="CI14" s="370"/>
      <c r="CJ14" s="370"/>
      <c r="CK14" s="370"/>
      <c r="CL14" s="370"/>
      <c r="CM14" s="370"/>
      <c r="CN14" s="370"/>
      <c r="CO14" s="370"/>
      <c r="CP14" s="370"/>
      <c r="CQ14" s="370"/>
      <c r="CR14" s="370"/>
      <c r="CS14" s="370"/>
      <c r="CT14" s="370"/>
      <c r="CU14" s="370"/>
      <c r="CV14" s="370"/>
      <c r="CW14" s="370"/>
      <c r="CX14" s="370"/>
      <c r="CY14" s="370"/>
      <c r="CZ14" s="370"/>
      <c r="DA14" s="370"/>
      <c r="DB14" s="370"/>
      <c r="DC14" s="370"/>
      <c r="DD14" s="370"/>
      <c r="DE14" s="370"/>
    </row>
    <row r="15" spans="1:109" s="262" customFormat="1">
      <c r="A15" s="369"/>
      <c r="B15" s="370"/>
      <c r="C15" s="370"/>
      <c r="D15" s="370"/>
      <c r="E15" s="370"/>
      <c r="F15" s="370"/>
      <c r="G15" s="370"/>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0"/>
      <c r="AM15" s="370"/>
      <c r="AN15" s="370"/>
      <c r="AO15" s="370"/>
      <c r="AP15" s="370"/>
      <c r="AQ15" s="370"/>
      <c r="AR15" s="370"/>
      <c r="AS15" s="370"/>
      <c r="AT15" s="370"/>
      <c r="AU15" s="370"/>
      <c r="AV15" s="370"/>
      <c r="AW15" s="370"/>
      <c r="AX15" s="370"/>
      <c r="AY15" s="370"/>
      <c r="AZ15" s="370"/>
      <c r="BA15" s="370"/>
      <c r="BB15" s="370"/>
      <c r="BC15" s="370"/>
      <c r="BD15" s="370"/>
      <c r="BE15" s="370"/>
      <c r="BF15" s="370"/>
      <c r="BG15" s="370"/>
      <c r="BH15" s="370"/>
      <c r="BI15" s="370"/>
      <c r="BJ15" s="370"/>
      <c r="BK15" s="370"/>
      <c r="BL15" s="370"/>
      <c r="BM15" s="370"/>
      <c r="BN15" s="370"/>
      <c r="BO15" s="370"/>
      <c r="BP15" s="370"/>
      <c r="BQ15" s="370"/>
      <c r="BR15" s="370"/>
      <c r="BS15" s="370"/>
      <c r="BT15" s="370"/>
      <c r="BU15" s="370"/>
      <c r="BV15" s="370"/>
      <c r="BW15" s="370"/>
      <c r="BX15" s="370"/>
      <c r="BY15" s="370"/>
      <c r="BZ15" s="370"/>
      <c r="CA15" s="370"/>
      <c r="CB15" s="370"/>
      <c r="CC15" s="370"/>
      <c r="CD15" s="370"/>
      <c r="CE15" s="370"/>
      <c r="CF15" s="370"/>
      <c r="CG15" s="370"/>
      <c r="CH15" s="370"/>
      <c r="CI15" s="370"/>
      <c r="CJ15" s="370"/>
      <c r="CK15" s="370"/>
      <c r="CL15" s="370"/>
      <c r="CM15" s="370"/>
      <c r="CN15" s="370"/>
      <c r="CO15" s="370"/>
      <c r="CP15" s="370"/>
      <c r="CQ15" s="370"/>
      <c r="CR15" s="370"/>
      <c r="CS15" s="370"/>
      <c r="CT15" s="370"/>
      <c r="CU15" s="370"/>
      <c r="CV15" s="370"/>
      <c r="CW15" s="370"/>
      <c r="CX15" s="370"/>
      <c r="CY15" s="370"/>
      <c r="CZ15" s="370"/>
      <c r="DA15" s="370"/>
      <c r="DB15" s="370"/>
      <c r="DC15" s="370"/>
      <c r="DD15" s="370"/>
      <c r="DE15" s="370"/>
    </row>
    <row r="16" spans="1:109" s="262" customFormat="1">
      <c r="A16" s="369"/>
      <c r="B16" s="370"/>
      <c r="C16" s="370"/>
      <c r="D16" s="370"/>
      <c r="E16" s="370"/>
      <c r="F16" s="370"/>
      <c r="G16" s="370"/>
      <c r="H16" s="370"/>
      <c r="I16" s="370"/>
      <c r="J16" s="370"/>
      <c r="K16" s="370"/>
      <c r="L16" s="370"/>
      <c r="M16" s="370"/>
      <c r="N16" s="370"/>
      <c r="O16" s="370"/>
      <c r="P16" s="370"/>
      <c r="Q16" s="370"/>
      <c r="R16" s="370"/>
      <c r="S16" s="370"/>
      <c r="T16" s="370"/>
      <c r="U16" s="370"/>
      <c r="V16" s="370"/>
      <c r="W16" s="370"/>
      <c r="X16" s="370"/>
      <c r="Y16" s="370"/>
      <c r="Z16" s="370"/>
      <c r="AA16" s="370"/>
      <c r="AB16" s="370"/>
      <c r="AC16" s="370"/>
      <c r="AD16" s="370"/>
      <c r="AE16" s="370"/>
      <c r="AF16" s="370"/>
      <c r="AG16" s="370"/>
      <c r="AH16" s="370"/>
      <c r="AI16" s="370"/>
      <c r="AJ16" s="370"/>
      <c r="AK16" s="370"/>
      <c r="AL16" s="370"/>
      <c r="AM16" s="370"/>
      <c r="AN16" s="370"/>
      <c r="AO16" s="370"/>
      <c r="AP16" s="370"/>
      <c r="AQ16" s="370"/>
      <c r="AR16" s="370"/>
      <c r="AS16" s="370"/>
      <c r="AT16" s="370"/>
      <c r="AU16" s="370"/>
      <c r="AV16" s="370"/>
      <c r="AW16" s="370"/>
      <c r="AX16" s="370"/>
      <c r="AY16" s="370"/>
      <c r="AZ16" s="370"/>
      <c r="BA16" s="370"/>
      <c r="BB16" s="370"/>
      <c r="BC16" s="370"/>
      <c r="BD16" s="370"/>
      <c r="BE16" s="370"/>
      <c r="BF16" s="370"/>
      <c r="BG16" s="370"/>
      <c r="BH16" s="370"/>
      <c r="BI16" s="370"/>
      <c r="BJ16" s="370"/>
      <c r="BK16" s="370"/>
      <c r="BL16" s="370"/>
      <c r="BM16" s="370"/>
      <c r="BN16" s="370"/>
      <c r="BO16" s="370"/>
      <c r="BP16" s="370"/>
      <c r="BQ16" s="370"/>
      <c r="BR16" s="370"/>
      <c r="BS16" s="370"/>
      <c r="BT16" s="370"/>
      <c r="BU16" s="370"/>
      <c r="BV16" s="370"/>
      <c r="BW16" s="370"/>
      <c r="BX16" s="370"/>
      <c r="BY16" s="370"/>
      <c r="BZ16" s="370"/>
      <c r="CA16" s="370"/>
      <c r="CB16" s="370"/>
      <c r="CC16" s="370"/>
      <c r="CD16" s="370"/>
      <c r="CE16" s="370"/>
      <c r="CF16" s="370"/>
      <c r="CG16" s="370"/>
      <c r="CH16" s="370"/>
      <c r="CI16" s="370"/>
      <c r="CJ16" s="370"/>
      <c r="CK16" s="370"/>
      <c r="CL16" s="370"/>
      <c r="CM16" s="370"/>
      <c r="CN16" s="370"/>
      <c r="CO16" s="370"/>
      <c r="CP16" s="370"/>
      <c r="CQ16" s="370"/>
      <c r="CR16" s="370"/>
      <c r="CS16" s="370"/>
      <c r="CT16" s="370"/>
      <c r="CU16" s="370"/>
      <c r="CV16" s="370"/>
      <c r="CW16" s="370"/>
      <c r="CX16" s="370"/>
      <c r="CY16" s="370"/>
      <c r="CZ16" s="370"/>
      <c r="DA16" s="370"/>
      <c r="DB16" s="370"/>
      <c r="DC16" s="370"/>
      <c r="DD16" s="370"/>
      <c r="DE16" s="370"/>
    </row>
    <row r="17" spans="1:109" s="262" customFormat="1">
      <c r="A17" s="369"/>
      <c r="B17" s="370"/>
      <c r="C17" s="370"/>
      <c r="D17" s="370"/>
      <c r="E17" s="370"/>
      <c r="F17" s="370"/>
      <c r="G17" s="370"/>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0"/>
      <c r="AF17" s="370"/>
      <c r="AG17" s="370"/>
      <c r="AH17" s="370"/>
      <c r="AI17" s="370"/>
      <c r="AJ17" s="370"/>
      <c r="AK17" s="370"/>
      <c r="AL17" s="370"/>
      <c r="AM17" s="370"/>
      <c r="AN17" s="370"/>
      <c r="AO17" s="370"/>
      <c r="AP17" s="370"/>
      <c r="AQ17" s="370"/>
      <c r="AR17" s="370"/>
      <c r="AS17" s="370"/>
      <c r="AT17" s="370"/>
      <c r="AU17" s="370"/>
      <c r="AV17" s="370"/>
      <c r="AW17" s="370"/>
      <c r="AX17" s="370"/>
      <c r="AY17" s="370"/>
      <c r="AZ17" s="370"/>
      <c r="BA17" s="370"/>
      <c r="BB17" s="370"/>
      <c r="BC17" s="370"/>
      <c r="BD17" s="370"/>
      <c r="BE17" s="370"/>
      <c r="BF17" s="370"/>
      <c r="BG17" s="370"/>
      <c r="BH17" s="370"/>
      <c r="BI17" s="370"/>
      <c r="BJ17" s="370"/>
      <c r="BK17" s="370"/>
      <c r="BL17" s="370"/>
      <c r="BM17" s="370"/>
      <c r="BN17" s="370"/>
      <c r="BO17" s="370"/>
      <c r="BP17" s="370"/>
      <c r="BQ17" s="370"/>
      <c r="BR17" s="370"/>
      <c r="BS17" s="370"/>
      <c r="BT17" s="370"/>
      <c r="BU17" s="370"/>
      <c r="BV17" s="370"/>
      <c r="BW17" s="370"/>
      <c r="BX17" s="370"/>
      <c r="BY17" s="370"/>
      <c r="BZ17" s="370"/>
      <c r="CA17" s="370"/>
      <c r="CB17" s="370"/>
      <c r="CC17" s="370"/>
      <c r="CD17" s="370"/>
      <c r="CE17" s="370"/>
      <c r="CF17" s="370"/>
      <c r="CG17" s="370"/>
      <c r="CH17" s="370"/>
      <c r="CI17" s="370"/>
      <c r="CJ17" s="370"/>
      <c r="CK17" s="370"/>
      <c r="CL17" s="370"/>
      <c r="CM17" s="370"/>
      <c r="CN17" s="370"/>
      <c r="CO17" s="370"/>
      <c r="CP17" s="370"/>
      <c r="CQ17" s="370"/>
      <c r="CR17" s="370"/>
      <c r="CS17" s="370"/>
      <c r="CT17" s="370"/>
      <c r="CU17" s="370"/>
      <c r="CV17" s="370"/>
      <c r="CW17" s="370"/>
      <c r="CX17" s="370"/>
      <c r="CY17" s="370"/>
      <c r="CZ17" s="370"/>
      <c r="DA17" s="370"/>
      <c r="DB17" s="370"/>
      <c r="DC17" s="370"/>
      <c r="DD17" s="370"/>
      <c r="DE17" s="370"/>
    </row>
    <row r="18" spans="1:109" s="262" customFormat="1">
      <c r="A18" s="369"/>
      <c r="B18" s="370"/>
      <c r="C18" s="370"/>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c r="AN18" s="370"/>
      <c r="AO18" s="370"/>
      <c r="AP18" s="370"/>
      <c r="AQ18" s="370"/>
      <c r="AR18" s="370"/>
      <c r="AS18" s="370"/>
      <c r="AT18" s="370"/>
      <c r="AU18" s="370"/>
      <c r="AV18" s="370"/>
      <c r="AW18" s="370"/>
      <c r="AX18" s="370"/>
      <c r="AY18" s="370"/>
      <c r="AZ18" s="370"/>
      <c r="BA18" s="370"/>
      <c r="BB18" s="370"/>
      <c r="BC18" s="370"/>
      <c r="BD18" s="370"/>
      <c r="BE18" s="370"/>
      <c r="BF18" s="370"/>
      <c r="BG18" s="370"/>
      <c r="BH18" s="370"/>
      <c r="BI18" s="370"/>
      <c r="BJ18" s="370"/>
      <c r="BK18" s="370"/>
      <c r="BL18" s="370"/>
      <c r="BM18" s="370"/>
      <c r="BN18" s="370"/>
      <c r="BO18" s="370"/>
      <c r="BP18" s="370"/>
      <c r="BQ18" s="370"/>
      <c r="BR18" s="370"/>
      <c r="BS18" s="370"/>
      <c r="BT18" s="370"/>
      <c r="BU18" s="370"/>
      <c r="BV18" s="370"/>
      <c r="BW18" s="370"/>
      <c r="BX18" s="370"/>
      <c r="BY18" s="370"/>
      <c r="BZ18" s="370"/>
      <c r="CA18" s="370"/>
      <c r="CB18" s="370"/>
      <c r="CC18" s="370"/>
      <c r="CD18" s="370"/>
      <c r="CE18" s="370"/>
      <c r="CF18" s="370"/>
      <c r="CG18" s="370"/>
      <c r="CH18" s="370"/>
      <c r="CI18" s="370"/>
      <c r="CJ18" s="370"/>
      <c r="CK18" s="370"/>
      <c r="CL18" s="370"/>
      <c r="CM18" s="370"/>
      <c r="CN18" s="370"/>
      <c r="CO18" s="370"/>
      <c r="CP18" s="370"/>
      <c r="CQ18" s="370"/>
      <c r="CR18" s="370"/>
      <c r="CS18" s="370"/>
      <c r="CT18" s="370"/>
      <c r="CU18" s="370"/>
      <c r="CV18" s="370"/>
      <c r="CW18" s="370"/>
      <c r="CX18" s="370"/>
      <c r="CY18" s="370"/>
      <c r="CZ18" s="370"/>
      <c r="DA18" s="370"/>
      <c r="DB18" s="370"/>
      <c r="DC18" s="370"/>
      <c r="DD18" s="370"/>
      <c r="DE18" s="370"/>
    </row>
    <row r="19" spans="1:109">
      <c r="DD19" s="369"/>
      <c r="DE19" s="369"/>
    </row>
    <row r="20" spans="1:109">
      <c r="DD20" s="369"/>
      <c r="DE20" s="369"/>
    </row>
    <row r="21" spans="1:109" ht="17.25" customHeight="1">
      <c r="B21" s="371"/>
      <c r="C21" s="372"/>
      <c r="D21" s="372"/>
      <c r="E21" s="372"/>
      <c r="F21" s="372"/>
      <c r="G21" s="372"/>
      <c r="H21" s="372"/>
      <c r="I21" s="372"/>
      <c r="J21" s="372"/>
      <c r="K21" s="372"/>
      <c r="L21" s="372"/>
      <c r="M21" s="372"/>
      <c r="N21" s="373"/>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2"/>
      <c r="AN21" s="372"/>
      <c r="AO21" s="372"/>
      <c r="AP21" s="372"/>
      <c r="AQ21" s="372"/>
      <c r="AR21" s="372"/>
      <c r="AS21" s="372"/>
      <c r="AT21" s="373"/>
      <c r="AU21" s="372"/>
      <c r="AV21" s="372"/>
      <c r="AW21" s="372"/>
      <c r="AX21" s="372"/>
      <c r="AY21" s="372"/>
      <c r="AZ21" s="372"/>
      <c r="BA21" s="372"/>
      <c r="BB21" s="372"/>
      <c r="BC21" s="372"/>
      <c r="BD21" s="372"/>
      <c r="BE21" s="372"/>
      <c r="BF21" s="373"/>
      <c r="BG21" s="372"/>
      <c r="BH21" s="372"/>
      <c r="BI21" s="372"/>
      <c r="BJ21" s="372"/>
      <c r="BK21" s="372"/>
      <c r="BL21" s="372"/>
      <c r="BM21" s="372"/>
      <c r="BN21" s="372"/>
      <c r="BO21" s="372"/>
      <c r="BP21" s="372"/>
      <c r="BQ21" s="372"/>
      <c r="BR21" s="373"/>
      <c r="BS21" s="372"/>
      <c r="BT21" s="372"/>
      <c r="BU21" s="372"/>
      <c r="BV21" s="372"/>
      <c r="BW21" s="372"/>
      <c r="BX21" s="372"/>
      <c r="BY21" s="372"/>
      <c r="BZ21" s="372"/>
      <c r="CA21" s="372"/>
      <c r="CB21" s="372"/>
      <c r="CC21" s="372"/>
      <c r="CD21" s="373"/>
      <c r="CE21" s="372"/>
      <c r="CF21" s="372"/>
      <c r="CG21" s="372"/>
      <c r="CH21" s="372"/>
      <c r="CI21" s="372"/>
      <c r="CJ21" s="372"/>
      <c r="CK21" s="372"/>
      <c r="CL21" s="372"/>
      <c r="CM21" s="372"/>
      <c r="CN21" s="372"/>
      <c r="CO21" s="372"/>
      <c r="CP21" s="373"/>
      <c r="CQ21" s="372"/>
      <c r="CR21" s="372"/>
      <c r="CS21" s="372"/>
      <c r="CT21" s="372"/>
      <c r="CU21" s="372"/>
      <c r="CV21" s="372"/>
      <c r="CW21" s="372"/>
      <c r="CX21" s="372"/>
      <c r="CY21" s="372"/>
      <c r="CZ21" s="372"/>
      <c r="DA21" s="372"/>
      <c r="DB21" s="373"/>
      <c r="DC21" s="372"/>
      <c r="DD21" s="374"/>
      <c r="DE21" s="369"/>
    </row>
    <row r="22" spans="1:109" ht="17.25" customHeight="1">
      <c r="B22" s="375"/>
    </row>
    <row r="23" spans="1:109">
      <c r="B23" s="375"/>
    </row>
    <row r="24" spans="1:109">
      <c r="B24" s="375"/>
    </row>
    <row r="25" spans="1:109">
      <c r="B25" s="375"/>
    </row>
    <row r="26" spans="1:109">
      <c r="B26" s="375"/>
    </row>
    <row r="27" spans="1:109">
      <c r="B27" s="375"/>
    </row>
    <row r="28" spans="1:109">
      <c r="B28" s="375"/>
    </row>
    <row r="29" spans="1:109">
      <c r="B29" s="375"/>
    </row>
    <row r="30" spans="1:109">
      <c r="B30" s="375"/>
    </row>
    <row r="31" spans="1:109">
      <c r="B31" s="375"/>
    </row>
    <row r="32" spans="1:109">
      <c r="B32" s="375"/>
    </row>
    <row r="33" spans="2:109">
      <c r="B33" s="375"/>
    </row>
    <row r="34" spans="2:109">
      <c r="B34" s="375"/>
    </row>
    <row r="35" spans="2:109">
      <c r="B35" s="375"/>
    </row>
    <row r="36" spans="2:109">
      <c r="B36" s="375"/>
    </row>
    <row r="37" spans="2:109">
      <c r="B37" s="375"/>
    </row>
    <row r="38" spans="2:109">
      <c r="B38" s="375"/>
    </row>
    <row r="39" spans="2:109">
      <c r="B39" s="377"/>
      <c r="C39" s="378"/>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378"/>
      <c r="AO39" s="378"/>
      <c r="AP39" s="378"/>
      <c r="AQ39" s="378"/>
      <c r="AR39" s="378"/>
      <c r="AS39" s="378"/>
      <c r="AT39" s="378"/>
      <c r="AU39" s="378"/>
      <c r="AV39" s="378"/>
      <c r="AW39" s="378"/>
      <c r="AX39" s="378"/>
      <c r="AY39" s="378"/>
      <c r="AZ39" s="378"/>
      <c r="BA39" s="378"/>
      <c r="BB39" s="378"/>
      <c r="BC39" s="378"/>
      <c r="BD39" s="378"/>
      <c r="BE39" s="378"/>
      <c r="BF39" s="378"/>
      <c r="BG39" s="378"/>
      <c r="BH39" s="378"/>
      <c r="BI39" s="378"/>
      <c r="BJ39" s="378"/>
      <c r="BK39" s="378"/>
      <c r="BL39" s="378"/>
      <c r="BM39" s="378"/>
      <c r="BN39" s="378"/>
      <c r="BO39" s="378"/>
      <c r="BP39" s="378"/>
      <c r="BQ39" s="378"/>
      <c r="BR39" s="378"/>
      <c r="BS39" s="378"/>
      <c r="BT39" s="378"/>
      <c r="BU39" s="378"/>
      <c r="BV39" s="378"/>
      <c r="BW39" s="378"/>
      <c r="BX39" s="378"/>
      <c r="BY39" s="378"/>
      <c r="BZ39" s="378"/>
      <c r="CA39" s="378"/>
      <c r="CB39" s="378"/>
      <c r="CC39" s="378"/>
      <c r="CD39" s="378"/>
      <c r="CE39" s="378"/>
      <c r="CF39" s="378"/>
      <c r="CG39" s="378"/>
      <c r="CH39" s="378"/>
      <c r="CI39" s="378"/>
      <c r="CJ39" s="378"/>
      <c r="CK39" s="378"/>
      <c r="CL39" s="378"/>
      <c r="CM39" s="378"/>
      <c r="CN39" s="378"/>
      <c r="CO39" s="378"/>
      <c r="CP39" s="378"/>
      <c r="CQ39" s="378"/>
      <c r="CR39" s="378"/>
      <c r="CS39" s="378"/>
      <c r="CT39" s="378"/>
      <c r="CU39" s="378"/>
      <c r="CV39" s="378"/>
      <c r="CW39" s="378"/>
      <c r="CX39" s="378"/>
      <c r="CY39" s="378"/>
      <c r="CZ39" s="378"/>
      <c r="DA39" s="378"/>
      <c r="DB39" s="378"/>
      <c r="DC39" s="378"/>
      <c r="DD39" s="379"/>
    </row>
    <row r="40" spans="2:109">
      <c r="B40" s="380"/>
      <c r="DD40" s="380"/>
      <c r="DE40" s="369"/>
    </row>
    <row r="41" spans="2:109" ht="17.25">
      <c r="B41" s="381" t="s">
        <v>605</v>
      </c>
      <c r="C41" s="372"/>
      <c r="D41" s="372"/>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372"/>
      <c r="AN41" s="372"/>
      <c r="AO41" s="372"/>
      <c r="AP41" s="372"/>
      <c r="AQ41" s="372"/>
      <c r="AR41" s="372"/>
      <c r="AS41" s="372"/>
      <c r="AT41" s="372"/>
      <c r="AU41" s="372"/>
      <c r="AV41" s="372"/>
      <c r="AW41" s="372"/>
      <c r="AX41" s="372"/>
      <c r="AY41" s="372"/>
      <c r="AZ41" s="372"/>
      <c r="BA41" s="372"/>
      <c r="BB41" s="372"/>
      <c r="BC41" s="372"/>
      <c r="BD41" s="372"/>
      <c r="BE41" s="372"/>
      <c r="BF41" s="372"/>
      <c r="BG41" s="372"/>
      <c r="BH41" s="372"/>
      <c r="BI41" s="372"/>
      <c r="BJ41" s="372"/>
      <c r="BK41" s="372"/>
      <c r="BL41" s="372"/>
      <c r="BM41" s="372"/>
      <c r="BN41" s="372"/>
      <c r="BO41" s="372"/>
      <c r="BP41" s="372"/>
      <c r="BQ41" s="372"/>
      <c r="BR41" s="372"/>
      <c r="BS41" s="372"/>
      <c r="BT41" s="372"/>
      <c r="BU41" s="372"/>
      <c r="BV41" s="372"/>
      <c r="BW41" s="372"/>
      <c r="BX41" s="372"/>
      <c r="BY41" s="372"/>
      <c r="BZ41" s="372"/>
      <c r="CA41" s="372"/>
      <c r="CB41" s="372"/>
      <c r="CC41" s="372"/>
      <c r="CD41" s="372"/>
      <c r="CE41" s="372"/>
      <c r="CF41" s="372"/>
      <c r="CG41" s="372"/>
      <c r="CH41" s="372"/>
      <c r="CI41" s="372"/>
      <c r="CJ41" s="372"/>
      <c r="CK41" s="372"/>
      <c r="CL41" s="372"/>
      <c r="CM41" s="372"/>
      <c r="CN41" s="372"/>
      <c r="CO41" s="372"/>
      <c r="CP41" s="372"/>
      <c r="CQ41" s="372"/>
      <c r="CR41" s="372"/>
      <c r="CS41" s="372"/>
      <c r="CT41" s="372"/>
      <c r="CU41" s="372"/>
      <c r="CV41" s="372"/>
      <c r="CW41" s="372"/>
      <c r="CX41" s="372"/>
      <c r="CY41" s="372"/>
      <c r="CZ41" s="372"/>
      <c r="DA41" s="372"/>
      <c r="DB41" s="372"/>
      <c r="DC41" s="372"/>
      <c r="DD41" s="374"/>
    </row>
    <row r="42" spans="2:109">
      <c r="B42" s="375"/>
      <c r="G42" s="382"/>
      <c r="I42" s="383"/>
      <c r="J42" s="383"/>
      <c r="K42" s="383"/>
      <c r="AM42" s="382"/>
      <c r="AN42" s="382" t="s">
        <v>606</v>
      </c>
      <c r="AP42" s="383"/>
      <c r="AQ42" s="383"/>
      <c r="AR42" s="383"/>
      <c r="AY42" s="382"/>
      <c r="BA42" s="383"/>
      <c r="BB42" s="383"/>
      <c r="BC42" s="383"/>
      <c r="BK42" s="382"/>
      <c r="BM42" s="383"/>
      <c r="BN42" s="383"/>
      <c r="BO42" s="383"/>
      <c r="BW42" s="382"/>
      <c r="BY42" s="383"/>
      <c r="BZ42" s="383"/>
      <c r="CA42" s="383"/>
      <c r="CI42" s="382"/>
      <c r="CK42" s="383"/>
      <c r="CL42" s="383"/>
      <c r="CM42" s="383"/>
      <c r="CU42" s="382"/>
      <c r="CW42" s="383"/>
      <c r="CX42" s="383"/>
      <c r="CY42" s="383"/>
    </row>
    <row r="43" spans="2:109" ht="13.5" customHeight="1">
      <c r="B43" s="375"/>
      <c r="AN43" s="1288" t="s">
        <v>613</v>
      </c>
      <c r="AO43" s="1289"/>
      <c r="AP43" s="1289"/>
      <c r="AQ43" s="1289"/>
      <c r="AR43" s="1289"/>
      <c r="AS43" s="1289"/>
      <c r="AT43" s="1289"/>
      <c r="AU43" s="1289"/>
      <c r="AV43" s="1289"/>
      <c r="AW43" s="1289"/>
      <c r="AX43" s="1289"/>
      <c r="AY43" s="1289"/>
      <c r="AZ43" s="1289"/>
      <c r="BA43" s="1289"/>
      <c r="BB43" s="1289"/>
      <c r="BC43" s="1289"/>
      <c r="BD43" s="1289"/>
      <c r="BE43" s="1289"/>
      <c r="BF43" s="1289"/>
      <c r="BG43" s="1289"/>
      <c r="BH43" s="1289"/>
      <c r="BI43" s="1289"/>
      <c r="BJ43" s="1289"/>
      <c r="BK43" s="1289"/>
      <c r="BL43" s="1289"/>
      <c r="BM43" s="1289"/>
      <c r="BN43" s="1289"/>
      <c r="BO43" s="1289"/>
      <c r="BP43" s="1289"/>
      <c r="BQ43" s="1289"/>
      <c r="BR43" s="1289"/>
      <c r="BS43" s="1289"/>
      <c r="BT43" s="1289"/>
      <c r="BU43" s="1289"/>
      <c r="BV43" s="1289"/>
      <c r="BW43" s="1289"/>
      <c r="BX43" s="1289"/>
      <c r="BY43" s="1289"/>
      <c r="BZ43" s="1289"/>
      <c r="CA43" s="1289"/>
      <c r="CB43" s="1289"/>
      <c r="CC43" s="1289"/>
      <c r="CD43" s="1289"/>
      <c r="CE43" s="1289"/>
      <c r="CF43" s="1289"/>
      <c r="CG43" s="1289"/>
      <c r="CH43" s="1289"/>
      <c r="CI43" s="1289"/>
      <c r="CJ43" s="1289"/>
      <c r="CK43" s="1289"/>
      <c r="CL43" s="1289"/>
      <c r="CM43" s="1289"/>
      <c r="CN43" s="1289"/>
      <c r="CO43" s="1289"/>
      <c r="CP43" s="1289"/>
      <c r="CQ43" s="1289"/>
      <c r="CR43" s="1289"/>
      <c r="CS43" s="1289"/>
      <c r="CT43" s="1289"/>
      <c r="CU43" s="1289"/>
      <c r="CV43" s="1289"/>
      <c r="CW43" s="1289"/>
      <c r="CX43" s="1289"/>
      <c r="CY43" s="1289"/>
      <c r="CZ43" s="1289"/>
      <c r="DA43" s="1289"/>
      <c r="DB43" s="1289"/>
      <c r="DC43" s="1290"/>
    </row>
    <row r="44" spans="2:109">
      <c r="B44" s="375"/>
      <c r="AN44" s="1291"/>
      <c r="AO44" s="1292"/>
      <c r="AP44" s="1292"/>
      <c r="AQ44" s="1292"/>
      <c r="AR44" s="1292"/>
      <c r="AS44" s="1292"/>
      <c r="AT44" s="1292"/>
      <c r="AU44" s="1292"/>
      <c r="AV44" s="1292"/>
      <c r="AW44" s="1292"/>
      <c r="AX44" s="1292"/>
      <c r="AY44" s="1292"/>
      <c r="AZ44" s="1292"/>
      <c r="BA44" s="1292"/>
      <c r="BB44" s="1292"/>
      <c r="BC44" s="1292"/>
      <c r="BD44" s="1292"/>
      <c r="BE44" s="1292"/>
      <c r="BF44" s="1292"/>
      <c r="BG44" s="1292"/>
      <c r="BH44" s="1292"/>
      <c r="BI44" s="1292"/>
      <c r="BJ44" s="1292"/>
      <c r="BK44" s="1292"/>
      <c r="BL44" s="1292"/>
      <c r="BM44" s="1292"/>
      <c r="BN44" s="1292"/>
      <c r="BO44" s="1292"/>
      <c r="BP44" s="1292"/>
      <c r="BQ44" s="1292"/>
      <c r="BR44" s="1292"/>
      <c r="BS44" s="1292"/>
      <c r="BT44" s="1292"/>
      <c r="BU44" s="1292"/>
      <c r="BV44" s="1292"/>
      <c r="BW44" s="1292"/>
      <c r="BX44" s="1292"/>
      <c r="BY44" s="1292"/>
      <c r="BZ44" s="1292"/>
      <c r="CA44" s="1292"/>
      <c r="CB44" s="1292"/>
      <c r="CC44" s="1292"/>
      <c r="CD44" s="1292"/>
      <c r="CE44" s="1292"/>
      <c r="CF44" s="1292"/>
      <c r="CG44" s="1292"/>
      <c r="CH44" s="1292"/>
      <c r="CI44" s="1292"/>
      <c r="CJ44" s="1292"/>
      <c r="CK44" s="1292"/>
      <c r="CL44" s="1292"/>
      <c r="CM44" s="1292"/>
      <c r="CN44" s="1292"/>
      <c r="CO44" s="1292"/>
      <c r="CP44" s="1292"/>
      <c r="CQ44" s="1292"/>
      <c r="CR44" s="1292"/>
      <c r="CS44" s="1292"/>
      <c r="CT44" s="1292"/>
      <c r="CU44" s="1292"/>
      <c r="CV44" s="1292"/>
      <c r="CW44" s="1292"/>
      <c r="CX44" s="1292"/>
      <c r="CY44" s="1292"/>
      <c r="CZ44" s="1292"/>
      <c r="DA44" s="1292"/>
      <c r="DB44" s="1292"/>
      <c r="DC44" s="1293"/>
    </row>
    <row r="45" spans="2:109">
      <c r="B45" s="375"/>
      <c r="AN45" s="1291"/>
      <c r="AO45" s="1292"/>
      <c r="AP45" s="1292"/>
      <c r="AQ45" s="1292"/>
      <c r="AR45" s="1292"/>
      <c r="AS45" s="1292"/>
      <c r="AT45" s="1292"/>
      <c r="AU45" s="1292"/>
      <c r="AV45" s="1292"/>
      <c r="AW45" s="1292"/>
      <c r="AX45" s="1292"/>
      <c r="AY45" s="1292"/>
      <c r="AZ45" s="1292"/>
      <c r="BA45" s="1292"/>
      <c r="BB45" s="1292"/>
      <c r="BC45" s="1292"/>
      <c r="BD45" s="1292"/>
      <c r="BE45" s="1292"/>
      <c r="BF45" s="1292"/>
      <c r="BG45" s="1292"/>
      <c r="BH45" s="1292"/>
      <c r="BI45" s="1292"/>
      <c r="BJ45" s="1292"/>
      <c r="BK45" s="1292"/>
      <c r="BL45" s="1292"/>
      <c r="BM45" s="1292"/>
      <c r="BN45" s="1292"/>
      <c r="BO45" s="1292"/>
      <c r="BP45" s="1292"/>
      <c r="BQ45" s="1292"/>
      <c r="BR45" s="1292"/>
      <c r="BS45" s="1292"/>
      <c r="BT45" s="1292"/>
      <c r="BU45" s="1292"/>
      <c r="BV45" s="1292"/>
      <c r="BW45" s="1292"/>
      <c r="BX45" s="1292"/>
      <c r="BY45" s="1292"/>
      <c r="BZ45" s="1292"/>
      <c r="CA45" s="1292"/>
      <c r="CB45" s="1292"/>
      <c r="CC45" s="1292"/>
      <c r="CD45" s="1292"/>
      <c r="CE45" s="1292"/>
      <c r="CF45" s="1292"/>
      <c r="CG45" s="1292"/>
      <c r="CH45" s="1292"/>
      <c r="CI45" s="1292"/>
      <c r="CJ45" s="1292"/>
      <c r="CK45" s="1292"/>
      <c r="CL45" s="1292"/>
      <c r="CM45" s="1292"/>
      <c r="CN45" s="1292"/>
      <c r="CO45" s="1292"/>
      <c r="CP45" s="1292"/>
      <c r="CQ45" s="1292"/>
      <c r="CR45" s="1292"/>
      <c r="CS45" s="1292"/>
      <c r="CT45" s="1292"/>
      <c r="CU45" s="1292"/>
      <c r="CV45" s="1292"/>
      <c r="CW45" s="1292"/>
      <c r="CX45" s="1292"/>
      <c r="CY45" s="1292"/>
      <c r="CZ45" s="1292"/>
      <c r="DA45" s="1292"/>
      <c r="DB45" s="1292"/>
      <c r="DC45" s="1293"/>
    </row>
    <row r="46" spans="2:109">
      <c r="B46" s="375"/>
      <c r="AN46" s="1291"/>
      <c r="AO46" s="1292"/>
      <c r="AP46" s="1292"/>
      <c r="AQ46" s="1292"/>
      <c r="AR46" s="1292"/>
      <c r="AS46" s="1292"/>
      <c r="AT46" s="1292"/>
      <c r="AU46" s="1292"/>
      <c r="AV46" s="1292"/>
      <c r="AW46" s="1292"/>
      <c r="AX46" s="1292"/>
      <c r="AY46" s="1292"/>
      <c r="AZ46" s="1292"/>
      <c r="BA46" s="1292"/>
      <c r="BB46" s="1292"/>
      <c r="BC46" s="1292"/>
      <c r="BD46" s="1292"/>
      <c r="BE46" s="1292"/>
      <c r="BF46" s="1292"/>
      <c r="BG46" s="1292"/>
      <c r="BH46" s="1292"/>
      <c r="BI46" s="1292"/>
      <c r="BJ46" s="1292"/>
      <c r="BK46" s="1292"/>
      <c r="BL46" s="1292"/>
      <c r="BM46" s="1292"/>
      <c r="BN46" s="1292"/>
      <c r="BO46" s="1292"/>
      <c r="BP46" s="1292"/>
      <c r="BQ46" s="1292"/>
      <c r="BR46" s="1292"/>
      <c r="BS46" s="1292"/>
      <c r="BT46" s="1292"/>
      <c r="BU46" s="1292"/>
      <c r="BV46" s="1292"/>
      <c r="BW46" s="1292"/>
      <c r="BX46" s="1292"/>
      <c r="BY46" s="1292"/>
      <c r="BZ46" s="1292"/>
      <c r="CA46" s="1292"/>
      <c r="CB46" s="1292"/>
      <c r="CC46" s="1292"/>
      <c r="CD46" s="1292"/>
      <c r="CE46" s="1292"/>
      <c r="CF46" s="1292"/>
      <c r="CG46" s="1292"/>
      <c r="CH46" s="1292"/>
      <c r="CI46" s="1292"/>
      <c r="CJ46" s="1292"/>
      <c r="CK46" s="1292"/>
      <c r="CL46" s="1292"/>
      <c r="CM46" s="1292"/>
      <c r="CN46" s="1292"/>
      <c r="CO46" s="1292"/>
      <c r="CP46" s="1292"/>
      <c r="CQ46" s="1292"/>
      <c r="CR46" s="1292"/>
      <c r="CS46" s="1292"/>
      <c r="CT46" s="1292"/>
      <c r="CU46" s="1292"/>
      <c r="CV46" s="1292"/>
      <c r="CW46" s="1292"/>
      <c r="CX46" s="1292"/>
      <c r="CY46" s="1292"/>
      <c r="CZ46" s="1292"/>
      <c r="DA46" s="1292"/>
      <c r="DB46" s="1292"/>
      <c r="DC46" s="1293"/>
    </row>
    <row r="47" spans="2:109">
      <c r="B47" s="375"/>
      <c r="AN47" s="1294"/>
      <c r="AO47" s="1295"/>
      <c r="AP47" s="1295"/>
      <c r="AQ47" s="1295"/>
      <c r="AR47" s="1295"/>
      <c r="AS47" s="1295"/>
      <c r="AT47" s="1295"/>
      <c r="AU47" s="1295"/>
      <c r="AV47" s="1295"/>
      <c r="AW47" s="1295"/>
      <c r="AX47" s="1295"/>
      <c r="AY47" s="1295"/>
      <c r="AZ47" s="1295"/>
      <c r="BA47" s="1295"/>
      <c r="BB47" s="1295"/>
      <c r="BC47" s="1295"/>
      <c r="BD47" s="1295"/>
      <c r="BE47" s="1295"/>
      <c r="BF47" s="1295"/>
      <c r="BG47" s="1295"/>
      <c r="BH47" s="1295"/>
      <c r="BI47" s="1295"/>
      <c r="BJ47" s="1295"/>
      <c r="BK47" s="1295"/>
      <c r="BL47" s="1295"/>
      <c r="BM47" s="1295"/>
      <c r="BN47" s="1295"/>
      <c r="BO47" s="1295"/>
      <c r="BP47" s="1295"/>
      <c r="BQ47" s="1295"/>
      <c r="BR47" s="1295"/>
      <c r="BS47" s="1295"/>
      <c r="BT47" s="1295"/>
      <c r="BU47" s="1295"/>
      <c r="BV47" s="1295"/>
      <c r="BW47" s="1295"/>
      <c r="BX47" s="1295"/>
      <c r="BY47" s="1295"/>
      <c r="BZ47" s="1295"/>
      <c r="CA47" s="1295"/>
      <c r="CB47" s="1295"/>
      <c r="CC47" s="1295"/>
      <c r="CD47" s="1295"/>
      <c r="CE47" s="1295"/>
      <c r="CF47" s="1295"/>
      <c r="CG47" s="1295"/>
      <c r="CH47" s="1295"/>
      <c r="CI47" s="1295"/>
      <c r="CJ47" s="1295"/>
      <c r="CK47" s="1295"/>
      <c r="CL47" s="1295"/>
      <c r="CM47" s="1295"/>
      <c r="CN47" s="1295"/>
      <c r="CO47" s="1295"/>
      <c r="CP47" s="1295"/>
      <c r="CQ47" s="1295"/>
      <c r="CR47" s="1295"/>
      <c r="CS47" s="1295"/>
      <c r="CT47" s="1295"/>
      <c r="CU47" s="1295"/>
      <c r="CV47" s="1295"/>
      <c r="CW47" s="1295"/>
      <c r="CX47" s="1295"/>
      <c r="CY47" s="1295"/>
      <c r="CZ47" s="1295"/>
      <c r="DA47" s="1295"/>
      <c r="DB47" s="1295"/>
      <c r="DC47" s="1296"/>
    </row>
    <row r="48" spans="2:109">
      <c r="B48" s="375"/>
      <c r="H48" s="384"/>
      <c r="I48" s="384"/>
      <c r="J48" s="384"/>
      <c r="AN48" s="384"/>
      <c r="AO48" s="384"/>
      <c r="AP48" s="384"/>
      <c r="AZ48" s="384"/>
      <c r="BA48" s="384"/>
      <c r="BB48" s="384"/>
      <c r="BL48" s="384"/>
      <c r="BM48" s="384"/>
      <c r="BN48" s="384"/>
      <c r="BX48" s="384"/>
      <c r="BY48" s="384"/>
      <c r="BZ48" s="384"/>
      <c r="CJ48" s="384"/>
      <c r="CK48" s="384"/>
      <c r="CL48" s="384"/>
      <c r="CV48" s="384"/>
      <c r="CW48" s="384"/>
      <c r="CX48" s="384"/>
    </row>
    <row r="49" spans="1:109">
      <c r="B49" s="375"/>
      <c r="AN49" s="369" t="s">
        <v>607</v>
      </c>
    </row>
    <row r="50" spans="1:109">
      <c r="B50" s="375"/>
      <c r="G50" s="1282"/>
      <c r="H50" s="1282"/>
      <c r="I50" s="1282"/>
      <c r="J50" s="1282"/>
      <c r="K50" s="385"/>
      <c r="L50" s="385"/>
      <c r="M50" s="386"/>
      <c r="N50" s="386"/>
      <c r="AN50" s="1285"/>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7"/>
      <c r="BP50" s="1281" t="s">
        <v>565</v>
      </c>
      <c r="BQ50" s="1281"/>
      <c r="BR50" s="1281"/>
      <c r="BS50" s="1281"/>
      <c r="BT50" s="1281"/>
      <c r="BU50" s="1281"/>
      <c r="BV50" s="1281"/>
      <c r="BW50" s="1281"/>
      <c r="BX50" s="1281" t="s">
        <v>566</v>
      </c>
      <c r="BY50" s="1281"/>
      <c r="BZ50" s="1281"/>
      <c r="CA50" s="1281"/>
      <c r="CB50" s="1281"/>
      <c r="CC50" s="1281"/>
      <c r="CD50" s="1281"/>
      <c r="CE50" s="1281"/>
      <c r="CF50" s="1281" t="s">
        <v>567</v>
      </c>
      <c r="CG50" s="1281"/>
      <c r="CH50" s="1281"/>
      <c r="CI50" s="1281"/>
      <c r="CJ50" s="1281"/>
      <c r="CK50" s="1281"/>
      <c r="CL50" s="1281"/>
      <c r="CM50" s="1281"/>
      <c r="CN50" s="1281" t="s">
        <v>568</v>
      </c>
      <c r="CO50" s="1281"/>
      <c r="CP50" s="1281"/>
      <c r="CQ50" s="1281"/>
      <c r="CR50" s="1281"/>
      <c r="CS50" s="1281"/>
      <c r="CT50" s="1281"/>
      <c r="CU50" s="1281"/>
      <c r="CV50" s="1281" t="s">
        <v>569</v>
      </c>
      <c r="CW50" s="1281"/>
      <c r="CX50" s="1281"/>
      <c r="CY50" s="1281"/>
      <c r="CZ50" s="1281"/>
      <c r="DA50" s="1281"/>
      <c r="DB50" s="1281"/>
      <c r="DC50" s="1281"/>
    </row>
    <row r="51" spans="1:109" ht="13.5" customHeight="1">
      <c r="B51" s="375"/>
      <c r="G51" s="1284"/>
      <c r="H51" s="1284"/>
      <c r="I51" s="1297"/>
      <c r="J51" s="1297"/>
      <c r="K51" s="1283"/>
      <c r="L51" s="1283"/>
      <c r="M51" s="1283"/>
      <c r="N51" s="1283"/>
      <c r="AM51" s="384"/>
      <c r="AN51" s="1279" t="s">
        <v>608</v>
      </c>
      <c r="AO51" s="1279"/>
      <c r="AP51" s="1279"/>
      <c r="AQ51" s="1279"/>
      <c r="AR51" s="1279"/>
      <c r="AS51" s="1279"/>
      <c r="AT51" s="1279"/>
      <c r="AU51" s="1279"/>
      <c r="AV51" s="1279"/>
      <c r="AW51" s="1279"/>
      <c r="AX51" s="1279"/>
      <c r="AY51" s="1279"/>
      <c r="AZ51" s="1279"/>
      <c r="BA51" s="1279"/>
      <c r="BB51" s="1279" t="s">
        <v>609</v>
      </c>
      <c r="BC51" s="1279"/>
      <c r="BD51" s="1279"/>
      <c r="BE51" s="1279"/>
      <c r="BF51" s="1279"/>
      <c r="BG51" s="1279"/>
      <c r="BH51" s="1279"/>
      <c r="BI51" s="1279"/>
      <c r="BJ51" s="1279"/>
      <c r="BK51" s="1279"/>
      <c r="BL51" s="1279"/>
      <c r="BM51" s="1279"/>
      <c r="BN51" s="1279"/>
      <c r="BO51" s="1279"/>
      <c r="BP51" s="1276"/>
      <c r="BQ51" s="1276"/>
      <c r="BR51" s="1276"/>
      <c r="BS51" s="1276"/>
      <c r="BT51" s="1276"/>
      <c r="BU51" s="1276"/>
      <c r="BV51" s="1276"/>
      <c r="BW51" s="1276"/>
      <c r="BX51" s="1276"/>
      <c r="BY51" s="1276"/>
      <c r="BZ51" s="1276"/>
      <c r="CA51" s="1276"/>
      <c r="CB51" s="1276"/>
      <c r="CC51" s="1276"/>
      <c r="CD51" s="1276"/>
      <c r="CE51" s="1276"/>
      <c r="CF51" s="1276"/>
      <c r="CG51" s="1276"/>
      <c r="CH51" s="1276"/>
      <c r="CI51" s="1276"/>
      <c r="CJ51" s="1276"/>
      <c r="CK51" s="1276"/>
      <c r="CL51" s="1276"/>
      <c r="CM51" s="1276"/>
      <c r="CN51" s="1276"/>
      <c r="CO51" s="1276"/>
      <c r="CP51" s="1276"/>
      <c r="CQ51" s="1276"/>
      <c r="CR51" s="1276"/>
      <c r="CS51" s="1276"/>
      <c r="CT51" s="1276"/>
      <c r="CU51" s="1276"/>
      <c r="CV51" s="1276"/>
      <c r="CW51" s="1276"/>
      <c r="CX51" s="1276"/>
      <c r="CY51" s="1276"/>
      <c r="CZ51" s="1276"/>
      <c r="DA51" s="1276"/>
      <c r="DB51" s="1276"/>
      <c r="DC51" s="1276"/>
    </row>
    <row r="52" spans="1:109">
      <c r="B52" s="375"/>
      <c r="G52" s="1284"/>
      <c r="H52" s="1284"/>
      <c r="I52" s="1297"/>
      <c r="J52" s="1297"/>
      <c r="K52" s="1283"/>
      <c r="L52" s="1283"/>
      <c r="M52" s="1283"/>
      <c r="N52" s="1283"/>
      <c r="AM52" s="384"/>
      <c r="AN52" s="1279"/>
      <c r="AO52" s="1279"/>
      <c r="AP52" s="1279"/>
      <c r="AQ52" s="1279"/>
      <c r="AR52" s="1279"/>
      <c r="AS52" s="1279"/>
      <c r="AT52" s="1279"/>
      <c r="AU52" s="1279"/>
      <c r="AV52" s="1279"/>
      <c r="AW52" s="1279"/>
      <c r="AX52" s="1279"/>
      <c r="AY52" s="1279"/>
      <c r="AZ52" s="1279"/>
      <c r="BA52" s="1279"/>
      <c r="BB52" s="1279"/>
      <c r="BC52" s="1279"/>
      <c r="BD52" s="1279"/>
      <c r="BE52" s="1279"/>
      <c r="BF52" s="1279"/>
      <c r="BG52" s="1279"/>
      <c r="BH52" s="1279"/>
      <c r="BI52" s="1279"/>
      <c r="BJ52" s="1279"/>
      <c r="BK52" s="1279"/>
      <c r="BL52" s="1279"/>
      <c r="BM52" s="1279"/>
      <c r="BN52" s="1279"/>
      <c r="BO52" s="1279"/>
      <c r="BP52" s="1276"/>
      <c r="BQ52" s="1276"/>
      <c r="BR52" s="1276"/>
      <c r="BS52" s="1276"/>
      <c r="BT52" s="1276"/>
      <c r="BU52" s="1276"/>
      <c r="BV52" s="1276"/>
      <c r="BW52" s="1276"/>
      <c r="BX52" s="1276"/>
      <c r="BY52" s="1276"/>
      <c r="BZ52" s="1276"/>
      <c r="CA52" s="1276"/>
      <c r="CB52" s="1276"/>
      <c r="CC52" s="1276"/>
      <c r="CD52" s="1276"/>
      <c r="CE52" s="1276"/>
      <c r="CF52" s="1276"/>
      <c r="CG52" s="1276"/>
      <c r="CH52" s="1276"/>
      <c r="CI52" s="1276"/>
      <c r="CJ52" s="1276"/>
      <c r="CK52" s="1276"/>
      <c r="CL52" s="1276"/>
      <c r="CM52" s="1276"/>
      <c r="CN52" s="1276"/>
      <c r="CO52" s="1276"/>
      <c r="CP52" s="1276"/>
      <c r="CQ52" s="1276"/>
      <c r="CR52" s="1276"/>
      <c r="CS52" s="1276"/>
      <c r="CT52" s="1276"/>
      <c r="CU52" s="1276"/>
      <c r="CV52" s="1276"/>
      <c r="CW52" s="1276"/>
      <c r="CX52" s="1276"/>
      <c r="CY52" s="1276"/>
      <c r="CZ52" s="1276"/>
      <c r="DA52" s="1276"/>
      <c r="DB52" s="1276"/>
      <c r="DC52" s="1276"/>
    </row>
    <row r="53" spans="1:109">
      <c r="A53" s="383"/>
      <c r="B53" s="375"/>
      <c r="G53" s="1284"/>
      <c r="H53" s="1284"/>
      <c r="I53" s="1282"/>
      <c r="J53" s="1282"/>
      <c r="K53" s="1283"/>
      <c r="L53" s="1283"/>
      <c r="M53" s="1283"/>
      <c r="N53" s="1283"/>
      <c r="AM53" s="384"/>
      <c r="AN53" s="1279"/>
      <c r="AO53" s="1279"/>
      <c r="AP53" s="1279"/>
      <c r="AQ53" s="1279"/>
      <c r="AR53" s="1279"/>
      <c r="AS53" s="1279"/>
      <c r="AT53" s="1279"/>
      <c r="AU53" s="1279"/>
      <c r="AV53" s="1279"/>
      <c r="AW53" s="1279"/>
      <c r="AX53" s="1279"/>
      <c r="AY53" s="1279"/>
      <c r="AZ53" s="1279"/>
      <c r="BA53" s="1279"/>
      <c r="BB53" s="1279" t="s">
        <v>614</v>
      </c>
      <c r="BC53" s="1279"/>
      <c r="BD53" s="1279"/>
      <c r="BE53" s="1279"/>
      <c r="BF53" s="1279"/>
      <c r="BG53" s="1279"/>
      <c r="BH53" s="1279"/>
      <c r="BI53" s="1279"/>
      <c r="BJ53" s="1279"/>
      <c r="BK53" s="1279"/>
      <c r="BL53" s="1279"/>
      <c r="BM53" s="1279"/>
      <c r="BN53" s="1279"/>
      <c r="BO53" s="1279"/>
      <c r="BP53" s="1276">
        <v>61.6</v>
      </c>
      <c r="BQ53" s="1276"/>
      <c r="BR53" s="1276"/>
      <c r="BS53" s="1276"/>
      <c r="BT53" s="1276"/>
      <c r="BU53" s="1276"/>
      <c r="BV53" s="1276"/>
      <c r="BW53" s="1276"/>
      <c r="BX53" s="1276">
        <v>62.9</v>
      </c>
      <c r="BY53" s="1276"/>
      <c r="BZ53" s="1276"/>
      <c r="CA53" s="1276"/>
      <c r="CB53" s="1276"/>
      <c r="CC53" s="1276"/>
      <c r="CD53" s="1276"/>
      <c r="CE53" s="1276"/>
      <c r="CF53" s="1276">
        <v>63.9</v>
      </c>
      <c r="CG53" s="1276"/>
      <c r="CH53" s="1276"/>
      <c r="CI53" s="1276"/>
      <c r="CJ53" s="1276"/>
      <c r="CK53" s="1276"/>
      <c r="CL53" s="1276"/>
      <c r="CM53" s="1276"/>
      <c r="CN53" s="1276">
        <v>64.400000000000006</v>
      </c>
      <c r="CO53" s="1276"/>
      <c r="CP53" s="1276"/>
      <c r="CQ53" s="1276"/>
      <c r="CR53" s="1276"/>
      <c r="CS53" s="1276"/>
      <c r="CT53" s="1276"/>
      <c r="CU53" s="1276"/>
      <c r="CV53" s="1276">
        <v>65.2</v>
      </c>
      <c r="CW53" s="1276"/>
      <c r="CX53" s="1276"/>
      <c r="CY53" s="1276"/>
      <c r="CZ53" s="1276"/>
      <c r="DA53" s="1276"/>
      <c r="DB53" s="1276"/>
      <c r="DC53" s="1276"/>
    </row>
    <row r="54" spans="1:109">
      <c r="A54" s="383"/>
      <c r="B54" s="375"/>
      <c r="G54" s="1284"/>
      <c r="H54" s="1284"/>
      <c r="I54" s="1282"/>
      <c r="J54" s="1282"/>
      <c r="K54" s="1283"/>
      <c r="L54" s="1283"/>
      <c r="M54" s="1283"/>
      <c r="N54" s="1283"/>
      <c r="AM54" s="384"/>
      <c r="AN54" s="1279"/>
      <c r="AO54" s="1279"/>
      <c r="AP54" s="1279"/>
      <c r="AQ54" s="1279"/>
      <c r="AR54" s="1279"/>
      <c r="AS54" s="1279"/>
      <c r="AT54" s="1279"/>
      <c r="AU54" s="1279"/>
      <c r="AV54" s="1279"/>
      <c r="AW54" s="1279"/>
      <c r="AX54" s="1279"/>
      <c r="AY54" s="1279"/>
      <c r="AZ54" s="1279"/>
      <c r="BA54" s="1279"/>
      <c r="BB54" s="1279"/>
      <c r="BC54" s="1279"/>
      <c r="BD54" s="1279"/>
      <c r="BE54" s="1279"/>
      <c r="BF54" s="1279"/>
      <c r="BG54" s="1279"/>
      <c r="BH54" s="1279"/>
      <c r="BI54" s="1279"/>
      <c r="BJ54" s="1279"/>
      <c r="BK54" s="1279"/>
      <c r="BL54" s="1279"/>
      <c r="BM54" s="1279"/>
      <c r="BN54" s="1279"/>
      <c r="BO54" s="1279"/>
      <c r="BP54" s="1276"/>
      <c r="BQ54" s="1276"/>
      <c r="BR54" s="1276"/>
      <c r="BS54" s="1276"/>
      <c r="BT54" s="1276"/>
      <c r="BU54" s="1276"/>
      <c r="BV54" s="1276"/>
      <c r="BW54" s="1276"/>
      <c r="BX54" s="1276"/>
      <c r="BY54" s="1276"/>
      <c r="BZ54" s="1276"/>
      <c r="CA54" s="1276"/>
      <c r="CB54" s="1276"/>
      <c r="CC54" s="1276"/>
      <c r="CD54" s="1276"/>
      <c r="CE54" s="1276"/>
      <c r="CF54" s="1276"/>
      <c r="CG54" s="1276"/>
      <c r="CH54" s="1276"/>
      <c r="CI54" s="1276"/>
      <c r="CJ54" s="1276"/>
      <c r="CK54" s="1276"/>
      <c r="CL54" s="1276"/>
      <c r="CM54" s="1276"/>
      <c r="CN54" s="1276"/>
      <c r="CO54" s="1276"/>
      <c r="CP54" s="1276"/>
      <c r="CQ54" s="1276"/>
      <c r="CR54" s="1276"/>
      <c r="CS54" s="1276"/>
      <c r="CT54" s="1276"/>
      <c r="CU54" s="1276"/>
      <c r="CV54" s="1276"/>
      <c r="CW54" s="1276"/>
      <c r="CX54" s="1276"/>
      <c r="CY54" s="1276"/>
      <c r="CZ54" s="1276"/>
      <c r="DA54" s="1276"/>
      <c r="DB54" s="1276"/>
      <c r="DC54" s="1276"/>
    </row>
    <row r="55" spans="1:109">
      <c r="A55" s="383"/>
      <c r="B55" s="375"/>
      <c r="G55" s="1282"/>
      <c r="H55" s="1282"/>
      <c r="I55" s="1282"/>
      <c r="J55" s="1282"/>
      <c r="K55" s="1283"/>
      <c r="L55" s="1283"/>
      <c r="M55" s="1283"/>
      <c r="N55" s="1283"/>
      <c r="AN55" s="1281" t="s">
        <v>611</v>
      </c>
      <c r="AO55" s="1281"/>
      <c r="AP55" s="1281"/>
      <c r="AQ55" s="1281"/>
      <c r="AR55" s="1281"/>
      <c r="AS55" s="1281"/>
      <c r="AT55" s="1281"/>
      <c r="AU55" s="1281"/>
      <c r="AV55" s="1281"/>
      <c r="AW55" s="1281"/>
      <c r="AX55" s="1281"/>
      <c r="AY55" s="1281"/>
      <c r="AZ55" s="1281"/>
      <c r="BA55" s="1281"/>
      <c r="BB55" s="1279" t="s">
        <v>609</v>
      </c>
      <c r="BC55" s="1279"/>
      <c r="BD55" s="1279"/>
      <c r="BE55" s="1279"/>
      <c r="BF55" s="1279"/>
      <c r="BG55" s="1279"/>
      <c r="BH55" s="1279"/>
      <c r="BI55" s="1279"/>
      <c r="BJ55" s="1279"/>
      <c r="BK55" s="1279"/>
      <c r="BL55" s="1279"/>
      <c r="BM55" s="1279"/>
      <c r="BN55" s="1279"/>
      <c r="BO55" s="1279"/>
      <c r="BP55" s="1276">
        <v>30.2</v>
      </c>
      <c r="BQ55" s="1276"/>
      <c r="BR55" s="1276"/>
      <c r="BS55" s="1276"/>
      <c r="BT55" s="1276"/>
      <c r="BU55" s="1276"/>
      <c r="BV55" s="1276"/>
      <c r="BW55" s="1276"/>
      <c r="BX55" s="1276">
        <v>25.4</v>
      </c>
      <c r="BY55" s="1276"/>
      <c r="BZ55" s="1276"/>
      <c r="CA55" s="1276"/>
      <c r="CB55" s="1276"/>
      <c r="CC55" s="1276"/>
      <c r="CD55" s="1276"/>
      <c r="CE55" s="1276"/>
      <c r="CF55" s="1276">
        <v>23</v>
      </c>
      <c r="CG55" s="1276"/>
      <c r="CH55" s="1276"/>
      <c r="CI55" s="1276"/>
      <c r="CJ55" s="1276"/>
      <c r="CK55" s="1276"/>
      <c r="CL55" s="1276"/>
      <c r="CM55" s="1276"/>
      <c r="CN55" s="1276">
        <v>28</v>
      </c>
      <c r="CO55" s="1276"/>
      <c r="CP55" s="1276"/>
      <c r="CQ55" s="1276"/>
      <c r="CR55" s="1276"/>
      <c r="CS55" s="1276"/>
      <c r="CT55" s="1276"/>
      <c r="CU55" s="1276"/>
      <c r="CV55" s="1276">
        <v>19.2</v>
      </c>
      <c r="CW55" s="1276"/>
      <c r="CX55" s="1276"/>
      <c r="CY55" s="1276"/>
      <c r="CZ55" s="1276"/>
      <c r="DA55" s="1276"/>
      <c r="DB55" s="1276"/>
      <c r="DC55" s="1276"/>
    </row>
    <row r="56" spans="1:109">
      <c r="A56" s="383"/>
      <c r="B56" s="375"/>
      <c r="G56" s="1282"/>
      <c r="H56" s="1282"/>
      <c r="I56" s="1282"/>
      <c r="J56" s="1282"/>
      <c r="K56" s="1283"/>
      <c r="L56" s="1283"/>
      <c r="M56" s="1283"/>
      <c r="N56" s="1283"/>
      <c r="AN56" s="1281"/>
      <c r="AO56" s="1281"/>
      <c r="AP56" s="1281"/>
      <c r="AQ56" s="1281"/>
      <c r="AR56" s="1281"/>
      <c r="AS56" s="1281"/>
      <c r="AT56" s="1281"/>
      <c r="AU56" s="1281"/>
      <c r="AV56" s="1281"/>
      <c r="AW56" s="1281"/>
      <c r="AX56" s="1281"/>
      <c r="AY56" s="1281"/>
      <c r="AZ56" s="1281"/>
      <c r="BA56" s="1281"/>
      <c r="BB56" s="1279"/>
      <c r="BC56" s="1279"/>
      <c r="BD56" s="1279"/>
      <c r="BE56" s="1279"/>
      <c r="BF56" s="1279"/>
      <c r="BG56" s="1279"/>
      <c r="BH56" s="1279"/>
      <c r="BI56" s="1279"/>
      <c r="BJ56" s="1279"/>
      <c r="BK56" s="1279"/>
      <c r="BL56" s="1279"/>
      <c r="BM56" s="1279"/>
      <c r="BN56" s="1279"/>
      <c r="BO56" s="1279"/>
      <c r="BP56" s="1276"/>
      <c r="BQ56" s="1276"/>
      <c r="BR56" s="1276"/>
      <c r="BS56" s="1276"/>
      <c r="BT56" s="1276"/>
      <c r="BU56" s="1276"/>
      <c r="BV56" s="1276"/>
      <c r="BW56" s="1276"/>
      <c r="BX56" s="1276"/>
      <c r="BY56" s="1276"/>
      <c r="BZ56" s="1276"/>
      <c r="CA56" s="1276"/>
      <c r="CB56" s="1276"/>
      <c r="CC56" s="1276"/>
      <c r="CD56" s="1276"/>
      <c r="CE56" s="1276"/>
      <c r="CF56" s="1276"/>
      <c r="CG56" s="1276"/>
      <c r="CH56" s="1276"/>
      <c r="CI56" s="1276"/>
      <c r="CJ56" s="1276"/>
      <c r="CK56" s="1276"/>
      <c r="CL56" s="1276"/>
      <c r="CM56" s="1276"/>
      <c r="CN56" s="1276"/>
      <c r="CO56" s="1276"/>
      <c r="CP56" s="1276"/>
      <c r="CQ56" s="1276"/>
      <c r="CR56" s="1276"/>
      <c r="CS56" s="1276"/>
      <c r="CT56" s="1276"/>
      <c r="CU56" s="1276"/>
      <c r="CV56" s="1276"/>
      <c r="CW56" s="1276"/>
      <c r="CX56" s="1276"/>
      <c r="CY56" s="1276"/>
      <c r="CZ56" s="1276"/>
      <c r="DA56" s="1276"/>
      <c r="DB56" s="1276"/>
      <c r="DC56" s="1276"/>
    </row>
    <row r="57" spans="1:109" s="383" customFormat="1">
      <c r="B57" s="387"/>
      <c r="G57" s="1282"/>
      <c r="H57" s="1282"/>
      <c r="I57" s="1277"/>
      <c r="J57" s="1277"/>
      <c r="K57" s="1283"/>
      <c r="L57" s="1283"/>
      <c r="M57" s="1283"/>
      <c r="N57" s="1283"/>
      <c r="AM57" s="369"/>
      <c r="AN57" s="1281"/>
      <c r="AO57" s="1281"/>
      <c r="AP57" s="1281"/>
      <c r="AQ57" s="1281"/>
      <c r="AR57" s="1281"/>
      <c r="AS57" s="1281"/>
      <c r="AT57" s="1281"/>
      <c r="AU57" s="1281"/>
      <c r="AV57" s="1281"/>
      <c r="AW57" s="1281"/>
      <c r="AX57" s="1281"/>
      <c r="AY57" s="1281"/>
      <c r="AZ57" s="1281"/>
      <c r="BA57" s="1281"/>
      <c r="BB57" s="1279" t="s">
        <v>610</v>
      </c>
      <c r="BC57" s="1279"/>
      <c r="BD57" s="1279"/>
      <c r="BE57" s="1279"/>
      <c r="BF57" s="1279"/>
      <c r="BG57" s="1279"/>
      <c r="BH57" s="1279"/>
      <c r="BI57" s="1279"/>
      <c r="BJ57" s="1279"/>
      <c r="BK57" s="1279"/>
      <c r="BL57" s="1279"/>
      <c r="BM57" s="1279"/>
      <c r="BN57" s="1279"/>
      <c r="BO57" s="1279"/>
      <c r="BP57" s="1276">
        <v>58.9</v>
      </c>
      <c r="BQ57" s="1276"/>
      <c r="BR57" s="1276"/>
      <c r="BS57" s="1276"/>
      <c r="BT57" s="1276"/>
      <c r="BU57" s="1276"/>
      <c r="BV57" s="1276"/>
      <c r="BW57" s="1276"/>
      <c r="BX57" s="1276">
        <v>60</v>
      </c>
      <c r="BY57" s="1276"/>
      <c r="BZ57" s="1276"/>
      <c r="CA57" s="1276"/>
      <c r="CB57" s="1276"/>
      <c r="CC57" s="1276"/>
      <c r="CD57" s="1276"/>
      <c r="CE57" s="1276"/>
      <c r="CF57" s="1276">
        <v>60.6</v>
      </c>
      <c r="CG57" s="1276"/>
      <c r="CH57" s="1276"/>
      <c r="CI57" s="1276"/>
      <c r="CJ57" s="1276"/>
      <c r="CK57" s="1276"/>
      <c r="CL57" s="1276"/>
      <c r="CM57" s="1276"/>
      <c r="CN57" s="1276">
        <v>62.3</v>
      </c>
      <c r="CO57" s="1276"/>
      <c r="CP57" s="1276"/>
      <c r="CQ57" s="1276"/>
      <c r="CR57" s="1276"/>
      <c r="CS57" s="1276"/>
      <c r="CT57" s="1276"/>
      <c r="CU57" s="1276"/>
      <c r="CV57" s="1276">
        <v>62.1</v>
      </c>
      <c r="CW57" s="1276"/>
      <c r="CX57" s="1276"/>
      <c r="CY57" s="1276"/>
      <c r="CZ57" s="1276"/>
      <c r="DA57" s="1276"/>
      <c r="DB57" s="1276"/>
      <c r="DC57" s="1276"/>
      <c r="DD57" s="388"/>
      <c r="DE57" s="387"/>
    </row>
    <row r="58" spans="1:109" s="383" customFormat="1">
      <c r="A58" s="369"/>
      <c r="B58" s="387"/>
      <c r="G58" s="1282"/>
      <c r="H58" s="1282"/>
      <c r="I58" s="1277"/>
      <c r="J58" s="1277"/>
      <c r="K58" s="1283"/>
      <c r="L58" s="1283"/>
      <c r="M58" s="1283"/>
      <c r="N58" s="1283"/>
      <c r="AM58" s="369"/>
      <c r="AN58" s="1281"/>
      <c r="AO58" s="1281"/>
      <c r="AP58" s="1281"/>
      <c r="AQ58" s="1281"/>
      <c r="AR58" s="1281"/>
      <c r="AS58" s="1281"/>
      <c r="AT58" s="1281"/>
      <c r="AU58" s="1281"/>
      <c r="AV58" s="1281"/>
      <c r="AW58" s="1281"/>
      <c r="AX58" s="1281"/>
      <c r="AY58" s="1281"/>
      <c r="AZ58" s="1281"/>
      <c r="BA58" s="1281"/>
      <c r="BB58" s="1279"/>
      <c r="BC58" s="1279"/>
      <c r="BD58" s="1279"/>
      <c r="BE58" s="1279"/>
      <c r="BF58" s="1279"/>
      <c r="BG58" s="1279"/>
      <c r="BH58" s="1279"/>
      <c r="BI58" s="1279"/>
      <c r="BJ58" s="1279"/>
      <c r="BK58" s="1279"/>
      <c r="BL58" s="1279"/>
      <c r="BM58" s="1279"/>
      <c r="BN58" s="1279"/>
      <c r="BO58" s="1279"/>
      <c r="BP58" s="1276"/>
      <c r="BQ58" s="1276"/>
      <c r="BR58" s="1276"/>
      <c r="BS58" s="1276"/>
      <c r="BT58" s="1276"/>
      <c r="BU58" s="1276"/>
      <c r="BV58" s="1276"/>
      <c r="BW58" s="1276"/>
      <c r="BX58" s="1276"/>
      <c r="BY58" s="1276"/>
      <c r="BZ58" s="1276"/>
      <c r="CA58" s="1276"/>
      <c r="CB58" s="1276"/>
      <c r="CC58" s="1276"/>
      <c r="CD58" s="1276"/>
      <c r="CE58" s="1276"/>
      <c r="CF58" s="1276"/>
      <c r="CG58" s="1276"/>
      <c r="CH58" s="1276"/>
      <c r="CI58" s="1276"/>
      <c r="CJ58" s="1276"/>
      <c r="CK58" s="1276"/>
      <c r="CL58" s="1276"/>
      <c r="CM58" s="1276"/>
      <c r="CN58" s="1276"/>
      <c r="CO58" s="1276"/>
      <c r="CP58" s="1276"/>
      <c r="CQ58" s="1276"/>
      <c r="CR58" s="1276"/>
      <c r="CS58" s="1276"/>
      <c r="CT58" s="1276"/>
      <c r="CU58" s="1276"/>
      <c r="CV58" s="1276"/>
      <c r="CW58" s="1276"/>
      <c r="CX58" s="1276"/>
      <c r="CY58" s="1276"/>
      <c r="CZ58" s="1276"/>
      <c r="DA58" s="1276"/>
      <c r="DB58" s="1276"/>
      <c r="DC58" s="1276"/>
      <c r="DD58" s="388"/>
      <c r="DE58" s="387"/>
    </row>
    <row r="59" spans="1:109" s="383" customFormat="1">
      <c r="A59" s="369"/>
      <c r="B59" s="387"/>
      <c r="K59" s="389"/>
      <c r="L59" s="389"/>
      <c r="M59" s="389"/>
      <c r="N59" s="389"/>
      <c r="AQ59" s="389"/>
      <c r="AR59" s="389"/>
      <c r="AS59" s="389"/>
      <c r="AT59" s="389"/>
      <c r="BC59" s="389"/>
      <c r="BD59" s="389"/>
      <c r="BE59" s="389"/>
      <c r="BF59" s="389"/>
      <c r="BO59" s="389"/>
      <c r="BP59" s="389"/>
      <c r="BQ59" s="389"/>
      <c r="BR59" s="389"/>
      <c r="CA59" s="389"/>
      <c r="CB59" s="389"/>
      <c r="CC59" s="389"/>
      <c r="CD59" s="389"/>
      <c r="CM59" s="389"/>
      <c r="CN59" s="389"/>
      <c r="CO59" s="389"/>
      <c r="CP59" s="389"/>
      <c r="CY59" s="389"/>
      <c r="CZ59" s="389"/>
      <c r="DA59" s="389"/>
      <c r="DB59" s="389"/>
      <c r="DC59" s="389"/>
      <c r="DD59" s="388"/>
      <c r="DE59" s="387"/>
    </row>
    <row r="60" spans="1:109" s="383" customFormat="1">
      <c r="A60" s="369"/>
      <c r="B60" s="387"/>
      <c r="K60" s="389"/>
      <c r="L60" s="389"/>
      <c r="M60" s="389"/>
      <c r="N60" s="389"/>
      <c r="AQ60" s="389"/>
      <c r="AR60" s="389"/>
      <c r="AS60" s="389"/>
      <c r="AT60" s="389"/>
      <c r="BC60" s="389"/>
      <c r="BD60" s="389"/>
      <c r="BE60" s="389"/>
      <c r="BF60" s="389"/>
      <c r="BO60" s="389"/>
      <c r="BP60" s="389"/>
      <c r="BQ60" s="389"/>
      <c r="BR60" s="389"/>
      <c r="CA60" s="389"/>
      <c r="CB60" s="389"/>
      <c r="CC60" s="389"/>
      <c r="CD60" s="389"/>
      <c r="CM60" s="389"/>
      <c r="CN60" s="389"/>
      <c r="CO60" s="389"/>
      <c r="CP60" s="389"/>
      <c r="CY60" s="389"/>
      <c r="CZ60" s="389"/>
      <c r="DA60" s="389"/>
      <c r="DB60" s="389"/>
      <c r="DC60" s="389"/>
      <c r="DD60" s="388"/>
      <c r="DE60" s="387"/>
    </row>
    <row r="61" spans="1:109" s="383" customFormat="1">
      <c r="A61" s="369"/>
      <c r="B61" s="390"/>
      <c r="C61" s="391"/>
      <c r="D61" s="391"/>
      <c r="E61" s="391"/>
      <c r="F61" s="391"/>
      <c r="G61" s="391"/>
      <c r="H61" s="391"/>
      <c r="I61" s="391"/>
      <c r="J61" s="391"/>
      <c r="K61" s="391"/>
      <c r="L61" s="391"/>
      <c r="M61" s="392"/>
      <c r="N61" s="392"/>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2"/>
      <c r="AT61" s="392"/>
      <c r="AU61" s="391"/>
      <c r="AV61" s="391"/>
      <c r="AW61" s="391"/>
      <c r="AX61" s="391"/>
      <c r="AY61" s="391"/>
      <c r="AZ61" s="391"/>
      <c r="BA61" s="391"/>
      <c r="BB61" s="391"/>
      <c r="BC61" s="391"/>
      <c r="BD61" s="391"/>
      <c r="BE61" s="392"/>
      <c r="BF61" s="392"/>
      <c r="BG61" s="391"/>
      <c r="BH61" s="391"/>
      <c r="BI61" s="391"/>
      <c r="BJ61" s="391"/>
      <c r="BK61" s="391"/>
      <c r="BL61" s="391"/>
      <c r="BM61" s="391"/>
      <c r="BN61" s="391"/>
      <c r="BO61" s="391"/>
      <c r="BP61" s="391"/>
      <c r="BQ61" s="392"/>
      <c r="BR61" s="392"/>
      <c r="BS61" s="391"/>
      <c r="BT61" s="391"/>
      <c r="BU61" s="391"/>
      <c r="BV61" s="391"/>
      <c r="BW61" s="391"/>
      <c r="BX61" s="391"/>
      <c r="BY61" s="391"/>
      <c r="BZ61" s="391"/>
      <c r="CA61" s="391"/>
      <c r="CB61" s="391"/>
      <c r="CC61" s="392"/>
      <c r="CD61" s="392"/>
      <c r="CE61" s="391"/>
      <c r="CF61" s="391"/>
      <c r="CG61" s="391"/>
      <c r="CH61" s="391"/>
      <c r="CI61" s="391"/>
      <c r="CJ61" s="391"/>
      <c r="CK61" s="391"/>
      <c r="CL61" s="391"/>
      <c r="CM61" s="391"/>
      <c r="CN61" s="391"/>
      <c r="CO61" s="392"/>
      <c r="CP61" s="392"/>
      <c r="CQ61" s="391"/>
      <c r="CR61" s="391"/>
      <c r="CS61" s="391"/>
      <c r="CT61" s="391"/>
      <c r="CU61" s="391"/>
      <c r="CV61" s="391"/>
      <c r="CW61" s="391"/>
      <c r="CX61" s="391"/>
      <c r="CY61" s="391"/>
      <c r="CZ61" s="391"/>
      <c r="DA61" s="392"/>
      <c r="DB61" s="392"/>
      <c r="DC61" s="392"/>
      <c r="DD61" s="393"/>
      <c r="DE61" s="387"/>
    </row>
    <row r="62" spans="1:109">
      <c r="B62" s="380"/>
      <c r="C62" s="380"/>
      <c r="D62" s="380"/>
      <c r="E62" s="380"/>
      <c r="F62" s="380"/>
      <c r="G62" s="380"/>
      <c r="H62" s="380"/>
      <c r="I62" s="380"/>
      <c r="J62" s="380"/>
      <c r="K62" s="380"/>
      <c r="L62" s="380"/>
      <c r="M62" s="380"/>
      <c r="N62" s="380"/>
      <c r="O62" s="380"/>
      <c r="P62" s="380"/>
      <c r="Q62" s="380"/>
      <c r="R62" s="380"/>
      <c r="S62" s="380"/>
      <c r="T62" s="380"/>
      <c r="U62" s="380"/>
      <c r="V62" s="380"/>
      <c r="W62" s="380"/>
      <c r="X62" s="380"/>
      <c r="Y62" s="380"/>
      <c r="Z62" s="380"/>
      <c r="AA62" s="380"/>
      <c r="AB62" s="380"/>
      <c r="AC62" s="380"/>
      <c r="AD62" s="380"/>
      <c r="AE62" s="380"/>
      <c r="AF62" s="380"/>
      <c r="AG62" s="380"/>
      <c r="AH62" s="380"/>
      <c r="AI62" s="380"/>
      <c r="AJ62" s="380"/>
      <c r="AK62" s="380"/>
      <c r="AL62" s="380"/>
      <c r="AM62" s="380"/>
      <c r="AN62" s="380"/>
      <c r="AO62" s="380"/>
      <c r="AP62" s="380"/>
      <c r="AQ62" s="380"/>
      <c r="AR62" s="380"/>
      <c r="AS62" s="380"/>
      <c r="AT62" s="380"/>
      <c r="AU62" s="380"/>
      <c r="AV62" s="380"/>
      <c r="AW62" s="380"/>
      <c r="AX62" s="380"/>
      <c r="AY62" s="380"/>
      <c r="AZ62" s="380"/>
      <c r="BA62" s="380"/>
      <c r="BB62" s="380"/>
      <c r="BC62" s="380"/>
      <c r="BD62" s="380"/>
      <c r="BE62" s="380"/>
      <c r="BF62" s="380"/>
      <c r="BG62" s="380"/>
      <c r="BH62" s="380"/>
      <c r="BI62" s="380"/>
      <c r="BJ62" s="380"/>
      <c r="BK62" s="380"/>
      <c r="BL62" s="380"/>
      <c r="BM62" s="380"/>
      <c r="BN62" s="380"/>
      <c r="BO62" s="380"/>
      <c r="BP62" s="380"/>
      <c r="BQ62" s="380"/>
      <c r="BR62" s="380"/>
      <c r="BS62" s="380"/>
      <c r="BT62" s="380"/>
      <c r="BU62" s="380"/>
      <c r="BV62" s="380"/>
      <c r="BW62" s="380"/>
      <c r="BX62" s="380"/>
      <c r="BY62" s="380"/>
      <c r="BZ62" s="380"/>
      <c r="CA62" s="380"/>
      <c r="CB62" s="380"/>
      <c r="CC62" s="380"/>
      <c r="CD62" s="380"/>
      <c r="CE62" s="380"/>
      <c r="CF62" s="380"/>
      <c r="CG62" s="380"/>
      <c r="CH62" s="380"/>
      <c r="CI62" s="380"/>
      <c r="CJ62" s="380"/>
      <c r="CK62" s="380"/>
      <c r="CL62" s="380"/>
      <c r="CM62" s="380"/>
      <c r="CN62" s="380"/>
      <c r="CO62" s="380"/>
      <c r="CP62" s="380"/>
      <c r="CQ62" s="380"/>
      <c r="CR62" s="380"/>
      <c r="CS62" s="380"/>
      <c r="CT62" s="380"/>
      <c r="CU62" s="380"/>
      <c r="CV62" s="380"/>
      <c r="CW62" s="380"/>
      <c r="CX62" s="380"/>
      <c r="CY62" s="380"/>
      <c r="CZ62" s="380"/>
      <c r="DA62" s="380"/>
      <c r="DB62" s="380"/>
      <c r="DC62" s="380"/>
      <c r="DD62" s="380"/>
      <c r="DE62" s="369"/>
    </row>
    <row r="63" spans="1:109" ht="17.25">
      <c r="B63" s="394" t="s">
        <v>612</v>
      </c>
    </row>
    <row r="64" spans="1:109">
      <c r="B64" s="375"/>
      <c r="G64" s="382"/>
      <c r="I64" s="395"/>
      <c r="J64" s="395"/>
      <c r="K64" s="395"/>
      <c r="L64" s="395"/>
      <c r="M64" s="395"/>
      <c r="N64" s="396"/>
      <c r="AM64" s="382"/>
      <c r="AN64" s="382" t="s">
        <v>606</v>
      </c>
      <c r="AP64" s="383"/>
      <c r="AQ64" s="383"/>
      <c r="AR64" s="383"/>
      <c r="AY64" s="382"/>
      <c r="BA64" s="383"/>
      <c r="BB64" s="383"/>
      <c r="BC64" s="383"/>
      <c r="BK64" s="382"/>
      <c r="BM64" s="383"/>
      <c r="BN64" s="383"/>
      <c r="BO64" s="383"/>
      <c r="BW64" s="382"/>
      <c r="BY64" s="383"/>
      <c r="BZ64" s="383"/>
      <c r="CA64" s="383"/>
      <c r="CI64" s="382"/>
      <c r="CK64" s="383"/>
      <c r="CL64" s="383"/>
      <c r="CM64" s="383"/>
      <c r="CU64" s="382"/>
      <c r="CW64" s="383"/>
      <c r="CX64" s="383"/>
      <c r="CY64" s="383"/>
    </row>
    <row r="65" spans="2:107" ht="13.5" customHeight="1">
      <c r="B65" s="375"/>
      <c r="AN65" s="1288" t="s">
        <v>615</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c r="B66" s="375"/>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c r="B67" s="375"/>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c r="B68" s="375"/>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c r="B69" s="375"/>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c r="B70" s="375"/>
      <c r="H70" s="397"/>
      <c r="I70" s="397"/>
      <c r="J70" s="398"/>
      <c r="K70" s="398"/>
      <c r="L70" s="399"/>
      <c r="M70" s="398"/>
      <c r="N70" s="399"/>
      <c r="AN70" s="384"/>
      <c r="AO70" s="384"/>
      <c r="AP70" s="384"/>
      <c r="AZ70" s="384"/>
      <c r="BA70" s="384"/>
      <c r="BB70" s="384"/>
      <c r="BL70" s="384"/>
      <c r="BM70" s="384"/>
      <c r="BN70" s="384"/>
      <c r="BX70" s="384"/>
      <c r="BY70" s="384"/>
      <c r="BZ70" s="384"/>
      <c r="CJ70" s="384"/>
      <c r="CK70" s="384"/>
      <c r="CL70" s="384"/>
      <c r="CV70" s="384"/>
      <c r="CW70" s="384"/>
      <c r="CX70" s="384"/>
    </row>
    <row r="71" spans="2:107">
      <c r="B71" s="375"/>
      <c r="G71" s="400"/>
      <c r="I71" s="401"/>
      <c r="J71" s="398"/>
      <c r="K71" s="398"/>
      <c r="L71" s="399"/>
      <c r="M71" s="398"/>
      <c r="N71" s="399"/>
      <c r="AM71" s="400"/>
      <c r="AN71" s="369" t="s">
        <v>607</v>
      </c>
    </row>
    <row r="72" spans="2:107">
      <c r="B72" s="375"/>
      <c r="G72" s="1282"/>
      <c r="H72" s="1282"/>
      <c r="I72" s="1282"/>
      <c r="J72" s="1282"/>
      <c r="K72" s="385"/>
      <c r="L72" s="385"/>
      <c r="M72" s="386"/>
      <c r="N72" s="386"/>
      <c r="AN72" s="1285"/>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7"/>
      <c r="BP72" s="1281" t="s">
        <v>565</v>
      </c>
      <c r="BQ72" s="1281"/>
      <c r="BR72" s="1281"/>
      <c r="BS72" s="1281"/>
      <c r="BT72" s="1281"/>
      <c r="BU72" s="1281"/>
      <c r="BV72" s="1281"/>
      <c r="BW72" s="1281"/>
      <c r="BX72" s="1281" t="s">
        <v>566</v>
      </c>
      <c r="BY72" s="1281"/>
      <c r="BZ72" s="1281"/>
      <c r="CA72" s="1281"/>
      <c r="CB72" s="1281"/>
      <c r="CC72" s="1281"/>
      <c r="CD72" s="1281"/>
      <c r="CE72" s="1281"/>
      <c r="CF72" s="1281" t="s">
        <v>567</v>
      </c>
      <c r="CG72" s="1281"/>
      <c r="CH72" s="1281"/>
      <c r="CI72" s="1281"/>
      <c r="CJ72" s="1281"/>
      <c r="CK72" s="1281"/>
      <c r="CL72" s="1281"/>
      <c r="CM72" s="1281"/>
      <c r="CN72" s="1281" t="s">
        <v>568</v>
      </c>
      <c r="CO72" s="1281"/>
      <c r="CP72" s="1281"/>
      <c r="CQ72" s="1281"/>
      <c r="CR72" s="1281"/>
      <c r="CS72" s="1281"/>
      <c r="CT72" s="1281"/>
      <c r="CU72" s="1281"/>
      <c r="CV72" s="1281" t="s">
        <v>569</v>
      </c>
      <c r="CW72" s="1281"/>
      <c r="CX72" s="1281"/>
      <c r="CY72" s="1281"/>
      <c r="CZ72" s="1281"/>
      <c r="DA72" s="1281"/>
      <c r="DB72" s="1281"/>
      <c r="DC72" s="1281"/>
    </row>
    <row r="73" spans="2:107">
      <c r="B73" s="375"/>
      <c r="G73" s="1284"/>
      <c r="H73" s="1284"/>
      <c r="I73" s="1284"/>
      <c r="J73" s="1284"/>
      <c r="K73" s="1280"/>
      <c r="L73" s="1280"/>
      <c r="M73" s="1280"/>
      <c r="N73" s="1280"/>
      <c r="AM73" s="384"/>
      <c r="AN73" s="1279" t="s">
        <v>608</v>
      </c>
      <c r="AO73" s="1279"/>
      <c r="AP73" s="1279"/>
      <c r="AQ73" s="1279"/>
      <c r="AR73" s="1279"/>
      <c r="AS73" s="1279"/>
      <c r="AT73" s="1279"/>
      <c r="AU73" s="1279"/>
      <c r="AV73" s="1279"/>
      <c r="AW73" s="1279"/>
      <c r="AX73" s="1279"/>
      <c r="AY73" s="1279"/>
      <c r="AZ73" s="1279"/>
      <c r="BA73" s="1279"/>
      <c r="BB73" s="1279" t="s">
        <v>616</v>
      </c>
      <c r="BC73" s="1279"/>
      <c r="BD73" s="1279"/>
      <c r="BE73" s="1279"/>
      <c r="BF73" s="1279"/>
      <c r="BG73" s="1279"/>
      <c r="BH73" s="1279"/>
      <c r="BI73" s="1279"/>
      <c r="BJ73" s="1279"/>
      <c r="BK73" s="1279"/>
      <c r="BL73" s="1279"/>
      <c r="BM73" s="1279"/>
      <c r="BN73" s="1279"/>
      <c r="BO73" s="1279"/>
      <c r="BP73" s="1276"/>
      <c r="BQ73" s="1276"/>
      <c r="BR73" s="1276"/>
      <c r="BS73" s="1276"/>
      <c r="BT73" s="1276"/>
      <c r="BU73" s="1276"/>
      <c r="BV73" s="1276"/>
      <c r="BW73" s="1276"/>
      <c r="BX73" s="1276"/>
      <c r="BY73" s="1276"/>
      <c r="BZ73" s="1276"/>
      <c r="CA73" s="1276"/>
      <c r="CB73" s="1276"/>
      <c r="CC73" s="1276"/>
      <c r="CD73" s="1276"/>
      <c r="CE73" s="1276"/>
      <c r="CF73" s="1276"/>
      <c r="CG73" s="1276"/>
      <c r="CH73" s="1276"/>
      <c r="CI73" s="1276"/>
      <c r="CJ73" s="1276"/>
      <c r="CK73" s="1276"/>
      <c r="CL73" s="1276"/>
      <c r="CM73" s="1276"/>
      <c r="CN73" s="1276"/>
      <c r="CO73" s="1276"/>
      <c r="CP73" s="1276"/>
      <c r="CQ73" s="1276"/>
      <c r="CR73" s="1276"/>
      <c r="CS73" s="1276"/>
      <c r="CT73" s="1276"/>
      <c r="CU73" s="1276"/>
      <c r="CV73" s="1276"/>
      <c r="CW73" s="1276"/>
      <c r="CX73" s="1276"/>
      <c r="CY73" s="1276"/>
      <c r="CZ73" s="1276"/>
      <c r="DA73" s="1276"/>
      <c r="DB73" s="1276"/>
      <c r="DC73" s="1276"/>
    </row>
    <row r="74" spans="2:107">
      <c r="B74" s="375"/>
      <c r="G74" s="1284"/>
      <c r="H74" s="1284"/>
      <c r="I74" s="1284"/>
      <c r="J74" s="1284"/>
      <c r="K74" s="1280"/>
      <c r="L74" s="1280"/>
      <c r="M74" s="1280"/>
      <c r="N74" s="1280"/>
      <c r="AM74" s="384"/>
      <c r="AN74" s="1279"/>
      <c r="AO74" s="1279"/>
      <c r="AP74" s="1279"/>
      <c r="AQ74" s="1279"/>
      <c r="AR74" s="1279"/>
      <c r="AS74" s="1279"/>
      <c r="AT74" s="1279"/>
      <c r="AU74" s="1279"/>
      <c r="AV74" s="1279"/>
      <c r="AW74" s="1279"/>
      <c r="AX74" s="1279"/>
      <c r="AY74" s="1279"/>
      <c r="AZ74" s="1279"/>
      <c r="BA74" s="1279"/>
      <c r="BB74" s="1279"/>
      <c r="BC74" s="1279"/>
      <c r="BD74" s="1279"/>
      <c r="BE74" s="1279"/>
      <c r="BF74" s="1279"/>
      <c r="BG74" s="1279"/>
      <c r="BH74" s="1279"/>
      <c r="BI74" s="1279"/>
      <c r="BJ74" s="1279"/>
      <c r="BK74" s="1279"/>
      <c r="BL74" s="1279"/>
      <c r="BM74" s="1279"/>
      <c r="BN74" s="1279"/>
      <c r="BO74" s="1279"/>
      <c r="BP74" s="1276"/>
      <c r="BQ74" s="1276"/>
      <c r="BR74" s="1276"/>
      <c r="BS74" s="1276"/>
      <c r="BT74" s="1276"/>
      <c r="BU74" s="1276"/>
      <c r="BV74" s="1276"/>
      <c r="BW74" s="1276"/>
      <c r="BX74" s="1276"/>
      <c r="BY74" s="1276"/>
      <c r="BZ74" s="1276"/>
      <c r="CA74" s="1276"/>
      <c r="CB74" s="1276"/>
      <c r="CC74" s="1276"/>
      <c r="CD74" s="1276"/>
      <c r="CE74" s="1276"/>
      <c r="CF74" s="1276"/>
      <c r="CG74" s="1276"/>
      <c r="CH74" s="1276"/>
      <c r="CI74" s="1276"/>
      <c r="CJ74" s="1276"/>
      <c r="CK74" s="1276"/>
      <c r="CL74" s="1276"/>
      <c r="CM74" s="1276"/>
      <c r="CN74" s="1276"/>
      <c r="CO74" s="1276"/>
      <c r="CP74" s="1276"/>
      <c r="CQ74" s="1276"/>
      <c r="CR74" s="1276"/>
      <c r="CS74" s="1276"/>
      <c r="CT74" s="1276"/>
      <c r="CU74" s="1276"/>
      <c r="CV74" s="1276"/>
      <c r="CW74" s="1276"/>
      <c r="CX74" s="1276"/>
      <c r="CY74" s="1276"/>
      <c r="CZ74" s="1276"/>
      <c r="DA74" s="1276"/>
      <c r="DB74" s="1276"/>
      <c r="DC74" s="1276"/>
    </row>
    <row r="75" spans="2:107">
      <c r="B75" s="375"/>
      <c r="G75" s="1284"/>
      <c r="H75" s="1284"/>
      <c r="I75" s="1282"/>
      <c r="J75" s="1282"/>
      <c r="K75" s="1283"/>
      <c r="L75" s="1283"/>
      <c r="M75" s="1283"/>
      <c r="N75" s="1283"/>
      <c r="AM75" s="384"/>
      <c r="AN75" s="1279"/>
      <c r="AO75" s="1279"/>
      <c r="AP75" s="1279"/>
      <c r="AQ75" s="1279"/>
      <c r="AR75" s="1279"/>
      <c r="AS75" s="1279"/>
      <c r="AT75" s="1279"/>
      <c r="AU75" s="1279"/>
      <c r="AV75" s="1279"/>
      <c r="AW75" s="1279"/>
      <c r="AX75" s="1279"/>
      <c r="AY75" s="1279"/>
      <c r="AZ75" s="1279"/>
      <c r="BA75" s="1279"/>
      <c r="BB75" s="1279" t="s">
        <v>617</v>
      </c>
      <c r="BC75" s="1279"/>
      <c r="BD75" s="1279"/>
      <c r="BE75" s="1279"/>
      <c r="BF75" s="1279"/>
      <c r="BG75" s="1279"/>
      <c r="BH75" s="1279"/>
      <c r="BI75" s="1279"/>
      <c r="BJ75" s="1279"/>
      <c r="BK75" s="1279"/>
      <c r="BL75" s="1279"/>
      <c r="BM75" s="1279"/>
      <c r="BN75" s="1279"/>
      <c r="BO75" s="1279"/>
      <c r="BP75" s="1276">
        <v>8.1</v>
      </c>
      <c r="BQ75" s="1276"/>
      <c r="BR75" s="1276"/>
      <c r="BS75" s="1276"/>
      <c r="BT75" s="1276"/>
      <c r="BU75" s="1276"/>
      <c r="BV75" s="1276"/>
      <c r="BW75" s="1276"/>
      <c r="BX75" s="1276">
        <v>8.5</v>
      </c>
      <c r="BY75" s="1276"/>
      <c r="BZ75" s="1276"/>
      <c r="CA75" s="1276"/>
      <c r="CB75" s="1276"/>
      <c r="CC75" s="1276"/>
      <c r="CD75" s="1276"/>
      <c r="CE75" s="1276"/>
      <c r="CF75" s="1276">
        <v>8.3000000000000007</v>
      </c>
      <c r="CG75" s="1276"/>
      <c r="CH75" s="1276"/>
      <c r="CI75" s="1276"/>
      <c r="CJ75" s="1276"/>
      <c r="CK75" s="1276"/>
      <c r="CL75" s="1276"/>
      <c r="CM75" s="1276"/>
      <c r="CN75" s="1276">
        <v>7.9</v>
      </c>
      <c r="CO75" s="1276"/>
      <c r="CP75" s="1276"/>
      <c r="CQ75" s="1276"/>
      <c r="CR75" s="1276"/>
      <c r="CS75" s="1276"/>
      <c r="CT75" s="1276"/>
      <c r="CU75" s="1276"/>
      <c r="CV75" s="1276">
        <v>7.7</v>
      </c>
      <c r="CW75" s="1276"/>
      <c r="CX75" s="1276"/>
      <c r="CY75" s="1276"/>
      <c r="CZ75" s="1276"/>
      <c r="DA75" s="1276"/>
      <c r="DB75" s="1276"/>
      <c r="DC75" s="1276"/>
    </row>
    <row r="76" spans="2:107">
      <c r="B76" s="375"/>
      <c r="G76" s="1284"/>
      <c r="H76" s="1284"/>
      <c r="I76" s="1282"/>
      <c r="J76" s="1282"/>
      <c r="K76" s="1283"/>
      <c r="L76" s="1283"/>
      <c r="M76" s="1283"/>
      <c r="N76" s="1283"/>
      <c r="AM76" s="384"/>
      <c r="AN76" s="1279"/>
      <c r="AO76" s="1279"/>
      <c r="AP76" s="1279"/>
      <c r="AQ76" s="1279"/>
      <c r="AR76" s="1279"/>
      <c r="AS76" s="1279"/>
      <c r="AT76" s="1279"/>
      <c r="AU76" s="1279"/>
      <c r="AV76" s="1279"/>
      <c r="AW76" s="1279"/>
      <c r="AX76" s="1279"/>
      <c r="AY76" s="1279"/>
      <c r="AZ76" s="1279"/>
      <c r="BA76" s="1279"/>
      <c r="BB76" s="1279"/>
      <c r="BC76" s="1279"/>
      <c r="BD76" s="1279"/>
      <c r="BE76" s="1279"/>
      <c r="BF76" s="1279"/>
      <c r="BG76" s="1279"/>
      <c r="BH76" s="1279"/>
      <c r="BI76" s="1279"/>
      <c r="BJ76" s="1279"/>
      <c r="BK76" s="1279"/>
      <c r="BL76" s="1279"/>
      <c r="BM76" s="1279"/>
      <c r="BN76" s="1279"/>
      <c r="BO76" s="1279"/>
      <c r="BP76" s="1276"/>
      <c r="BQ76" s="1276"/>
      <c r="BR76" s="1276"/>
      <c r="BS76" s="1276"/>
      <c r="BT76" s="1276"/>
      <c r="BU76" s="1276"/>
      <c r="BV76" s="1276"/>
      <c r="BW76" s="1276"/>
      <c r="BX76" s="1276"/>
      <c r="BY76" s="1276"/>
      <c r="BZ76" s="1276"/>
      <c r="CA76" s="1276"/>
      <c r="CB76" s="1276"/>
      <c r="CC76" s="1276"/>
      <c r="CD76" s="1276"/>
      <c r="CE76" s="1276"/>
      <c r="CF76" s="1276"/>
      <c r="CG76" s="1276"/>
      <c r="CH76" s="1276"/>
      <c r="CI76" s="1276"/>
      <c r="CJ76" s="1276"/>
      <c r="CK76" s="1276"/>
      <c r="CL76" s="1276"/>
      <c r="CM76" s="1276"/>
      <c r="CN76" s="1276"/>
      <c r="CO76" s="1276"/>
      <c r="CP76" s="1276"/>
      <c r="CQ76" s="1276"/>
      <c r="CR76" s="1276"/>
      <c r="CS76" s="1276"/>
      <c r="CT76" s="1276"/>
      <c r="CU76" s="1276"/>
      <c r="CV76" s="1276"/>
      <c r="CW76" s="1276"/>
      <c r="CX76" s="1276"/>
      <c r="CY76" s="1276"/>
      <c r="CZ76" s="1276"/>
      <c r="DA76" s="1276"/>
      <c r="DB76" s="1276"/>
      <c r="DC76" s="1276"/>
    </row>
    <row r="77" spans="2:107">
      <c r="B77" s="375"/>
      <c r="G77" s="1282"/>
      <c r="H77" s="1282"/>
      <c r="I77" s="1282"/>
      <c r="J77" s="1282"/>
      <c r="K77" s="1280"/>
      <c r="L77" s="1280"/>
      <c r="M77" s="1280"/>
      <c r="N77" s="1280"/>
      <c r="AN77" s="1281" t="s">
        <v>618</v>
      </c>
      <c r="AO77" s="1281"/>
      <c r="AP77" s="1281"/>
      <c r="AQ77" s="1281"/>
      <c r="AR77" s="1281"/>
      <c r="AS77" s="1281"/>
      <c r="AT77" s="1281"/>
      <c r="AU77" s="1281"/>
      <c r="AV77" s="1281"/>
      <c r="AW77" s="1281"/>
      <c r="AX77" s="1281"/>
      <c r="AY77" s="1281"/>
      <c r="AZ77" s="1281"/>
      <c r="BA77" s="1281"/>
      <c r="BB77" s="1279" t="s">
        <v>616</v>
      </c>
      <c r="BC77" s="1279"/>
      <c r="BD77" s="1279"/>
      <c r="BE77" s="1279"/>
      <c r="BF77" s="1279"/>
      <c r="BG77" s="1279"/>
      <c r="BH77" s="1279"/>
      <c r="BI77" s="1279"/>
      <c r="BJ77" s="1279"/>
      <c r="BK77" s="1279"/>
      <c r="BL77" s="1279"/>
      <c r="BM77" s="1279"/>
      <c r="BN77" s="1279"/>
      <c r="BO77" s="1279"/>
      <c r="BP77" s="1276">
        <v>30.2</v>
      </c>
      <c r="BQ77" s="1276"/>
      <c r="BR77" s="1276"/>
      <c r="BS77" s="1276"/>
      <c r="BT77" s="1276"/>
      <c r="BU77" s="1276"/>
      <c r="BV77" s="1276"/>
      <c r="BW77" s="1276"/>
      <c r="BX77" s="1276">
        <v>25.4</v>
      </c>
      <c r="BY77" s="1276"/>
      <c r="BZ77" s="1276"/>
      <c r="CA77" s="1276"/>
      <c r="CB77" s="1276"/>
      <c r="CC77" s="1276"/>
      <c r="CD77" s="1276"/>
      <c r="CE77" s="1276"/>
      <c r="CF77" s="1276">
        <v>23</v>
      </c>
      <c r="CG77" s="1276"/>
      <c r="CH77" s="1276"/>
      <c r="CI77" s="1276"/>
      <c r="CJ77" s="1276"/>
      <c r="CK77" s="1276"/>
      <c r="CL77" s="1276"/>
      <c r="CM77" s="1276"/>
      <c r="CN77" s="1276">
        <v>28</v>
      </c>
      <c r="CO77" s="1276"/>
      <c r="CP77" s="1276"/>
      <c r="CQ77" s="1276"/>
      <c r="CR77" s="1276"/>
      <c r="CS77" s="1276"/>
      <c r="CT77" s="1276"/>
      <c r="CU77" s="1276"/>
      <c r="CV77" s="1276">
        <v>19.2</v>
      </c>
      <c r="CW77" s="1276"/>
      <c r="CX77" s="1276"/>
      <c r="CY77" s="1276"/>
      <c r="CZ77" s="1276"/>
      <c r="DA77" s="1276"/>
      <c r="DB77" s="1276"/>
      <c r="DC77" s="1276"/>
    </row>
    <row r="78" spans="2:107">
      <c r="B78" s="375"/>
      <c r="G78" s="1282"/>
      <c r="H78" s="1282"/>
      <c r="I78" s="1282"/>
      <c r="J78" s="1282"/>
      <c r="K78" s="1280"/>
      <c r="L78" s="1280"/>
      <c r="M78" s="1280"/>
      <c r="N78" s="1280"/>
      <c r="AN78" s="1281"/>
      <c r="AO78" s="1281"/>
      <c r="AP78" s="1281"/>
      <c r="AQ78" s="1281"/>
      <c r="AR78" s="1281"/>
      <c r="AS78" s="1281"/>
      <c r="AT78" s="1281"/>
      <c r="AU78" s="1281"/>
      <c r="AV78" s="1281"/>
      <c r="AW78" s="1281"/>
      <c r="AX78" s="1281"/>
      <c r="AY78" s="1281"/>
      <c r="AZ78" s="1281"/>
      <c r="BA78" s="1281"/>
      <c r="BB78" s="1279"/>
      <c r="BC78" s="1279"/>
      <c r="BD78" s="1279"/>
      <c r="BE78" s="1279"/>
      <c r="BF78" s="1279"/>
      <c r="BG78" s="1279"/>
      <c r="BH78" s="1279"/>
      <c r="BI78" s="1279"/>
      <c r="BJ78" s="1279"/>
      <c r="BK78" s="1279"/>
      <c r="BL78" s="1279"/>
      <c r="BM78" s="1279"/>
      <c r="BN78" s="1279"/>
      <c r="BO78" s="1279"/>
      <c r="BP78" s="1276"/>
      <c r="BQ78" s="1276"/>
      <c r="BR78" s="1276"/>
      <c r="BS78" s="1276"/>
      <c r="BT78" s="1276"/>
      <c r="BU78" s="1276"/>
      <c r="BV78" s="1276"/>
      <c r="BW78" s="1276"/>
      <c r="BX78" s="1276"/>
      <c r="BY78" s="1276"/>
      <c r="BZ78" s="1276"/>
      <c r="CA78" s="1276"/>
      <c r="CB78" s="1276"/>
      <c r="CC78" s="1276"/>
      <c r="CD78" s="1276"/>
      <c r="CE78" s="1276"/>
      <c r="CF78" s="1276"/>
      <c r="CG78" s="1276"/>
      <c r="CH78" s="1276"/>
      <c r="CI78" s="1276"/>
      <c r="CJ78" s="1276"/>
      <c r="CK78" s="1276"/>
      <c r="CL78" s="1276"/>
      <c r="CM78" s="1276"/>
      <c r="CN78" s="1276"/>
      <c r="CO78" s="1276"/>
      <c r="CP78" s="1276"/>
      <c r="CQ78" s="1276"/>
      <c r="CR78" s="1276"/>
      <c r="CS78" s="1276"/>
      <c r="CT78" s="1276"/>
      <c r="CU78" s="1276"/>
      <c r="CV78" s="1276"/>
      <c r="CW78" s="1276"/>
      <c r="CX78" s="1276"/>
      <c r="CY78" s="1276"/>
      <c r="CZ78" s="1276"/>
      <c r="DA78" s="1276"/>
      <c r="DB78" s="1276"/>
      <c r="DC78" s="1276"/>
    </row>
    <row r="79" spans="2:107">
      <c r="B79" s="375"/>
      <c r="G79" s="1282"/>
      <c r="H79" s="1282"/>
      <c r="I79" s="1277"/>
      <c r="J79" s="1277"/>
      <c r="K79" s="1278"/>
      <c r="L79" s="1278"/>
      <c r="M79" s="1278"/>
      <c r="N79" s="1278"/>
      <c r="AN79" s="1281"/>
      <c r="AO79" s="1281"/>
      <c r="AP79" s="1281"/>
      <c r="AQ79" s="1281"/>
      <c r="AR79" s="1281"/>
      <c r="AS79" s="1281"/>
      <c r="AT79" s="1281"/>
      <c r="AU79" s="1281"/>
      <c r="AV79" s="1281"/>
      <c r="AW79" s="1281"/>
      <c r="AX79" s="1281"/>
      <c r="AY79" s="1281"/>
      <c r="AZ79" s="1281"/>
      <c r="BA79" s="1281"/>
      <c r="BB79" s="1279" t="s">
        <v>617</v>
      </c>
      <c r="BC79" s="1279"/>
      <c r="BD79" s="1279"/>
      <c r="BE79" s="1279"/>
      <c r="BF79" s="1279"/>
      <c r="BG79" s="1279"/>
      <c r="BH79" s="1279"/>
      <c r="BI79" s="1279"/>
      <c r="BJ79" s="1279"/>
      <c r="BK79" s="1279"/>
      <c r="BL79" s="1279"/>
      <c r="BM79" s="1279"/>
      <c r="BN79" s="1279"/>
      <c r="BO79" s="1279"/>
      <c r="BP79" s="1276">
        <v>8</v>
      </c>
      <c r="BQ79" s="1276"/>
      <c r="BR79" s="1276"/>
      <c r="BS79" s="1276"/>
      <c r="BT79" s="1276"/>
      <c r="BU79" s="1276"/>
      <c r="BV79" s="1276"/>
      <c r="BW79" s="1276"/>
      <c r="BX79" s="1276">
        <v>7.8</v>
      </c>
      <c r="BY79" s="1276"/>
      <c r="BZ79" s="1276"/>
      <c r="CA79" s="1276"/>
      <c r="CB79" s="1276"/>
      <c r="CC79" s="1276"/>
      <c r="CD79" s="1276"/>
      <c r="CE79" s="1276"/>
      <c r="CF79" s="1276">
        <v>7.7</v>
      </c>
      <c r="CG79" s="1276"/>
      <c r="CH79" s="1276"/>
      <c r="CI79" s="1276"/>
      <c r="CJ79" s="1276"/>
      <c r="CK79" s="1276"/>
      <c r="CL79" s="1276"/>
      <c r="CM79" s="1276"/>
      <c r="CN79" s="1276">
        <v>7.5</v>
      </c>
      <c r="CO79" s="1276"/>
      <c r="CP79" s="1276"/>
      <c r="CQ79" s="1276"/>
      <c r="CR79" s="1276"/>
      <c r="CS79" s="1276"/>
      <c r="CT79" s="1276"/>
      <c r="CU79" s="1276"/>
      <c r="CV79" s="1276">
        <v>8</v>
      </c>
      <c r="CW79" s="1276"/>
      <c r="CX79" s="1276"/>
      <c r="CY79" s="1276"/>
      <c r="CZ79" s="1276"/>
      <c r="DA79" s="1276"/>
      <c r="DB79" s="1276"/>
      <c r="DC79" s="1276"/>
    </row>
    <row r="80" spans="2:107">
      <c r="B80" s="375"/>
      <c r="G80" s="1282"/>
      <c r="H80" s="1282"/>
      <c r="I80" s="1277"/>
      <c r="J80" s="1277"/>
      <c r="K80" s="1278"/>
      <c r="L80" s="1278"/>
      <c r="M80" s="1278"/>
      <c r="N80" s="1278"/>
      <c r="AN80" s="1281"/>
      <c r="AO80" s="1281"/>
      <c r="AP80" s="1281"/>
      <c r="AQ80" s="1281"/>
      <c r="AR80" s="1281"/>
      <c r="AS80" s="1281"/>
      <c r="AT80" s="1281"/>
      <c r="AU80" s="1281"/>
      <c r="AV80" s="1281"/>
      <c r="AW80" s="1281"/>
      <c r="AX80" s="1281"/>
      <c r="AY80" s="1281"/>
      <c r="AZ80" s="1281"/>
      <c r="BA80" s="1281"/>
      <c r="BB80" s="1279"/>
      <c r="BC80" s="1279"/>
      <c r="BD80" s="1279"/>
      <c r="BE80" s="1279"/>
      <c r="BF80" s="1279"/>
      <c r="BG80" s="1279"/>
      <c r="BH80" s="1279"/>
      <c r="BI80" s="1279"/>
      <c r="BJ80" s="1279"/>
      <c r="BK80" s="1279"/>
      <c r="BL80" s="1279"/>
      <c r="BM80" s="1279"/>
      <c r="BN80" s="1279"/>
      <c r="BO80" s="1279"/>
      <c r="BP80" s="1276"/>
      <c r="BQ80" s="1276"/>
      <c r="BR80" s="1276"/>
      <c r="BS80" s="1276"/>
      <c r="BT80" s="1276"/>
      <c r="BU80" s="1276"/>
      <c r="BV80" s="1276"/>
      <c r="BW80" s="1276"/>
      <c r="BX80" s="1276"/>
      <c r="BY80" s="1276"/>
      <c r="BZ80" s="1276"/>
      <c r="CA80" s="1276"/>
      <c r="CB80" s="1276"/>
      <c r="CC80" s="1276"/>
      <c r="CD80" s="1276"/>
      <c r="CE80" s="1276"/>
      <c r="CF80" s="1276"/>
      <c r="CG80" s="1276"/>
      <c r="CH80" s="1276"/>
      <c r="CI80" s="1276"/>
      <c r="CJ80" s="1276"/>
      <c r="CK80" s="1276"/>
      <c r="CL80" s="1276"/>
      <c r="CM80" s="1276"/>
      <c r="CN80" s="1276"/>
      <c r="CO80" s="1276"/>
      <c r="CP80" s="1276"/>
      <c r="CQ80" s="1276"/>
      <c r="CR80" s="1276"/>
      <c r="CS80" s="1276"/>
      <c r="CT80" s="1276"/>
      <c r="CU80" s="1276"/>
      <c r="CV80" s="1276"/>
      <c r="CW80" s="1276"/>
      <c r="CX80" s="1276"/>
      <c r="CY80" s="1276"/>
      <c r="CZ80" s="1276"/>
      <c r="DA80" s="1276"/>
      <c r="DB80" s="1276"/>
      <c r="DC80" s="1276"/>
    </row>
    <row r="81" spans="2:109">
      <c r="B81" s="375"/>
    </row>
    <row r="82" spans="2:109" ht="17.25">
      <c r="B82" s="375"/>
      <c r="K82" s="402"/>
      <c r="L82" s="402"/>
      <c r="M82" s="402"/>
      <c r="N82" s="402"/>
      <c r="AQ82" s="402"/>
      <c r="AR82" s="402"/>
      <c r="AS82" s="402"/>
      <c r="AT82" s="402"/>
      <c r="BC82" s="402"/>
      <c r="BD82" s="402"/>
      <c r="BE82" s="402"/>
      <c r="BF82" s="402"/>
      <c r="BO82" s="402"/>
      <c r="BP82" s="402"/>
      <c r="BQ82" s="402"/>
      <c r="BR82" s="402"/>
      <c r="CA82" s="402"/>
      <c r="CB82" s="402"/>
      <c r="CC82" s="402"/>
      <c r="CD82" s="402"/>
      <c r="CM82" s="402"/>
      <c r="CN82" s="402"/>
      <c r="CO82" s="402"/>
      <c r="CP82" s="402"/>
      <c r="CY82" s="402"/>
      <c r="CZ82" s="402"/>
      <c r="DA82" s="402"/>
      <c r="DB82" s="402"/>
      <c r="DC82" s="402"/>
    </row>
    <row r="83" spans="2:109">
      <c r="B83" s="377"/>
      <c r="C83" s="378"/>
      <c r="D83" s="378"/>
      <c r="E83" s="378"/>
      <c r="F83" s="378"/>
      <c r="G83" s="378"/>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378"/>
      <c r="AL83" s="378"/>
      <c r="AM83" s="378"/>
      <c r="AN83" s="378"/>
      <c r="AO83" s="378"/>
      <c r="AP83" s="378"/>
      <c r="AQ83" s="378"/>
      <c r="AR83" s="378"/>
      <c r="AS83" s="378"/>
      <c r="AT83" s="378"/>
      <c r="AU83" s="378"/>
      <c r="AV83" s="378"/>
      <c r="AW83" s="378"/>
      <c r="AX83" s="378"/>
      <c r="AY83" s="378"/>
      <c r="AZ83" s="378"/>
      <c r="BA83" s="378"/>
      <c r="BB83" s="378"/>
      <c r="BC83" s="378"/>
      <c r="BD83" s="378"/>
      <c r="BE83" s="378"/>
      <c r="BF83" s="378"/>
      <c r="BG83" s="378"/>
      <c r="BH83" s="378"/>
      <c r="BI83" s="378"/>
      <c r="BJ83" s="378"/>
      <c r="BK83" s="378"/>
      <c r="BL83" s="378"/>
      <c r="BM83" s="378"/>
      <c r="BN83" s="378"/>
      <c r="BO83" s="378"/>
      <c r="BP83" s="378"/>
      <c r="BQ83" s="378"/>
      <c r="BR83" s="378"/>
      <c r="BS83" s="378"/>
      <c r="BT83" s="378"/>
      <c r="BU83" s="378"/>
      <c r="BV83" s="378"/>
      <c r="BW83" s="378"/>
      <c r="BX83" s="378"/>
      <c r="BY83" s="378"/>
      <c r="BZ83" s="378"/>
      <c r="CA83" s="378"/>
      <c r="CB83" s="378"/>
      <c r="CC83" s="378"/>
      <c r="CD83" s="378"/>
      <c r="CE83" s="378"/>
      <c r="CF83" s="378"/>
      <c r="CG83" s="378"/>
      <c r="CH83" s="378"/>
      <c r="CI83" s="378"/>
      <c r="CJ83" s="378"/>
      <c r="CK83" s="378"/>
      <c r="CL83" s="378"/>
      <c r="CM83" s="378"/>
      <c r="CN83" s="378"/>
      <c r="CO83" s="378"/>
      <c r="CP83" s="378"/>
      <c r="CQ83" s="378"/>
      <c r="CR83" s="378"/>
      <c r="CS83" s="378"/>
      <c r="CT83" s="378"/>
      <c r="CU83" s="378"/>
      <c r="CV83" s="378"/>
      <c r="CW83" s="378"/>
      <c r="CX83" s="378"/>
      <c r="CY83" s="378"/>
      <c r="CZ83" s="378"/>
      <c r="DA83" s="378"/>
      <c r="DB83" s="378"/>
      <c r="DC83" s="378"/>
      <c r="DD83" s="379"/>
    </row>
    <row r="84" spans="2:109">
      <c r="DD84" s="369"/>
      <c r="DE84" s="369"/>
    </row>
    <row r="85" spans="2:109">
      <c r="DD85" s="369"/>
      <c r="DE85" s="369"/>
    </row>
  </sheetData>
  <sheetProtection algorithmName="SHA-512" hashValue="ehAdd2n7b89F/H6xFLte9bYOonoPcvBF+AFSIqt85XMz+qrVrsRfkFNxLYAfMRN26tsAx0a+nrbl7hHiTI3sKw==" saltValue="QBObUYxiI+mNYaPLBtRe0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zoomScaleNormal="100" zoomScaleSheetLayoutView="70" workbookViewId="0"/>
  </sheetViews>
  <sheetFormatPr defaultColWidth="0" defaultRowHeight="13.5" customHeight="1" zeroHeight="1"/>
  <cols>
    <col min="1" max="34" width="2.5" style="263" customWidth="1"/>
    <col min="35" max="122" width="2.5" style="262" customWidth="1"/>
    <col min="123" max="16384" width="2.5" style="262" hidden="1"/>
  </cols>
  <sheetData>
    <row r="1" spans="1:34" ht="13.5" customHeight="1">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1:34">
      <c r="S2" s="262"/>
      <c r="AH2" s="262"/>
    </row>
    <row r="3" spans="1:34">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1:34"/>
    <row r="5" spans="1:34"/>
    <row r="6" spans="1:34"/>
    <row r="7" spans="1:34"/>
    <row r="8" spans="1:34"/>
    <row r="9" spans="1:34">
      <c r="AH9" s="262"/>
    </row>
    <row r="10" spans="1:34"/>
    <row r="11" spans="1:34"/>
    <row r="12" spans="1:34"/>
    <row r="13" spans="1:34"/>
    <row r="14" spans="1:34"/>
    <row r="15" spans="1:34"/>
    <row r="16" spans="1:34"/>
    <row r="17" spans="12:34">
      <c r="AH17" s="262"/>
    </row>
    <row r="18" spans="12:34"/>
    <row r="19" spans="12:34"/>
    <row r="20" spans="12:34">
      <c r="AH20" s="262"/>
    </row>
    <row r="21" spans="12:34">
      <c r="AH21" s="262"/>
    </row>
    <row r="22" spans="12:34"/>
    <row r="23" spans="12:34"/>
    <row r="24" spans="12:34">
      <c r="Q24" s="262"/>
    </row>
    <row r="25" spans="12:34"/>
    <row r="26" spans="12:34"/>
    <row r="27" spans="12:34"/>
    <row r="28" spans="12:34">
      <c r="O28" s="262"/>
      <c r="T28" s="262"/>
      <c r="AH28" s="262"/>
    </row>
    <row r="29" spans="12:34"/>
    <row r="30" spans="12:34"/>
    <row r="31" spans="12:34">
      <c r="Q31" s="262"/>
    </row>
    <row r="32" spans="12:34">
      <c r="L32" s="262"/>
    </row>
    <row r="33" spans="2:34">
      <c r="C33" s="262"/>
      <c r="E33" s="262"/>
      <c r="G33" s="262"/>
      <c r="I33" s="262"/>
      <c r="X33" s="262"/>
    </row>
    <row r="34" spans="2:34">
      <c r="B34" s="262"/>
      <c r="P34" s="262"/>
      <c r="R34" s="262"/>
      <c r="T34" s="262"/>
    </row>
    <row r="35" spans="2:34">
      <c r="D35" s="262"/>
      <c r="W35" s="262"/>
      <c r="AC35" s="262"/>
      <c r="AD35" s="262"/>
      <c r="AE35" s="262"/>
      <c r="AF35" s="262"/>
      <c r="AG35" s="262"/>
      <c r="AH35" s="262"/>
    </row>
    <row r="36" spans="2:34">
      <c r="H36" s="262"/>
      <c r="J36" s="262"/>
      <c r="K36" s="262"/>
      <c r="M36" s="262"/>
      <c r="Y36" s="262"/>
      <c r="Z36" s="262"/>
      <c r="AA36" s="262"/>
      <c r="AB36" s="262"/>
      <c r="AC36" s="262"/>
      <c r="AD36" s="262"/>
      <c r="AE36" s="262"/>
      <c r="AF36" s="262"/>
      <c r="AG36" s="262"/>
      <c r="AH36" s="262"/>
    </row>
    <row r="37" spans="2:34">
      <c r="AH37" s="262"/>
    </row>
    <row r="38" spans="2:34">
      <c r="AG38" s="262"/>
      <c r="AH38" s="262"/>
    </row>
    <row r="39" spans="2:34"/>
    <row r="40" spans="2:34">
      <c r="X40" s="262"/>
    </row>
    <row r="41" spans="2:34">
      <c r="R41" s="262"/>
    </row>
    <row r="42" spans="2:34">
      <c r="W42" s="262"/>
    </row>
    <row r="43" spans="2:34">
      <c r="Y43" s="262"/>
      <c r="Z43" s="262"/>
      <c r="AA43" s="262"/>
      <c r="AB43" s="262"/>
      <c r="AC43" s="262"/>
      <c r="AD43" s="262"/>
      <c r="AE43" s="262"/>
      <c r="AF43" s="262"/>
      <c r="AG43" s="262"/>
      <c r="AH43" s="262"/>
    </row>
    <row r="44" spans="2:34">
      <c r="AH44" s="262"/>
    </row>
    <row r="45" spans="2:34">
      <c r="X45" s="262"/>
    </row>
    <row r="46" spans="2:34"/>
    <row r="47" spans="2:34"/>
    <row r="48" spans="2:34">
      <c r="W48" s="262"/>
      <c r="Y48" s="262"/>
      <c r="Z48" s="262"/>
      <c r="AA48" s="262"/>
      <c r="AB48" s="262"/>
      <c r="AC48" s="262"/>
      <c r="AD48" s="262"/>
      <c r="AE48" s="262"/>
      <c r="AF48" s="262"/>
      <c r="AG48" s="262"/>
      <c r="AH48" s="262"/>
    </row>
    <row r="49" spans="28:34"/>
    <row r="50" spans="28:34">
      <c r="AE50" s="262"/>
      <c r="AF50" s="262"/>
      <c r="AG50" s="262"/>
      <c r="AH50" s="262"/>
    </row>
    <row r="51" spans="28:34">
      <c r="AC51" s="262"/>
      <c r="AD51" s="262"/>
      <c r="AE51" s="262"/>
      <c r="AF51" s="262"/>
      <c r="AG51" s="262"/>
      <c r="AH51" s="262"/>
    </row>
    <row r="52" spans="28:34"/>
    <row r="53" spans="28:34">
      <c r="AF53" s="262"/>
      <c r="AG53" s="262"/>
      <c r="AH53" s="262"/>
    </row>
    <row r="54" spans="28:34">
      <c r="AH54" s="262"/>
    </row>
    <row r="55" spans="28:34"/>
    <row r="56" spans="28:34">
      <c r="AB56" s="262"/>
      <c r="AC56" s="262"/>
      <c r="AD56" s="262"/>
      <c r="AE56" s="262"/>
      <c r="AF56" s="262"/>
      <c r="AG56" s="262"/>
      <c r="AH56" s="262"/>
    </row>
    <row r="57" spans="28:34">
      <c r="AH57" s="262"/>
    </row>
    <row r="58" spans="28:34">
      <c r="AH58" s="262"/>
    </row>
    <row r="59" spans="28:34"/>
    <row r="60" spans="28:34"/>
    <row r="61" spans="28:34"/>
    <row r="62" spans="28:34"/>
    <row r="63" spans="28:34">
      <c r="AH63" s="262"/>
    </row>
    <row r="64" spans="28:34">
      <c r="AG64" s="262"/>
      <c r="AH64" s="262"/>
    </row>
    <row r="65" spans="28:34"/>
    <row r="66" spans="28:34"/>
    <row r="67" spans="28:34"/>
    <row r="68" spans="28:34">
      <c r="AB68" s="262"/>
      <c r="AC68" s="262"/>
      <c r="AD68" s="262"/>
      <c r="AE68" s="262"/>
      <c r="AF68" s="262"/>
      <c r="AG68" s="262"/>
      <c r="AH68" s="262"/>
    </row>
    <row r="69" spans="28:34">
      <c r="AF69" s="262"/>
      <c r="AG69" s="262"/>
      <c r="AH69" s="262"/>
    </row>
    <row r="70" spans="28:34"/>
    <row r="71" spans="28:34"/>
    <row r="72" spans="28:34"/>
    <row r="73" spans="28:34"/>
    <row r="74" spans="28:34"/>
    <row r="75" spans="28:34">
      <c r="AH75" s="262"/>
    </row>
    <row r="76" spans="28:34">
      <c r="AF76" s="262"/>
      <c r="AG76" s="262"/>
      <c r="AH76" s="262"/>
    </row>
    <row r="77" spans="28:34">
      <c r="AG77" s="262"/>
      <c r="AH77" s="262"/>
    </row>
    <row r="78" spans="28:34"/>
    <row r="79" spans="28:34"/>
    <row r="80" spans="28:34"/>
    <row r="81" spans="25:34"/>
    <row r="82" spans="25:34">
      <c r="Y82" s="262"/>
    </row>
    <row r="83" spans="25:34">
      <c r="Y83" s="262"/>
      <c r="Z83" s="262"/>
      <c r="AA83" s="262"/>
      <c r="AB83" s="262"/>
      <c r="AC83" s="262"/>
      <c r="AD83" s="262"/>
      <c r="AE83" s="262"/>
      <c r="AF83" s="262"/>
      <c r="AG83" s="262"/>
      <c r="AH83" s="262"/>
    </row>
    <row r="84" spans="25:34"/>
    <row r="85" spans="25:34"/>
    <row r="86" spans="25:34"/>
    <row r="87" spans="25:34"/>
    <row r="88" spans="25:34">
      <c r="AH88" s="262"/>
    </row>
    <row r="89" spans="25:34"/>
    <row r="90" spans="25:34"/>
    <row r="91" spans="25:34"/>
    <row r="92" spans="25:34" ht="13.5" customHeight="1"/>
    <row r="93" spans="25:34" ht="13.5" customHeight="1"/>
    <row r="94" spans="25:34" ht="13.5" customHeight="1">
      <c r="AF94" s="262"/>
      <c r="AG94" s="262"/>
      <c r="AH94" s="262"/>
    </row>
    <row r="95" spans="25:34" ht="13.5" customHeight="1">
      <c r="AH95" s="262"/>
    </row>
    <row r="96" spans="25:34" ht="13.5" customHeight="1"/>
    <row r="97" spans="33:34" ht="13.5" customHeight="1"/>
    <row r="98" spans="33:34" ht="13.5" customHeight="1"/>
    <row r="99" spans="33:34" ht="13.5" customHeight="1"/>
    <row r="100" spans="33:34" ht="13.5" customHeight="1"/>
    <row r="101" spans="33:34" ht="13.5" customHeight="1">
      <c r="AH101" s="262"/>
    </row>
    <row r="102" spans="33:34" ht="13.5" customHeight="1"/>
    <row r="103" spans="33:34" ht="13.5" customHeight="1"/>
    <row r="104" spans="33:34" ht="13.5" customHeight="1">
      <c r="AG104" s="262"/>
      <c r="AH104" s="26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62"/>
    </row>
    <row r="117" spans="34:122" ht="13.5" customHeight="1"/>
    <row r="118" spans="34:122" ht="13.5" customHeight="1"/>
    <row r="119" spans="34:122" ht="13.5" customHeight="1"/>
    <row r="120" spans="34:122" ht="13.5" customHeight="1">
      <c r="AH120" s="262"/>
    </row>
    <row r="121" spans="34:122" ht="13.5" customHeight="1">
      <c r="AH121" s="262"/>
    </row>
    <row r="122" spans="34:122" ht="13.5" customHeight="1"/>
    <row r="123" spans="34:122" ht="13.5" customHeight="1"/>
    <row r="124" spans="34:122" ht="13.5" customHeight="1"/>
    <row r="125" spans="34:122" ht="13.5" customHeight="1">
      <c r="DR125" s="262" t="s">
        <v>619</v>
      </c>
    </row>
  </sheetData>
  <sheetProtection algorithmName="SHA-512" hashValue="RLpR6OXDJpFm65BslmYtg85pDVqaSMZT0+Dz4aeN55B+ij3AhN4HXuw1W66DGxcl0n2d8aQN1hKjXHSp7Q66zA==" saltValue="w09qDecNmUibeOeiFBcg3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zoomScaleNormal="100" zoomScaleSheetLayoutView="55" workbookViewId="0"/>
  </sheetViews>
  <sheetFormatPr defaultColWidth="0" defaultRowHeight="13.5" customHeight="1" zeroHeight="1"/>
  <cols>
    <col min="1" max="34" width="2.5" style="263" customWidth="1"/>
    <col min="35" max="122" width="2.5" style="262" customWidth="1"/>
    <col min="123" max="16384" width="2.5" style="262" hidden="1"/>
  </cols>
  <sheetData>
    <row r="1" spans="2:34" ht="13.5" customHeight="1">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2:34">
      <c r="S2" s="262"/>
      <c r="AH2" s="262"/>
    </row>
    <row r="3" spans="2:34">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2:34"/>
    <row r="5" spans="2:34"/>
    <row r="6" spans="2:34"/>
    <row r="7" spans="2:34"/>
    <row r="8" spans="2:34"/>
    <row r="9" spans="2:34">
      <c r="AH9" s="262"/>
    </row>
    <row r="10" spans="2:34"/>
    <row r="11" spans="2:34"/>
    <row r="12" spans="2:34"/>
    <row r="13" spans="2:34"/>
    <row r="14" spans="2:34"/>
    <row r="15" spans="2:34"/>
    <row r="16" spans="2:34"/>
    <row r="17" spans="12:34">
      <c r="AH17" s="262"/>
    </row>
    <row r="18" spans="12:34"/>
    <row r="19" spans="12:34"/>
    <row r="20" spans="12:34">
      <c r="AH20" s="262"/>
    </row>
    <row r="21" spans="12:34">
      <c r="AH21" s="262"/>
    </row>
    <row r="22" spans="12:34"/>
    <row r="23" spans="12:34"/>
    <row r="24" spans="12:34">
      <c r="Q24" s="262"/>
    </row>
    <row r="25" spans="12:34"/>
    <row r="26" spans="12:34"/>
    <row r="27" spans="12:34"/>
    <row r="28" spans="12:34">
      <c r="O28" s="262"/>
      <c r="T28" s="262"/>
      <c r="AH28" s="262"/>
    </row>
    <row r="29" spans="12:34"/>
    <row r="30" spans="12:34"/>
    <row r="31" spans="12:34">
      <c r="Q31" s="262"/>
    </row>
    <row r="32" spans="12:34">
      <c r="L32" s="262"/>
    </row>
    <row r="33" spans="2:34">
      <c r="C33" s="262"/>
      <c r="E33" s="262"/>
      <c r="G33" s="262"/>
      <c r="I33" s="262"/>
      <c r="X33" s="262"/>
    </row>
    <row r="34" spans="2:34">
      <c r="B34" s="262"/>
      <c r="P34" s="262"/>
      <c r="R34" s="262"/>
      <c r="T34" s="262"/>
    </row>
    <row r="35" spans="2:34">
      <c r="D35" s="262"/>
      <c r="W35" s="262"/>
      <c r="AC35" s="262"/>
      <c r="AD35" s="262"/>
      <c r="AE35" s="262"/>
      <c r="AF35" s="262"/>
      <c r="AG35" s="262"/>
      <c r="AH35" s="262"/>
    </row>
    <row r="36" spans="2:34">
      <c r="H36" s="262"/>
      <c r="J36" s="262"/>
      <c r="K36" s="262"/>
      <c r="M36" s="262"/>
      <c r="Y36" s="262"/>
      <c r="Z36" s="262"/>
      <c r="AA36" s="262"/>
      <c r="AB36" s="262"/>
      <c r="AC36" s="262"/>
      <c r="AD36" s="262"/>
      <c r="AE36" s="262"/>
      <c r="AF36" s="262"/>
      <c r="AG36" s="262"/>
      <c r="AH36" s="262"/>
    </row>
    <row r="37" spans="2:34">
      <c r="AH37" s="262"/>
    </row>
    <row r="38" spans="2:34">
      <c r="AG38" s="262"/>
      <c r="AH38" s="262"/>
    </row>
    <row r="39" spans="2:34"/>
    <row r="40" spans="2:34">
      <c r="X40" s="262"/>
    </row>
    <row r="41" spans="2:34">
      <c r="R41" s="262"/>
    </row>
    <row r="42" spans="2:34">
      <c r="W42" s="262"/>
    </row>
    <row r="43" spans="2:34">
      <c r="Y43" s="262"/>
      <c r="Z43" s="262"/>
      <c r="AA43" s="262"/>
      <c r="AB43" s="262"/>
      <c r="AC43" s="262"/>
      <c r="AD43" s="262"/>
      <c r="AE43" s="262"/>
      <c r="AF43" s="262"/>
      <c r="AG43" s="262"/>
      <c r="AH43" s="262"/>
    </row>
    <row r="44" spans="2:34">
      <c r="AH44" s="262"/>
    </row>
    <row r="45" spans="2:34">
      <c r="X45" s="262"/>
    </row>
    <row r="46" spans="2:34"/>
    <row r="47" spans="2:34"/>
    <row r="48" spans="2:34">
      <c r="W48" s="262"/>
      <c r="Y48" s="262"/>
      <c r="Z48" s="262"/>
      <c r="AA48" s="262"/>
      <c r="AB48" s="262"/>
      <c r="AC48" s="262"/>
      <c r="AD48" s="262"/>
      <c r="AE48" s="262"/>
      <c r="AF48" s="262"/>
      <c r="AG48" s="262"/>
      <c r="AH48" s="262"/>
    </row>
    <row r="49" spans="28:34"/>
    <row r="50" spans="28:34">
      <c r="AE50" s="262"/>
      <c r="AF50" s="262"/>
      <c r="AG50" s="262"/>
      <c r="AH50" s="262"/>
    </row>
    <row r="51" spans="28:34">
      <c r="AC51" s="262"/>
      <c r="AD51" s="262"/>
      <c r="AE51" s="262"/>
      <c r="AF51" s="262"/>
      <c r="AG51" s="262"/>
      <c r="AH51" s="262"/>
    </row>
    <row r="52" spans="28:34"/>
    <row r="53" spans="28:34">
      <c r="AF53" s="262"/>
      <c r="AG53" s="262"/>
      <c r="AH53" s="262"/>
    </row>
    <row r="54" spans="28:34">
      <c r="AH54" s="262"/>
    </row>
    <row r="55" spans="28:34"/>
    <row r="56" spans="28:34">
      <c r="AB56" s="262"/>
      <c r="AC56" s="262"/>
      <c r="AD56" s="262"/>
      <c r="AE56" s="262"/>
      <c r="AF56" s="262"/>
      <c r="AG56" s="262"/>
      <c r="AH56" s="262"/>
    </row>
    <row r="57" spans="28:34">
      <c r="AH57" s="262"/>
    </row>
    <row r="58" spans="28:34">
      <c r="AH58" s="262"/>
    </row>
    <row r="59" spans="28:34">
      <c r="AG59" s="262"/>
      <c r="AH59" s="262"/>
    </row>
    <row r="60" spans="28:34"/>
    <row r="61" spans="28:34"/>
    <row r="62" spans="28:34"/>
    <row r="63" spans="28:34">
      <c r="AH63" s="262"/>
    </row>
    <row r="64" spans="28:34">
      <c r="AG64" s="262"/>
      <c r="AH64" s="262"/>
    </row>
    <row r="65" spans="28:34"/>
    <row r="66" spans="28:34"/>
    <row r="67" spans="28:34"/>
    <row r="68" spans="28:34">
      <c r="AB68" s="262"/>
      <c r="AC68" s="262"/>
      <c r="AD68" s="262"/>
      <c r="AE68" s="262"/>
      <c r="AF68" s="262"/>
      <c r="AG68" s="262"/>
      <c r="AH68" s="262"/>
    </row>
    <row r="69" spans="28:34">
      <c r="AF69" s="262"/>
      <c r="AG69" s="262"/>
      <c r="AH69" s="262"/>
    </row>
    <row r="70" spans="28:34"/>
    <row r="71" spans="28:34"/>
    <row r="72" spans="28:34"/>
    <row r="73" spans="28:34"/>
    <row r="74" spans="28:34"/>
    <row r="75" spans="28:34">
      <c r="AH75" s="262"/>
    </row>
    <row r="76" spans="28:34">
      <c r="AF76" s="262"/>
      <c r="AG76" s="262"/>
      <c r="AH76" s="262"/>
    </row>
    <row r="77" spans="28:34">
      <c r="AG77" s="262"/>
      <c r="AH77" s="262"/>
    </row>
    <row r="78" spans="28:34"/>
    <row r="79" spans="28:34"/>
    <row r="80" spans="28:34"/>
    <row r="81" spans="25:34"/>
    <row r="82" spans="25:34">
      <c r="Y82" s="262"/>
    </row>
    <row r="83" spans="25:34">
      <c r="Y83" s="262"/>
      <c r="Z83" s="262"/>
      <c r="AA83" s="262"/>
      <c r="AB83" s="262"/>
      <c r="AC83" s="262"/>
      <c r="AD83" s="262"/>
      <c r="AE83" s="262"/>
      <c r="AF83" s="262"/>
      <c r="AG83" s="262"/>
      <c r="AH83" s="262"/>
    </row>
    <row r="84" spans="25:34"/>
    <row r="85" spans="25:34"/>
    <row r="86" spans="25:34"/>
    <row r="87" spans="25:34"/>
    <row r="88" spans="25:34">
      <c r="AH88" s="262"/>
    </row>
    <row r="89" spans="25:34"/>
    <row r="90" spans="25:34"/>
    <row r="91" spans="25:34"/>
    <row r="92" spans="25:34" ht="13.5" customHeight="1"/>
    <row r="93" spans="25:34" ht="13.5" customHeight="1"/>
    <row r="94" spans="25:34" ht="13.5" customHeight="1">
      <c r="AF94" s="262"/>
      <c r="AG94" s="262"/>
      <c r="AH94" s="262"/>
    </row>
    <row r="95" spans="25:34" ht="13.5" customHeight="1">
      <c r="AH95" s="262"/>
    </row>
    <row r="96" spans="25:34" ht="13.5" customHeight="1"/>
    <row r="97" spans="33:34" ht="13.5" customHeight="1"/>
    <row r="98" spans="33:34" ht="13.5" customHeight="1"/>
    <row r="99" spans="33:34" ht="13.5" customHeight="1"/>
    <row r="100" spans="33:34" ht="13.5" customHeight="1"/>
    <row r="101" spans="33:34" ht="13.5" customHeight="1">
      <c r="AH101" s="262"/>
    </row>
    <row r="102" spans="33:34" ht="13.5" customHeight="1"/>
    <row r="103" spans="33:34" ht="13.5" customHeight="1"/>
    <row r="104" spans="33:34" ht="13.5" customHeight="1">
      <c r="AG104" s="262"/>
      <c r="AH104" s="26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62"/>
    </row>
    <row r="117" spans="34:122" ht="13.5" customHeight="1"/>
    <row r="118" spans="34:122" ht="13.5" customHeight="1"/>
    <row r="119" spans="34:122" ht="13.5" customHeight="1"/>
    <row r="120" spans="34:122" ht="13.5" customHeight="1">
      <c r="AH120" s="262"/>
    </row>
    <row r="121" spans="34:122" ht="13.5" customHeight="1">
      <c r="AH121" s="262"/>
    </row>
    <row r="122" spans="34:122" ht="13.5" customHeight="1"/>
    <row r="123" spans="34:122" ht="13.5" customHeight="1"/>
    <row r="124" spans="34:122" ht="13.5" customHeight="1"/>
    <row r="125" spans="34:122" ht="13.5" customHeight="1">
      <c r="DR125" s="262" t="s">
        <v>620</v>
      </c>
    </row>
  </sheetData>
  <sheetProtection algorithmName="SHA-512" hashValue="awMtgszbWfdLyBJKdBI18A84pQu4Y+bR7EFTtEbw46a7OXF2yB4KSiE4Lxo8IJlpoChTbGJY9uUQsAumT46tIQ==" saltValue="kVrdkuGtI1qsIPFV6UV68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25" defaultRowHeight="13.5"/>
  <cols>
    <col min="1" max="1" width="45.875" style="141" customWidth="1"/>
    <col min="2" max="8" width="13.375" style="141" customWidth="1"/>
    <col min="9" max="16384" width="11.125" style="141"/>
  </cols>
  <sheetData>
    <row r="1" spans="1:8">
      <c r="A1" s="135"/>
      <c r="B1" s="136"/>
      <c r="C1" s="137"/>
      <c r="D1" s="138"/>
      <c r="E1" s="139"/>
      <c r="F1" s="139"/>
      <c r="G1" s="139"/>
      <c r="H1" s="140"/>
    </row>
    <row r="2" spans="1:8">
      <c r="A2" s="142"/>
      <c r="B2" s="143"/>
      <c r="C2" s="144"/>
      <c r="D2" s="145" t="s">
        <v>52</v>
      </c>
      <c r="E2" s="146"/>
      <c r="F2" s="147" t="s">
        <v>562</v>
      </c>
      <c r="G2" s="148"/>
      <c r="H2" s="149"/>
    </row>
    <row r="3" spans="1:8">
      <c r="A3" s="145" t="s">
        <v>555</v>
      </c>
      <c r="B3" s="150"/>
      <c r="C3" s="151"/>
      <c r="D3" s="152">
        <v>81817</v>
      </c>
      <c r="E3" s="153"/>
      <c r="F3" s="154">
        <v>70615</v>
      </c>
      <c r="G3" s="155"/>
      <c r="H3" s="156"/>
    </row>
    <row r="4" spans="1:8">
      <c r="A4" s="157"/>
      <c r="B4" s="158"/>
      <c r="C4" s="159"/>
      <c r="D4" s="160">
        <v>29127</v>
      </c>
      <c r="E4" s="161"/>
      <c r="F4" s="162">
        <v>37382</v>
      </c>
      <c r="G4" s="163"/>
      <c r="H4" s="164"/>
    </row>
    <row r="5" spans="1:8">
      <c r="A5" s="145" t="s">
        <v>557</v>
      </c>
      <c r="B5" s="150"/>
      <c r="C5" s="151"/>
      <c r="D5" s="152">
        <v>42685</v>
      </c>
      <c r="E5" s="153"/>
      <c r="F5" s="154">
        <v>69185</v>
      </c>
      <c r="G5" s="155"/>
      <c r="H5" s="156"/>
    </row>
    <row r="6" spans="1:8">
      <c r="A6" s="157"/>
      <c r="B6" s="158"/>
      <c r="C6" s="159"/>
      <c r="D6" s="160">
        <v>27899</v>
      </c>
      <c r="E6" s="161"/>
      <c r="F6" s="162">
        <v>38519</v>
      </c>
      <c r="G6" s="163"/>
      <c r="H6" s="164"/>
    </row>
    <row r="7" spans="1:8">
      <c r="A7" s="145" t="s">
        <v>558</v>
      </c>
      <c r="B7" s="150"/>
      <c r="C7" s="151"/>
      <c r="D7" s="152">
        <v>84628</v>
      </c>
      <c r="E7" s="153"/>
      <c r="F7" s="154">
        <v>70166</v>
      </c>
      <c r="G7" s="155"/>
      <c r="H7" s="156"/>
    </row>
    <row r="8" spans="1:8">
      <c r="A8" s="157"/>
      <c r="B8" s="158"/>
      <c r="C8" s="159"/>
      <c r="D8" s="160">
        <v>38306</v>
      </c>
      <c r="E8" s="161"/>
      <c r="F8" s="162">
        <v>36115</v>
      </c>
      <c r="G8" s="163"/>
      <c r="H8" s="164"/>
    </row>
    <row r="9" spans="1:8">
      <c r="A9" s="145" t="s">
        <v>559</v>
      </c>
      <c r="B9" s="150"/>
      <c r="C9" s="151"/>
      <c r="D9" s="152">
        <v>99020</v>
      </c>
      <c r="E9" s="153"/>
      <c r="F9" s="154">
        <v>70329</v>
      </c>
      <c r="G9" s="155"/>
      <c r="H9" s="156"/>
    </row>
    <row r="10" spans="1:8">
      <c r="A10" s="157"/>
      <c r="B10" s="158"/>
      <c r="C10" s="159"/>
      <c r="D10" s="160">
        <v>56093</v>
      </c>
      <c r="E10" s="161"/>
      <c r="F10" s="162">
        <v>39403</v>
      </c>
      <c r="G10" s="163"/>
      <c r="H10" s="164"/>
    </row>
    <row r="11" spans="1:8">
      <c r="A11" s="145" t="s">
        <v>560</v>
      </c>
      <c r="B11" s="150"/>
      <c r="C11" s="151"/>
      <c r="D11" s="152">
        <v>75977</v>
      </c>
      <c r="E11" s="153"/>
      <c r="F11" s="154">
        <v>71871</v>
      </c>
      <c r="G11" s="155"/>
      <c r="H11" s="156"/>
    </row>
    <row r="12" spans="1:8">
      <c r="A12" s="157"/>
      <c r="B12" s="158"/>
      <c r="C12" s="165"/>
      <c r="D12" s="160">
        <v>47365</v>
      </c>
      <c r="E12" s="161"/>
      <c r="F12" s="162">
        <v>38232</v>
      </c>
      <c r="G12" s="163"/>
      <c r="H12" s="164"/>
    </row>
    <row r="13" spans="1:8">
      <c r="A13" s="145"/>
      <c r="B13" s="150"/>
      <c r="C13" s="166"/>
      <c r="D13" s="167">
        <v>76825</v>
      </c>
      <c r="E13" s="168"/>
      <c r="F13" s="169">
        <v>70433</v>
      </c>
      <c r="G13" s="170"/>
      <c r="H13" s="156"/>
    </row>
    <row r="14" spans="1:8">
      <c r="A14" s="157"/>
      <c r="B14" s="158"/>
      <c r="C14" s="159"/>
      <c r="D14" s="160">
        <v>39758</v>
      </c>
      <c r="E14" s="161"/>
      <c r="F14" s="162">
        <v>37930</v>
      </c>
      <c r="G14" s="163"/>
      <c r="H14" s="164"/>
    </row>
    <row r="17" spans="1:11">
      <c r="A17" s="141" t="s">
        <v>53</v>
      </c>
    </row>
    <row r="18" spans="1:11">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c r="A19" s="171" t="s">
        <v>54</v>
      </c>
      <c r="B19" s="171">
        <f>ROUND(VALUE(SUBSTITUTE(実質収支比率等に係る経年分析!F$48,"▲","-")),2)</f>
        <v>5.95</v>
      </c>
      <c r="C19" s="171">
        <f>ROUND(VALUE(SUBSTITUTE(実質収支比率等に係る経年分析!G$48,"▲","-")),2)</f>
        <v>6.87</v>
      </c>
      <c r="D19" s="171">
        <f>ROUND(VALUE(SUBSTITUTE(実質収支比率等に係る経年分析!H$48,"▲","-")),2)</f>
        <v>4.55</v>
      </c>
      <c r="E19" s="171">
        <f>ROUND(VALUE(SUBSTITUTE(実質収支比率等に係る経年分析!I$48,"▲","-")),2)</f>
        <v>4.99</v>
      </c>
      <c r="F19" s="171">
        <f>ROUND(VALUE(SUBSTITUTE(実質収支比率等に係る経年分析!J$48,"▲","-")),2)</f>
        <v>8.23</v>
      </c>
    </row>
    <row r="20" spans="1:11">
      <c r="A20" s="171" t="s">
        <v>55</v>
      </c>
      <c r="B20" s="171">
        <f>ROUND(VALUE(SUBSTITUTE(実質収支比率等に係る経年分析!F$47,"▲","-")),2)</f>
        <v>52.9</v>
      </c>
      <c r="C20" s="171">
        <f>ROUND(VALUE(SUBSTITUTE(実質収支比率等に係る経年分析!G$47,"▲","-")),2)</f>
        <v>53.19</v>
      </c>
      <c r="D20" s="171">
        <f>ROUND(VALUE(SUBSTITUTE(実質収支比率等に係る経年分析!H$47,"▲","-")),2)</f>
        <v>52.47</v>
      </c>
      <c r="E20" s="171">
        <f>ROUND(VALUE(SUBSTITUTE(実質収支比率等に係る経年分析!I$47,"▲","-")),2)</f>
        <v>49</v>
      </c>
      <c r="F20" s="171">
        <f>ROUND(VALUE(SUBSTITUTE(実質収支比率等に係る経年分析!J$47,"▲","-")),2)</f>
        <v>47.23</v>
      </c>
    </row>
    <row r="21" spans="1:11">
      <c r="A21" s="171" t="s">
        <v>56</v>
      </c>
      <c r="B21" s="171">
        <f>IF(ISNUMBER(VALUE(SUBSTITUTE(実質収支比率等に係る経年分析!F$49,"▲","-"))),ROUND(VALUE(SUBSTITUTE(実質収支比率等に係る経年分析!F$49,"▲","-")),2),NA())</f>
        <v>3.88</v>
      </c>
      <c r="C21" s="171">
        <f>IF(ISNUMBER(VALUE(SUBSTITUTE(実質収支比率等に係る経年分析!G$49,"▲","-"))),ROUND(VALUE(SUBSTITUTE(実質収支比率等に係る経年分析!G$49,"▲","-")),2),NA())</f>
        <v>0.91</v>
      </c>
      <c r="D21" s="171">
        <f>IF(ISNUMBER(VALUE(SUBSTITUTE(実質収支比率等に係る経年分析!H$49,"▲","-"))),ROUND(VALUE(SUBSTITUTE(実質収支比率等に係る経年分析!H$49,"▲","-")),2),NA())</f>
        <v>-2.92</v>
      </c>
      <c r="E21" s="171">
        <f>IF(ISNUMBER(VALUE(SUBSTITUTE(実質収支比率等に係る経年分析!I$49,"▲","-"))),ROUND(VALUE(SUBSTITUTE(実質収支比率等に係る経年分析!I$49,"▲","-")),2),NA())</f>
        <v>-1.96</v>
      </c>
      <c r="F21" s="171">
        <f>IF(ISNUMBER(VALUE(SUBSTITUTE(実質収支比率等に係る経年分析!J$49,"▲","-"))),ROUND(VALUE(SUBSTITUTE(実質収支比率等に係る経年分析!J$49,"▲","-")),2),NA())</f>
        <v>3.43</v>
      </c>
    </row>
    <row r="24" spans="1:11">
      <c r="A24" s="141" t="s">
        <v>57</v>
      </c>
    </row>
    <row r="25" spans="1:11">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c r="A26" s="172"/>
      <c r="B26" s="172" t="s">
        <v>58</v>
      </c>
      <c r="C26" s="172" t="s">
        <v>59</v>
      </c>
      <c r="D26" s="172" t="s">
        <v>58</v>
      </c>
      <c r="E26" s="172" t="s">
        <v>59</v>
      </c>
      <c r="F26" s="172" t="s">
        <v>58</v>
      </c>
      <c r="G26" s="172" t="s">
        <v>59</v>
      </c>
      <c r="H26" s="172" t="s">
        <v>58</v>
      </c>
      <c r="I26" s="172" t="s">
        <v>59</v>
      </c>
      <c r="J26" s="172" t="s">
        <v>58</v>
      </c>
      <c r="K26" s="172" t="s">
        <v>59</v>
      </c>
    </row>
    <row r="27" spans="1:11">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7.0000000000000007E-2</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0.08</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0.47</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0.08</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7.0000000000000007E-2</v>
      </c>
    </row>
    <row r="28" spans="1:11">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c r="A29" s="172" t="str">
        <f>IF(連結実質赤字比率に係る赤字・黒字の構成分析!C$41="",NA(),連結実質赤字比率に係る赤字・黒字の構成分析!C$41)</f>
        <v>下水道事業会計（農業集落排水事業）</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0.24</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0.14000000000000001</v>
      </c>
    </row>
    <row r="30" spans="1:11">
      <c r="A30" s="172" t="str">
        <f>IF(連結実質赤字比率に係る赤字・黒字の構成分析!C$40="",NA(),連結実質赤字比率に係る赤字・黒字の構成分析!C$40)</f>
        <v>下水道事業会計（特定環境保全公共下水道事業）</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0.37</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0.45</v>
      </c>
    </row>
    <row r="31" spans="1:11">
      <c r="A31" s="172" t="str">
        <f>IF(連結実質赤字比率に係る赤字・黒字の構成分析!C$39="",NA(),連結実質赤字比率に係る赤字・黒字の構成分析!C$39)</f>
        <v>下水道事業会計（公共下水道事業）</v>
      </c>
      <c r="B31" s="172" t="e">
        <f>IF(ROUND(VALUE(SUBSTITUTE(連結実質赤字比率に係る赤字・黒字の構成分析!F$39,"▲", "-")), 2) &lt; 0, ABS(ROUND(VALUE(SUBSTITUTE(連結実質赤字比率に係る赤字・黒字の構成分析!F$39,"▲", "-")), 2)), NA())</f>
        <v>#VALUE!</v>
      </c>
      <c r="C31" s="172" t="e">
        <f>IF(ROUND(VALUE(SUBSTITUTE(連結実質赤字比率に係る赤字・黒字の構成分析!F$39,"▲", "-")), 2) &gt;= 0, ABS(ROUND(VALUE(SUBSTITUTE(連結実質赤字比率に係る赤字・黒字の構成分析!F$39,"▲", "-")), 2)), NA())</f>
        <v>#VALUE!</v>
      </c>
      <c r="D31" s="172" t="e">
        <f>IF(ROUND(VALUE(SUBSTITUTE(連結実質赤字比率に係る赤字・黒字の構成分析!G$39,"▲", "-")), 2) &lt; 0, ABS(ROUND(VALUE(SUBSTITUTE(連結実質赤字比率に係る赤字・黒字の構成分析!G$39,"▲", "-")), 2)), NA())</f>
        <v>#VALUE!</v>
      </c>
      <c r="E31" s="172" t="e">
        <f>IF(ROUND(VALUE(SUBSTITUTE(連結実質赤字比率に係る赤字・黒字の構成分析!G$39,"▲", "-")), 2) &gt;= 0, ABS(ROUND(VALUE(SUBSTITUTE(連結実質赤字比率に係る赤字・黒字の構成分析!G$39,"▲", "-")), 2)), NA())</f>
        <v>#VALUE!</v>
      </c>
      <c r="F31" s="172" t="e">
        <f>IF(ROUND(VALUE(SUBSTITUTE(連結実質赤字比率に係る赤字・黒字の構成分析!H$39,"▲", "-")), 2) &lt; 0, ABS(ROUND(VALUE(SUBSTITUTE(連結実質赤字比率に係る赤字・黒字の構成分析!H$39,"▲", "-")), 2)), NA())</f>
        <v>#VALUE!</v>
      </c>
      <c r="G31" s="172" t="e">
        <f>IF(ROUND(VALUE(SUBSTITUTE(連結実質赤字比率に係る赤字・黒字の構成分析!H$39,"▲", "-")), 2) &gt;= 0, ABS(ROUND(VALUE(SUBSTITUTE(連結実質赤字比率に係る赤字・黒字の構成分析!H$39,"▲", "-")), 2)), NA())</f>
        <v>#VALUE!</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0.92</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0.87</v>
      </c>
    </row>
    <row r="32" spans="1:11">
      <c r="A32" s="172" t="str">
        <f>IF(連結実質赤字比率に係る赤字・黒字の構成分析!C$38="",NA(),連結実質赤字比率に係る赤字・黒字の構成分析!C$38)</f>
        <v>国民健康保険特別会計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1.02</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0.26</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0.15</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0.05</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1.04</v>
      </c>
    </row>
    <row r="33" spans="1:16">
      <c r="A33" s="172" t="str">
        <f>IF(連結実質赤字比率に係る赤字・黒字の構成分析!C$37="",NA(),連結実質赤字比率に係る赤字・黒字の構成分析!C$37)</f>
        <v>介護保険特別会計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0.99</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1.46</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1</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0.74</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1.1499999999999999</v>
      </c>
    </row>
    <row r="34" spans="1:16">
      <c r="A34" s="172" t="str">
        <f>IF(連結実質赤字比率に係る赤字・黒字の構成分析!C$36="",NA(),連結実質赤字比率に係る赤字・黒字の構成分析!C$36)</f>
        <v>水道事業会計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6.2</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6.39</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6.42</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6.7</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6.81</v>
      </c>
    </row>
    <row r="35" spans="1:16">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5.94</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6.86</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4.54</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4.99</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8.2200000000000006</v>
      </c>
    </row>
    <row r="36" spans="1:16">
      <c r="A36" s="172" t="str">
        <f>IF(連結実質赤字比率に係る赤字・黒字の構成分析!C$34="",NA(),連結実質赤字比率に係る赤字・黒字の構成分析!C$34)</f>
        <v>病院事業会計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5.03</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4.25</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4.25</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6.25</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10.38</v>
      </c>
    </row>
    <row r="39" spans="1:16">
      <c r="A39" s="141" t="s">
        <v>60</v>
      </c>
    </row>
    <row r="40" spans="1:16">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c r="A42" s="173" t="s">
        <v>63</v>
      </c>
      <c r="B42" s="173"/>
      <c r="C42" s="173"/>
      <c r="D42" s="173">
        <f>'実質公債費比率（分子）の構造'!K$52</f>
        <v>2773</v>
      </c>
      <c r="E42" s="173"/>
      <c r="F42" s="173"/>
      <c r="G42" s="173">
        <f>'実質公債費比率（分子）の構造'!L$52</f>
        <v>2738</v>
      </c>
      <c r="H42" s="173"/>
      <c r="I42" s="173"/>
      <c r="J42" s="173">
        <f>'実質公債費比率（分子）の構造'!M$52</f>
        <v>2659</v>
      </c>
      <c r="K42" s="173"/>
      <c r="L42" s="173"/>
      <c r="M42" s="173">
        <f>'実質公債費比率（分子）の構造'!N$52</f>
        <v>2663</v>
      </c>
      <c r="N42" s="173"/>
      <c r="O42" s="173"/>
      <c r="P42" s="173">
        <f>'実質公債費比率（分子）の構造'!O$52</f>
        <v>2723</v>
      </c>
    </row>
    <row r="43" spans="1:16">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c r="A44" s="173" t="s">
        <v>65</v>
      </c>
      <c r="B44" s="173">
        <f>'実質公債費比率（分子）の構造'!K$50</f>
        <v>51</v>
      </c>
      <c r="C44" s="173"/>
      <c r="D44" s="173"/>
      <c r="E44" s="173">
        <f>'実質公債費比率（分子）の構造'!L$50</f>
        <v>49</v>
      </c>
      <c r="F44" s="173"/>
      <c r="G44" s="173"/>
      <c r="H44" s="173">
        <f>'実質公債費比率（分子）の構造'!M$50</f>
        <v>45</v>
      </c>
      <c r="I44" s="173"/>
      <c r="J44" s="173"/>
      <c r="K44" s="173">
        <f>'実質公債費比率（分子）の構造'!N$50</f>
        <v>38</v>
      </c>
      <c r="L44" s="173"/>
      <c r="M44" s="173"/>
      <c r="N44" s="173">
        <f>'実質公債費比率（分子）の構造'!O$50</f>
        <v>29</v>
      </c>
      <c r="O44" s="173"/>
      <c r="P44" s="173"/>
    </row>
    <row r="45" spans="1:16">
      <c r="A45" s="173" t="s">
        <v>66</v>
      </c>
      <c r="B45" s="173">
        <f>'実質公債費比率（分子）の構造'!K$49</f>
        <v>40</v>
      </c>
      <c r="C45" s="173"/>
      <c r="D45" s="173"/>
      <c r="E45" s="173">
        <f>'実質公債費比率（分子）の構造'!L$49</f>
        <v>39</v>
      </c>
      <c r="F45" s="173"/>
      <c r="G45" s="173"/>
      <c r="H45" s="173">
        <f>'実質公債費比率（分子）の構造'!M$49</f>
        <v>47</v>
      </c>
      <c r="I45" s="173"/>
      <c r="J45" s="173"/>
      <c r="K45" s="173">
        <f>'実質公債費比率（分子）の構造'!N$49</f>
        <v>41</v>
      </c>
      <c r="L45" s="173"/>
      <c r="M45" s="173"/>
      <c r="N45" s="173">
        <f>'実質公債費比率（分子）の構造'!O$49</f>
        <v>37</v>
      </c>
      <c r="O45" s="173"/>
      <c r="P45" s="173"/>
    </row>
    <row r="46" spans="1:16">
      <c r="A46" s="173" t="s">
        <v>67</v>
      </c>
      <c r="B46" s="173">
        <f>'実質公債費比率（分子）の構造'!K$48</f>
        <v>1071</v>
      </c>
      <c r="C46" s="173"/>
      <c r="D46" s="173"/>
      <c r="E46" s="173">
        <f>'実質公債費比率（分子）の構造'!L$48</f>
        <v>996</v>
      </c>
      <c r="F46" s="173"/>
      <c r="G46" s="173"/>
      <c r="H46" s="173">
        <f>'実質公債費比率（分子）の構造'!M$48</f>
        <v>1056</v>
      </c>
      <c r="I46" s="173"/>
      <c r="J46" s="173"/>
      <c r="K46" s="173">
        <f>'実質公債費比率（分子）の構造'!N$48</f>
        <v>1045</v>
      </c>
      <c r="L46" s="173"/>
      <c r="M46" s="173"/>
      <c r="N46" s="173">
        <f>'実質公債費比率（分子）の構造'!O$48</f>
        <v>1045</v>
      </c>
      <c r="O46" s="173"/>
      <c r="P46" s="173"/>
    </row>
    <row r="47" spans="1:16">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c r="A49" s="173" t="s">
        <v>70</v>
      </c>
      <c r="B49" s="173">
        <f>'実質公債費比率（分子）の構造'!K$45</f>
        <v>2787</v>
      </c>
      <c r="C49" s="173"/>
      <c r="D49" s="173"/>
      <c r="E49" s="173">
        <f>'実質公債費比率（分子）の構造'!L$45</f>
        <v>2722</v>
      </c>
      <c r="F49" s="173"/>
      <c r="G49" s="173"/>
      <c r="H49" s="173">
        <f>'実質公債費比率（分子）の構造'!M$45</f>
        <v>2576</v>
      </c>
      <c r="I49" s="173"/>
      <c r="J49" s="173"/>
      <c r="K49" s="173">
        <f>'実質公債費比率（分子）の構造'!N$45</f>
        <v>2575</v>
      </c>
      <c r="L49" s="173"/>
      <c r="M49" s="173"/>
      <c r="N49" s="173">
        <f>'実質公債費比率（分子）の構造'!O$45</f>
        <v>2688</v>
      </c>
      <c r="O49" s="173"/>
      <c r="P49" s="173"/>
    </row>
    <row r="50" spans="1:16">
      <c r="A50" s="173" t="s">
        <v>71</v>
      </c>
      <c r="B50" s="173" t="e">
        <f>NA()</f>
        <v>#N/A</v>
      </c>
      <c r="C50" s="173">
        <f>IF(ISNUMBER('実質公債費比率（分子）の構造'!K$53),'実質公債費比率（分子）の構造'!K$53,NA())</f>
        <v>1176</v>
      </c>
      <c r="D50" s="173" t="e">
        <f>NA()</f>
        <v>#N/A</v>
      </c>
      <c r="E50" s="173" t="e">
        <f>NA()</f>
        <v>#N/A</v>
      </c>
      <c r="F50" s="173">
        <f>IF(ISNUMBER('実質公債費比率（分子）の構造'!L$53),'実質公債費比率（分子）の構造'!L$53,NA())</f>
        <v>1068</v>
      </c>
      <c r="G50" s="173" t="e">
        <f>NA()</f>
        <v>#N/A</v>
      </c>
      <c r="H50" s="173" t="e">
        <f>NA()</f>
        <v>#N/A</v>
      </c>
      <c r="I50" s="173">
        <f>IF(ISNUMBER('実質公債費比率（分子）の構造'!M$53),'実質公債費比率（分子）の構造'!M$53,NA())</f>
        <v>1065</v>
      </c>
      <c r="J50" s="173" t="e">
        <f>NA()</f>
        <v>#N/A</v>
      </c>
      <c r="K50" s="173" t="e">
        <f>NA()</f>
        <v>#N/A</v>
      </c>
      <c r="L50" s="173">
        <f>IF(ISNUMBER('実質公債費比率（分子）の構造'!N$53),'実質公債費比率（分子）の構造'!N$53,NA())</f>
        <v>1036</v>
      </c>
      <c r="M50" s="173" t="e">
        <f>NA()</f>
        <v>#N/A</v>
      </c>
      <c r="N50" s="173" t="e">
        <f>NA()</f>
        <v>#N/A</v>
      </c>
      <c r="O50" s="173">
        <f>IF(ISNUMBER('実質公債費比率（分子）の構造'!O$53),'実質公債費比率（分子）の構造'!O$53,NA())</f>
        <v>1076</v>
      </c>
      <c r="P50" s="173" t="e">
        <f>NA()</f>
        <v>#N/A</v>
      </c>
    </row>
    <row r="53" spans="1:16">
      <c r="A53" s="141" t="s">
        <v>72</v>
      </c>
    </row>
    <row r="54" spans="1:16">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c r="A56" s="172" t="s">
        <v>43</v>
      </c>
      <c r="B56" s="172"/>
      <c r="C56" s="172"/>
      <c r="D56" s="172">
        <f>'将来負担比率（分子）の構造'!I$52</f>
        <v>27295</v>
      </c>
      <c r="E56" s="172"/>
      <c r="F56" s="172"/>
      <c r="G56" s="172">
        <f>'将来負担比率（分子）の構造'!J$52</f>
        <v>26643</v>
      </c>
      <c r="H56" s="172"/>
      <c r="I56" s="172"/>
      <c r="J56" s="172">
        <f>'将来負担比率（分子）の構造'!K$52</f>
        <v>26517</v>
      </c>
      <c r="K56" s="172"/>
      <c r="L56" s="172"/>
      <c r="M56" s="172">
        <f>'将来負担比率（分子）の構造'!L$52</f>
        <v>26584</v>
      </c>
      <c r="N56" s="172"/>
      <c r="O56" s="172"/>
      <c r="P56" s="172">
        <f>'将来負担比率（分子）の構造'!M$52</f>
        <v>25686</v>
      </c>
    </row>
    <row r="57" spans="1:16">
      <c r="A57" s="172" t="s">
        <v>42</v>
      </c>
      <c r="B57" s="172"/>
      <c r="C57" s="172"/>
      <c r="D57" s="172">
        <f>'将来負担比率（分子）の構造'!I$51</f>
        <v>1444</v>
      </c>
      <c r="E57" s="172"/>
      <c r="F57" s="172"/>
      <c r="G57" s="172">
        <f>'将来負担比率（分子）の構造'!J$51</f>
        <v>1336</v>
      </c>
      <c r="H57" s="172"/>
      <c r="I57" s="172"/>
      <c r="J57" s="172">
        <f>'将来負担比率（分子）の構造'!K$51</f>
        <v>1376</v>
      </c>
      <c r="K57" s="172"/>
      <c r="L57" s="172"/>
      <c r="M57" s="172">
        <f>'将来負担比率（分子）の構造'!L$51</f>
        <v>1278</v>
      </c>
      <c r="N57" s="172"/>
      <c r="O57" s="172"/>
      <c r="P57" s="172">
        <f>'将来負担比率（分子）の構造'!M$51</f>
        <v>1186</v>
      </c>
    </row>
    <row r="58" spans="1:16">
      <c r="A58" s="172" t="s">
        <v>41</v>
      </c>
      <c r="B58" s="172"/>
      <c r="C58" s="172"/>
      <c r="D58" s="172">
        <f>'将来負担比率（分子）の構造'!I$50</f>
        <v>17309</v>
      </c>
      <c r="E58" s="172"/>
      <c r="F58" s="172"/>
      <c r="G58" s="172">
        <f>'将来負担比率（分子）の構造'!J$50</f>
        <v>17742</v>
      </c>
      <c r="H58" s="172"/>
      <c r="I58" s="172"/>
      <c r="J58" s="172">
        <f>'将来負担比率（分子）の構造'!K$50</f>
        <v>16426</v>
      </c>
      <c r="K58" s="172"/>
      <c r="L58" s="172"/>
      <c r="M58" s="172">
        <f>'将来負担比率（分子）の構造'!L$50</f>
        <v>15367</v>
      </c>
      <c r="N58" s="172"/>
      <c r="O58" s="172"/>
      <c r="P58" s="172">
        <f>'将来負担比率（分子）の構造'!M$50</f>
        <v>15849</v>
      </c>
    </row>
    <row r="59" spans="1:16">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c r="A62" s="172" t="s">
        <v>35</v>
      </c>
      <c r="B62" s="172">
        <f>'将来負担比率（分子）の構造'!I$45</f>
        <v>5259</v>
      </c>
      <c r="C62" s="172"/>
      <c r="D62" s="172"/>
      <c r="E62" s="172">
        <f>'将来負担比率（分子）の構造'!J$45</f>
        <v>5043</v>
      </c>
      <c r="F62" s="172"/>
      <c r="G62" s="172"/>
      <c r="H62" s="172">
        <f>'将来負担比率（分子）の構造'!K$45</f>
        <v>5060</v>
      </c>
      <c r="I62" s="172"/>
      <c r="J62" s="172"/>
      <c r="K62" s="172">
        <f>'将来負担比率（分子）の構造'!L$45</f>
        <v>4814</v>
      </c>
      <c r="L62" s="172"/>
      <c r="M62" s="172"/>
      <c r="N62" s="172">
        <f>'将来負担比率（分子）の構造'!M$45</f>
        <v>4656</v>
      </c>
      <c r="O62" s="172"/>
      <c r="P62" s="172"/>
    </row>
    <row r="63" spans="1:16">
      <c r="A63" s="172" t="s">
        <v>34</v>
      </c>
      <c r="B63" s="172">
        <f>'将来負担比率（分子）の構造'!I$44</f>
        <v>302</v>
      </c>
      <c r="C63" s="172"/>
      <c r="D63" s="172"/>
      <c r="E63" s="172">
        <f>'将来負担比率（分子）の構造'!J$44</f>
        <v>233</v>
      </c>
      <c r="F63" s="172"/>
      <c r="G63" s="172"/>
      <c r="H63" s="172">
        <f>'将来負担比率（分子）の構造'!K$44</f>
        <v>164</v>
      </c>
      <c r="I63" s="172"/>
      <c r="J63" s="172"/>
      <c r="K63" s="172">
        <f>'将来負担比率（分子）の構造'!L$44</f>
        <v>95</v>
      </c>
      <c r="L63" s="172"/>
      <c r="M63" s="172"/>
      <c r="N63" s="172">
        <f>'将来負担比率（分子）の構造'!M$44</f>
        <v>44</v>
      </c>
      <c r="O63" s="172"/>
      <c r="P63" s="172"/>
    </row>
    <row r="64" spans="1:16">
      <c r="A64" s="172" t="s">
        <v>33</v>
      </c>
      <c r="B64" s="172">
        <f>'将来負担比率（分子）の構造'!I$43</f>
        <v>13130</v>
      </c>
      <c r="C64" s="172"/>
      <c r="D64" s="172"/>
      <c r="E64" s="172">
        <f>'将来負担比率（分子）の構造'!J$43</f>
        <v>12430</v>
      </c>
      <c r="F64" s="172"/>
      <c r="G64" s="172"/>
      <c r="H64" s="172">
        <f>'将来負担比率（分子）の構造'!K$43</f>
        <v>11642</v>
      </c>
      <c r="I64" s="172"/>
      <c r="J64" s="172"/>
      <c r="K64" s="172">
        <f>'将来負担比率（分子）の構造'!L$43</f>
        <v>10987</v>
      </c>
      <c r="L64" s="172"/>
      <c r="M64" s="172"/>
      <c r="N64" s="172">
        <f>'将来負担比率（分子）の構造'!M$43</f>
        <v>9976</v>
      </c>
      <c r="O64" s="172"/>
      <c r="P64" s="172"/>
    </row>
    <row r="65" spans="1:16">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c r="A66" s="172" t="s">
        <v>31</v>
      </c>
      <c r="B66" s="172">
        <f>'将来負担比率（分子）の構造'!I$41</f>
        <v>24527</v>
      </c>
      <c r="C66" s="172"/>
      <c r="D66" s="172"/>
      <c r="E66" s="172">
        <f>'将来負担比率（分子）の構造'!J$41</f>
        <v>23890</v>
      </c>
      <c r="F66" s="172"/>
      <c r="G66" s="172"/>
      <c r="H66" s="172">
        <f>'将来負担比率（分子）の構造'!K$41</f>
        <v>24118</v>
      </c>
      <c r="I66" s="172"/>
      <c r="J66" s="172"/>
      <c r="K66" s="172">
        <f>'将来負担比率（分子）の構造'!L$41</f>
        <v>24704</v>
      </c>
      <c r="L66" s="172"/>
      <c r="M66" s="172"/>
      <c r="N66" s="172">
        <f>'将来負担比率（分子）の構造'!M$41</f>
        <v>23897</v>
      </c>
      <c r="O66" s="172"/>
      <c r="P66" s="172"/>
    </row>
    <row r="67" spans="1:16">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c r="A70" s="174" t="s">
        <v>76</v>
      </c>
      <c r="B70" s="174"/>
      <c r="C70" s="174"/>
      <c r="D70" s="174"/>
      <c r="E70" s="174"/>
      <c r="F70" s="174"/>
    </row>
    <row r="71" spans="1:16">
      <c r="A71" s="175"/>
      <c r="B71" s="175" t="str">
        <f>基金残高に係る経年分析!F54</f>
        <v>R01</v>
      </c>
      <c r="C71" s="175" t="str">
        <f>基金残高に係る経年分析!G54</f>
        <v>R02</v>
      </c>
      <c r="D71" s="175" t="str">
        <f>基金残高に係る経年分析!H54</f>
        <v>R03</v>
      </c>
    </row>
    <row r="72" spans="1:16">
      <c r="A72" s="175" t="s">
        <v>77</v>
      </c>
      <c r="B72" s="176">
        <f>基金残高に係る経年分析!F55</f>
        <v>8243</v>
      </c>
      <c r="C72" s="176">
        <f>基金残高に係る経年分析!G55</f>
        <v>7845</v>
      </c>
      <c r="D72" s="176">
        <f>基金残高に係る経年分析!H55</f>
        <v>7847</v>
      </c>
    </row>
    <row r="73" spans="1:16">
      <c r="A73" s="175" t="s">
        <v>78</v>
      </c>
      <c r="B73" s="176">
        <f>基金残高に係る経年分析!F56</f>
        <v>3136</v>
      </c>
      <c r="C73" s="176">
        <f>基金残高に係る経年分析!G56</f>
        <v>2970</v>
      </c>
      <c r="D73" s="176">
        <f>基金残高に係る経年分析!H56</f>
        <v>2973</v>
      </c>
    </row>
    <row r="74" spans="1:16">
      <c r="A74" s="175" t="s">
        <v>79</v>
      </c>
      <c r="B74" s="176">
        <f>基金残高に係る経年分析!F57</f>
        <v>6454</v>
      </c>
      <c r="C74" s="176">
        <f>基金残高に係る経年分析!G57</f>
        <v>5850</v>
      </c>
      <c r="D74" s="176">
        <f>基金残高に係る経年分析!H57</f>
        <v>6168</v>
      </c>
    </row>
  </sheetData>
  <sheetProtection algorithmName="SHA-512" hashValue="PIKABiEV3q1PjLTXQ6niMDjCNfj36nnxu4sLJpFpdOgUlg/wIoR5Wa2M0aa99CxIPxmGuR+88mPar1G5iih3XQ==" saltValue="X+8S+29dQC7uoMex0FGlH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B1:EM50"/>
  <sheetViews>
    <sheetView showGridLines="0" zoomScaleNormal="100" workbookViewId="0"/>
  </sheetViews>
  <sheetFormatPr defaultColWidth="0" defaultRowHeight="11.25" customHeight="1" zeroHeight="1"/>
  <cols>
    <col min="1" max="1" width="1.625" style="212" customWidth="1"/>
    <col min="2" max="2" width="2.375" style="212" customWidth="1"/>
    <col min="3" max="16" width="2.625" style="212" customWidth="1"/>
    <col min="17" max="17" width="2.375" style="212" customWidth="1"/>
    <col min="18" max="95" width="1.625" style="212" customWidth="1"/>
    <col min="96" max="133" width="1.625" style="229" customWidth="1"/>
    <col min="134" max="143" width="1.625" style="212" customWidth="1"/>
    <col min="144" max="16384" width="0" style="212" hidden="1"/>
  </cols>
  <sheetData>
    <row r="1" spans="2:143" ht="22.5" customHeight="1" thickBot="1">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81" t="s">
        <v>211</v>
      </c>
      <c r="DI1" s="782"/>
      <c r="DJ1" s="782"/>
      <c r="DK1" s="782"/>
      <c r="DL1" s="782"/>
      <c r="DM1" s="782"/>
      <c r="DN1" s="783"/>
      <c r="DO1" s="212"/>
      <c r="DP1" s="781" t="s">
        <v>212</v>
      </c>
      <c r="DQ1" s="782"/>
      <c r="DR1" s="782"/>
      <c r="DS1" s="782"/>
      <c r="DT1" s="782"/>
      <c r="DU1" s="782"/>
      <c r="DV1" s="782"/>
      <c r="DW1" s="782"/>
      <c r="DX1" s="782"/>
      <c r="DY1" s="782"/>
      <c r="DZ1" s="782"/>
      <c r="EA1" s="782"/>
      <c r="EB1" s="782"/>
      <c r="EC1" s="783"/>
      <c r="ED1" s="210"/>
      <c r="EE1" s="210"/>
      <c r="EF1" s="210"/>
      <c r="EG1" s="210"/>
      <c r="EH1" s="210"/>
      <c r="EI1" s="210"/>
      <c r="EJ1" s="210"/>
      <c r="EK1" s="210"/>
      <c r="EL1" s="210"/>
      <c r="EM1" s="210"/>
    </row>
    <row r="2" spans="2:143" ht="22.5" customHeight="1">
      <c r="B2" s="213" t="s">
        <v>213</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c r="B3" s="723" t="s">
        <v>214</v>
      </c>
      <c r="C3" s="724"/>
      <c r="D3" s="724"/>
      <c r="E3" s="724"/>
      <c r="F3" s="724"/>
      <c r="G3" s="724"/>
      <c r="H3" s="724"/>
      <c r="I3" s="724"/>
      <c r="J3" s="724"/>
      <c r="K3" s="724"/>
      <c r="L3" s="724"/>
      <c r="M3" s="724"/>
      <c r="N3" s="724"/>
      <c r="O3" s="724"/>
      <c r="P3" s="724"/>
      <c r="Q3" s="724"/>
      <c r="R3" s="724"/>
      <c r="S3" s="724"/>
      <c r="T3" s="724"/>
      <c r="U3" s="724"/>
      <c r="V3" s="724"/>
      <c r="W3" s="724"/>
      <c r="X3" s="724"/>
      <c r="Y3" s="724"/>
      <c r="Z3" s="724"/>
      <c r="AA3" s="724"/>
      <c r="AB3" s="724"/>
      <c r="AC3" s="724"/>
      <c r="AD3" s="724"/>
      <c r="AE3" s="724"/>
      <c r="AF3" s="724"/>
      <c r="AG3" s="724"/>
      <c r="AH3" s="724"/>
      <c r="AI3" s="724"/>
      <c r="AJ3" s="724"/>
      <c r="AK3" s="724"/>
      <c r="AL3" s="724"/>
      <c r="AM3" s="724"/>
      <c r="AN3" s="724"/>
      <c r="AO3" s="724"/>
      <c r="AP3" s="723" t="s">
        <v>215</v>
      </c>
      <c r="AQ3" s="724"/>
      <c r="AR3" s="724"/>
      <c r="AS3" s="724"/>
      <c r="AT3" s="724"/>
      <c r="AU3" s="724"/>
      <c r="AV3" s="724"/>
      <c r="AW3" s="724"/>
      <c r="AX3" s="724"/>
      <c r="AY3" s="724"/>
      <c r="AZ3" s="724"/>
      <c r="BA3" s="724"/>
      <c r="BB3" s="724"/>
      <c r="BC3" s="724"/>
      <c r="BD3" s="724"/>
      <c r="BE3" s="724"/>
      <c r="BF3" s="724"/>
      <c r="BG3" s="724"/>
      <c r="BH3" s="724"/>
      <c r="BI3" s="724"/>
      <c r="BJ3" s="724"/>
      <c r="BK3" s="724"/>
      <c r="BL3" s="724"/>
      <c r="BM3" s="724"/>
      <c r="BN3" s="724"/>
      <c r="BO3" s="724"/>
      <c r="BP3" s="724"/>
      <c r="BQ3" s="724"/>
      <c r="BR3" s="724"/>
      <c r="BS3" s="724"/>
      <c r="BT3" s="724"/>
      <c r="BU3" s="724"/>
      <c r="BV3" s="724"/>
      <c r="BW3" s="724"/>
      <c r="BX3" s="724"/>
      <c r="BY3" s="724"/>
      <c r="BZ3" s="724"/>
      <c r="CA3" s="724"/>
      <c r="CB3" s="725"/>
      <c r="CD3" s="766" t="s">
        <v>216</v>
      </c>
      <c r="CE3" s="767"/>
      <c r="CF3" s="767"/>
      <c r="CG3" s="767"/>
      <c r="CH3" s="767"/>
      <c r="CI3" s="767"/>
      <c r="CJ3" s="767"/>
      <c r="CK3" s="767"/>
      <c r="CL3" s="767"/>
      <c r="CM3" s="767"/>
      <c r="CN3" s="767"/>
      <c r="CO3" s="767"/>
      <c r="CP3" s="767"/>
      <c r="CQ3" s="767"/>
      <c r="CR3" s="767"/>
      <c r="CS3" s="767"/>
      <c r="CT3" s="767"/>
      <c r="CU3" s="767"/>
      <c r="CV3" s="767"/>
      <c r="CW3" s="767"/>
      <c r="CX3" s="767"/>
      <c r="CY3" s="767"/>
      <c r="CZ3" s="767"/>
      <c r="DA3" s="767"/>
      <c r="DB3" s="767"/>
      <c r="DC3" s="767"/>
      <c r="DD3" s="767"/>
      <c r="DE3" s="767"/>
      <c r="DF3" s="767"/>
      <c r="DG3" s="767"/>
      <c r="DH3" s="767"/>
      <c r="DI3" s="767"/>
      <c r="DJ3" s="767"/>
      <c r="DK3" s="767"/>
      <c r="DL3" s="767"/>
      <c r="DM3" s="767"/>
      <c r="DN3" s="767"/>
      <c r="DO3" s="767"/>
      <c r="DP3" s="767"/>
      <c r="DQ3" s="767"/>
      <c r="DR3" s="767"/>
      <c r="DS3" s="767"/>
      <c r="DT3" s="767"/>
      <c r="DU3" s="767"/>
      <c r="DV3" s="767"/>
      <c r="DW3" s="767"/>
      <c r="DX3" s="767"/>
      <c r="DY3" s="767"/>
      <c r="DZ3" s="767"/>
      <c r="EA3" s="767"/>
      <c r="EB3" s="767"/>
      <c r="EC3" s="768"/>
    </row>
    <row r="4" spans="2:143" ht="11.25" customHeight="1">
      <c r="B4" s="723" t="s">
        <v>1</v>
      </c>
      <c r="C4" s="724"/>
      <c r="D4" s="724"/>
      <c r="E4" s="724"/>
      <c r="F4" s="724"/>
      <c r="G4" s="724"/>
      <c r="H4" s="724"/>
      <c r="I4" s="724"/>
      <c r="J4" s="724"/>
      <c r="K4" s="724"/>
      <c r="L4" s="724"/>
      <c r="M4" s="724"/>
      <c r="N4" s="724"/>
      <c r="O4" s="724"/>
      <c r="P4" s="724"/>
      <c r="Q4" s="725"/>
      <c r="R4" s="723" t="s">
        <v>217</v>
      </c>
      <c r="S4" s="724"/>
      <c r="T4" s="724"/>
      <c r="U4" s="724"/>
      <c r="V4" s="724"/>
      <c r="W4" s="724"/>
      <c r="X4" s="724"/>
      <c r="Y4" s="725"/>
      <c r="Z4" s="723" t="s">
        <v>218</v>
      </c>
      <c r="AA4" s="724"/>
      <c r="AB4" s="724"/>
      <c r="AC4" s="725"/>
      <c r="AD4" s="723" t="s">
        <v>219</v>
      </c>
      <c r="AE4" s="724"/>
      <c r="AF4" s="724"/>
      <c r="AG4" s="724"/>
      <c r="AH4" s="724"/>
      <c r="AI4" s="724"/>
      <c r="AJ4" s="724"/>
      <c r="AK4" s="725"/>
      <c r="AL4" s="723" t="s">
        <v>218</v>
      </c>
      <c r="AM4" s="724"/>
      <c r="AN4" s="724"/>
      <c r="AO4" s="725"/>
      <c r="AP4" s="784" t="s">
        <v>220</v>
      </c>
      <c r="AQ4" s="784"/>
      <c r="AR4" s="784"/>
      <c r="AS4" s="784"/>
      <c r="AT4" s="784"/>
      <c r="AU4" s="784"/>
      <c r="AV4" s="784"/>
      <c r="AW4" s="784"/>
      <c r="AX4" s="784"/>
      <c r="AY4" s="784"/>
      <c r="AZ4" s="784"/>
      <c r="BA4" s="784"/>
      <c r="BB4" s="784"/>
      <c r="BC4" s="784"/>
      <c r="BD4" s="784"/>
      <c r="BE4" s="784"/>
      <c r="BF4" s="784"/>
      <c r="BG4" s="784" t="s">
        <v>221</v>
      </c>
      <c r="BH4" s="784"/>
      <c r="BI4" s="784"/>
      <c r="BJ4" s="784"/>
      <c r="BK4" s="784"/>
      <c r="BL4" s="784"/>
      <c r="BM4" s="784"/>
      <c r="BN4" s="784"/>
      <c r="BO4" s="784" t="s">
        <v>218</v>
      </c>
      <c r="BP4" s="784"/>
      <c r="BQ4" s="784"/>
      <c r="BR4" s="784"/>
      <c r="BS4" s="784" t="s">
        <v>222</v>
      </c>
      <c r="BT4" s="784"/>
      <c r="BU4" s="784"/>
      <c r="BV4" s="784"/>
      <c r="BW4" s="784"/>
      <c r="BX4" s="784"/>
      <c r="BY4" s="784"/>
      <c r="BZ4" s="784"/>
      <c r="CA4" s="784"/>
      <c r="CB4" s="784"/>
      <c r="CD4" s="766" t="s">
        <v>223</v>
      </c>
      <c r="CE4" s="767"/>
      <c r="CF4" s="767"/>
      <c r="CG4" s="767"/>
      <c r="CH4" s="767"/>
      <c r="CI4" s="767"/>
      <c r="CJ4" s="767"/>
      <c r="CK4" s="767"/>
      <c r="CL4" s="767"/>
      <c r="CM4" s="767"/>
      <c r="CN4" s="767"/>
      <c r="CO4" s="767"/>
      <c r="CP4" s="767"/>
      <c r="CQ4" s="767"/>
      <c r="CR4" s="767"/>
      <c r="CS4" s="767"/>
      <c r="CT4" s="767"/>
      <c r="CU4" s="767"/>
      <c r="CV4" s="767"/>
      <c r="CW4" s="767"/>
      <c r="CX4" s="767"/>
      <c r="CY4" s="767"/>
      <c r="CZ4" s="767"/>
      <c r="DA4" s="767"/>
      <c r="DB4" s="767"/>
      <c r="DC4" s="767"/>
      <c r="DD4" s="767"/>
      <c r="DE4" s="767"/>
      <c r="DF4" s="767"/>
      <c r="DG4" s="767"/>
      <c r="DH4" s="767"/>
      <c r="DI4" s="767"/>
      <c r="DJ4" s="767"/>
      <c r="DK4" s="767"/>
      <c r="DL4" s="767"/>
      <c r="DM4" s="767"/>
      <c r="DN4" s="767"/>
      <c r="DO4" s="767"/>
      <c r="DP4" s="767"/>
      <c r="DQ4" s="767"/>
      <c r="DR4" s="767"/>
      <c r="DS4" s="767"/>
      <c r="DT4" s="767"/>
      <c r="DU4" s="767"/>
      <c r="DV4" s="767"/>
      <c r="DW4" s="767"/>
      <c r="DX4" s="767"/>
      <c r="DY4" s="767"/>
      <c r="DZ4" s="767"/>
      <c r="EA4" s="767"/>
      <c r="EB4" s="767"/>
      <c r="EC4" s="768"/>
    </row>
    <row r="5" spans="2:143" s="216" customFormat="1" ht="11.25" customHeight="1">
      <c r="B5" s="731" t="s">
        <v>224</v>
      </c>
      <c r="C5" s="732"/>
      <c r="D5" s="732"/>
      <c r="E5" s="732"/>
      <c r="F5" s="732"/>
      <c r="G5" s="732"/>
      <c r="H5" s="732"/>
      <c r="I5" s="732"/>
      <c r="J5" s="732"/>
      <c r="K5" s="732"/>
      <c r="L5" s="732"/>
      <c r="M5" s="732"/>
      <c r="N5" s="732"/>
      <c r="O5" s="732"/>
      <c r="P5" s="732"/>
      <c r="Q5" s="733"/>
      <c r="R5" s="717">
        <v>5923761</v>
      </c>
      <c r="S5" s="718"/>
      <c r="T5" s="718"/>
      <c r="U5" s="718"/>
      <c r="V5" s="718"/>
      <c r="W5" s="718"/>
      <c r="X5" s="718"/>
      <c r="Y5" s="761"/>
      <c r="Z5" s="779">
        <v>18.7</v>
      </c>
      <c r="AA5" s="779"/>
      <c r="AB5" s="779"/>
      <c r="AC5" s="779"/>
      <c r="AD5" s="780">
        <v>5923761</v>
      </c>
      <c r="AE5" s="780"/>
      <c r="AF5" s="780"/>
      <c r="AG5" s="780"/>
      <c r="AH5" s="780"/>
      <c r="AI5" s="780"/>
      <c r="AJ5" s="780"/>
      <c r="AK5" s="780"/>
      <c r="AL5" s="762">
        <v>36.1</v>
      </c>
      <c r="AM5" s="736"/>
      <c r="AN5" s="736"/>
      <c r="AO5" s="763"/>
      <c r="AP5" s="731" t="s">
        <v>225</v>
      </c>
      <c r="AQ5" s="732"/>
      <c r="AR5" s="732"/>
      <c r="AS5" s="732"/>
      <c r="AT5" s="732"/>
      <c r="AU5" s="732"/>
      <c r="AV5" s="732"/>
      <c r="AW5" s="732"/>
      <c r="AX5" s="732"/>
      <c r="AY5" s="732"/>
      <c r="AZ5" s="732"/>
      <c r="BA5" s="732"/>
      <c r="BB5" s="732"/>
      <c r="BC5" s="732"/>
      <c r="BD5" s="732"/>
      <c r="BE5" s="732"/>
      <c r="BF5" s="733"/>
      <c r="BG5" s="664">
        <v>5923761</v>
      </c>
      <c r="BH5" s="665"/>
      <c r="BI5" s="665"/>
      <c r="BJ5" s="665"/>
      <c r="BK5" s="665"/>
      <c r="BL5" s="665"/>
      <c r="BM5" s="665"/>
      <c r="BN5" s="666"/>
      <c r="BO5" s="691">
        <v>100</v>
      </c>
      <c r="BP5" s="691"/>
      <c r="BQ5" s="691"/>
      <c r="BR5" s="691"/>
      <c r="BS5" s="692">
        <v>65433</v>
      </c>
      <c r="BT5" s="692"/>
      <c r="BU5" s="692"/>
      <c r="BV5" s="692"/>
      <c r="BW5" s="692"/>
      <c r="BX5" s="692"/>
      <c r="BY5" s="692"/>
      <c r="BZ5" s="692"/>
      <c r="CA5" s="692"/>
      <c r="CB5" s="759"/>
      <c r="CD5" s="766" t="s">
        <v>220</v>
      </c>
      <c r="CE5" s="767"/>
      <c r="CF5" s="767"/>
      <c r="CG5" s="767"/>
      <c r="CH5" s="767"/>
      <c r="CI5" s="767"/>
      <c r="CJ5" s="767"/>
      <c r="CK5" s="767"/>
      <c r="CL5" s="767"/>
      <c r="CM5" s="767"/>
      <c r="CN5" s="767"/>
      <c r="CO5" s="767"/>
      <c r="CP5" s="767"/>
      <c r="CQ5" s="768"/>
      <c r="CR5" s="766" t="s">
        <v>226</v>
      </c>
      <c r="CS5" s="767"/>
      <c r="CT5" s="767"/>
      <c r="CU5" s="767"/>
      <c r="CV5" s="767"/>
      <c r="CW5" s="767"/>
      <c r="CX5" s="767"/>
      <c r="CY5" s="768"/>
      <c r="CZ5" s="766" t="s">
        <v>218</v>
      </c>
      <c r="DA5" s="767"/>
      <c r="DB5" s="767"/>
      <c r="DC5" s="768"/>
      <c r="DD5" s="766" t="s">
        <v>227</v>
      </c>
      <c r="DE5" s="767"/>
      <c r="DF5" s="767"/>
      <c r="DG5" s="767"/>
      <c r="DH5" s="767"/>
      <c r="DI5" s="767"/>
      <c r="DJ5" s="767"/>
      <c r="DK5" s="767"/>
      <c r="DL5" s="767"/>
      <c r="DM5" s="767"/>
      <c r="DN5" s="767"/>
      <c r="DO5" s="767"/>
      <c r="DP5" s="768"/>
      <c r="DQ5" s="766" t="s">
        <v>228</v>
      </c>
      <c r="DR5" s="767"/>
      <c r="DS5" s="767"/>
      <c r="DT5" s="767"/>
      <c r="DU5" s="767"/>
      <c r="DV5" s="767"/>
      <c r="DW5" s="767"/>
      <c r="DX5" s="767"/>
      <c r="DY5" s="767"/>
      <c r="DZ5" s="767"/>
      <c r="EA5" s="767"/>
      <c r="EB5" s="767"/>
      <c r="EC5" s="768"/>
    </row>
    <row r="6" spans="2:143" ht="11.25" customHeight="1">
      <c r="B6" s="661" t="s">
        <v>229</v>
      </c>
      <c r="C6" s="662"/>
      <c r="D6" s="662"/>
      <c r="E6" s="662"/>
      <c r="F6" s="662"/>
      <c r="G6" s="662"/>
      <c r="H6" s="662"/>
      <c r="I6" s="662"/>
      <c r="J6" s="662"/>
      <c r="K6" s="662"/>
      <c r="L6" s="662"/>
      <c r="M6" s="662"/>
      <c r="N6" s="662"/>
      <c r="O6" s="662"/>
      <c r="P6" s="662"/>
      <c r="Q6" s="663"/>
      <c r="R6" s="664">
        <v>294706</v>
      </c>
      <c r="S6" s="665"/>
      <c r="T6" s="665"/>
      <c r="U6" s="665"/>
      <c r="V6" s="665"/>
      <c r="W6" s="665"/>
      <c r="X6" s="665"/>
      <c r="Y6" s="666"/>
      <c r="Z6" s="691">
        <v>0.9</v>
      </c>
      <c r="AA6" s="691"/>
      <c r="AB6" s="691"/>
      <c r="AC6" s="691"/>
      <c r="AD6" s="692">
        <v>294706</v>
      </c>
      <c r="AE6" s="692"/>
      <c r="AF6" s="692"/>
      <c r="AG6" s="692"/>
      <c r="AH6" s="692"/>
      <c r="AI6" s="692"/>
      <c r="AJ6" s="692"/>
      <c r="AK6" s="692"/>
      <c r="AL6" s="667">
        <v>1.8</v>
      </c>
      <c r="AM6" s="668"/>
      <c r="AN6" s="668"/>
      <c r="AO6" s="693"/>
      <c r="AP6" s="661" t="s">
        <v>230</v>
      </c>
      <c r="AQ6" s="662"/>
      <c r="AR6" s="662"/>
      <c r="AS6" s="662"/>
      <c r="AT6" s="662"/>
      <c r="AU6" s="662"/>
      <c r="AV6" s="662"/>
      <c r="AW6" s="662"/>
      <c r="AX6" s="662"/>
      <c r="AY6" s="662"/>
      <c r="AZ6" s="662"/>
      <c r="BA6" s="662"/>
      <c r="BB6" s="662"/>
      <c r="BC6" s="662"/>
      <c r="BD6" s="662"/>
      <c r="BE6" s="662"/>
      <c r="BF6" s="663"/>
      <c r="BG6" s="664">
        <v>5923761</v>
      </c>
      <c r="BH6" s="665"/>
      <c r="BI6" s="665"/>
      <c r="BJ6" s="665"/>
      <c r="BK6" s="665"/>
      <c r="BL6" s="665"/>
      <c r="BM6" s="665"/>
      <c r="BN6" s="666"/>
      <c r="BO6" s="691">
        <v>100</v>
      </c>
      <c r="BP6" s="691"/>
      <c r="BQ6" s="691"/>
      <c r="BR6" s="691"/>
      <c r="BS6" s="692">
        <v>65433</v>
      </c>
      <c r="BT6" s="692"/>
      <c r="BU6" s="692"/>
      <c r="BV6" s="692"/>
      <c r="BW6" s="692"/>
      <c r="BX6" s="692"/>
      <c r="BY6" s="692"/>
      <c r="BZ6" s="692"/>
      <c r="CA6" s="692"/>
      <c r="CB6" s="759"/>
      <c r="CD6" s="720" t="s">
        <v>231</v>
      </c>
      <c r="CE6" s="721"/>
      <c r="CF6" s="721"/>
      <c r="CG6" s="721"/>
      <c r="CH6" s="721"/>
      <c r="CI6" s="721"/>
      <c r="CJ6" s="721"/>
      <c r="CK6" s="721"/>
      <c r="CL6" s="721"/>
      <c r="CM6" s="721"/>
      <c r="CN6" s="721"/>
      <c r="CO6" s="721"/>
      <c r="CP6" s="721"/>
      <c r="CQ6" s="722"/>
      <c r="CR6" s="664">
        <v>167836</v>
      </c>
      <c r="CS6" s="665"/>
      <c r="CT6" s="665"/>
      <c r="CU6" s="665"/>
      <c r="CV6" s="665"/>
      <c r="CW6" s="665"/>
      <c r="CX6" s="665"/>
      <c r="CY6" s="666"/>
      <c r="CZ6" s="762">
        <v>0.6</v>
      </c>
      <c r="DA6" s="736"/>
      <c r="DB6" s="736"/>
      <c r="DC6" s="765"/>
      <c r="DD6" s="670" t="s">
        <v>232</v>
      </c>
      <c r="DE6" s="665"/>
      <c r="DF6" s="665"/>
      <c r="DG6" s="665"/>
      <c r="DH6" s="665"/>
      <c r="DI6" s="665"/>
      <c r="DJ6" s="665"/>
      <c r="DK6" s="665"/>
      <c r="DL6" s="665"/>
      <c r="DM6" s="665"/>
      <c r="DN6" s="665"/>
      <c r="DO6" s="665"/>
      <c r="DP6" s="666"/>
      <c r="DQ6" s="670">
        <v>167766</v>
      </c>
      <c r="DR6" s="665"/>
      <c r="DS6" s="665"/>
      <c r="DT6" s="665"/>
      <c r="DU6" s="665"/>
      <c r="DV6" s="665"/>
      <c r="DW6" s="665"/>
      <c r="DX6" s="665"/>
      <c r="DY6" s="665"/>
      <c r="DZ6" s="665"/>
      <c r="EA6" s="665"/>
      <c r="EB6" s="665"/>
      <c r="EC6" s="705"/>
    </row>
    <row r="7" spans="2:143" ht="11.25" customHeight="1">
      <c r="B7" s="661" t="s">
        <v>233</v>
      </c>
      <c r="C7" s="662"/>
      <c r="D7" s="662"/>
      <c r="E7" s="662"/>
      <c r="F7" s="662"/>
      <c r="G7" s="662"/>
      <c r="H7" s="662"/>
      <c r="I7" s="662"/>
      <c r="J7" s="662"/>
      <c r="K7" s="662"/>
      <c r="L7" s="662"/>
      <c r="M7" s="662"/>
      <c r="N7" s="662"/>
      <c r="O7" s="662"/>
      <c r="P7" s="662"/>
      <c r="Q7" s="663"/>
      <c r="R7" s="664">
        <v>2971</v>
      </c>
      <c r="S7" s="665"/>
      <c r="T7" s="665"/>
      <c r="U7" s="665"/>
      <c r="V7" s="665"/>
      <c r="W7" s="665"/>
      <c r="X7" s="665"/>
      <c r="Y7" s="666"/>
      <c r="Z7" s="691">
        <v>0</v>
      </c>
      <c r="AA7" s="691"/>
      <c r="AB7" s="691"/>
      <c r="AC7" s="691"/>
      <c r="AD7" s="692">
        <v>2971</v>
      </c>
      <c r="AE7" s="692"/>
      <c r="AF7" s="692"/>
      <c r="AG7" s="692"/>
      <c r="AH7" s="692"/>
      <c r="AI7" s="692"/>
      <c r="AJ7" s="692"/>
      <c r="AK7" s="692"/>
      <c r="AL7" s="667">
        <v>0</v>
      </c>
      <c r="AM7" s="668"/>
      <c r="AN7" s="668"/>
      <c r="AO7" s="693"/>
      <c r="AP7" s="661" t="s">
        <v>234</v>
      </c>
      <c r="AQ7" s="662"/>
      <c r="AR7" s="662"/>
      <c r="AS7" s="662"/>
      <c r="AT7" s="662"/>
      <c r="AU7" s="662"/>
      <c r="AV7" s="662"/>
      <c r="AW7" s="662"/>
      <c r="AX7" s="662"/>
      <c r="AY7" s="662"/>
      <c r="AZ7" s="662"/>
      <c r="BA7" s="662"/>
      <c r="BB7" s="662"/>
      <c r="BC7" s="662"/>
      <c r="BD7" s="662"/>
      <c r="BE7" s="662"/>
      <c r="BF7" s="663"/>
      <c r="BG7" s="664">
        <v>2259422</v>
      </c>
      <c r="BH7" s="665"/>
      <c r="BI7" s="665"/>
      <c r="BJ7" s="665"/>
      <c r="BK7" s="665"/>
      <c r="BL7" s="665"/>
      <c r="BM7" s="665"/>
      <c r="BN7" s="666"/>
      <c r="BO7" s="691">
        <v>38.1</v>
      </c>
      <c r="BP7" s="691"/>
      <c r="BQ7" s="691"/>
      <c r="BR7" s="691"/>
      <c r="BS7" s="692">
        <v>65433</v>
      </c>
      <c r="BT7" s="692"/>
      <c r="BU7" s="692"/>
      <c r="BV7" s="692"/>
      <c r="BW7" s="692"/>
      <c r="BX7" s="692"/>
      <c r="BY7" s="692"/>
      <c r="BZ7" s="692"/>
      <c r="CA7" s="692"/>
      <c r="CB7" s="759"/>
      <c r="CD7" s="706" t="s">
        <v>235</v>
      </c>
      <c r="CE7" s="703"/>
      <c r="CF7" s="703"/>
      <c r="CG7" s="703"/>
      <c r="CH7" s="703"/>
      <c r="CI7" s="703"/>
      <c r="CJ7" s="703"/>
      <c r="CK7" s="703"/>
      <c r="CL7" s="703"/>
      <c r="CM7" s="703"/>
      <c r="CN7" s="703"/>
      <c r="CO7" s="703"/>
      <c r="CP7" s="703"/>
      <c r="CQ7" s="704"/>
      <c r="CR7" s="664">
        <v>3869217</v>
      </c>
      <c r="CS7" s="665"/>
      <c r="CT7" s="665"/>
      <c r="CU7" s="665"/>
      <c r="CV7" s="665"/>
      <c r="CW7" s="665"/>
      <c r="CX7" s="665"/>
      <c r="CY7" s="666"/>
      <c r="CZ7" s="691">
        <v>12.9</v>
      </c>
      <c r="DA7" s="691"/>
      <c r="DB7" s="691"/>
      <c r="DC7" s="691"/>
      <c r="DD7" s="670">
        <v>696896</v>
      </c>
      <c r="DE7" s="665"/>
      <c r="DF7" s="665"/>
      <c r="DG7" s="665"/>
      <c r="DH7" s="665"/>
      <c r="DI7" s="665"/>
      <c r="DJ7" s="665"/>
      <c r="DK7" s="665"/>
      <c r="DL7" s="665"/>
      <c r="DM7" s="665"/>
      <c r="DN7" s="665"/>
      <c r="DO7" s="665"/>
      <c r="DP7" s="666"/>
      <c r="DQ7" s="670">
        <v>2792449</v>
      </c>
      <c r="DR7" s="665"/>
      <c r="DS7" s="665"/>
      <c r="DT7" s="665"/>
      <c r="DU7" s="665"/>
      <c r="DV7" s="665"/>
      <c r="DW7" s="665"/>
      <c r="DX7" s="665"/>
      <c r="DY7" s="665"/>
      <c r="DZ7" s="665"/>
      <c r="EA7" s="665"/>
      <c r="EB7" s="665"/>
      <c r="EC7" s="705"/>
    </row>
    <row r="8" spans="2:143" ht="11.25" customHeight="1">
      <c r="B8" s="661" t="s">
        <v>236</v>
      </c>
      <c r="C8" s="662"/>
      <c r="D8" s="662"/>
      <c r="E8" s="662"/>
      <c r="F8" s="662"/>
      <c r="G8" s="662"/>
      <c r="H8" s="662"/>
      <c r="I8" s="662"/>
      <c r="J8" s="662"/>
      <c r="K8" s="662"/>
      <c r="L8" s="662"/>
      <c r="M8" s="662"/>
      <c r="N8" s="662"/>
      <c r="O8" s="662"/>
      <c r="P8" s="662"/>
      <c r="Q8" s="663"/>
      <c r="R8" s="664">
        <v>12406</v>
      </c>
      <c r="S8" s="665"/>
      <c r="T8" s="665"/>
      <c r="U8" s="665"/>
      <c r="V8" s="665"/>
      <c r="W8" s="665"/>
      <c r="X8" s="665"/>
      <c r="Y8" s="666"/>
      <c r="Z8" s="691">
        <v>0</v>
      </c>
      <c r="AA8" s="691"/>
      <c r="AB8" s="691"/>
      <c r="AC8" s="691"/>
      <c r="AD8" s="692">
        <v>12406</v>
      </c>
      <c r="AE8" s="692"/>
      <c r="AF8" s="692"/>
      <c r="AG8" s="692"/>
      <c r="AH8" s="692"/>
      <c r="AI8" s="692"/>
      <c r="AJ8" s="692"/>
      <c r="AK8" s="692"/>
      <c r="AL8" s="667">
        <v>0.1</v>
      </c>
      <c r="AM8" s="668"/>
      <c r="AN8" s="668"/>
      <c r="AO8" s="693"/>
      <c r="AP8" s="661" t="s">
        <v>237</v>
      </c>
      <c r="AQ8" s="662"/>
      <c r="AR8" s="662"/>
      <c r="AS8" s="662"/>
      <c r="AT8" s="662"/>
      <c r="AU8" s="662"/>
      <c r="AV8" s="662"/>
      <c r="AW8" s="662"/>
      <c r="AX8" s="662"/>
      <c r="AY8" s="662"/>
      <c r="AZ8" s="662"/>
      <c r="BA8" s="662"/>
      <c r="BB8" s="662"/>
      <c r="BC8" s="662"/>
      <c r="BD8" s="662"/>
      <c r="BE8" s="662"/>
      <c r="BF8" s="663"/>
      <c r="BG8" s="664">
        <v>85547</v>
      </c>
      <c r="BH8" s="665"/>
      <c r="BI8" s="665"/>
      <c r="BJ8" s="665"/>
      <c r="BK8" s="665"/>
      <c r="BL8" s="665"/>
      <c r="BM8" s="665"/>
      <c r="BN8" s="666"/>
      <c r="BO8" s="691">
        <v>1.4</v>
      </c>
      <c r="BP8" s="691"/>
      <c r="BQ8" s="691"/>
      <c r="BR8" s="691"/>
      <c r="BS8" s="692" t="s">
        <v>177</v>
      </c>
      <c r="BT8" s="692"/>
      <c r="BU8" s="692"/>
      <c r="BV8" s="692"/>
      <c r="BW8" s="692"/>
      <c r="BX8" s="692"/>
      <c r="BY8" s="692"/>
      <c r="BZ8" s="692"/>
      <c r="CA8" s="692"/>
      <c r="CB8" s="759"/>
      <c r="CD8" s="706" t="s">
        <v>238</v>
      </c>
      <c r="CE8" s="703"/>
      <c r="CF8" s="703"/>
      <c r="CG8" s="703"/>
      <c r="CH8" s="703"/>
      <c r="CI8" s="703"/>
      <c r="CJ8" s="703"/>
      <c r="CK8" s="703"/>
      <c r="CL8" s="703"/>
      <c r="CM8" s="703"/>
      <c r="CN8" s="703"/>
      <c r="CO8" s="703"/>
      <c r="CP8" s="703"/>
      <c r="CQ8" s="704"/>
      <c r="CR8" s="664">
        <v>12149079</v>
      </c>
      <c r="CS8" s="665"/>
      <c r="CT8" s="665"/>
      <c r="CU8" s="665"/>
      <c r="CV8" s="665"/>
      <c r="CW8" s="665"/>
      <c r="CX8" s="665"/>
      <c r="CY8" s="666"/>
      <c r="CZ8" s="691">
        <v>40.4</v>
      </c>
      <c r="DA8" s="691"/>
      <c r="DB8" s="691"/>
      <c r="DC8" s="691"/>
      <c r="DD8" s="670">
        <v>253464</v>
      </c>
      <c r="DE8" s="665"/>
      <c r="DF8" s="665"/>
      <c r="DG8" s="665"/>
      <c r="DH8" s="665"/>
      <c r="DI8" s="665"/>
      <c r="DJ8" s="665"/>
      <c r="DK8" s="665"/>
      <c r="DL8" s="665"/>
      <c r="DM8" s="665"/>
      <c r="DN8" s="665"/>
      <c r="DO8" s="665"/>
      <c r="DP8" s="666"/>
      <c r="DQ8" s="670">
        <v>4625824</v>
      </c>
      <c r="DR8" s="665"/>
      <c r="DS8" s="665"/>
      <c r="DT8" s="665"/>
      <c r="DU8" s="665"/>
      <c r="DV8" s="665"/>
      <c r="DW8" s="665"/>
      <c r="DX8" s="665"/>
      <c r="DY8" s="665"/>
      <c r="DZ8" s="665"/>
      <c r="EA8" s="665"/>
      <c r="EB8" s="665"/>
      <c r="EC8" s="705"/>
    </row>
    <row r="9" spans="2:143" ht="11.25" customHeight="1">
      <c r="B9" s="661" t="s">
        <v>239</v>
      </c>
      <c r="C9" s="662"/>
      <c r="D9" s="662"/>
      <c r="E9" s="662"/>
      <c r="F9" s="662"/>
      <c r="G9" s="662"/>
      <c r="H9" s="662"/>
      <c r="I9" s="662"/>
      <c r="J9" s="662"/>
      <c r="K9" s="662"/>
      <c r="L9" s="662"/>
      <c r="M9" s="662"/>
      <c r="N9" s="662"/>
      <c r="O9" s="662"/>
      <c r="P9" s="662"/>
      <c r="Q9" s="663"/>
      <c r="R9" s="664">
        <v>17243</v>
      </c>
      <c r="S9" s="665"/>
      <c r="T9" s="665"/>
      <c r="U9" s="665"/>
      <c r="V9" s="665"/>
      <c r="W9" s="665"/>
      <c r="X9" s="665"/>
      <c r="Y9" s="666"/>
      <c r="Z9" s="691">
        <v>0.1</v>
      </c>
      <c r="AA9" s="691"/>
      <c r="AB9" s="691"/>
      <c r="AC9" s="691"/>
      <c r="AD9" s="692">
        <v>17243</v>
      </c>
      <c r="AE9" s="692"/>
      <c r="AF9" s="692"/>
      <c r="AG9" s="692"/>
      <c r="AH9" s="692"/>
      <c r="AI9" s="692"/>
      <c r="AJ9" s="692"/>
      <c r="AK9" s="692"/>
      <c r="AL9" s="667">
        <v>0.1</v>
      </c>
      <c r="AM9" s="668"/>
      <c r="AN9" s="668"/>
      <c r="AO9" s="693"/>
      <c r="AP9" s="661" t="s">
        <v>240</v>
      </c>
      <c r="AQ9" s="662"/>
      <c r="AR9" s="662"/>
      <c r="AS9" s="662"/>
      <c r="AT9" s="662"/>
      <c r="AU9" s="662"/>
      <c r="AV9" s="662"/>
      <c r="AW9" s="662"/>
      <c r="AX9" s="662"/>
      <c r="AY9" s="662"/>
      <c r="AZ9" s="662"/>
      <c r="BA9" s="662"/>
      <c r="BB9" s="662"/>
      <c r="BC9" s="662"/>
      <c r="BD9" s="662"/>
      <c r="BE9" s="662"/>
      <c r="BF9" s="663"/>
      <c r="BG9" s="664">
        <v>1807103</v>
      </c>
      <c r="BH9" s="665"/>
      <c r="BI9" s="665"/>
      <c r="BJ9" s="665"/>
      <c r="BK9" s="665"/>
      <c r="BL9" s="665"/>
      <c r="BM9" s="665"/>
      <c r="BN9" s="666"/>
      <c r="BO9" s="691">
        <v>30.5</v>
      </c>
      <c r="BP9" s="691"/>
      <c r="BQ9" s="691"/>
      <c r="BR9" s="691"/>
      <c r="BS9" s="692" t="s">
        <v>232</v>
      </c>
      <c r="BT9" s="692"/>
      <c r="BU9" s="692"/>
      <c r="BV9" s="692"/>
      <c r="BW9" s="692"/>
      <c r="BX9" s="692"/>
      <c r="BY9" s="692"/>
      <c r="BZ9" s="692"/>
      <c r="CA9" s="692"/>
      <c r="CB9" s="759"/>
      <c r="CD9" s="706" t="s">
        <v>241</v>
      </c>
      <c r="CE9" s="703"/>
      <c r="CF9" s="703"/>
      <c r="CG9" s="703"/>
      <c r="CH9" s="703"/>
      <c r="CI9" s="703"/>
      <c r="CJ9" s="703"/>
      <c r="CK9" s="703"/>
      <c r="CL9" s="703"/>
      <c r="CM9" s="703"/>
      <c r="CN9" s="703"/>
      <c r="CO9" s="703"/>
      <c r="CP9" s="703"/>
      <c r="CQ9" s="704"/>
      <c r="CR9" s="664">
        <v>2451422</v>
      </c>
      <c r="CS9" s="665"/>
      <c r="CT9" s="665"/>
      <c r="CU9" s="665"/>
      <c r="CV9" s="665"/>
      <c r="CW9" s="665"/>
      <c r="CX9" s="665"/>
      <c r="CY9" s="666"/>
      <c r="CZ9" s="691">
        <v>8.1</v>
      </c>
      <c r="DA9" s="691"/>
      <c r="DB9" s="691"/>
      <c r="DC9" s="691"/>
      <c r="DD9" s="670">
        <v>28738</v>
      </c>
      <c r="DE9" s="665"/>
      <c r="DF9" s="665"/>
      <c r="DG9" s="665"/>
      <c r="DH9" s="665"/>
      <c r="DI9" s="665"/>
      <c r="DJ9" s="665"/>
      <c r="DK9" s="665"/>
      <c r="DL9" s="665"/>
      <c r="DM9" s="665"/>
      <c r="DN9" s="665"/>
      <c r="DO9" s="665"/>
      <c r="DP9" s="666"/>
      <c r="DQ9" s="670">
        <v>1992828</v>
      </c>
      <c r="DR9" s="665"/>
      <c r="DS9" s="665"/>
      <c r="DT9" s="665"/>
      <c r="DU9" s="665"/>
      <c r="DV9" s="665"/>
      <c r="DW9" s="665"/>
      <c r="DX9" s="665"/>
      <c r="DY9" s="665"/>
      <c r="DZ9" s="665"/>
      <c r="EA9" s="665"/>
      <c r="EB9" s="665"/>
      <c r="EC9" s="705"/>
    </row>
    <row r="10" spans="2:143" ht="11.25" customHeight="1">
      <c r="B10" s="661" t="s">
        <v>242</v>
      </c>
      <c r="C10" s="662"/>
      <c r="D10" s="662"/>
      <c r="E10" s="662"/>
      <c r="F10" s="662"/>
      <c r="G10" s="662"/>
      <c r="H10" s="662"/>
      <c r="I10" s="662"/>
      <c r="J10" s="662"/>
      <c r="K10" s="662"/>
      <c r="L10" s="662"/>
      <c r="M10" s="662"/>
      <c r="N10" s="662"/>
      <c r="O10" s="662"/>
      <c r="P10" s="662"/>
      <c r="Q10" s="663"/>
      <c r="R10" s="664" t="s">
        <v>177</v>
      </c>
      <c r="S10" s="665"/>
      <c r="T10" s="665"/>
      <c r="U10" s="665"/>
      <c r="V10" s="665"/>
      <c r="W10" s="665"/>
      <c r="X10" s="665"/>
      <c r="Y10" s="666"/>
      <c r="Z10" s="691" t="s">
        <v>232</v>
      </c>
      <c r="AA10" s="691"/>
      <c r="AB10" s="691"/>
      <c r="AC10" s="691"/>
      <c r="AD10" s="692" t="s">
        <v>232</v>
      </c>
      <c r="AE10" s="692"/>
      <c r="AF10" s="692"/>
      <c r="AG10" s="692"/>
      <c r="AH10" s="692"/>
      <c r="AI10" s="692"/>
      <c r="AJ10" s="692"/>
      <c r="AK10" s="692"/>
      <c r="AL10" s="667" t="s">
        <v>177</v>
      </c>
      <c r="AM10" s="668"/>
      <c r="AN10" s="668"/>
      <c r="AO10" s="693"/>
      <c r="AP10" s="661" t="s">
        <v>243</v>
      </c>
      <c r="AQ10" s="662"/>
      <c r="AR10" s="662"/>
      <c r="AS10" s="662"/>
      <c r="AT10" s="662"/>
      <c r="AU10" s="662"/>
      <c r="AV10" s="662"/>
      <c r="AW10" s="662"/>
      <c r="AX10" s="662"/>
      <c r="AY10" s="662"/>
      <c r="AZ10" s="662"/>
      <c r="BA10" s="662"/>
      <c r="BB10" s="662"/>
      <c r="BC10" s="662"/>
      <c r="BD10" s="662"/>
      <c r="BE10" s="662"/>
      <c r="BF10" s="663"/>
      <c r="BG10" s="664">
        <v>137841</v>
      </c>
      <c r="BH10" s="665"/>
      <c r="BI10" s="665"/>
      <c r="BJ10" s="665"/>
      <c r="BK10" s="665"/>
      <c r="BL10" s="665"/>
      <c r="BM10" s="665"/>
      <c r="BN10" s="666"/>
      <c r="BO10" s="691">
        <v>2.2999999999999998</v>
      </c>
      <c r="BP10" s="691"/>
      <c r="BQ10" s="691"/>
      <c r="BR10" s="691"/>
      <c r="BS10" s="692" t="s">
        <v>232</v>
      </c>
      <c r="BT10" s="692"/>
      <c r="BU10" s="692"/>
      <c r="BV10" s="692"/>
      <c r="BW10" s="692"/>
      <c r="BX10" s="692"/>
      <c r="BY10" s="692"/>
      <c r="BZ10" s="692"/>
      <c r="CA10" s="692"/>
      <c r="CB10" s="759"/>
      <c r="CD10" s="706" t="s">
        <v>244</v>
      </c>
      <c r="CE10" s="703"/>
      <c r="CF10" s="703"/>
      <c r="CG10" s="703"/>
      <c r="CH10" s="703"/>
      <c r="CI10" s="703"/>
      <c r="CJ10" s="703"/>
      <c r="CK10" s="703"/>
      <c r="CL10" s="703"/>
      <c r="CM10" s="703"/>
      <c r="CN10" s="703"/>
      <c r="CO10" s="703"/>
      <c r="CP10" s="703"/>
      <c r="CQ10" s="704"/>
      <c r="CR10" s="664">
        <v>49530</v>
      </c>
      <c r="CS10" s="665"/>
      <c r="CT10" s="665"/>
      <c r="CU10" s="665"/>
      <c r="CV10" s="665"/>
      <c r="CW10" s="665"/>
      <c r="CX10" s="665"/>
      <c r="CY10" s="666"/>
      <c r="CZ10" s="691">
        <v>0.2</v>
      </c>
      <c r="DA10" s="691"/>
      <c r="DB10" s="691"/>
      <c r="DC10" s="691"/>
      <c r="DD10" s="670">
        <v>30000</v>
      </c>
      <c r="DE10" s="665"/>
      <c r="DF10" s="665"/>
      <c r="DG10" s="665"/>
      <c r="DH10" s="665"/>
      <c r="DI10" s="665"/>
      <c r="DJ10" s="665"/>
      <c r="DK10" s="665"/>
      <c r="DL10" s="665"/>
      <c r="DM10" s="665"/>
      <c r="DN10" s="665"/>
      <c r="DO10" s="665"/>
      <c r="DP10" s="666"/>
      <c r="DQ10" s="670">
        <v>49257</v>
      </c>
      <c r="DR10" s="665"/>
      <c r="DS10" s="665"/>
      <c r="DT10" s="665"/>
      <c r="DU10" s="665"/>
      <c r="DV10" s="665"/>
      <c r="DW10" s="665"/>
      <c r="DX10" s="665"/>
      <c r="DY10" s="665"/>
      <c r="DZ10" s="665"/>
      <c r="EA10" s="665"/>
      <c r="EB10" s="665"/>
      <c r="EC10" s="705"/>
    </row>
    <row r="11" spans="2:143" ht="11.25" customHeight="1">
      <c r="B11" s="661" t="s">
        <v>245</v>
      </c>
      <c r="C11" s="662"/>
      <c r="D11" s="662"/>
      <c r="E11" s="662"/>
      <c r="F11" s="662"/>
      <c r="G11" s="662"/>
      <c r="H11" s="662"/>
      <c r="I11" s="662"/>
      <c r="J11" s="662"/>
      <c r="K11" s="662"/>
      <c r="L11" s="662"/>
      <c r="M11" s="662"/>
      <c r="N11" s="662"/>
      <c r="O11" s="662"/>
      <c r="P11" s="662"/>
      <c r="Q11" s="663"/>
      <c r="R11" s="664">
        <v>1232041</v>
      </c>
      <c r="S11" s="665"/>
      <c r="T11" s="665"/>
      <c r="U11" s="665"/>
      <c r="V11" s="665"/>
      <c r="W11" s="665"/>
      <c r="X11" s="665"/>
      <c r="Y11" s="666"/>
      <c r="Z11" s="667">
        <v>3.9</v>
      </c>
      <c r="AA11" s="668"/>
      <c r="AB11" s="668"/>
      <c r="AC11" s="669"/>
      <c r="AD11" s="670">
        <v>1232041</v>
      </c>
      <c r="AE11" s="665"/>
      <c r="AF11" s="665"/>
      <c r="AG11" s="665"/>
      <c r="AH11" s="665"/>
      <c r="AI11" s="665"/>
      <c r="AJ11" s="665"/>
      <c r="AK11" s="666"/>
      <c r="AL11" s="667">
        <v>7.5</v>
      </c>
      <c r="AM11" s="668"/>
      <c r="AN11" s="668"/>
      <c r="AO11" s="693"/>
      <c r="AP11" s="661" t="s">
        <v>246</v>
      </c>
      <c r="AQ11" s="662"/>
      <c r="AR11" s="662"/>
      <c r="AS11" s="662"/>
      <c r="AT11" s="662"/>
      <c r="AU11" s="662"/>
      <c r="AV11" s="662"/>
      <c r="AW11" s="662"/>
      <c r="AX11" s="662"/>
      <c r="AY11" s="662"/>
      <c r="AZ11" s="662"/>
      <c r="BA11" s="662"/>
      <c r="BB11" s="662"/>
      <c r="BC11" s="662"/>
      <c r="BD11" s="662"/>
      <c r="BE11" s="662"/>
      <c r="BF11" s="663"/>
      <c r="BG11" s="664">
        <v>228931</v>
      </c>
      <c r="BH11" s="665"/>
      <c r="BI11" s="665"/>
      <c r="BJ11" s="665"/>
      <c r="BK11" s="665"/>
      <c r="BL11" s="665"/>
      <c r="BM11" s="665"/>
      <c r="BN11" s="666"/>
      <c r="BO11" s="691">
        <v>3.9</v>
      </c>
      <c r="BP11" s="691"/>
      <c r="BQ11" s="691"/>
      <c r="BR11" s="691"/>
      <c r="BS11" s="692">
        <v>65433</v>
      </c>
      <c r="BT11" s="692"/>
      <c r="BU11" s="692"/>
      <c r="BV11" s="692"/>
      <c r="BW11" s="692"/>
      <c r="BX11" s="692"/>
      <c r="BY11" s="692"/>
      <c r="BZ11" s="692"/>
      <c r="CA11" s="692"/>
      <c r="CB11" s="759"/>
      <c r="CD11" s="706" t="s">
        <v>247</v>
      </c>
      <c r="CE11" s="703"/>
      <c r="CF11" s="703"/>
      <c r="CG11" s="703"/>
      <c r="CH11" s="703"/>
      <c r="CI11" s="703"/>
      <c r="CJ11" s="703"/>
      <c r="CK11" s="703"/>
      <c r="CL11" s="703"/>
      <c r="CM11" s="703"/>
      <c r="CN11" s="703"/>
      <c r="CO11" s="703"/>
      <c r="CP11" s="703"/>
      <c r="CQ11" s="704"/>
      <c r="CR11" s="664">
        <v>1624125</v>
      </c>
      <c r="CS11" s="665"/>
      <c r="CT11" s="665"/>
      <c r="CU11" s="665"/>
      <c r="CV11" s="665"/>
      <c r="CW11" s="665"/>
      <c r="CX11" s="665"/>
      <c r="CY11" s="666"/>
      <c r="CZ11" s="691">
        <v>5.4</v>
      </c>
      <c r="DA11" s="691"/>
      <c r="DB11" s="691"/>
      <c r="DC11" s="691"/>
      <c r="DD11" s="670">
        <v>740026</v>
      </c>
      <c r="DE11" s="665"/>
      <c r="DF11" s="665"/>
      <c r="DG11" s="665"/>
      <c r="DH11" s="665"/>
      <c r="DI11" s="665"/>
      <c r="DJ11" s="665"/>
      <c r="DK11" s="665"/>
      <c r="DL11" s="665"/>
      <c r="DM11" s="665"/>
      <c r="DN11" s="665"/>
      <c r="DO11" s="665"/>
      <c r="DP11" s="666"/>
      <c r="DQ11" s="670">
        <v>760984</v>
      </c>
      <c r="DR11" s="665"/>
      <c r="DS11" s="665"/>
      <c r="DT11" s="665"/>
      <c r="DU11" s="665"/>
      <c r="DV11" s="665"/>
      <c r="DW11" s="665"/>
      <c r="DX11" s="665"/>
      <c r="DY11" s="665"/>
      <c r="DZ11" s="665"/>
      <c r="EA11" s="665"/>
      <c r="EB11" s="665"/>
      <c r="EC11" s="705"/>
    </row>
    <row r="12" spans="2:143" ht="11.25" customHeight="1">
      <c r="B12" s="661" t="s">
        <v>248</v>
      </c>
      <c r="C12" s="662"/>
      <c r="D12" s="662"/>
      <c r="E12" s="662"/>
      <c r="F12" s="662"/>
      <c r="G12" s="662"/>
      <c r="H12" s="662"/>
      <c r="I12" s="662"/>
      <c r="J12" s="662"/>
      <c r="K12" s="662"/>
      <c r="L12" s="662"/>
      <c r="M12" s="662"/>
      <c r="N12" s="662"/>
      <c r="O12" s="662"/>
      <c r="P12" s="662"/>
      <c r="Q12" s="663"/>
      <c r="R12" s="664">
        <v>8989</v>
      </c>
      <c r="S12" s="665"/>
      <c r="T12" s="665"/>
      <c r="U12" s="665"/>
      <c r="V12" s="665"/>
      <c r="W12" s="665"/>
      <c r="X12" s="665"/>
      <c r="Y12" s="666"/>
      <c r="Z12" s="691">
        <v>0</v>
      </c>
      <c r="AA12" s="691"/>
      <c r="AB12" s="691"/>
      <c r="AC12" s="691"/>
      <c r="AD12" s="692">
        <v>8989</v>
      </c>
      <c r="AE12" s="692"/>
      <c r="AF12" s="692"/>
      <c r="AG12" s="692"/>
      <c r="AH12" s="692"/>
      <c r="AI12" s="692"/>
      <c r="AJ12" s="692"/>
      <c r="AK12" s="692"/>
      <c r="AL12" s="667">
        <v>0.1</v>
      </c>
      <c r="AM12" s="668"/>
      <c r="AN12" s="668"/>
      <c r="AO12" s="693"/>
      <c r="AP12" s="661" t="s">
        <v>249</v>
      </c>
      <c r="AQ12" s="662"/>
      <c r="AR12" s="662"/>
      <c r="AS12" s="662"/>
      <c r="AT12" s="662"/>
      <c r="AU12" s="662"/>
      <c r="AV12" s="662"/>
      <c r="AW12" s="662"/>
      <c r="AX12" s="662"/>
      <c r="AY12" s="662"/>
      <c r="AZ12" s="662"/>
      <c r="BA12" s="662"/>
      <c r="BB12" s="662"/>
      <c r="BC12" s="662"/>
      <c r="BD12" s="662"/>
      <c r="BE12" s="662"/>
      <c r="BF12" s="663"/>
      <c r="BG12" s="664">
        <v>3065275</v>
      </c>
      <c r="BH12" s="665"/>
      <c r="BI12" s="665"/>
      <c r="BJ12" s="665"/>
      <c r="BK12" s="665"/>
      <c r="BL12" s="665"/>
      <c r="BM12" s="665"/>
      <c r="BN12" s="666"/>
      <c r="BO12" s="691">
        <v>51.7</v>
      </c>
      <c r="BP12" s="691"/>
      <c r="BQ12" s="691"/>
      <c r="BR12" s="691"/>
      <c r="BS12" s="692" t="s">
        <v>232</v>
      </c>
      <c r="BT12" s="692"/>
      <c r="BU12" s="692"/>
      <c r="BV12" s="692"/>
      <c r="BW12" s="692"/>
      <c r="BX12" s="692"/>
      <c r="BY12" s="692"/>
      <c r="BZ12" s="692"/>
      <c r="CA12" s="692"/>
      <c r="CB12" s="759"/>
      <c r="CD12" s="706" t="s">
        <v>250</v>
      </c>
      <c r="CE12" s="703"/>
      <c r="CF12" s="703"/>
      <c r="CG12" s="703"/>
      <c r="CH12" s="703"/>
      <c r="CI12" s="703"/>
      <c r="CJ12" s="703"/>
      <c r="CK12" s="703"/>
      <c r="CL12" s="703"/>
      <c r="CM12" s="703"/>
      <c r="CN12" s="703"/>
      <c r="CO12" s="703"/>
      <c r="CP12" s="703"/>
      <c r="CQ12" s="704"/>
      <c r="CR12" s="664">
        <v>714886</v>
      </c>
      <c r="CS12" s="665"/>
      <c r="CT12" s="665"/>
      <c r="CU12" s="665"/>
      <c r="CV12" s="665"/>
      <c r="CW12" s="665"/>
      <c r="CX12" s="665"/>
      <c r="CY12" s="666"/>
      <c r="CZ12" s="691">
        <v>2.4</v>
      </c>
      <c r="DA12" s="691"/>
      <c r="DB12" s="691"/>
      <c r="DC12" s="691"/>
      <c r="DD12" s="670">
        <v>111587</v>
      </c>
      <c r="DE12" s="665"/>
      <c r="DF12" s="665"/>
      <c r="DG12" s="665"/>
      <c r="DH12" s="665"/>
      <c r="DI12" s="665"/>
      <c r="DJ12" s="665"/>
      <c r="DK12" s="665"/>
      <c r="DL12" s="665"/>
      <c r="DM12" s="665"/>
      <c r="DN12" s="665"/>
      <c r="DO12" s="665"/>
      <c r="DP12" s="666"/>
      <c r="DQ12" s="670">
        <v>625420</v>
      </c>
      <c r="DR12" s="665"/>
      <c r="DS12" s="665"/>
      <c r="DT12" s="665"/>
      <c r="DU12" s="665"/>
      <c r="DV12" s="665"/>
      <c r="DW12" s="665"/>
      <c r="DX12" s="665"/>
      <c r="DY12" s="665"/>
      <c r="DZ12" s="665"/>
      <c r="EA12" s="665"/>
      <c r="EB12" s="665"/>
      <c r="EC12" s="705"/>
    </row>
    <row r="13" spans="2:143" ht="11.25" customHeight="1">
      <c r="B13" s="661" t="s">
        <v>251</v>
      </c>
      <c r="C13" s="662"/>
      <c r="D13" s="662"/>
      <c r="E13" s="662"/>
      <c r="F13" s="662"/>
      <c r="G13" s="662"/>
      <c r="H13" s="662"/>
      <c r="I13" s="662"/>
      <c r="J13" s="662"/>
      <c r="K13" s="662"/>
      <c r="L13" s="662"/>
      <c r="M13" s="662"/>
      <c r="N13" s="662"/>
      <c r="O13" s="662"/>
      <c r="P13" s="662"/>
      <c r="Q13" s="663"/>
      <c r="R13" s="664" t="s">
        <v>129</v>
      </c>
      <c r="S13" s="665"/>
      <c r="T13" s="665"/>
      <c r="U13" s="665"/>
      <c r="V13" s="665"/>
      <c r="W13" s="665"/>
      <c r="X13" s="665"/>
      <c r="Y13" s="666"/>
      <c r="Z13" s="691" t="s">
        <v>129</v>
      </c>
      <c r="AA13" s="691"/>
      <c r="AB13" s="691"/>
      <c r="AC13" s="691"/>
      <c r="AD13" s="692" t="s">
        <v>177</v>
      </c>
      <c r="AE13" s="692"/>
      <c r="AF13" s="692"/>
      <c r="AG13" s="692"/>
      <c r="AH13" s="692"/>
      <c r="AI13" s="692"/>
      <c r="AJ13" s="692"/>
      <c r="AK13" s="692"/>
      <c r="AL13" s="667" t="s">
        <v>129</v>
      </c>
      <c r="AM13" s="668"/>
      <c r="AN13" s="668"/>
      <c r="AO13" s="693"/>
      <c r="AP13" s="661" t="s">
        <v>252</v>
      </c>
      <c r="AQ13" s="662"/>
      <c r="AR13" s="662"/>
      <c r="AS13" s="662"/>
      <c r="AT13" s="662"/>
      <c r="AU13" s="662"/>
      <c r="AV13" s="662"/>
      <c r="AW13" s="662"/>
      <c r="AX13" s="662"/>
      <c r="AY13" s="662"/>
      <c r="AZ13" s="662"/>
      <c r="BA13" s="662"/>
      <c r="BB13" s="662"/>
      <c r="BC13" s="662"/>
      <c r="BD13" s="662"/>
      <c r="BE13" s="662"/>
      <c r="BF13" s="663"/>
      <c r="BG13" s="664">
        <v>3029285</v>
      </c>
      <c r="BH13" s="665"/>
      <c r="BI13" s="665"/>
      <c r="BJ13" s="665"/>
      <c r="BK13" s="665"/>
      <c r="BL13" s="665"/>
      <c r="BM13" s="665"/>
      <c r="BN13" s="666"/>
      <c r="BO13" s="691">
        <v>51.1</v>
      </c>
      <c r="BP13" s="691"/>
      <c r="BQ13" s="691"/>
      <c r="BR13" s="691"/>
      <c r="BS13" s="692" t="s">
        <v>232</v>
      </c>
      <c r="BT13" s="692"/>
      <c r="BU13" s="692"/>
      <c r="BV13" s="692"/>
      <c r="BW13" s="692"/>
      <c r="BX13" s="692"/>
      <c r="BY13" s="692"/>
      <c r="BZ13" s="692"/>
      <c r="CA13" s="692"/>
      <c r="CB13" s="759"/>
      <c r="CD13" s="706" t="s">
        <v>253</v>
      </c>
      <c r="CE13" s="703"/>
      <c r="CF13" s="703"/>
      <c r="CG13" s="703"/>
      <c r="CH13" s="703"/>
      <c r="CI13" s="703"/>
      <c r="CJ13" s="703"/>
      <c r="CK13" s="703"/>
      <c r="CL13" s="703"/>
      <c r="CM13" s="703"/>
      <c r="CN13" s="703"/>
      <c r="CO13" s="703"/>
      <c r="CP13" s="703"/>
      <c r="CQ13" s="704"/>
      <c r="CR13" s="664">
        <v>2395245</v>
      </c>
      <c r="CS13" s="665"/>
      <c r="CT13" s="665"/>
      <c r="CU13" s="665"/>
      <c r="CV13" s="665"/>
      <c r="CW13" s="665"/>
      <c r="CX13" s="665"/>
      <c r="CY13" s="666"/>
      <c r="CZ13" s="691">
        <v>8</v>
      </c>
      <c r="DA13" s="691"/>
      <c r="DB13" s="691"/>
      <c r="DC13" s="691"/>
      <c r="DD13" s="670">
        <v>1310104</v>
      </c>
      <c r="DE13" s="665"/>
      <c r="DF13" s="665"/>
      <c r="DG13" s="665"/>
      <c r="DH13" s="665"/>
      <c r="DI13" s="665"/>
      <c r="DJ13" s="665"/>
      <c r="DK13" s="665"/>
      <c r="DL13" s="665"/>
      <c r="DM13" s="665"/>
      <c r="DN13" s="665"/>
      <c r="DO13" s="665"/>
      <c r="DP13" s="666"/>
      <c r="DQ13" s="670">
        <v>1332683</v>
      </c>
      <c r="DR13" s="665"/>
      <c r="DS13" s="665"/>
      <c r="DT13" s="665"/>
      <c r="DU13" s="665"/>
      <c r="DV13" s="665"/>
      <c r="DW13" s="665"/>
      <c r="DX13" s="665"/>
      <c r="DY13" s="665"/>
      <c r="DZ13" s="665"/>
      <c r="EA13" s="665"/>
      <c r="EB13" s="665"/>
      <c r="EC13" s="705"/>
    </row>
    <row r="14" spans="2:143" ht="11.25" customHeight="1">
      <c r="B14" s="661" t="s">
        <v>254</v>
      </c>
      <c r="C14" s="662"/>
      <c r="D14" s="662"/>
      <c r="E14" s="662"/>
      <c r="F14" s="662"/>
      <c r="G14" s="662"/>
      <c r="H14" s="662"/>
      <c r="I14" s="662"/>
      <c r="J14" s="662"/>
      <c r="K14" s="662"/>
      <c r="L14" s="662"/>
      <c r="M14" s="662"/>
      <c r="N14" s="662"/>
      <c r="O14" s="662"/>
      <c r="P14" s="662"/>
      <c r="Q14" s="663"/>
      <c r="R14" s="664" t="s">
        <v>232</v>
      </c>
      <c r="S14" s="665"/>
      <c r="T14" s="665"/>
      <c r="U14" s="665"/>
      <c r="V14" s="665"/>
      <c r="W14" s="665"/>
      <c r="X14" s="665"/>
      <c r="Y14" s="666"/>
      <c r="Z14" s="691" t="s">
        <v>232</v>
      </c>
      <c r="AA14" s="691"/>
      <c r="AB14" s="691"/>
      <c r="AC14" s="691"/>
      <c r="AD14" s="692" t="s">
        <v>177</v>
      </c>
      <c r="AE14" s="692"/>
      <c r="AF14" s="692"/>
      <c r="AG14" s="692"/>
      <c r="AH14" s="692"/>
      <c r="AI14" s="692"/>
      <c r="AJ14" s="692"/>
      <c r="AK14" s="692"/>
      <c r="AL14" s="667" t="s">
        <v>232</v>
      </c>
      <c r="AM14" s="668"/>
      <c r="AN14" s="668"/>
      <c r="AO14" s="693"/>
      <c r="AP14" s="661" t="s">
        <v>255</v>
      </c>
      <c r="AQ14" s="662"/>
      <c r="AR14" s="662"/>
      <c r="AS14" s="662"/>
      <c r="AT14" s="662"/>
      <c r="AU14" s="662"/>
      <c r="AV14" s="662"/>
      <c r="AW14" s="662"/>
      <c r="AX14" s="662"/>
      <c r="AY14" s="662"/>
      <c r="AZ14" s="662"/>
      <c r="BA14" s="662"/>
      <c r="BB14" s="662"/>
      <c r="BC14" s="662"/>
      <c r="BD14" s="662"/>
      <c r="BE14" s="662"/>
      <c r="BF14" s="663"/>
      <c r="BG14" s="664">
        <v>227225</v>
      </c>
      <c r="BH14" s="665"/>
      <c r="BI14" s="665"/>
      <c r="BJ14" s="665"/>
      <c r="BK14" s="665"/>
      <c r="BL14" s="665"/>
      <c r="BM14" s="665"/>
      <c r="BN14" s="666"/>
      <c r="BO14" s="691">
        <v>3.8</v>
      </c>
      <c r="BP14" s="691"/>
      <c r="BQ14" s="691"/>
      <c r="BR14" s="691"/>
      <c r="BS14" s="692" t="s">
        <v>232</v>
      </c>
      <c r="BT14" s="692"/>
      <c r="BU14" s="692"/>
      <c r="BV14" s="692"/>
      <c r="BW14" s="692"/>
      <c r="BX14" s="692"/>
      <c r="BY14" s="692"/>
      <c r="BZ14" s="692"/>
      <c r="CA14" s="692"/>
      <c r="CB14" s="759"/>
      <c r="CD14" s="706" t="s">
        <v>256</v>
      </c>
      <c r="CE14" s="703"/>
      <c r="CF14" s="703"/>
      <c r="CG14" s="703"/>
      <c r="CH14" s="703"/>
      <c r="CI14" s="703"/>
      <c r="CJ14" s="703"/>
      <c r="CK14" s="703"/>
      <c r="CL14" s="703"/>
      <c r="CM14" s="703"/>
      <c r="CN14" s="703"/>
      <c r="CO14" s="703"/>
      <c r="CP14" s="703"/>
      <c r="CQ14" s="704"/>
      <c r="CR14" s="664">
        <v>699218</v>
      </c>
      <c r="CS14" s="665"/>
      <c r="CT14" s="665"/>
      <c r="CU14" s="665"/>
      <c r="CV14" s="665"/>
      <c r="CW14" s="665"/>
      <c r="CX14" s="665"/>
      <c r="CY14" s="666"/>
      <c r="CZ14" s="691">
        <v>2.2999999999999998</v>
      </c>
      <c r="DA14" s="691"/>
      <c r="DB14" s="691"/>
      <c r="DC14" s="691"/>
      <c r="DD14" s="670">
        <v>47506</v>
      </c>
      <c r="DE14" s="665"/>
      <c r="DF14" s="665"/>
      <c r="DG14" s="665"/>
      <c r="DH14" s="665"/>
      <c r="DI14" s="665"/>
      <c r="DJ14" s="665"/>
      <c r="DK14" s="665"/>
      <c r="DL14" s="665"/>
      <c r="DM14" s="665"/>
      <c r="DN14" s="665"/>
      <c r="DO14" s="665"/>
      <c r="DP14" s="666"/>
      <c r="DQ14" s="670">
        <v>648911</v>
      </c>
      <c r="DR14" s="665"/>
      <c r="DS14" s="665"/>
      <c r="DT14" s="665"/>
      <c r="DU14" s="665"/>
      <c r="DV14" s="665"/>
      <c r="DW14" s="665"/>
      <c r="DX14" s="665"/>
      <c r="DY14" s="665"/>
      <c r="DZ14" s="665"/>
      <c r="EA14" s="665"/>
      <c r="EB14" s="665"/>
      <c r="EC14" s="705"/>
    </row>
    <row r="15" spans="2:143" ht="11.25" customHeight="1">
      <c r="B15" s="661" t="s">
        <v>257</v>
      </c>
      <c r="C15" s="662"/>
      <c r="D15" s="662"/>
      <c r="E15" s="662"/>
      <c r="F15" s="662"/>
      <c r="G15" s="662"/>
      <c r="H15" s="662"/>
      <c r="I15" s="662"/>
      <c r="J15" s="662"/>
      <c r="K15" s="662"/>
      <c r="L15" s="662"/>
      <c r="M15" s="662"/>
      <c r="N15" s="662"/>
      <c r="O15" s="662"/>
      <c r="P15" s="662"/>
      <c r="Q15" s="663"/>
      <c r="R15" s="664" t="s">
        <v>232</v>
      </c>
      <c r="S15" s="665"/>
      <c r="T15" s="665"/>
      <c r="U15" s="665"/>
      <c r="V15" s="665"/>
      <c r="W15" s="665"/>
      <c r="X15" s="665"/>
      <c r="Y15" s="666"/>
      <c r="Z15" s="691" t="s">
        <v>177</v>
      </c>
      <c r="AA15" s="691"/>
      <c r="AB15" s="691"/>
      <c r="AC15" s="691"/>
      <c r="AD15" s="692" t="s">
        <v>177</v>
      </c>
      <c r="AE15" s="692"/>
      <c r="AF15" s="692"/>
      <c r="AG15" s="692"/>
      <c r="AH15" s="692"/>
      <c r="AI15" s="692"/>
      <c r="AJ15" s="692"/>
      <c r="AK15" s="692"/>
      <c r="AL15" s="667" t="s">
        <v>232</v>
      </c>
      <c r="AM15" s="668"/>
      <c r="AN15" s="668"/>
      <c r="AO15" s="693"/>
      <c r="AP15" s="661" t="s">
        <v>258</v>
      </c>
      <c r="AQ15" s="662"/>
      <c r="AR15" s="662"/>
      <c r="AS15" s="662"/>
      <c r="AT15" s="662"/>
      <c r="AU15" s="662"/>
      <c r="AV15" s="662"/>
      <c r="AW15" s="662"/>
      <c r="AX15" s="662"/>
      <c r="AY15" s="662"/>
      <c r="AZ15" s="662"/>
      <c r="BA15" s="662"/>
      <c r="BB15" s="662"/>
      <c r="BC15" s="662"/>
      <c r="BD15" s="662"/>
      <c r="BE15" s="662"/>
      <c r="BF15" s="663"/>
      <c r="BG15" s="664">
        <v>371839</v>
      </c>
      <c r="BH15" s="665"/>
      <c r="BI15" s="665"/>
      <c r="BJ15" s="665"/>
      <c r="BK15" s="665"/>
      <c r="BL15" s="665"/>
      <c r="BM15" s="665"/>
      <c r="BN15" s="666"/>
      <c r="BO15" s="691">
        <v>6.3</v>
      </c>
      <c r="BP15" s="691"/>
      <c r="BQ15" s="691"/>
      <c r="BR15" s="691"/>
      <c r="BS15" s="692" t="s">
        <v>232</v>
      </c>
      <c r="BT15" s="692"/>
      <c r="BU15" s="692"/>
      <c r="BV15" s="692"/>
      <c r="BW15" s="692"/>
      <c r="BX15" s="692"/>
      <c r="BY15" s="692"/>
      <c r="BZ15" s="692"/>
      <c r="CA15" s="692"/>
      <c r="CB15" s="759"/>
      <c r="CD15" s="706" t="s">
        <v>259</v>
      </c>
      <c r="CE15" s="703"/>
      <c r="CF15" s="703"/>
      <c r="CG15" s="703"/>
      <c r="CH15" s="703"/>
      <c r="CI15" s="703"/>
      <c r="CJ15" s="703"/>
      <c r="CK15" s="703"/>
      <c r="CL15" s="703"/>
      <c r="CM15" s="703"/>
      <c r="CN15" s="703"/>
      <c r="CO15" s="703"/>
      <c r="CP15" s="703"/>
      <c r="CQ15" s="704"/>
      <c r="CR15" s="664">
        <v>3015235</v>
      </c>
      <c r="CS15" s="665"/>
      <c r="CT15" s="665"/>
      <c r="CU15" s="665"/>
      <c r="CV15" s="665"/>
      <c r="CW15" s="665"/>
      <c r="CX15" s="665"/>
      <c r="CY15" s="666"/>
      <c r="CZ15" s="691">
        <v>10</v>
      </c>
      <c r="DA15" s="691"/>
      <c r="DB15" s="691"/>
      <c r="DC15" s="691"/>
      <c r="DD15" s="670">
        <v>781568</v>
      </c>
      <c r="DE15" s="665"/>
      <c r="DF15" s="665"/>
      <c r="DG15" s="665"/>
      <c r="DH15" s="665"/>
      <c r="DI15" s="665"/>
      <c r="DJ15" s="665"/>
      <c r="DK15" s="665"/>
      <c r="DL15" s="665"/>
      <c r="DM15" s="665"/>
      <c r="DN15" s="665"/>
      <c r="DO15" s="665"/>
      <c r="DP15" s="666"/>
      <c r="DQ15" s="670">
        <v>2513114</v>
      </c>
      <c r="DR15" s="665"/>
      <c r="DS15" s="665"/>
      <c r="DT15" s="665"/>
      <c r="DU15" s="665"/>
      <c r="DV15" s="665"/>
      <c r="DW15" s="665"/>
      <c r="DX15" s="665"/>
      <c r="DY15" s="665"/>
      <c r="DZ15" s="665"/>
      <c r="EA15" s="665"/>
      <c r="EB15" s="665"/>
      <c r="EC15" s="705"/>
    </row>
    <row r="16" spans="2:143" ht="11.25" customHeight="1">
      <c r="B16" s="661" t="s">
        <v>260</v>
      </c>
      <c r="C16" s="662"/>
      <c r="D16" s="662"/>
      <c r="E16" s="662"/>
      <c r="F16" s="662"/>
      <c r="G16" s="662"/>
      <c r="H16" s="662"/>
      <c r="I16" s="662"/>
      <c r="J16" s="662"/>
      <c r="K16" s="662"/>
      <c r="L16" s="662"/>
      <c r="M16" s="662"/>
      <c r="N16" s="662"/>
      <c r="O16" s="662"/>
      <c r="P16" s="662"/>
      <c r="Q16" s="663"/>
      <c r="R16" s="664">
        <v>15200</v>
      </c>
      <c r="S16" s="665"/>
      <c r="T16" s="665"/>
      <c r="U16" s="665"/>
      <c r="V16" s="665"/>
      <c r="W16" s="665"/>
      <c r="X16" s="665"/>
      <c r="Y16" s="666"/>
      <c r="Z16" s="691">
        <v>0</v>
      </c>
      <c r="AA16" s="691"/>
      <c r="AB16" s="691"/>
      <c r="AC16" s="691"/>
      <c r="AD16" s="692">
        <v>15200</v>
      </c>
      <c r="AE16" s="692"/>
      <c r="AF16" s="692"/>
      <c r="AG16" s="692"/>
      <c r="AH16" s="692"/>
      <c r="AI16" s="692"/>
      <c r="AJ16" s="692"/>
      <c r="AK16" s="692"/>
      <c r="AL16" s="667">
        <v>0.1</v>
      </c>
      <c r="AM16" s="668"/>
      <c r="AN16" s="668"/>
      <c r="AO16" s="693"/>
      <c r="AP16" s="661" t="s">
        <v>261</v>
      </c>
      <c r="AQ16" s="662"/>
      <c r="AR16" s="662"/>
      <c r="AS16" s="662"/>
      <c r="AT16" s="662"/>
      <c r="AU16" s="662"/>
      <c r="AV16" s="662"/>
      <c r="AW16" s="662"/>
      <c r="AX16" s="662"/>
      <c r="AY16" s="662"/>
      <c r="AZ16" s="662"/>
      <c r="BA16" s="662"/>
      <c r="BB16" s="662"/>
      <c r="BC16" s="662"/>
      <c r="BD16" s="662"/>
      <c r="BE16" s="662"/>
      <c r="BF16" s="663"/>
      <c r="BG16" s="664" t="s">
        <v>129</v>
      </c>
      <c r="BH16" s="665"/>
      <c r="BI16" s="665"/>
      <c r="BJ16" s="665"/>
      <c r="BK16" s="665"/>
      <c r="BL16" s="665"/>
      <c r="BM16" s="665"/>
      <c r="BN16" s="666"/>
      <c r="BO16" s="691" t="s">
        <v>177</v>
      </c>
      <c r="BP16" s="691"/>
      <c r="BQ16" s="691"/>
      <c r="BR16" s="691"/>
      <c r="BS16" s="692" t="s">
        <v>232</v>
      </c>
      <c r="BT16" s="692"/>
      <c r="BU16" s="692"/>
      <c r="BV16" s="692"/>
      <c r="BW16" s="692"/>
      <c r="BX16" s="692"/>
      <c r="BY16" s="692"/>
      <c r="BZ16" s="692"/>
      <c r="CA16" s="692"/>
      <c r="CB16" s="759"/>
      <c r="CD16" s="706" t="s">
        <v>262</v>
      </c>
      <c r="CE16" s="703"/>
      <c r="CF16" s="703"/>
      <c r="CG16" s="703"/>
      <c r="CH16" s="703"/>
      <c r="CI16" s="703"/>
      <c r="CJ16" s="703"/>
      <c r="CK16" s="703"/>
      <c r="CL16" s="703"/>
      <c r="CM16" s="703"/>
      <c r="CN16" s="703"/>
      <c r="CO16" s="703"/>
      <c r="CP16" s="703"/>
      <c r="CQ16" s="704"/>
      <c r="CR16" s="664">
        <v>276423</v>
      </c>
      <c r="CS16" s="665"/>
      <c r="CT16" s="665"/>
      <c r="CU16" s="665"/>
      <c r="CV16" s="665"/>
      <c r="CW16" s="665"/>
      <c r="CX16" s="665"/>
      <c r="CY16" s="666"/>
      <c r="CZ16" s="691">
        <v>0.9</v>
      </c>
      <c r="DA16" s="691"/>
      <c r="DB16" s="691"/>
      <c r="DC16" s="691"/>
      <c r="DD16" s="670" t="s">
        <v>177</v>
      </c>
      <c r="DE16" s="665"/>
      <c r="DF16" s="665"/>
      <c r="DG16" s="665"/>
      <c r="DH16" s="665"/>
      <c r="DI16" s="665"/>
      <c r="DJ16" s="665"/>
      <c r="DK16" s="665"/>
      <c r="DL16" s="665"/>
      <c r="DM16" s="665"/>
      <c r="DN16" s="665"/>
      <c r="DO16" s="665"/>
      <c r="DP16" s="666"/>
      <c r="DQ16" s="670">
        <v>111700</v>
      </c>
      <c r="DR16" s="665"/>
      <c r="DS16" s="665"/>
      <c r="DT16" s="665"/>
      <c r="DU16" s="665"/>
      <c r="DV16" s="665"/>
      <c r="DW16" s="665"/>
      <c r="DX16" s="665"/>
      <c r="DY16" s="665"/>
      <c r="DZ16" s="665"/>
      <c r="EA16" s="665"/>
      <c r="EB16" s="665"/>
      <c r="EC16" s="705"/>
    </row>
    <row r="17" spans="2:133" ht="11.25" customHeight="1">
      <c r="B17" s="661" t="s">
        <v>263</v>
      </c>
      <c r="C17" s="662"/>
      <c r="D17" s="662"/>
      <c r="E17" s="662"/>
      <c r="F17" s="662"/>
      <c r="G17" s="662"/>
      <c r="H17" s="662"/>
      <c r="I17" s="662"/>
      <c r="J17" s="662"/>
      <c r="K17" s="662"/>
      <c r="L17" s="662"/>
      <c r="M17" s="662"/>
      <c r="N17" s="662"/>
      <c r="O17" s="662"/>
      <c r="P17" s="662"/>
      <c r="Q17" s="663"/>
      <c r="R17" s="664">
        <v>66489</v>
      </c>
      <c r="S17" s="665"/>
      <c r="T17" s="665"/>
      <c r="U17" s="665"/>
      <c r="V17" s="665"/>
      <c r="W17" s="665"/>
      <c r="X17" s="665"/>
      <c r="Y17" s="666"/>
      <c r="Z17" s="691">
        <v>0.2</v>
      </c>
      <c r="AA17" s="691"/>
      <c r="AB17" s="691"/>
      <c r="AC17" s="691"/>
      <c r="AD17" s="692">
        <v>66489</v>
      </c>
      <c r="AE17" s="692"/>
      <c r="AF17" s="692"/>
      <c r="AG17" s="692"/>
      <c r="AH17" s="692"/>
      <c r="AI17" s="692"/>
      <c r="AJ17" s="692"/>
      <c r="AK17" s="692"/>
      <c r="AL17" s="667">
        <v>0.4</v>
      </c>
      <c r="AM17" s="668"/>
      <c r="AN17" s="668"/>
      <c r="AO17" s="693"/>
      <c r="AP17" s="661" t="s">
        <v>264</v>
      </c>
      <c r="AQ17" s="662"/>
      <c r="AR17" s="662"/>
      <c r="AS17" s="662"/>
      <c r="AT17" s="662"/>
      <c r="AU17" s="662"/>
      <c r="AV17" s="662"/>
      <c r="AW17" s="662"/>
      <c r="AX17" s="662"/>
      <c r="AY17" s="662"/>
      <c r="AZ17" s="662"/>
      <c r="BA17" s="662"/>
      <c r="BB17" s="662"/>
      <c r="BC17" s="662"/>
      <c r="BD17" s="662"/>
      <c r="BE17" s="662"/>
      <c r="BF17" s="663"/>
      <c r="BG17" s="664" t="s">
        <v>232</v>
      </c>
      <c r="BH17" s="665"/>
      <c r="BI17" s="665"/>
      <c r="BJ17" s="665"/>
      <c r="BK17" s="665"/>
      <c r="BL17" s="665"/>
      <c r="BM17" s="665"/>
      <c r="BN17" s="666"/>
      <c r="BO17" s="691" t="s">
        <v>232</v>
      </c>
      <c r="BP17" s="691"/>
      <c r="BQ17" s="691"/>
      <c r="BR17" s="691"/>
      <c r="BS17" s="692" t="s">
        <v>177</v>
      </c>
      <c r="BT17" s="692"/>
      <c r="BU17" s="692"/>
      <c r="BV17" s="692"/>
      <c r="BW17" s="692"/>
      <c r="BX17" s="692"/>
      <c r="BY17" s="692"/>
      <c r="BZ17" s="692"/>
      <c r="CA17" s="692"/>
      <c r="CB17" s="759"/>
      <c r="CD17" s="706" t="s">
        <v>265</v>
      </c>
      <c r="CE17" s="703"/>
      <c r="CF17" s="703"/>
      <c r="CG17" s="703"/>
      <c r="CH17" s="703"/>
      <c r="CI17" s="703"/>
      <c r="CJ17" s="703"/>
      <c r="CK17" s="703"/>
      <c r="CL17" s="703"/>
      <c r="CM17" s="703"/>
      <c r="CN17" s="703"/>
      <c r="CO17" s="703"/>
      <c r="CP17" s="703"/>
      <c r="CQ17" s="704"/>
      <c r="CR17" s="664">
        <v>2688434</v>
      </c>
      <c r="CS17" s="665"/>
      <c r="CT17" s="665"/>
      <c r="CU17" s="665"/>
      <c r="CV17" s="665"/>
      <c r="CW17" s="665"/>
      <c r="CX17" s="665"/>
      <c r="CY17" s="666"/>
      <c r="CZ17" s="691">
        <v>8.9</v>
      </c>
      <c r="DA17" s="691"/>
      <c r="DB17" s="691"/>
      <c r="DC17" s="691"/>
      <c r="DD17" s="670" t="s">
        <v>232</v>
      </c>
      <c r="DE17" s="665"/>
      <c r="DF17" s="665"/>
      <c r="DG17" s="665"/>
      <c r="DH17" s="665"/>
      <c r="DI17" s="665"/>
      <c r="DJ17" s="665"/>
      <c r="DK17" s="665"/>
      <c r="DL17" s="665"/>
      <c r="DM17" s="665"/>
      <c r="DN17" s="665"/>
      <c r="DO17" s="665"/>
      <c r="DP17" s="666"/>
      <c r="DQ17" s="670">
        <v>2520534</v>
      </c>
      <c r="DR17" s="665"/>
      <c r="DS17" s="665"/>
      <c r="DT17" s="665"/>
      <c r="DU17" s="665"/>
      <c r="DV17" s="665"/>
      <c r="DW17" s="665"/>
      <c r="DX17" s="665"/>
      <c r="DY17" s="665"/>
      <c r="DZ17" s="665"/>
      <c r="EA17" s="665"/>
      <c r="EB17" s="665"/>
      <c r="EC17" s="705"/>
    </row>
    <row r="18" spans="2:133" ht="11.25" customHeight="1">
      <c r="B18" s="661" t="s">
        <v>266</v>
      </c>
      <c r="C18" s="662"/>
      <c r="D18" s="662"/>
      <c r="E18" s="662"/>
      <c r="F18" s="662"/>
      <c r="G18" s="662"/>
      <c r="H18" s="662"/>
      <c r="I18" s="662"/>
      <c r="J18" s="662"/>
      <c r="K18" s="662"/>
      <c r="L18" s="662"/>
      <c r="M18" s="662"/>
      <c r="N18" s="662"/>
      <c r="O18" s="662"/>
      <c r="P18" s="662"/>
      <c r="Q18" s="663"/>
      <c r="R18" s="664">
        <v>101029</v>
      </c>
      <c r="S18" s="665"/>
      <c r="T18" s="665"/>
      <c r="U18" s="665"/>
      <c r="V18" s="665"/>
      <c r="W18" s="665"/>
      <c r="X18" s="665"/>
      <c r="Y18" s="666"/>
      <c r="Z18" s="691">
        <v>0.3</v>
      </c>
      <c r="AA18" s="691"/>
      <c r="AB18" s="691"/>
      <c r="AC18" s="691"/>
      <c r="AD18" s="692">
        <v>101029</v>
      </c>
      <c r="AE18" s="692"/>
      <c r="AF18" s="692"/>
      <c r="AG18" s="692"/>
      <c r="AH18" s="692"/>
      <c r="AI18" s="692"/>
      <c r="AJ18" s="692"/>
      <c r="AK18" s="692"/>
      <c r="AL18" s="667">
        <v>0.6</v>
      </c>
      <c r="AM18" s="668"/>
      <c r="AN18" s="668"/>
      <c r="AO18" s="693"/>
      <c r="AP18" s="661" t="s">
        <v>267</v>
      </c>
      <c r="AQ18" s="662"/>
      <c r="AR18" s="662"/>
      <c r="AS18" s="662"/>
      <c r="AT18" s="662"/>
      <c r="AU18" s="662"/>
      <c r="AV18" s="662"/>
      <c r="AW18" s="662"/>
      <c r="AX18" s="662"/>
      <c r="AY18" s="662"/>
      <c r="AZ18" s="662"/>
      <c r="BA18" s="662"/>
      <c r="BB18" s="662"/>
      <c r="BC18" s="662"/>
      <c r="BD18" s="662"/>
      <c r="BE18" s="662"/>
      <c r="BF18" s="663"/>
      <c r="BG18" s="664" t="s">
        <v>177</v>
      </c>
      <c r="BH18" s="665"/>
      <c r="BI18" s="665"/>
      <c r="BJ18" s="665"/>
      <c r="BK18" s="665"/>
      <c r="BL18" s="665"/>
      <c r="BM18" s="665"/>
      <c r="BN18" s="666"/>
      <c r="BO18" s="691" t="s">
        <v>232</v>
      </c>
      <c r="BP18" s="691"/>
      <c r="BQ18" s="691"/>
      <c r="BR18" s="691"/>
      <c r="BS18" s="692" t="s">
        <v>232</v>
      </c>
      <c r="BT18" s="692"/>
      <c r="BU18" s="692"/>
      <c r="BV18" s="692"/>
      <c r="BW18" s="692"/>
      <c r="BX18" s="692"/>
      <c r="BY18" s="692"/>
      <c r="BZ18" s="692"/>
      <c r="CA18" s="692"/>
      <c r="CB18" s="759"/>
      <c r="CD18" s="706" t="s">
        <v>268</v>
      </c>
      <c r="CE18" s="703"/>
      <c r="CF18" s="703"/>
      <c r="CG18" s="703"/>
      <c r="CH18" s="703"/>
      <c r="CI18" s="703"/>
      <c r="CJ18" s="703"/>
      <c r="CK18" s="703"/>
      <c r="CL18" s="703"/>
      <c r="CM18" s="703"/>
      <c r="CN18" s="703"/>
      <c r="CO18" s="703"/>
      <c r="CP18" s="703"/>
      <c r="CQ18" s="704"/>
      <c r="CR18" s="664" t="s">
        <v>177</v>
      </c>
      <c r="CS18" s="665"/>
      <c r="CT18" s="665"/>
      <c r="CU18" s="665"/>
      <c r="CV18" s="665"/>
      <c r="CW18" s="665"/>
      <c r="CX18" s="665"/>
      <c r="CY18" s="666"/>
      <c r="CZ18" s="691" t="s">
        <v>129</v>
      </c>
      <c r="DA18" s="691"/>
      <c r="DB18" s="691"/>
      <c r="DC18" s="691"/>
      <c r="DD18" s="670" t="s">
        <v>232</v>
      </c>
      <c r="DE18" s="665"/>
      <c r="DF18" s="665"/>
      <c r="DG18" s="665"/>
      <c r="DH18" s="665"/>
      <c r="DI18" s="665"/>
      <c r="DJ18" s="665"/>
      <c r="DK18" s="665"/>
      <c r="DL18" s="665"/>
      <c r="DM18" s="665"/>
      <c r="DN18" s="665"/>
      <c r="DO18" s="665"/>
      <c r="DP18" s="666"/>
      <c r="DQ18" s="670" t="s">
        <v>232</v>
      </c>
      <c r="DR18" s="665"/>
      <c r="DS18" s="665"/>
      <c r="DT18" s="665"/>
      <c r="DU18" s="665"/>
      <c r="DV18" s="665"/>
      <c r="DW18" s="665"/>
      <c r="DX18" s="665"/>
      <c r="DY18" s="665"/>
      <c r="DZ18" s="665"/>
      <c r="EA18" s="665"/>
      <c r="EB18" s="665"/>
      <c r="EC18" s="705"/>
    </row>
    <row r="19" spans="2:133" ht="11.25" customHeight="1">
      <c r="B19" s="661" t="s">
        <v>269</v>
      </c>
      <c r="C19" s="662"/>
      <c r="D19" s="662"/>
      <c r="E19" s="662"/>
      <c r="F19" s="662"/>
      <c r="G19" s="662"/>
      <c r="H19" s="662"/>
      <c r="I19" s="662"/>
      <c r="J19" s="662"/>
      <c r="K19" s="662"/>
      <c r="L19" s="662"/>
      <c r="M19" s="662"/>
      <c r="N19" s="662"/>
      <c r="O19" s="662"/>
      <c r="P19" s="662"/>
      <c r="Q19" s="663"/>
      <c r="R19" s="664">
        <v>30664</v>
      </c>
      <c r="S19" s="665"/>
      <c r="T19" s="665"/>
      <c r="U19" s="665"/>
      <c r="V19" s="665"/>
      <c r="W19" s="665"/>
      <c r="X19" s="665"/>
      <c r="Y19" s="666"/>
      <c r="Z19" s="691">
        <v>0.1</v>
      </c>
      <c r="AA19" s="691"/>
      <c r="AB19" s="691"/>
      <c r="AC19" s="691"/>
      <c r="AD19" s="692">
        <v>30664</v>
      </c>
      <c r="AE19" s="692"/>
      <c r="AF19" s="692"/>
      <c r="AG19" s="692"/>
      <c r="AH19" s="692"/>
      <c r="AI19" s="692"/>
      <c r="AJ19" s="692"/>
      <c r="AK19" s="692"/>
      <c r="AL19" s="667">
        <v>0.2</v>
      </c>
      <c r="AM19" s="668"/>
      <c r="AN19" s="668"/>
      <c r="AO19" s="693"/>
      <c r="AP19" s="661" t="s">
        <v>270</v>
      </c>
      <c r="AQ19" s="662"/>
      <c r="AR19" s="662"/>
      <c r="AS19" s="662"/>
      <c r="AT19" s="662"/>
      <c r="AU19" s="662"/>
      <c r="AV19" s="662"/>
      <c r="AW19" s="662"/>
      <c r="AX19" s="662"/>
      <c r="AY19" s="662"/>
      <c r="AZ19" s="662"/>
      <c r="BA19" s="662"/>
      <c r="BB19" s="662"/>
      <c r="BC19" s="662"/>
      <c r="BD19" s="662"/>
      <c r="BE19" s="662"/>
      <c r="BF19" s="663"/>
      <c r="BG19" s="664" t="s">
        <v>177</v>
      </c>
      <c r="BH19" s="665"/>
      <c r="BI19" s="665"/>
      <c r="BJ19" s="665"/>
      <c r="BK19" s="665"/>
      <c r="BL19" s="665"/>
      <c r="BM19" s="665"/>
      <c r="BN19" s="666"/>
      <c r="BO19" s="691" t="s">
        <v>177</v>
      </c>
      <c r="BP19" s="691"/>
      <c r="BQ19" s="691"/>
      <c r="BR19" s="691"/>
      <c r="BS19" s="692" t="s">
        <v>129</v>
      </c>
      <c r="BT19" s="692"/>
      <c r="BU19" s="692"/>
      <c r="BV19" s="692"/>
      <c r="BW19" s="692"/>
      <c r="BX19" s="692"/>
      <c r="BY19" s="692"/>
      <c r="BZ19" s="692"/>
      <c r="CA19" s="692"/>
      <c r="CB19" s="759"/>
      <c r="CD19" s="706" t="s">
        <v>271</v>
      </c>
      <c r="CE19" s="703"/>
      <c r="CF19" s="703"/>
      <c r="CG19" s="703"/>
      <c r="CH19" s="703"/>
      <c r="CI19" s="703"/>
      <c r="CJ19" s="703"/>
      <c r="CK19" s="703"/>
      <c r="CL19" s="703"/>
      <c r="CM19" s="703"/>
      <c r="CN19" s="703"/>
      <c r="CO19" s="703"/>
      <c r="CP19" s="703"/>
      <c r="CQ19" s="704"/>
      <c r="CR19" s="664" t="s">
        <v>232</v>
      </c>
      <c r="CS19" s="665"/>
      <c r="CT19" s="665"/>
      <c r="CU19" s="665"/>
      <c r="CV19" s="665"/>
      <c r="CW19" s="665"/>
      <c r="CX19" s="665"/>
      <c r="CY19" s="666"/>
      <c r="CZ19" s="691" t="s">
        <v>232</v>
      </c>
      <c r="DA19" s="691"/>
      <c r="DB19" s="691"/>
      <c r="DC19" s="691"/>
      <c r="DD19" s="670" t="s">
        <v>177</v>
      </c>
      <c r="DE19" s="665"/>
      <c r="DF19" s="665"/>
      <c r="DG19" s="665"/>
      <c r="DH19" s="665"/>
      <c r="DI19" s="665"/>
      <c r="DJ19" s="665"/>
      <c r="DK19" s="665"/>
      <c r="DL19" s="665"/>
      <c r="DM19" s="665"/>
      <c r="DN19" s="665"/>
      <c r="DO19" s="665"/>
      <c r="DP19" s="666"/>
      <c r="DQ19" s="670" t="s">
        <v>177</v>
      </c>
      <c r="DR19" s="665"/>
      <c r="DS19" s="665"/>
      <c r="DT19" s="665"/>
      <c r="DU19" s="665"/>
      <c r="DV19" s="665"/>
      <c r="DW19" s="665"/>
      <c r="DX19" s="665"/>
      <c r="DY19" s="665"/>
      <c r="DZ19" s="665"/>
      <c r="EA19" s="665"/>
      <c r="EB19" s="665"/>
      <c r="EC19" s="705"/>
    </row>
    <row r="20" spans="2:133" ht="11.25" customHeight="1">
      <c r="B20" s="661" t="s">
        <v>272</v>
      </c>
      <c r="C20" s="662"/>
      <c r="D20" s="662"/>
      <c r="E20" s="662"/>
      <c r="F20" s="662"/>
      <c r="G20" s="662"/>
      <c r="H20" s="662"/>
      <c r="I20" s="662"/>
      <c r="J20" s="662"/>
      <c r="K20" s="662"/>
      <c r="L20" s="662"/>
      <c r="M20" s="662"/>
      <c r="N20" s="662"/>
      <c r="O20" s="662"/>
      <c r="P20" s="662"/>
      <c r="Q20" s="663"/>
      <c r="R20" s="664">
        <v>4262</v>
      </c>
      <c r="S20" s="665"/>
      <c r="T20" s="665"/>
      <c r="U20" s="665"/>
      <c r="V20" s="665"/>
      <c r="W20" s="665"/>
      <c r="X20" s="665"/>
      <c r="Y20" s="666"/>
      <c r="Z20" s="691">
        <v>0</v>
      </c>
      <c r="AA20" s="691"/>
      <c r="AB20" s="691"/>
      <c r="AC20" s="691"/>
      <c r="AD20" s="692">
        <v>4262</v>
      </c>
      <c r="AE20" s="692"/>
      <c r="AF20" s="692"/>
      <c r="AG20" s="692"/>
      <c r="AH20" s="692"/>
      <c r="AI20" s="692"/>
      <c r="AJ20" s="692"/>
      <c r="AK20" s="692"/>
      <c r="AL20" s="667">
        <v>0</v>
      </c>
      <c r="AM20" s="668"/>
      <c r="AN20" s="668"/>
      <c r="AO20" s="693"/>
      <c r="AP20" s="661" t="s">
        <v>273</v>
      </c>
      <c r="AQ20" s="662"/>
      <c r="AR20" s="662"/>
      <c r="AS20" s="662"/>
      <c r="AT20" s="662"/>
      <c r="AU20" s="662"/>
      <c r="AV20" s="662"/>
      <c r="AW20" s="662"/>
      <c r="AX20" s="662"/>
      <c r="AY20" s="662"/>
      <c r="AZ20" s="662"/>
      <c r="BA20" s="662"/>
      <c r="BB20" s="662"/>
      <c r="BC20" s="662"/>
      <c r="BD20" s="662"/>
      <c r="BE20" s="662"/>
      <c r="BF20" s="663"/>
      <c r="BG20" s="664" t="s">
        <v>232</v>
      </c>
      <c r="BH20" s="665"/>
      <c r="BI20" s="665"/>
      <c r="BJ20" s="665"/>
      <c r="BK20" s="665"/>
      <c r="BL20" s="665"/>
      <c r="BM20" s="665"/>
      <c r="BN20" s="666"/>
      <c r="BO20" s="691" t="s">
        <v>177</v>
      </c>
      <c r="BP20" s="691"/>
      <c r="BQ20" s="691"/>
      <c r="BR20" s="691"/>
      <c r="BS20" s="692" t="s">
        <v>177</v>
      </c>
      <c r="BT20" s="692"/>
      <c r="BU20" s="692"/>
      <c r="BV20" s="692"/>
      <c r="BW20" s="692"/>
      <c r="BX20" s="692"/>
      <c r="BY20" s="692"/>
      <c r="BZ20" s="692"/>
      <c r="CA20" s="692"/>
      <c r="CB20" s="759"/>
      <c r="CD20" s="706" t="s">
        <v>274</v>
      </c>
      <c r="CE20" s="703"/>
      <c r="CF20" s="703"/>
      <c r="CG20" s="703"/>
      <c r="CH20" s="703"/>
      <c r="CI20" s="703"/>
      <c r="CJ20" s="703"/>
      <c r="CK20" s="703"/>
      <c r="CL20" s="703"/>
      <c r="CM20" s="703"/>
      <c r="CN20" s="703"/>
      <c r="CO20" s="703"/>
      <c r="CP20" s="703"/>
      <c r="CQ20" s="704"/>
      <c r="CR20" s="664">
        <v>30100650</v>
      </c>
      <c r="CS20" s="665"/>
      <c r="CT20" s="665"/>
      <c r="CU20" s="665"/>
      <c r="CV20" s="665"/>
      <c r="CW20" s="665"/>
      <c r="CX20" s="665"/>
      <c r="CY20" s="666"/>
      <c r="CZ20" s="691">
        <v>100</v>
      </c>
      <c r="DA20" s="691"/>
      <c r="DB20" s="691"/>
      <c r="DC20" s="691"/>
      <c r="DD20" s="670">
        <v>3999889</v>
      </c>
      <c r="DE20" s="665"/>
      <c r="DF20" s="665"/>
      <c r="DG20" s="665"/>
      <c r="DH20" s="665"/>
      <c r="DI20" s="665"/>
      <c r="DJ20" s="665"/>
      <c r="DK20" s="665"/>
      <c r="DL20" s="665"/>
      <c r="DM20" s="665"/>
      <c r="DN20" s="665"/>
      <c r="DO20" s="665"/>
      <c r="DP20" s="666"/>
      <c r="DQ20" s="670">
        <v>18141470</v>
      </c>
      <c r="DR20" s="665"/>
      <c r="DS20" s="665"/>
      <c r="DT20" s="665"/>
      <c r="DU20" s="665"/>
      <c r="DV20" s="665"/>
      <c r="DW20" s="665"/>
      <c r="DX20" s="665"/>
      <c r="DY20" s="665"/>
      <c r="DZ20" s="665"/>
      <c r="EA20" s="665"/>
      <c r="EB20" s="665"/>
      <c r="EC20" s="705"/>
    </row>
    <row r="21" spans="2:133" ht="11.25" customHeight="1">
      <c r="B21" s="661" t="s">
        <v>275</v>
      </c>
      <c r="C21" s="662"/>
      <c r="D21" s="662"/>
      <c r="E21" s="662"/>
      <c r="F21" s="662"/>
      <c r="G21" s="662"/>
      <c r="H21" s="662"/>
      <c r="I21" s="662"/>
      <c r="J21" s="662"/>
      <c r="K21" s="662"/>
      <c r="L21" s="662"/>
      <c r="M21" s="662"/>
      <c r="N21" s="662"/>
      <c r="O21" s="662"/>
      <c r="P21" s="662"/>
      <c r="Q21" s="663"/>
      <c r="R21" s="664">
        <v>2262</v>
      </c>
      <c r="S21" s="665"/>
      <c r="T21" s="665"/>
      <c r="U21" s="665"/>
      <c r="V21" s="665"/>
      <c r="W21" s="665"/>
      <c r="X21" s="665"/>
      <c r="Y21" s="666"/>
      <c r="Z21" s="691">
        <v>0</v>
      </c>
      <c r="AA21" s="691"/>
      <c r="AB21" s="691"/>
      <c r="AC21" s="691"/>
      <c r="AD21" s="692">
        <v>2262</v>
      </c>
      <c r="AE21" s="692"/>
      <c r="AF21" s="692"/>
      <c r="AG21" s="692"/>
      <c r="AH21" s="692"/>
      <c r="AI21" s="692"/>
      <c r="AJ21" s="692"/>
      <c r="AK21" s="692"/>
      <c r="AL21" s="667">
        <v>0</v>
      </c>
      <c r="AM21" s="668"/>
      <c r="AN21" s="668"/>
      <c r="AO21" s="693"/>
      <c r="AP21" s="756" t="s">
        <v>276</v>
      </c>
      <c r="AQ21" s="764"/>
      <c r="AR21" s="764"/>
      <c r="AS21" s="764"/>
      <c r="AT21" s="764"/>
      <c r="AU21" s="764"/>
      <c r="AV21" s="764"/>
      <c r="AW21" s="764"/>
      <c r="AX21" s="764"/>
      <c r="AY21" s="764"/>
      <c r="AZ21" s="764"/>
      <c r="BA21" s="764"/>
      <c r="BB21" s="764"/>
      <c r="BC21" s="764"/>
      <c r="BD21" s="764"/>
      <c r="BE21" s="764"/>
      <c r="BF21" s="758"/>
      <c r="BG21" s="664" t="s">
        <v>177</v>
      </c>
      <c r="BH21" s="665"/>
      <c r="BI21" s="665"/>
      <c r="BJ21" s="665"/>
      <c r="BK21" s="665"/>
      <c r="BL21" s="665"/>
      <c r="BM21" s="665"/>
      <c r="BN21" s="666"/>
      <c r="BO21" s="691" t="s">
        <v>232</v>
      </c>
      <c r="BP21" s="691"/>
      <c r="BQ21" s="691"/>
      <c r="BR21" s="691"/>
      <c r="BS21" s="692" t="s">
        <v>232</v>
      </c>
      <c r="BT21" s="692"/>
      <c r="BU21" s="692"/>
      <c r="BV21" s="692"/>
      <c r="BW21" s="692"/>
      <c r="BX21" s="692"/>
      <c r="BY21" s="692"/>
      <c r="BZ21" s="692"/>
      <c r="CA21" s="692"/>
      <c r="CB21" s="759"/>
      <c r="CD21" s="769"/>
      <c r="CE21" s="695"/>
      <c r="CF21" s="695"/>
      <c r="CG21" s="695"/>
      <c r="CH21" s="695"/>
      <c r="CI21" s="695"/>
      <c r="CJ21" s="695"/>
      <c r="CK21" s="695"/>
      <c r="CL21" s="695"/>
      <c r="CM21" s="695"/>
      <c r="CN21" s="695"/>
      <c r="CO21" s="695"/>
      <c r="CP21" s="695"/>
      <c r="CQ21" s="696"/>
      <c r="CR21" s="770"/>
      <c r="CS21" s="771"/>
      <c r="CT21" s="771"/>
      <c r="CU21" s="771"/>
      <c r="CV21" s="771"/>
      <c r="CW21" s="771"/>
      <c r="CX21" s="771"/>
      <c r="CY21" s="772"/>
      <c r="CZ21" s="773"/>
      <c r="DA21" s="773"/>
      <c r="DB21" s="773"/>
      <c r="DC21" s="773"/>
      <c r="DD21" s="774"/>
      <c r="DE21" s="771"/>
      <c r="DF21" s="771"/>
      <c r="DG21" s="771"/>
      <c r="DH21" s="771"/>
      <c r="DI21" s="771"/>
      <c r="DJ21" s="771"/>
      <c r="DK21" s="771"/>
      <c r="DL21" s="771"/>
      <c r="DM21" s="771"/>
      <c r="DN21" s="771"/>
      <c r="DO21" s="771"/>
      <c r="DP21" s="772"/>
      <c r="DQ21" s="774"/>
      <c r="DR21" s="771"/>
      <c r="DS21" s="771"/>
      <c r="DT21" s="771"/>
      <c r="DU21" s="771"/>
      <c r="DV21" s="771"/>
      <c r="DW21" s="771"/>
      <c r="DX21" s="771"/>
      <c r="DY21" s="771"/>
      <c r="DZ21" s="771"/>
      <c r="EA21" s="771"/>
      <c r="EB21" s="771"/>
      <c r="EC21" s="778"/>
    </row>
    <row r="22" spans="2:133" ht="11.25" customHeight="1">
      <c r="B22" s="727" t="s">
        <v>277</v>
      </c>
      <c r="C22" s="728"/>
      <c r="D22" s="728"/>
      <c r="E22" s="728"/>
      <c r="F22" s="728"/>
      <c r="G22" s="728"/>
      <c r="H22" s="728"/>
      <c r="I22" s="728"/>
      <c r="J22" s="728"/>
      <c r="K22" s="728"/>
      <c r="L22" s="728"/>
      <c r="M22" s="728"/>
      <c r="N22" s="728"/>
      <c r="O22" s="728"/>
      <c r="P22" s="728"/>
      <c r="Q22" s="729"/>
      <c r="R22" s="664">
        <v>63841</v>
      </c>
      <c r="S22" s="665"/>
      <c r="T22" s="665"/>
      <c r="U22" s="665"/>
      <c r="V22" s="665"/>
      <c r="W22" s="665"/>
      <c r="X22" s="665"/>
      <c r="Y22" s="666"/>
      <c r="Z22" s="691">
        <v>0.2</v>
      </c>
      <c r="AA22" s="691"/>
      <c r="AB22" s="691"/>
      <c r="AC22" s="691"/>
      <c r="AD22" s="692" t="s">
        <v>232</v>
      </c>
      <c r="AE22" s="692"/>
      <c r="AF22" s="692"/>
      <c r="AG22" s="692"/>
      <c r="AH22" s="692"/>
      <c r="AI22" s="692"/>
      <c r="AJ22" s="692"/>
      <c r="AK22" s="692"/>
      <c r="AL22" s="667" t="s">
        <v>232</v>
      </c>
      <c r="AM22" s="668"/>
      <c r="AN22" s="668"/>
      <c r="AO22" s="693"/>
      <c r="AP22" s="756" t="s">
        <v>278</v>
      </c>
      <c r="AQ22" s="764"/>
      <c r="AR22" s="764"/>
      <c r="AS22" s="764"/>
      <c r="AT22" s="764"/>
      <c r="AU22" s="764"/>
      <c r="AV22" s="764"/>
      <c r="AW22" s="764"/>
      <c r="AX22" s="764"/>
      <c r="AY22" s="764"/>
      <c r="AZ22" s="764"/>
      <c r="BA22" s="764"/>
      <c r="BB22" s="764"/>
      <c r="BC22" s="764"/>
      <c r="BD22" s="764"/>
      <c r="BE22" s="764"/>
      <c r="BF22" s="758"/>
      <c r="BG22" s="664" t="s">
        <v>177</v>
      </c>
      <c r="BH22" s="665"/>
      <c r="BI22" s="665"/>
      <c r="BJ22" s="665"/>
      <c r="BK22" s="665"/>
      <c r="BL22" s="665"/>
      <c r="BM22" s="665"/>
      <c r="BN22" s="666"/>
      <c r="BO22" s="691" t="s">
        <v>232</v>
      </c>
      <c r="BP22" s="691"/>
      <c r="BQ22" s="691"/>
      <c r="BR22" s="691"/>
      <c r="BS22" s="692" t="s">
        <v>177</v>
      </c>
      <c r="BT22" s="692"/>
      <c r="BU22" s="692"/>
      <c r="BV22" s="692"/>
      <c r="BW22" s="692"/>
      <c r="BX22" s="692"/>
      <c r="BY22" s="692"/>
      <c r="BZ22" s="692"/>
      <c r="CA22" s="692"/>
      <c r="CB22" s="759"/>
      <c r="CD22" s="766" t="s">
        <v>279</v>
      </c>
      <c r="CE22" s="767"/>
      <c r="CF22" s="767"/>
      <c r="CG22" s="767"/>
      <c r="CH22" s="767"/>
      <c r="CI22" s="767"/>
      <c r="CJ22" s="767"/>
      <c r="CK22" s="767"/>
      <c r="CL22" s="767"/>
      <c r="CM22" s="767"/>
      <c r="CN22" s="767"/>
      <c r="CO22" s="767"/>
      <c r="CP22" s="767"/>
      <c r="CQ22" s="767"/>
      <c r="CR22" s="767"/>
      <c r="CS22" s="767"/>
      <c r="CT22" s="767"/>
      <c r="CU22" s="767"/>
      <c r="CV22" s="767"/>
      <c r="CW22" s="767"/>
      <c r="CX22" s="767"/>
      <c r="CY22" s="767"/>
      <c r="CZ22" s="767"/>
      <c r="DA22" s="767"/>
      <c r="DB22" s="767"/>
      <c r="DC22" s="767"/>
      <c r="DD22" s="767"/>
      <c r="DE22" s="767"/>
      <c r="DF22" s="767"/>
      <c r="DG22" s="767"/>
      <c r="DH22" s="767"/>
      <c r="DI22" s="767"/>
      <c r="DJ22" s="767"/>
      <c r="DK22" s="767"/>
      <c r="DL22" s="767"/>
      <c r="DM22" s="767"/>
      <c r="DN22" s="767"/>
      <c r="DO22" s="767"/>
      <c r="DP22" s="767"/>
      <c r="DQ22" s="767"/>
      <c r="DR22" s="767"/>
      <c r="DS22" s="767"/>
      <c r="DT22" s="767"/>
      <c r="DU22" s="767"/>
      <c r="DV22" s="767"/>
      <c r="DW22" s="767"/>
      <c r="DX22" s="767"/>
      <c r="DY22" s="767"/>
      <c r="DZ22" s="767"/>
      <c r="EA22" s="767"/>
      <c r="EB22" s="767"/>
      <c r="EC22" s="768"/>
    </row>
    <row r="23" spans="2:133" ht="11.25" customHeight="1">
      <c r="B23" s="661" t="s">
        <v>280</v>
      </c>
      <c r="C23" s="662"/>
      <c r="D23" s="662"/>
      <c r="E23" s="662"/>
      <c r="F23" s="662"/>
      <c r="G23" s="662"/>
      <c r="H23" s="662"/>
      <c r="I23" s="662"/>
      <c r="J23" s="662"/>
      <c r="K23" s="662"/>
      <c r="L23" s="662"/>
      <c r="M23" s="662"/>
      <c r="N23" s="662"/>
      <c r="O23" s="662"/>
      <c r="P23" s="662"/>
      <c r="Q23" s="663"/>
      <c r="R23" s="664">
        <v>9815934</v>
      </c>
      <c r="S23" s="665"/>
      <c r="T23" s="665"/>
      <c r="U23" s="665"/>
      <c r="V23" s="665"/>
      <c r="W23" s="665"/>
      <c r="X23" s="665"/>
      <c r="Y23" s="666"/>
      <c r="Z23" s="691">
        <v>31</v>
      </c>
      <c r="AA23" s="691"/>
      <c r="AB23" s="691"/>
      <c r="AC23" s="691"/>
      <c r="AD23" s="692">
        <v>8613501</v>
      </c>
      <c r="AE23" s="692"/>
      <c r="AF23" s="692"/>
      <c r="AG23" s="692"/>
      <c r="AH23" s="692"/>
      <c r="AI23" s="692"/>
      <c r="AJ23" s="692"/>
      <c r="AK23" s="692"/>
      <c r="AL23" s="667">
        <v>52.5</v>
      </c>
      <c r="AM23" s="668"/>
      <c r="AN23" s="668"/>
      <c r="AO23" s="693"/>
      <c r="AP23" s="756" t="s">
        <v>281</v>
      </c>
      <c r="AQ23" s="764"/>
      <c r="AR23" s="764"/>
      <c r="AS23" s="764"/>
      <c r="AT23" s="764"/>
      <c r="AU23" s="764"/>
      <c r="AV23" s="764"/>
      <c r="AW23" s="764"/>
      <c r="AX23" s="764"/>
      <c r="AY23" s="764"/>
      <c r="AZ23" s="764"/>
      <c r="BA23" s="764"/>
      <c r="BB23" s="764"/>
      <c r="BC23" s="764"/>
      <c r="BD23" s="764"/>
      <c r="BE23" s="764"/>
      <c r="BF23" s="758"/>
      <c r="BG23" s="664" t="s">
        <v>129</v>
      </c>
      <c r="BH23" s="665"/>
      <c r="BI23" s="665"/>
      <c r="BJ23" s="665"/>
      <c r="BK23" s="665"/>
      <c r="BL23" s="665"/>
      <c r="BM23" s="665"/>
      <c r="BN23" s="666"/>
      <c r="BO23" s="691" t="s">
        <v>232</v>
      </c>
      <c r="BP23" s="691"/>
      <c r="BQ23" s="691"/>
      <c r="BR23" s="691"/>
      <c r="BS23" s="692" t="s">
        <v>177</v>
      </c>
      <c r="BT23" s="692"/>
      <c r="BU23" s="692"/>
      <c r="BV23" s="692"/>
      <c r="BW23" s="692"/>
      <c r="BX23" s="692"/>
      <c r="BY23" s="692"/>
      <c r="BZ23" s="692"/>
      <c r="CA23" s="692"/>
      <c r="CB23" s="759"/>
      <c r="CD23" s="766" t="s">
        <v>220</v>
      </c>
      <c r="CE23" s="767"/>
      <c r="CF23" s="767"/>
      <c r="CG23" s="767"/>
      <c r="CH23" s="767"/>
      <c r="CI23" s="767"/>
      <c r="CJ23" s="767"/>
      <c r="CK23" s="767"/>
      <c r="CL23" s="767"/>
      <c r="CM23" s="767"/>
      <c r="CN23" s="767"/>
      <c r="CO23" s="767"/>
      <c r="CP23" s="767"/>
      <c r="CQ23" s="768"/>
      <c r="CR23" s="766" t="s">
        <v>282</v>
      </c>
      <c r="CS23" s="767"/>
      <c r="CT23" s="767"/>
      <c r="CU23" s="767"/>
      <c r="CV23" s="767"/>
      <c r="CW23" s="767"/>
      <c r="CX23" s="767"/>
      <c r="CY23" s="768"/>
      <c r="CZ23" s="766" t="s">
        <v>283</v>
      </c>
      <c r="DA23" s="767"/>
      <c r="DB23" s="767"/>
      <c r="DC23" s="768"/>
      <c r="DD23" s="766" t="s">
        <v>284</v>
      </c>
      <c r="DE23" s="767"/>
      <c r="DF23" s="767"/>
      <c r="DG23" s="767"/>
      <c r="DH23" s="767"/>
      <c r="DI23" s="767"/>
      <c r="DJ23" s="767"/>
      <c r="DK23" s="768"/>
      <c r="DL23" s="775" t="s">
        <v>285</v>
      </c>
      <c r="DM23" s="776"/>
      <c r="DN23" s="776"/>
      <c r="DO23" s="776"/>
      <c r="DP23" s="776"/>
      <c r="DQ23" s="776"/>
      <c r="DR23" s="776"/>
      <c r="DS23" s="776"/>
      <c r="DT23" s="776"/>
      <c r="DU23" s="776"/>
      <c r="DV23" s="777"/>
      <c r="DW23" s="766" t="s">
        <v>286</v>
      </c>
      <c r="DX23" s="767"/>
      <c r="DY23" s="767"/>
      <c r="DZ23" s="767"/>
      <c r="EA23" s="767"/>
      <c r="EB23" s="767"/>
      <c r="EC23" s="768"/>
    </row>
    <row r="24" spans="2:133" ht="11.25" customHeight="1">
      <c r="B24" s="661" t="s">
        <v>287</v>
      </c>
      <c r="C24" s="662"/>
      <c r="D24" s="662"/>
      <c r="E24" s="662"/>
      <c r="F24" s="662"/>
      <c r="G24" s="662"/>
      <c r="H24" s="662"/>
      <c r="I24" s="662"/>
      <c r="J24" s="662"/>
      <c r="K24" s="662"/>
      <c r="L24" s="662"/>
      <c r="M24" s="662"/>
      <c r="N24" s="662"/>
      <c r="O24" s="662"/>
      <c r="P24" s="662"/>
      <c r="Q24" s="663"/>
      <c r="R24" s="664">
        <v>8613501</v>
      </c>
      <c r="S24" s="665"/>
      <c r="T24" s="665"/>
      <c r="U24" s="665"/>
      <c r="V24" s="665"/>
      <c r="W24" s="665"/>
      <c r="X24" s="665"/>
      <c r="Y24" s="666"/>
      <c r="Z24" s="691">
        <v>27.2</v>
      </c>
      <c r="AA24" s="691"/>
      <c r="AB24" s="691"/>
      <c r="AC24" s="691"/>
      <c r="AD24" s="692">
        <v>8613501</v>
      </c>
      <c r="AE24" s="692"/>
      <c r="AF24" s="692"/>
      <c r="AG24" s="692"/>
      <c r="AH24" s="692"/>
      <c r="AI24" s="692"/>
      <c r="AJ24" s="692"/>
      <c r="AK24" s="692"/>
      <c r="AL24" s="667">
        <v>52.5</v>
      </c>
      <c r="AM24" s="668"/>
      <c r="AN24" s="668"/>
      <c r="AO24" s="693"/>
      <c r="AP24" s="756" t="s">
        <v>288</v>
      </c>
      <c r="AQ24" s="764"/>
      <c r="AR24" s="764"/>
      <c r="AS24" s="764"/>
      <c r="AT24" s="764"/>
      <c r="AU24" s="764"/>
      <c r="AV24" s="764"/>
      <c r="AW24" s="764"/>
      <c r="AX24" s="764"/>
      <c r="AY24" s="764"/>
      <c r="AZ24" s="764"/>
      <c r="BA24" s="764"/>
      <c r="BB24" s="764"/>
      <c r="BC24" s="764"/>
      <c r="BD24" s="764"/>
      <c r="BE24" s="764"/>
      <c r="BF24" s="758"/>
      <c r="BG24" s="664" t="s">
        <v>232</v>
      </c>
      <c r="BH24" s="665"/>
      <c r="BI24" s="665"/>
      <c r="BJ24" s="665"/>
      <c r="BK24" s="665"/>
      <c r="BL24" s="665"/>
      <c r="BM24" s="665"/>
      <c r="BN24" s="666"/>
      <c r="BO24" s="691" t="s">
        <v>232</v>
      </c>
      <c r="BP24" s="691"/>
      <c r="BQ24" s="691"/>
      <c r="BR24" s="691"/>
      <c r="BS24" s="692" t="s">
        <v>177</v>
      </c>
      <c r="BT24" s="692"/>
      <c r="BU24" s="692"/>
      <c r="BV24" s="692"/>
      <c r="BW24" s="692"/>
      <c r="BX24" s="692"/>
      <c r="BY24" s="692"/>
      <c r="BZ24" s="692"/>
      <c r="CA24" s="692"/>
      <c r="CB24" s="759"/>
      <c r="CD24" s="720" t="s">
        <v>289</v>
      </c>
      <c r="CE24" s="721"/>
      <c r="CF24" s="721"/>
      <c r="CG24" s="721"/>
      <c r="CH24" s="721"/>
      <c r="CI24" s="721"/>
      <c r="CJ24" s="721"/>
      <c r="CK24" s="721"/>
      <c r="CL24" s="721"/>
      <c r="CM24" s="721"/>
      <c r="CN24" s="721"/>
      <c r="CO24" s="721"/>
      <c r="CP24" s="721"/>
      <c r="CQ24" s="722"/>
      <c r="CR24" s="717">
        <v>16201112</v>
      </c>
      <c r="CS24" s="718"/>
      <c r="CT24" s="718"/>
      <c r="CU24" s="718"/>
      <c r="CV24" s="718"/>
      <c r="CW24" s="718"/>
      <c r="CX24" s="718"/>
      <c r="CY24" s="761"/>
      <c r="CZ24" s="762">
        <v>53.8</v>
      </c>
      <c r="DA24" s="736"/>
      <c r="DB24" s="736"/>
      <c r="DC24" s="765"/>
      <c r="DD24" s="760">
        <v>9256124</v>
      </c>
      <c r="DE24" s="718"/>
      <c r="DF24" s="718"/>
      <c r="DG24" s="718"/>
      <c r="DH24" s="718"/>
      <c r="DI24" s="718"/>
      <c r="DJ24" s="718"/>
      <c r="DK24" s="761"/>
      <c r="DL24" s="760">
        <v>9165900</v>
      </c>
      <c r="DM24" s="718"/>
      <c r="DN24" s="718"/>
      <c r="DO24" s="718"/>
      <c r="DP24" s="718"/>
      <c r="DQ24" s="718"/>
      <c r="DR24" s="718"/>
      <c r="DS24" s="718"/>
      <c r="DT24" s="718"/>
      <c r="DU24" s="718"/>
      <c r="DV24" s="761"/>
      <c r="DW24" s="762">
        <v>54.1</v>
      </c>
      <c r="DX24" s="736"/>
      <c r="DY24" s="736"/>
      <c r="DZ24" s="736"/>
      <c r="EA24" s="736"/>
      <c r="EB24" s="736"/>
      <c r="EC24" s="763"/>
    </row>
    <row r="25" spans="2:133" ht="11.25" customHeight="1">
      <c r="B25" s="661" t="s">
        <v>290</v>
      </c>
      <c r="C25" s="662"/>
      <c r="D25" s="662"/>
      <c r="E25" s="662"/>
      <c r="F25" s="662"/>
      <c r="G25" s="662"/>
      <c r="H25" s="662"/>
      <c r="I25" s="662"/>
      <c r="J25" s="662"/>
      <c r="K25" s="662"/>
      <c r="L25" s="662"/>
      <c r="M25" s="662"/>
      <c r="N25" s="662"/>
      <c r="O25" s="662"/>
      <c r="P25" s="662"/>
      <c r="Q25" s="663"/>
      <c r="R25" s="664">
        <v>1202433</v>
      </c>
      <c r="S25" s="665"/>
      <c r="T25" s="665"/>
      <c r="U25" s="665"/>
      <c r="V25" s="665"/>
      <c r="W25" s="665"/>
      <c r="X25" s="665"/>
      <c r="Y25" s="666"/>
      <c r="Z25" s="691">
        <v>3.8</v>
      </c>
      <c r="AA25" s="691"/>
      <c r="AB25" s="691"/>
      <c r="AC25" s="691"/>
      <c r="AD25" s="692" t="s">
        <v>232</v>
      </c>
      <c r="AE25" s="692"/>
      <c r="AF25" s="692"/>
      <c r="AG25" s="692"/>
      <c r="AH25" s="692"/>
      <c r="AI25" s="692"/>
      <c r="AJ25" s="692"/>
      <c r="AK25" s="692"/>
      <c r="AL25" s="667" t="s">
        <v>177</v>
      </c>
      <c r="AM25" s="668"/>
      <c r="AN25" s="668"/>
      <c r="AO25" s="693"/>
      <c r="AP25" s="756" t="s">
        <v>291</v>
      </c>
      <c r="AQ25" s="764"/>
      <c r="AR25" s="764"/>
      <c r="AS25" s="764"/>
      <c r="AT25" s="764"/>
      <c r="AU25" s="764"/>
      <c r="AV25" s="764"/>
      <c r="AW25" s="764"/>
      <c r="AX25" s="764"/>
      <c r="AY25" s="764"/>
      <c r="AZ25" s="764"/>
      <c r="BA25" s="764"/>
      <c r="BB25" s="764"/>
      <c r="BC25" s="764"/>
      <c r="BD25" s="764"/>
      <c r="BE25" s="764"/>
      <c r="BF25" s="758"/>
      <c r="BG25" s="664" t="s">
        <v>232</v>
      </c>
      <c r="BH25" s="665"/>
      <c r="BI25" s="665"/>
      <c r="BJ25" s="665"/>
      <c r="BK25" s="665"/>
      <c r="BL25" s="665"/>
      <c r="BM25" s="665"/>
      <c r="BN25" s="666"/>
      <c r="BO25" s="691" t="s">
        <v>232</v>
      </c>
      <c r="BP25" s="691"/>
      <c r="BQ25" s="691"/>
      <c r="BR25" s="691"/>
      <c r="BS25" s="692" t="s">
        <v>177</v>
      </c>
      <c r="BT25" s="692"/>
      <c r="BU25" s="692"/>
      <c r="BV25" s="692"/>
      <c r="BW25" s="692"/>
      <c r="BX25" s="692"/>
      <c r="BY25" s="692"/>
      <c r="BZ25" s="692"/>
      <c r="CA25" s="692"/>
      <c r="CB25" s="759"/>
      <c r="CD25" s="706" t="s">
        <v>292</v>
      </c>
      <c r="CE25" s="703"/>
      <c r="CF25" s="703"/>
      <c r="CG25" s="703"/>
      <c r="CH25" s="703"/>
      <c r="CI25" s="703"/>
      <c r="CJ25" s="703"/>
      <c r="CK25" s="703"/>
      <c r="CL25" s="703"/>
      <c r="CM25" s="703"/>
      <c r="CN25" s="703"/>
      <c r="CO25" s="703"/>
      <c r="CP25" s="703"/>
      <c r="CQ25" s="704"/>
      <c r="CR25" s="664">
        <v>5148634</v>
      </c>
      <c r="CS25" s="675"/>
      <c r="CT25" s="675"/>
      <c r="CU25" s="675"/>
      <c r="CV25" s="675"/>
      <c r="CW25" s="675"/>
      <c r="CX25" s="675"/>
      <c r="CY25" s="676"/>
      <c r="CZ25" s="667">
        <v>17.100000000000001</v>
      </c>
      <c r="DA25" s="677"/>
      <c r="DB25" s="677"/>
      <c r="DC25" s="678"/>
      <c r="DD25" s="670">
        <v>4860456</v>
      </c>
      <c r="DE25" s="675"/>
      <c r="DF25" s="675"/>
      <c r="DG25" s="675"/>
      <c r="DH25" s="675"/>
      <c r="DI25" s="675"/>
      <c r="DJ25" s="675"/>
      <c r="DK25" s="676"/>
      <c r="DL25" s="670">
        <v>4803319</v>
      </c>
      <c r="DM25" s="675"/>
      <c r="DN25" s="675"/>
      <c r="DO25" s="675"/>
      <c r="DP25" s="675"/>
      <c r="DQ25" s="675"/>
      <c r="DR25" s="675"/>
      <c r="DS25" s="675"/>
      <c r="DT25" s="675"/>
      <c r="DU25" s="675"/>
      <c r="DV25" s="676"/>
      <c r="DW25" s="667">
        <v>28.3</v>
      </c>
      <c r="DX25" s="677"/>
      <c r="DY25" s="677"/>
      <c r="DZ25" s="677"/>
      <c r="EA25" s="677"/>
      <c r="EB25" s="677"/>
      <c r="EC25" s="698"/>
    </row>
    <row r="26" spans="2:133" ht="11.25" customHeight="1">
      <c r="B26" s="661" t="s">
        <v>293</v>
      </c>
      <c r="C26" s="662"/>
      <c r="D26" s="662"/>
      <c r="E26" s="662"/>
      <c r="F26" s="662"/>
      <c r="G26" s="662"/>
      <c r="H26" s="662"/>
      <c r="I26" s="662"/>
      <c r="J26" s="662"/>
      <c r="K26" s="662"/>
      <c r="L26" s="662"/>
      <c r="M26" s="662"/>
      <c r="N26" s="662"/>
      <c r="O26" s="662"/>
      <c r="P26" s="662"/>
      <c r="Q26" s="663"/>
      <c r="R26" s="664" t="s">
        <v>129</v>
      </c>
      <c r="S26" s="665"/>
      <c r="T26" s="665"/>
      <c r="U26" s="665"/>
      <c r="V26" s="665"/>
      <c r="W26" s="665"/>
      <c r="X26" s="665"/>
      <c r="Y26" s="666"/>
      <c r="Z26" s="691" t="s">
        <v>232</v>
      </c>
      <c r="AA26" s="691"/>
      <c r="AB26" s="691"/>
      <c r="AC26" s="691"/>
      <c r="AD26" s="692" t="s">
        <v>177</v>
      </c>
      <c r="AE26" s="692"/>
      <c r="AF26" s="692"/>
      <c r="AG26" s="692"/>
      <c r="AH26" s="692"/>
      <c r="AI26" s="692"/>
      <c r="AJ26" s="692"/>
      <c r="AK26" s="692"/>
      <c r="AL26" s="667" t="s">
        <v>177</v>
      </c>
      <c r="AM26" s="668"/>
      <c r="AN26" s="668"/>
      <c r="AO26" s="693"/>
      <c r="AP26" s="756" t="s">
        <v>294</v>
      </c>
      <c r="AQ26" s="757"/>
      <c r="AR26" s="757"/>
      <c r="AS26" s="757"/>
      <c r="AT26" s="757"/>
      <c r="AU26" s="757"/>
      <c r="AV26" s="757"/>
      <c r="AW26" s="757"/>
      <c r="AX26" s="757"/>
      <c r="AY26" s="757"/>
      <c r="AZ26" s="757"/>
      <c r="BA26" s="757"/>
      <c r="BB26" s="757"/>
      <c r="BC26" s="757"/>
      <c r="BD26" s="757"/>
      <c r="BE26" s="757"/>
      <c r="BF26" s="758"/>
      <c r="BG26" s="664" t="s">
        <v>177</v>
      </c>
      <c r="BH26" s="665"/>
      <c r="BI26" s="665"/>
      <c r="BJ26" s="665"/>
      <c r="BK26" s="665"/>
      <c r="BL26" s="665"/>
      <c r="BM26" s="665"/>
      <c r="BN26" s="666"/>
      <c r="BO26" s="691" t="s">
        <v>129</v>
      </c>
      <c r="BP26" s="691"/>
      <c r="BQ26" s="691"/>
      <c r="BR26" s="691"/>
      <c r="BS26" s="692" t="s">
        <v>232</v>
      </c>
      <c r="BT26" s="692"/>
      <c r="BU26" s="692"/>
      <c r="BV26" s="692"/>
      <c r="BW26" s="692"/>
      <c r="BX26" s="692"/>
      <c r="BY26" s="692"/>
      <c r="BZ26" s="692"/>
      <c r="CA26" s="692"/>
      <c r="CB26" s="759"/>
      <c r="CD26" s="706" t="s">
        <v>295</v>
      </c>
      <c r="CE26" s="703"/>
      <c r="CF26" s="703"/>
      <c r="CG26" s="703"/>
      <c r="CH26" s="703"/>
      <c r="CI26" s="703"/>
      <c r="CJ26" s="703"/>
      <c r="CK26" s="703"/>
      <c r="CL26" s="703"/>
      <c r="CM26" s="703"/>
      <c r="CN26" s="703"/>
      <c r="CO26" s="703"/>
      <c r="CP26" s="703"/>
      <c r="CQ26" s="704"/>
      <c r="CR26" s="664">
        <v>3355925</v>
      </c>
      <c r="CS26" s="665"/>
      <c r="CT26" s="665"/>
      <c r="CU26" s="665"/>
      <c r="CV26" s="665"/>
      <c r="CW26" s="665"/>
      <c r="CX26" s="665"/>
      <c r="CY26" s="666"/>
      <c r="CZ26" s="667">
        <v>11.1</v>
      </c>
      <c r="DA26" s="677"/>
      <c r="DB26" s="677"/>
      <c r="DC26" s="678"/>
      <c r="DD26" s="670">
        <v>3151962</v>
      </c>
      <c r="DE26" s="665"/>
      <c r="DF26" s="665"/>
      <c r="DG26" s="665"/>
      <c r="DH26" s="665"/>
      <c r="DI26" s="665"/>
      <c r="DJ26" s="665"/>
      <c r="DK26" s="666"/>
      <c r="DL26" s="670" t="s">
        <v>177</v>
      </c>
      <c r="DM26" s="665"/>
      <c r="DN26" s="665"/>
      <c r="DO26" s="665"/>
      <c r="DP26" s="665"/>
      <c r="DQ26" s="665"/>
      <c r="DR26" s="665"/>
      <c r="DS26" s="665"/>
      <c r="DT26" s="665"/>
      <c r="DU26" s="665"/>
      <c r="DV26" s="666"/>
      <c r="DW26" s="667" t="s">
        <v>129</v>
      </c>
      <c r="DX26" s="677"/>
      <c r="DY26" s="677"/>
      <c r="DZ26" s="677"/>
      <c r="EA26" s="677"/>
      <c r="EB26" s="677"/>
      <c r="EC26" s="698"/>
    </row>
    <row r="27" spans="2:133" ht="11.25" customHeight="1">
      <c r="B27" s="661" t="s">
        <v>296</v>
      </c>
      <c r="C27" s="662"/>
      <c r="D27" s="662"/>
      <c r="E27" s="662"/>
      <c r="F27" s="662"/>
      <c r="G27" s="662"/>
      <c r="H27" s="662"/>
      <c r="I27" s="662"/>
      <c r="J27" s="662"/>
      <c r="K27" s="662"/>
      <c r="L27" s="662"/>
      <c r="M27" s="662"/>
      <c r="N27" s="662"/>
      <c r="O27" s="662"/>
      <c r="P27" s="662"/>
      <c r="Q27" s="663"/>
      <c r="R27" s="664">
        <v>17490769</v>
      </c>
      <c r="S27" s="665"/>
      <c r="T27" s="665"/>
      <c r="U27" s="665"/>
      <c r="V27" s="665"/>
      <c r="W27" s="665"/>
      <c r="X27" s="665"/>
      <c r="Y27" s="666"/>
      <c r="Z27" s="691">
        <v>55.3</v>
      </c>
      <c r="AA27" s="691"/>
      <c r="AB27" s="691"/>
      <c r="AC27" s="691"/>
      <c r="AD27" s="692">
        <v>16288336</v>
      </c>
      <c r="AE27" s="692"/>
      <c r="AF27" s="692"/>
      <c r="AG27" s="692"/>
      <c r="AH27" s="692"/>
      <c r="AI27" s="692"/>
      <c r="AJ27" s="692"/>
      <c r="AK27" s="692"/>
      <c r="AL27" s="667">
        <v>99.3</v>
      </c>
      <c r="AM27" s="668"/>
      <c r="AN27" s="668"/>
      <c r="AO27" s="693"/>
      <c r="AP27" s="661" t="s">
        <v>297</v>
      </c>
      <c r="AQ27" s="662"/>
      <c r="AR27" s="662"/>
      <c r="AS27" s="662"/>
      <c r="AT27" s="662"/>
      <c r="AU27" s="662"/>
      <c r="AV27" s="662"/>
      <c r="AW27" s="662"/>
      <c r="AX27" s="662"/>
      <c r="AY27" s="662"/>
      <c r="AZ27" s="662"/>
      <c r="BA27" s="662"/>
      <c r="BB27" s="662"/>
      <c r="BC27" s="662"/>
      <c r="BD27" s="662"/>
      <c r="BE27" s="662"/>
      <c r="BF27" s="663"/>
      <c r="BG27" s="664">
        <v>5923761</v>
      </c>
      <c r="BH27" s="665"/>
      <c r="BI27" s="665"/>
      <c r="BJ27" s="665"/>
      <c r="BK27" s="665"/>
      <c r="BL27" s="665"/>
      <c r="BM27" s="665"/>
      <c r="BN27" s="666"/>
      <c r="BO27" s="691">
        <v>100</v>
      </c>
      <c r="BP27" s="691"/>
      <c r="BQ27" s="691"/>
      <c r="BR27" s="691"/>
      <c r="BS27" s="692">
        <v>65433</v>
      </c>
      <c r="BT27" s="692"/>
      <c r="BU27" s="692"/>
      <c r="BV27" s="692"/>
      <c r="BW27" s="692"/>
      <c r="BX27" s="692"/>
      <c r="BY27" s="692"/>
      <c r="BZ27" s="692"/>
      <c r="CA27" s="692"/>
      <c r="CB27" s="759"/>
      <c r="CD27" s="706" t="s">
        <v>298</v>
      </c>
      <c r="CE27" s="703"/>
      <c r="CF27" s="703"/>
      <c r="CG27" s="703"/>
      <c r="CH27" s="703"/>
      <c r="CI27" s="703"/>
      <c r="CJ27" s="703"/>
      <c r="CK27" s="703"/>
      <c r="CL27" s="703"/>
      <c r="CM27" s="703"/>
      <c r="CN27" s="703"/>
      <c r="CO27" s="703"/>
      <c r="CP27" s="703"/>
      <c r="CQ27" s="704"/>
      <c r="CR27" s="664">
        <v>8364044</v>
      </c>
      <c r="CS27" s="675"/>
      <c r="CT27" s="675"/>
      <c r="CU27" s="675"/>
      <c r="CV27" s="675"/>
      <c r="CW27" s="675"/>
      <c r="CX27" s="675"/>
      <c r="CY27" s="676"/>
      <c r="CZ27" s="667">
        <v>27.8</v>
      </c>
      <c r="DA27" s="677"/>
      <c r="DB27" s="677"/>
      <c r="DC27" s="678"/>
      <c r="DD27" s="670">
        <v>1875134</v>
      </c>
      <c r="DE27" s="675"/>
      <c r="DF27" s="675"/>
      <c r="DG27" s="675"/>
      <c r="DH27" s="675"/>
      <c r="DI27" s="675"/>
      <c r="DJ27" s="675"/>
      <c r="DK27" s="676"/>
      <c r="DL27" s="670">
        <v>1842047</v>
      </c>
      <c r="DM27" s="675"/>
      <c r="DN27" s="675"/>
      <c r="DO27" s="675"/>
      <c r="DP27" s="675"/>
      <c r="DQ27" s="675"/>
      <c r="DR27" s="675"/>
      <c r="DS27" s="675"/>
      <c r="DT27" s="675"/>
      <c r="DU27" s="675"/>
      <c r="DV27" s="676"/>
      <c r="DW27" s="667">
        <v>10.9</v>
      </c>
      <c r="DX27" s="677"/>
      <c r="DY27" s="677"/>
      <c r="DZ27" s="677"/>
      <c r="EA27" s="677"/>
      <c r="EB27" s="677"/>
      <c r="EC27" s="698"/>
    </row>
    <row r="28" spans="2:133" ht="11.25" customHeight="1">
      <c r="B28" s="661" t="s">
        <v>299</v>
      </c>
      <c r="C28" s="662"/>
      <c r="D28" s="662"/>
      <c r="E28" s="662"/>
      <c r="F28" s="662"/>
      <c r="G28" s="662"/>
      <c r="H28" s="662"/>
      <c r="I28" s="662"/>
      <c r="J28" s="662"/>
      <c r="K28" s="662"/>
      <c r="L28" s="662"/>
      <c r="M28" s="662"/>
      <c r="N28" s="662"/>
      <c r="O28" s="662"/>
      <c r="P28" s="662"/>
      <c r="Q28" s="663"/>
      <c r="R28" s="664">
        <v>4704</v>
      </c>
      <c r="S28" s="665"/>
      <c r="T28" s="665"/>
      <c r="U28" s="665"/>
      <c r="V28" s="665"/>
      <c r="W28" s="665"/>
      <c r="X28" s="665"/>
      <c r="Y28" s="666"/>
      <c r="Z28" s="691">
        <v>0</v>
      </c>
      <c r="AA28" s="691"/>
      <c r="AB28" s="691"/>
      <c r="AC28" s="691"/>
      <c r="AD28" s="692">
        <v>4704</v>
      </c>
      <c r="AE28" s="692"/>
      <c r="AF28" s="692"/>
      <c r="AG28" s="692"/>
      <c r="AH28" s="692"/>
      <c r="AI28" s="692"/>
      <c r="AJ28" s="692"/>
      <c r="AK28" s="692"/>
      <c r="AL28" s="667">
        <v>0</v>
      </c>
      <c r="AM28" s="668"/>
      <c r="AN28" s="668"/>
      <c r="AO28" s="693"/>
      <c r="AP28" s="661"/>
      <c r="AQ28" s="662"/>
      <c r="AR28" s="662"/>
      <c r="AS28" s="662"/>
      <c r="AT28" s="662"/>
      <c r="AU28" s="662"/>
      <c r="AV28" s="662"/>
      <c r="AW28" s="662"/>
      <c r="AX28" s="662"/>
      <c r="AY28" s="662"/>
      <c r="AZ28" s="662"/>
      <c r="BA28" s="662"/>
      <c r="BB28" s="662"/>
      <c r="BC28" s="662"/>
      <c r="BD28" s="662"/>
      <c r="BE28" s="662"/>
      <c r="BF28" s="663"/>
      <c r="BG28" s="664"/>
      <c r="BH28" s="665"/>
      <c r="BI28" s="665"/>
      <c r="BJ28" s="665"/>
      <c r="BK28" s="665"/>
      <c r="BL28" s="665"/>
      <c r="BM28" s="665"/>
      <c r="BN28" s="666"/>
      <c r="BO28" s="691"/>
      <c r="BP28" s="691"/>
      <c r="BQ28" s="691"/>
      <c r="BR28" s="691"/>
      <c r="BS28" s="670"/>
      <c r="BT28" s="665"/>
      <c r="BU28" s="665"/>
      <c r="BV28" s="665"/>
      <c r="BW28" s="665"/>
      <c r="BX28" s="665"/>
      <c r="BY28" s="665"/>
      <c r="BZ28" s="665"/>
      <c r="CA28" s="665"/>
      <c r="CB28" s="705"/>
      <c r="CD28" s="706" t="s">
        <v>300</v>
      </c>
      <c r="CE28" s="703"/>
      <c r="CF28" s="703"/>
      <c r="CG28" s="703"/>
      <c r="CH28" s="703"/>
      <c r="CI28" s="703"/>
      <c r="CJ28" s="703"/>
      <c r="CK28" s="703"/>
      <c r="CL28" s="703"/>
      <c r="CM28" s="703"/>
      <c r="CN28" s="703"/>
      <c r="CO28" s="703"/>
      <c r="CP28" s="703"/>
      <c r="CQ28" s="704"/>
      <c r="CR28" s="664">
        <v>2688434</v>
      </c>
      <c r="CS28" s="665"/>
      <c r="CT28" s="665"/>
      <c r="CU28" s="665"/>
      <c r="CV28" s="665"/>
      <c r="CW28" s="665"/>
      <c r="CX28" s="665"/>
      <c r="CY28" s="666"/>
      <c r="CZ28" s="667">
        <v>8.9</v>
      </c>
      <c r="DA28" s="677"/>
      <c r="DB28" s="677"/>
      <c r="DC28" s="678"/>
      <c r="DD28" s="670">
        <v>2520534</v>
      </c>
      <c r="DE28" s="665"/>
      <c r="DF28" s="665"/>
      <c r="DG28" s="665"/>
      <c r="DH28" s="665"/>
      <c r="DI28" s="665"/>
      <c r="DJ28" s="665"/>
      <c r="DK28" s="666"/>
      <c r="DL28" s="670">
        <v>2520534</v>
      </c>
      <c r="DM28" s="665"/>
      <c r="DN28" s="665"/>
      <c r="DO28" s="665"/>
      <c r="DP28" s="665"/>
      <c r="DQ28" s="665"/>
      <c r="DR28" s="665"/>
      <c r="DS28" s="665"/>
      <c r="DT28" s="665"/>
      <c r="DU28" s="665"/>
      <c r="DV28" s="666"/>
      <c r="DW28" s="667">
        <v>14.9</v>
      </c>
      <c r="DX28" s="677"/>
      <c r="DY28" s="677"/>
      <c r="DZ28" s="677"/>
      <c r="EA28" s="677"/>
      <c r="EB28" s="677"/>
      <c r="EC28" s="698"/>
    </row>
    <row r="29" spans="2:133" ht="11.25" customHeight="1">
      <c r="B29" s="661" t="s">
        <v>301</v>
      </c>
      <c r="C29" s="662"/>
      <c r="D29" s="662"/>
      <c r="E29" s="662"/>
      <c r="F29" s="662"/>
      <c r="G29" s="662"/>
      <c r="H29" s="662"/>
      <c r="I29" s="662"/>
      <c r="J29" s="662"/>
      <c r="K29" s="662"/>
      <c r="L29" s="662"/>
      <c r="M29" s="662"/>
      <c r="N29" s="662"/>
      <c r="O29" s="662"/>
      <c r="P29" s="662"/>
      <c r="Q29" s="663"/>
      <c r="R29" s="664">
        <v>99010</v>
      </c>
      <c r="S29" s="665"/>
      <c r="T29" s="665"/>
      <c r="U29" s="665"/>
      <c r="V29" s="665"/>
      <c r="W29" s="665"/>
      <c r="X29" s="665"/>
      <c r="Y29" s="666"/>
      <c r="Z29" s="691">
        <v>0.3</v>
      </c>
      <c r="AA29" s="691"/>
      <c r="AB29" s="691"/>
      <c r="AC29" s="691"/>
      <c r="AD29" s="692" t="s">
        <v>232</v>
      </c>
      <c r="AE29" s="692"/>
      <c r="AF29" s="692"/>
      <c r="AG29" s="692"/>
      <c r="AH29" s="692"/>
      <c r="AI29" s="692"/>
      <c r="AJ29" s="692"/>
      <c r="AK29" s="692"/>
      <c r="AL29" s="667" t="s">
        <v>177</v>
      </c>
      <c r="AM29" s="668"/>
      <c r="AN29" s="668"/>
      <c r="AO29" s="693"/>
      <c r="AP29" s="641"/>
      <c r="AQ29" s="642"/>
      <c r="AR29" s="642"/>
      <c r="AS29" s="642"/>
      <c r="AT29" s="642"/>
      <c r="AU29" s="642"/>
      <c r="AV29" s="642"/>
      <c r="AW29" s="642"/>
      <c r="AX29" s="642"/>
      <c r="AY29" s="642"/>
      <c r="AZ29" s="642"/>
      <c r="BA29" s="642"/>
      <c r="BB29" s="642"/>
      <c r="BC29" s="642"/>
      <c r="BD29" s="642"/>
      <c r="BE29" s="642"/>
      <c r="BF29" s="643"/>
      <c r="BG29" s="664"/>
      <c r="BH29" s="665"/>
      <c r="BI29" s="665"/>
      <c r="BJ29" s="665"/>
      <c r="BK29" s="665"/>
      <c r="BL29" s="665"/>
      <c r="BM29" s="665"/>
      <c r="BN29" s="666"/>
      <c r="BO29" s="691"/>
      <c r="BP29" s="691"/>
      <c r="BQ29" s="691"/>
      <c r="BR29" s="691"/>
      <c r="BS29" s="692"/>
      <c r="BT29" s="692"/>
      <c r="BU29" s="692"/>
      <c r="BV29" s="692"/>
      <c r="BW29" s="692"/>
      <c r="BX29" s="692"/>
      <c r="BY29" s="692"/>
      <c r="BZ29" s="692"/>
      <c r="CA29" s="692"/>
      <c r="CB29" s="759"/>
      <c r="CD29" s="750" t="s">
        <v>302</v>
      </c>
      <c r="CE29" s="751"/>
      <c r="CF29" s="706" t="s">
        <v>303</v>
      </c>
      <c r="CG29" s="703"/>
      <c r="CH29" s="703"/>
      <c r="CI29" s="703"/>
      <c r="CJ29" s="703"/>
      <c r="CK29" s="703"/>
      <c r="CL29" s="703"/>
      <c r="CM29" s="703"/>
      <c r="CN29" s="703"/>
      <c r="CO29" s="703"/>
      <c r="CP29" s="703"/>
      <c r="CQ29" s="704"/>
      <c r="CR29" s="664">
        <v>2688434</v>
      </c>
      <c r="CS29" s="675"/>
      <c r="CT29" s="675"/>
      <c r="CU29" s="675"/>
      <c r="CV29" s="675"/>
      <c r="CW29" s="675"/>
      <c r="CX29" s="675"/>
      <c r="CY29" s="676"/>
      <c r="CZ29" s="667">
        <v>8.9</v>
      </c>
      <c r="DA29" s="677"/>
      <c r="DB29" s="677"/>
      <c r="DC29" s="678"/>
      <c r="DD29" s="670">
        <v>2520534</v>
      </c>
      <c r="DE29" s="675"/>
      <c r="DF29" s="675"/>
      <c r="DG29" s="675"/>
      <c r="DH29" s="675"/>
      <c r="DI29" s="675"/>
      <c r="DJ29" s="675"/>
      <c r="DK29" s="676"/>
      <c r="DL29" s="670">
        <v>2520534</v>
      </c>
      <c r="DM29" s="675"/>
      <c r="DN29" s="675"/>
      <c r="DO29" s="675"/>
      <c r="DP29" s="675"/>
      <c r="DQ29" s="675"/>
      <c r="DR29" s="675"/>
      <c r="DS29" s="675"/>
      <c r="DT29" s="675"/>
      <c r="DU29" s="675"/>
      <c r="DV29" s="676"/>
      <c r="DW29" s="667">
        <v>14.9</v>
      </c>
      <c r="DX29" s="677"/>
      <c r="DY29" s="677"/>
      <c r="DZ29" s="677"/>
      <c r="EA29" s="677"/>
      <c r="EB29" s="677"/>
      <c r="EC29" s="698"/>
    </row>
    <row r="30" spans="2:133" ht="11.25" customHeight="1">
      <c r="B30" s="661" t="s">
        <v>304</v>
      </c>
      <c r="C30" s="662"/>
      <c r="D30" s="662"/>
      <c r="E30" s="662"/>
      <c r="F30" s="662"/>
      <c r="G30" s="662"/>
      <c r="H30" s="662"/>
      <c r="I30" s="662"/>
      <c r="J30" s="662"/>
      <c r="K30" s="662"/>
      <c r="L30" s="662"/>
      <c r="M30" s="662"/>
      <c r="N30" s="662"/>
      <c r="O30" s="662"/>
      <c r="P30" s="662"/>
      <c r="Q30" s="663"/>
      <c r="R30" s="664">
        <v>358461</v>
      </c>
      <c r="S30" s="665"/>
      <c r="T30" s="665"/>
      <c r="U30" s="665"/>
      <c r="V30" s="665"/>
      <c r="W30" s="665"/>
      <c r="X30" s="665"/>
      <c r="Y30" s="666"/>
      <c r="Z30" s="691">
        <v>1.1000000000000001</v>
      </c>
      <c r="AA30" s="691"/>
      <c r="AB30" s="691"/>
      <c r="AC30" s="691"/>
      <c r="AD30" s="692">
        <v>19432</v>
      </c>
      <c r="AE30" s="692"/>
      <c r="AF30" s="692"/>
      <c r="AG30" s="692"/>
      <c r="AH30" s="692"/>
      <c r="AI30" s="692"/>
      <c r="AJ30" s="692"/>
      <c r="AK30" s="692"/>
      <c r="AL30" s="667">
        <v>0.1</v>
      </c>
      <c r="AM30" s="668"/>
      <c r="AN30" s="668"/>
      <c r="AO30" s="693"/>
      <c r="AP30" s="723" t="s">
        <v>220</v>
      </c>
      <c r="AQ30" s="724"/>
      <c r="AR30" s="724"/>
      <c r="AS30" s="724"/>
      <c r="AT30" s="724"/>
      <c r="AU30" s="724"/>
      <c r="AV30" s="724"/>
      <c r="AW30" s="724"/>
      <c r="AX30" s="724"/>
      <c r="AY30" s="724"/>
      <c r="AZ30" s="724"/>
      <c r="BA30" s="724"/>
      <c r="BB30" s="724"/>
      <c r="BC30" s="724"/>
      <c r="BD30" s="724"/>
      <c r="BE30" s="724"/>
      <c r="BF30" s="725"/>
      <c r="BG30" s="723" t="s">
        <v>305</v>
      </c>
      <c r="BH30" s="739"/>
      <c r="BI30" s="739"/>
      <c r="BJ30" s="739"/>
      <c r="BK30" s="739"/>
      <c r="BL30" s="739"/>
      <c r="BM30" s="739"/>
      <c r="BN30" s="739"/>
      <c r="BO30" s="739"/>
      <c r="BP30" s="739"/>
      <c r="BQ30" s="740"/>
      <c r="BR30" s="723" t="s">
        <v>306</v>
      </c>
      <c r="BS30" s="739"/>
      <c r="BT30" s="739"/>
      <c r="BU30" s="739"/>
      <c r="BV30" s="739"/>
      <c r="BW30" s="739"/>
      <c r="BX30" s="739"/>
      <c r="BY30" s="739"/>
      <c r="BZ30" s="739"/>
      <c r="CA30" s="739"/>
      <c r="CB30" s="740"/>
      <c r="CD30" s="752"/>
      <c r="CE30" s="753"/>
      <c r="CF30" s="706" t="s">
        <v>307</v>
      </c>
      <c r="CG30" s="703"/>
      <c r="CH30" s="703"/>
      <c r="CI30" s="703"/>
      <c r="CJ30" s="703"/>
      <c r="CK30" s="703"/>
      <c r="CL30" s="703"/>
      <c r="CM30" s="703"/>
      <c r="CN30" s="703"/>
      <c r="CO30" s="703"/>
      <c r="CP30" s="703"/>
      <c r="CQ30" s="704"/>
      <c r="CR30" s="664">
        <v>2584818</v>
      </c>
      <c r="CS30" s="665"/>
      <c r="CT30" s="665"/>
      <c r="CU30" s="665"/>
      <c r="CV30" s="665"/>
      <c r="CW30" s="665"/>
      <c r="CX30" s="665"/>
      <c r="CY30" s="666"/>
      <c r="CZ30" s="667">
        <v>8.6</v>
      </c>
      <c r="DA30" s="677"/>
      <c r="DB30" s="677"/>
      <c r="DC30" s="678"/>
      <c r="DD30" s="670">
        <v>2432236</v>
      </c>
      <c r="DE30" s="665"/>
      <c r="DF30" s="665"/>
      <c r="DG30" s="665"/>
      <c r="DH30" s="665"/>
      <c r="DI30" s="665"/>
      <c r="DJ30" s="665"/>
      <c r="DK30" s="666"/>
      <c r="DL30" s="670">
        <v>2432236</v>
      </c>
      <c r="DM30" s="665"/>
      <c r="DN30" s="665"/>
      <c r="DO30" s="665"/>
      <c r="DP30" s="665"/>
      <c r="DQ30" s="665"/>
      <c r="DR30" s="665"/>
      <c r="DS30" s="665"/>
      <c r="DT30" s="665"/>
      <c r="DU30" s="665"/>
      <c r="DV30" s="666"/>
      <c r="DW30" s="667">
        <v>14.4</v>
      </c>
      <c r="DX30" s="677"/>
      <c r="DY30" s="677"/>
      <c r="DZ30" s="677"/>
      <c r="EA30" s="677"/>
      <c r="EB30" s="677"/>
      <c r="EC30" s="698"/>
    </row>
    <row r="31" spans="2:133" ht="11.25" customHeight="1">
      <c r="B31" s="661" t="s">
        <v>308</v>
      </c>
      <c r="C31" s="662"/>
      <c r="D31" s="662"/>
      <c r="E31" s="662"/>
      <c r="F31" s="662"/>
      <c r="G31" s="662"/>
      <c r="H31" s="662"/>
      <c r="I31" s="662"/>
      <c r="J31" s="662"/>
      <c r="K31" s="662"/>
      <c r="L31" s="662"/>
      <c r="M31" s="662"/>
      <c r="N31" s="662"/>
      <c r="O31" s="662"/>
      <c r="P31" s="662"/>
      <c r="Q31" s="663"/>
      <c r="R31" s="664">
        <v>31742</v>
      </c>
      <c r="S31" s="665"/>
      <c r="T31" s="665"/>
      <c r="U31" s="665"/>
      <c r="V31" s="665"/>
      <c r="W31" s="665"/>
      <c r="X31" s="665"/>
      <c r="Y31" s="666"/>
      <c r="Z31" s="691">
        <v>0.1</v>
      </c>
      <c r="AA31" s="691"/>
      <c r="AB31" s="691"/>
      <c r="AC31" s="691"/>
      <c r="AD31" s="692" t="s">
        <v>177</v>
      </c>
      <c r="AE31" s="692"/>
      <c r="AF31" s="692"/>
      <c r="AG31" s="692"/>
      <c r="AH31" s="692"/>
      <c r="AI31" s="692"/>
      <c r="AJ31" s="692"/>
      <c r="AK31" s="692"/>
      <c r="AL31" s="667" t="s">
        <v>129</v>
      </c>
      <c r="AM31" s="668"/>
      <c r="AN31" s="668"/>
      <c r="AO31" s="693"/>
      <c r="AP31" s="741" t="s">
        <v>309</v>
      </c>
      <c r="AQ31" s="742"/>
      <c r="AR31" s="742"/>
      <c r="AS31" s="742"/>
      <c r="AT31" s="747" t="s">
        <v>310</v>
      </c>
      <c r="AU31" s="217"/>
      <c r="AV31" s="217"/>
      <c r="AW31" s="217"/>
      <c r="AX31" s="731" t="s">
        <v>186</v>
      </c>
      <c r="AY31" s="732"/>
      <c r="AZ31" s="732"/>
      <c r="BA31" s="732"/>
      <c r="BB31" s="732"/>
      <c r="BC31" s="732"/>
      <c r="BD31" s="732"/>
      <c r="BE31" s="732"/>
      <c r="BF31" s="733"/>
      <c r="BG31" s="734">
        <v>99.3</v>
      </c>
      <c r="BH31" s="735"/>
      <c r="BI31" s="735"/>
      <c r="BJ31" s="735"/>
      <c r="BK31" s="735"/>
      <c r="BL31" s="735"/>
      <c r="BM31" s="736">
        <v>96.4</v>
      </c>
      <c r="BN31" s="735"/>
      <c r="BO31" s="735"/>
      <c r="BP31" s="735"/>
      <c r="BQ31" s="737"/>
      <c r="BR31" s="734">
        <v>98.9</v>
      </c>
      <c r="BS31" s="735"/>
      <c r="BT31" s="735"/>
      <c r="BU31" s="735"/>
      <c r="BV31" s="735"/>
      <c r="BW31" s="735"/>
      <c r="BX31" s="736">
        <v>95.1</v>
      </c>
      <c r="BY31" s="735"/>
      <c r="BZ31" s="735"/>
      <c r="CA31" s="735"/>
      <c r="CB31" s="737"/>
      <c r="CD31" s="752"/>
      <c r="CE31" s="753"/>
      <c r="CF31" s="706" t="s">
        <v>311</v>
      </c>
      <c r="CG31" s="703"/>
      <c r="CH31" s="703"/>
      <c r="CI31" s="703"/>
      <c r="CJ31" s="703"/>
      <c r="CK31" s="703"/>
      <c r="CL31" s="703"/>
      <c r="CM31" s="703"/>
      <c r="CN31" s="703"/>
      <c r="CO31" s="703"/>
      <c r="CP31" s="703"/>
      <c r="CQ31" s="704"/>
      <c r="CR31" s="664">
        <v>103616</v>
      </c>
      <c r="CS31" s="675"/>
      <c r="CT31" s="675"/>
      <c r="CU31" s="675"/>
      <c r="CV31" s="675"/>
      <c r="CW31" s="675"/>
      <c r="CX31" s="675"/>
      <c r="CY31" s="676"/>
      <c r="CZ31" s="667">
        <v>0.3</v>
      </c>
      <c r="DA31" s="677"/>
      <c r="DB31" s="677"/>
      <c r="DC31" s="678"/>
      <c r="DD31" s="670">
        <v>88298</v>
      </c>
      <c r="DE31" s="675"/>
      <c r="DF31" s="675"/>
      <c r="DG31" s="675"/>
      <c r="DH31" s="675"/>
      <c r="DI31" s="675"/>
      <c r="DJ31" s="675"/>
      <c r="DK31" s="676"/>
      <c r="DL31" s="670">
        <v>88298</v>
      </c>
      <c r="DM31" s="675"/>
      <c r="DN31" s="675"/>
      <c r="DO31" s="675"/>
      <c r="DP31" s="675"/>
      <c r="DQ31" s="675"/>
      <c r="DR31" s="675"/>
      <c r="DS31" s="675"/>
      <c r="DT31" s="675"/>
      <c r="DU31" s="675"/>
      <c r="DV31" s="676"/>
      <c r="DW31" s="667">
        <v>0.5</v>
      </c>
      <c r="DX31" s="677"/>
      <c r="DY31" s="677"/>
      <c r="DZ31" s="677"/>
      <c r="EA31" s="677"/>
      <c r="EB31" s="677"/>
      <c r="EC31" s="698"/>
    </row>
    <row r="32" spans="2:133" ht="11.25" customHeight="1">
      <c r="B32" s="661" t="s">
        <v>312</v>
      </c>
      <c r="C32" s="662"/>
      <c r="D32" s="662"/>
      <c r="E32" s="662"/>
      <c r="F32" s="662"/>
      <c r="G32" s="662"/>
      <c r="H32" s="662"/>
      <c r="I32" s="662"/>
      <c r="J32" s="662"/>
      <c r="K32" s="662"/>
      <c r="L32" s="662"/>
      <c r="M32" s="662"/>
      <c r="N32" s="662"/>
      <c r="O32" s="662"/>
      <c r="P32" s="662"/>
      <c r="Q32" s="663"/>
      <c r="R32" s="664">
        <v>7266407</v>
      </c>
      <c r="S32" s="665"/>
      <c r="T32" s="665"/>
      <c r="U32" s="665"/>
      <c r="V32" s="665"/>
      <c r="W32" s="665"/>
      <c r="X32" s="665"/>
      <c r="Y32" s="666"/>
      <c r="Z32" s="691">
        <v>23</v>
      </c>
      <c r="AA32" s="691"/>
      <c r="AB32" s="691"/>
      <c r="AC32" s="691"/>
      <c r="AD32" s="692" t="s">
        <v>232</v>
      </c>
      <c r="AE32" s="692"/>
      <c r="AF32" s="692"/>
      <c r="AG32" s="692"/>
      <c r="AH32" s="692"/>
      <c r="AI32" s="692"/>
      <c r="AJ32" s="692"/>
      <c r="AK32" s="692"/>
      <c r="AL32" s="667" t="s">
        <v>177</v>
      </c>
      <c r="AM32" s="668"/>
      <c r="AN32" s="668"/>
      <c r="AO32" s="693"/>
      <c r="AP32" s="743"/>
      <c r="AQ32" s="744"/>
      <c r="AR32" s="744"/>
      <c r="AS32" s="744"/>
      <c r="AT32" s="748"/>
      <c r="AU32" s="216" t="s">
        <v>313</v>
      </c>
      <c r="AV32" s="216"/>
      <c r="AW32" s="216"/>
      <c r="AX32" s="661" t="s">
        <v>314</v>
      </c>
      <c r="AY32" s="662"/>
      <c r="AZ32" s="662"/>
      <c r="BA32" s="662"/>
      <c r="BB32" s="662"/>
      <c r="BC32" s="662"/>
      <c r="BD32" s="662"/>
      <c r="BE32" s="662"/>
      <c r="BF32" s="663"/>
      <c r="BG32" s="738">
        <v>99.2</v>
      </c>
      <c r="BH32" s="675"/>
      <c r="BI32" s="675"/>
      <c r="BJ32" s="675"/>
      <c r="BK32" s="675"/>
      <c r="BL32" s="675"/>
      <c r="BM32" s="668">
        <v>97.1</v>
      </c>
      <c r="BN32" s="730"/>
      <c r="BO32" s="730"/>
      <c r="BP32" s="730"/>
      <c r="BQ32" s="702"/>
      <c r="BR32" s="738">
        <v>99.3</v>
      </c>
      <c r="BS32" s="675"/>
      <c r="BT32" s="675"/>
      <c r="BU32" s="675"/>
      <c r="BV32" s="675"/>
      <c r="BW32" s="675"/>
      <c r="BX32" s="668">
        <v>96</v>
      </c>
      <c r="BY32" s="730"/>
      <c r="BZ32" s="730"/>
      <c r="CA32" s="730"/>
      <c r="CB32" s="702"/>
      <c r="CD32" s="754"/>
      <c r="CE32" s="755"/>
      <c r="CF32" s="706" t="s">
        <v>315</v>
      </c>
      <c r="CG32" s="703"/>
      <c r="CH32" s="703"/>
      <c r="CI32" s="703"/>
      <c r="CJ32" s="703"/>
      <c r="CK32" s="703"/>
      <c r="CL32" s="703"/>
      <c r="CM32" s="703"/>
      <c r="CN32" s="703"/>
      <c r="CO32" s="703"/>
      <c r="CP32" s="703"/>
      <c r="CQ32" s="704"/>
      <c r="CR32" s="664" t="s">
        <v>232</v>
      </c>
      <c r="CS32" s="665"/>
      <c r="CT32" s="665"/>
      <c r="CU32" s="665"/>
      <c r="CV32" s="665"/>
      <c r="CW32" s="665"/>
      <c r="CX32" s="665"/>
      <c r="CY32" s="666"/>
      <c r="CZ32" s="667" t="s">
        <v>177</v>
      </c>
      <c r="DA32" s="677"/>
      <c r="DB32" s="677"/>
      <c r="DC32" s="678"/>
      <c r="DD32" s="670" t="s">
        <v>129</v>
      </c>
      <c r="DE32" s="665"/>
      <c r="DF32" s="665"/>
      <c r="DG32" s="665"/>
      <c r="DH32" s="665"/>
      <c r="DI32" s="665"/>
      <c r="DJ32" s="665"/>
      <c r="DK32" s="666"/>
      <c r="DL32" s="670" t="s">
        <v>177</v>
      </c>
      <c r="DM32" s="665"/>
      <c r="DN32" s="665"/>
      <c r="DO32" s="665"/>
      <c r="DP32" s="665"/>
      <c r="DQ32" s="665"/>
      <c r="DR32" s="665"/>
      <c r="DS32" s="665"/>
      <c r="DT32" s="665"/>
      <c r="DU32" s="665"/>
      <c r="DV32" s="666"/>
      <c r="DW32" s="667" t="s">
        <v>232</v>
      </c>
      <c r="DX32" s="677"/>
      <c r="DY32" s="677"/>
      <c r="DZ32" s="677"/>
      <c r="EA32" s="677"/>
      <c r="EB32" s="677"/>
      <c r="EC32" s="698"/>
    </row>
    <row r="33" spans="2:133" ht="11.25" customHeight="1">
      <c r="B33" s="727" t="s">
        <v>316</v>
      </c>
      <c r="C33" s="728"/>
      <c r="D33" s="728"/>
      <c r="E33" s="728"/>
      <c r="F33" s="728"/>
      <c r="G33" s="728"/>
      <c r="H33" s="728"/>
      <c r="I33" s="728"/>
      <c r="J33" s="728"/>
      <c r="K33" s="728"/>
      <c r="L33" s="728"/>
      <c r="M33" s="728"/>
      <c r="N33" s="728"/>
      <c r="O33" s="728"/>
      <c r="P33" s="728"/>
      <c r="Q33" s="729"/>
      <c r="R33" s="664" t="s">
        <v>177</v>
      </c>
      <c r="S33" s="665"/>
      <c r="T33" s="665"/>
      <c r="U33" s="665"/>
      <c r="V33" s="665"/>
      <c r="W33" s="665"/>
      <c r="X33" s="665"/>
      <c r="Y33" s="666"/>
      <c r="Z33" s="691" t="s">
        <v>177</v>
      </c>
      <c r="AA33" s="691"/>
      <c r="AB33" s="691"/>
      <c r="AC33" s="691"/>
      <c r="AD33" s="692" t="s">
        <v>177</v>
      </c>
      <c r="AE33" s="692"/>
      <c r="AF33" s="692"/>
      <c r="AG33" s="692"/>
      <c r="AH33" s="692"/>
      <c r="AI33" s="692"/>
      <c r="AJ33" s="692"/>
      <c r="AK33" s="692"/>
      <c r="AL33" s="667" t="s">
        <v>177</v>
      </c>
      <c r="AM33" s="668"/>
      <c r="AN33" s="668"/>
      <c r="AO33" s="693"/>
      <c r="AP33" s="745"/>
      <c r="AQ33" s="746"/>
      <c r="AR33" s="746"/>
      <c r="AS33" s="746"/>
      <c r="AT33" s="749"/>
      <c r="AU33" s="218"/>
      <c r="AV33" s="218"/>
      <c r="AW33" s="218"/>
      <c r="AX33" s="641" t="s">
        <v>317</v>
      </c>
      <c r="AY33" s="642"/>
      <c r="AZ33" s="642"/>
      <c r="BA33" s="642"/>
      <c r="BB33" s="642"/>
      <c r="BC33" s="642"/>
      <c r="BD33" s="642"/>
      <c r="BE33" s="642"/>
      <c r="BF33" s="643"/>
      <c r="BG33" s="726">
        <v>99.4</v>
      </c>
      <c r="BH33" s="645"/>
      <c r="BI33" s="645"/>
      <c r="BJ33" s="645"/>
      <c r="BK33" s="645"/>
      <c r="BL33" s="645"/>
      <c r="BM33" s="683">
        <v>95.5</v>
      </c>
      <c r="BN33" s="645"/>
      <c r="BO33" s="645"/>
      <c r="BP33" s="645"/>
      <c r="BQ33" s="694"/>
      <c r="BR33" s="726">
        <v>98.6</v>
      </c>
      <c r="BS33" s="645"/>
      <c r="BT33" s="645"/>
      <c r="BU33" s="645"/>
      <c r="BV33" s="645"/>
      <c r="BW33" s="645"/>
      <c r="BX33" s="683">
        <v>94</v>
      </c>
      <c r="BY33" s="645"/>
      <c r="BZ33" s="645"/>
      <c r="CA33" s="645"/>
      <c r="CB33" s="694"/>
      <c r="CD33" s="706" t="s">
        <v>318</v>
      </c>
      <c r="CE33" s="703"/>
      <c r="CF33" s="703"/>
      <c r="CG33" s="703"/>
      <c r="CH33" s="703"/>
      <c r="CI33" s="703"/>
      <c r="CJ33" s="703"/>
      <c r="CK33" s="703"/>
      <c r="CL33" s="703"/>
      <c r="CM33" s="703"/>
      <c r="CN33" s="703"/>
      <c r="CO33" s="703"/>
      <c r="CP33" s="703"/>
      <c r="CQ33" s="704"/>
      <c r="CR33" s="664">
        <v>9623226</v>
      </c>
      <c r="CS33" s="675"/>
      <c r="CT33" s="675"/>
      <c r="CU33" s="675"/>
      <c r="CV33" s="675"/>
      <c r="CW33" s="675"/>
      <c r="CX33" s="675"/>
      <c r="CY33" s="676"/>
      <c r="CZ33" s="667">
        <v>32</v>
      </c>
      <c r="DA33" s="677"/>
      <c r="DB33" s="677"/>
      <c r="DC33" s="678"/>
      <c r="DD33" s="670">
        <v>7412726</v>
      </c>
      <c r="DE33" s="675"/>
      <c r="DF33" s="675"/>
      <c r="DG33" s="675"/>
      <c r="DH33" s="675"/>
      <c r="DI33" s="675"/>
      <c r="DJ33" s="675"/>
      <c r="DK33" s="676"/>
      <c r="DL33" s="670">
        <v>5560870</v>
      </c>
      <c r="DM33" s="675"/>
      <c r="DN33" s="675"/>
      <c r="DO33" s="675"/>
      <c r="DP33" s="675"/>
      <c r="DQ33" s="675"/>
      <c r="DR33" s="675"/>
      <c r="DS33" s="675"/>
      <c r="DT33" s="675"/>
      <c r="DU33" s="675"/>
      <c r="DV33" s="676"/>
      <c r="DW33" s="667">
        <v>32.799999999999997</v>
      </c>
      <c r="DX33" s="677"/>
      <c r="DY33" s="677"/>
      <c r="DZ33" s="677"/>
      <c r="EA33" s="677"/>
      <c r="EB33" s="677"/>
      <c r="EC33" s="698"/>
    </row>
    <row r="34" spans="2:133" ht="11.25" customHeight="1">
      <c r="B34" s="661" t="s">
        <v>319</v>
      </c>
      <c r="C34" s="662"/>
      <c r="D34" s="662"/>
      <c r="E34" s="662"/>
      <c r="F34" s="662"/>
      <c r="G34" s="662"/>
      <c r="H34" s="662"/>
      <c r="I34" s="662"/>
      <c r="J34" s="662"/>
      <c r="K34" s="662"/>
      <c r="L34" s="662"/>
      <c r="M34" s="662"/>
      <c r="N34" s="662"/>
      <c r="O34" s="662"/>
      <c r="P34" s="662"/>
      <c r="Q34" s="663"/>
      <c r="R34" s="664">
        <v>2604827</v>
      </c>
      <c r="S34" s="665"/>
      <c r="T34" s="665"/>
      <c r="U34" s="665"/>
      <c r="V34" s="665"/>
      <c r="W34" s="665"/>
      <c r="X34" s="665"/>
      <c r="Y34" s="666"/>
      <c r="Z34" s="691">
        <v>8.1999999999999993</v>
      </c>
      <c r="AA34" s="691"/>
      <c r="AB34" s="691"/>
      <c r="AC34" s="691"/>
      <c r="AD34" s="692" t="s">
        <v>232</v>
      </c>
      <c r="AE34" s="692"/>
      <c r="AF34" s="692"/>
      <c r="AG34" s="692"/>
      <c r="AH34" s="692"/>
      <c r="AI34" s="692"/>
      <c r="AJ34" s="692"/>
      <c r="AK34" s="692"/>
      <c r="AL34" s="667" t="s">
        <v>129</v>
      </c>
      <c r="AM34" s="668"/>
      <c r="AN34" s="668"/>
      <c r="AO34" s="693"/>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706" t="s">
        <v>320</v>
      </c>
      <c r="CE34" s="703"/>
      <c r="CF34" s="703"/>
      <c r="CG34" s="703"/>
      <c r="CH34" s="703"/>
      <c r="CI34" s="703"/>
      <c r="CJ34" s="703"/>
      <c r="CK34" s="703"/>
      <c r="CL34" s="703"/>
      <c r="CM34" s="703"/>
      <c r="CN34" s="703"/>
      <c r="CO34" s="703"/>
      <c r="CP34" s="703"/>
      <c r="CQ34" s="704"/>
      <c r="CR34" s="664">
        <v>2760311</v>
      </c>
      <c r="CS34" s="665"/>
      <c r="CT34" s="665"/>
      <c r="CU34" s="665"/>
      <c r="CV34" s="665"/>
      <c r="CW34" s="665"/>
      <c r="CX34" s="665"/>
      <c r="CY34" s="666"/>
      <c r="CZ34" s="667">
        <v>9.1999999999999993</v>
      </c>
      <c r="DA34" s="677"/>
      <c r="DB34" s="677"/>
      <c r="DC34" s="678"/>
      <c r="DD34" s="670">
        <v>1871973</v>
      </c>
      <c r="DE34" s="665"/>
      <c r="DF34" s="665"/>
      <c r="DG34" s="665"/>
      <c r="DH34" s="665"/>
      <c r="DI34" s="665"/>
      <c r="DJ34" s="665"/>
      <c r="DK34" s="666"/>
      <c r="DL34" s="670">
        <v>1635811</v>
      </c>
      <c r="DM34" s="665"/>
      <c r="DN34" s="665"/>
      <c r="DO34" s="665"/>
      <c r="DP34" s="665"/>
      <c r="DQ34" s="665"/>
      <c r="DR34" s="665"/>
      <c r="DS34" s="665"/>
      <c r="DT34" s="665"/>
      <c r="DU34" s="665"/>
      <c r="DV34" s="666"/>
      <c r="DW34" s="667">
        <v>9.6999999999999993</v>
      </c>
      <c r="DX34" s="677"/>
      <c r="DY34" s="677"/>
      <c r="DZ34" s="677"/>
      <c r="EA34" s="677"/>
      <c r="EB34" s="677"/>
      <c r="EC34" s="698"/>
    </row>
    <row r="35" spans="2:133" ht="11.25" customHeight="1">
      <c r="B35" s="661" t="s">
        <v>321</v>
      </c>
      <c r="C35" s="662"/>
      <c r="D35" s="662"/>
      <c r="E35" s="662"/>
      <c r="F35" s="662"/>
      <c r="G35" s="662"/>
      <c r="H35" s="662"/>
      <c r="I35" s="662"/>
      <c r="J35" s="662"/>
      <c r="K35" s="662"/>
      <c r="L35" s="662"/>
      <c r="M35" s="662"/>
      <c r="N35" s="662"/>
      <c r="O35" s="662"/>
      <c r="P35" s="662"/>
      <c r="Q35" s="663"/>
      <c r="R35" s="664">
        <v>142990</v>
      </c>
      <c r="S35" s="665"/>
      <c r="T35" s="665"/>
      <c r="U35" s="665"/>
      <c r="V35" s="665"/>
      <c r="W35" s="665"/>
      <c r="X35" s="665"/>
      <c r="Y35" s="666"/>
      <c r="Z35" s="691">
        <v>0.5</v>
      </c>
      <c r="AA35" s="691"/>
      <c r="AB35" s="691"/>
      <c r="AC35" s="691"/>
      <c r="AD35" s="692">
        <v>95155</v>
      </c>
      <c r="AE35" s="692"/>
      <c r="AF35" s="692"/>
      <c r="AG35" s="692"/>
      <c r="AH35" s="692"/>
      <c r="AI35" s="692"/>
      <c r="AJ35" s="692"/>
      <c r="AK35" s="692"/>
      <c r="AL35" s="667">
        <v>0.6</v>
      </c>
      <c r="AM35" s="668"/>
      <c r="AN35" s="668"/>
      <c r="AO35" s="693"/>
      <c r="AP35" s="221"/>
      <c r="AQ35" s="723" t="s">
        <v>322</v>
      </c>
      <c r="AR35" s="724"/>
      <c r="AS35" s="724"/>
      <c r="AT35" s="724"/>
      <c r="AU35" s="724"/>
      <c r="AV35" s="724"/>
      <c r="AW35" s="724"/>
      <c r="AX35" s="724"/>
      <c r="AY35" s="724"/>
      <c r="AZ35" s="724"/>
      <c r="BA35" s="724"/>
      <c r="BB35" s="724"/>
      <c r="BC35" s="724"/>
      <c r="BD35" s="724"/>
      <c r="BE35" s="724"/>
      <c r="BF35" s="725"/>
      <c r="BG35" s="723" t="s">
        <v>323</v>
      </c>
      <c r="BH35" s="724"/>
      <c r="BI35" s="724"/>
      <c r="BJ35" s="724"/>
      <c r="BK35" s="724"/>
      <c r="BL35" s="724"/>
      <c r="BM35" s="724"/>
      <c r="BN35" s="724"/>
      <c r="BO35" s="724"/>
      <c r="BP35" s="724"/>
      <c r="BQ35" s="724"/>
      <c r="BR35" s="724"/>
      <c r="BS35" s="724"/>
      <c r="BT35" s="724"/>
      <c r="BU35" s="724"/>
      <c r="BV35" s="724"/>
      <c r="BW35" s="724"/>
      <c r="BX35" s="724"/>
      <c r="BY35" s="724"/>
      <c r="BZ35" s="724"/>
      <c r="CA35" s="724"/>
      <c r="CB35" s="725"/>
      <c r="CD35" s="706" t="s">
        <v>324</v>
      </c>
      <c r="CE35" s="703"/>
      <c r="CF35" s="703"/>
      <c r="CG35" s="703"/>
      <c r="CH35" s="703"/>
      <c r="CI35" s="703"/>
      <c r="CJ35" s="703"/>
      <c r="CK35" s="703"/>
      <c r="CL35" s="703"/>
      <c r="CM35" s="703"/>
      <c r="CN35" s="703"/>
      <c r="CO35" s="703"/>
      <c r="CP35" s="703"/>
      <c r="CQ35" s="704"/>
      <c r="CR35" s="664">
        <v>117199</v>
      </c>
      <c r="CS35" s="675"/>
      <c r="CT35" s="675"/>
      <c r="CU35" s="675"/>
      <c r="CV35" s="675"/>
      <c r="CW35" s="675"/>
      <c r="CX35" s="675"/>
      <c r="CY35" s="676"/>
      <c r="CZ35" s="667">
        <v>0.4</v>
      </c>
      <c r="DA35" s="677"/>
      <c r="DB35" s="677"/>
      <c r="DC35" s="678"/>
      <c r="DD35" s="670">
        <v>77752</v>
      </c>
      <c r="DE35" s="675"/>
      <c r="DF35" s="675"/>
      <c r="DG35" s="675"/>
      <c r="DH35" s="675"/>
      <c r="DI35" s="675"/>
      <c r="DJ35" s="675"/>
      <c r="DK35" s="676"/>
      <c r="DL35" s="670">
        <v>77752</v>
      </c>
      <c r="DM35" s="675"/>
      <c r="DN35" s="675"/>
      <c r="DO35" s="675"/>
      <c r="DP35" s="675"/>
      <c r="DQ35" s="675"/>
      <c r="DR35" s="675"/>
      <c r="DS35" s="675"/>
      <c r="DT35" s="675"/>
      <c r="DU35" s="675"/>
      <c r="DV35" s="676"/>
      <c r="DW35" s="667">
        <v>0.5</v>
      </c>
      <c r="DX35" s="677"/>
      <c r="DY35" s="677"/>
      <c r="DZ35" s="677"/>
      <c r="EA35" s="677"/>
      <c r="EB35" s="677"/>
      <c r="EC35" s="698"/>
    </row>
    <row r="36" spans="2:133" ht="11.25" customHeight="1">
      <c r="B36" s="661" t="s">
        <v>325</v>
      </c>
      <c r="C36" s="662"/>
      <c r="D36" s="662"/>
      <c r="E36" s="662"/>
      <c r="F36" s="662"/>
      <c r="G36" s="662"/>
      <c r="H36" s="662"/>
      <c r="I36" s="662"/>
      <c r="J36" s="662"/>
      <c r="K36" s="662"/>
      <c r="L36" s="662"/>
      <c r="M36" s="662"/>
      <c r="N36" s="662"/>
      <c r="O36" s="662"/>
      <c r="P36" s="662"/>
      <c r="Q36" s="663"/>
      <c r="R36" s="664">
        <v>410136</v>
      </c>
      <c r="S36" s="665"/>
      <c r="T36" s="665"/>
      <c r="U36" s="665"/>
      <c r="V36" s="665"/>
      <c r="W36" s="665"/>
      <c r="X36" s="665"/>
      <c r="Y36" s="666"/>
      <c r="Z36" s="691">
        <v>1.3</v>
      </c>
      <c r="AA36" s="691"/>
      <c r="AB36" s="691"/>
      <c r="AC36" s="691"/>
      <c r="AD36" s="692" t="s">
        <v>129</v>
      </c>
      <c r="AE36" s="692"/>
      <c r="AF36" s="692"/>
      <c r="AG36" s="692"/>
      <c r="AH36" s="692"/>
      <c r="AI36" s="692"/>
      <c r="AJ36" s="692"/>
      <c r="AK36" s="692"/>
      <c r="AL36" s="667" t="s">
        <v>177</v>
      </c>
      <c r="AM36" s="668"/>
      <c r="AN36" s="668"/>
      <c r="AO36" s="693"/>
      <c r="AP36" s="221"/>
      <c r="AQ36" s="714" t="s">
        <v>326</v>
      </c>
      <c r="AR36" s="715"/>
      <c r="AS36" s="715"/>
      <c r="AT36" s="715"/>
      <c r="AU36" s="715"/>
      <c r="AV36" s="715"/>
      <c r="AW36" s="715"/>
      <c r="AX36" s="715"/>
      <c r="AY36" s="716"/>
      <c r="AZ36" s="717">
        <v>4222079</v>
      </c>
      <c r="BA36" s="718"/>
      <c r="BB36" s="718"/>
      <c r="BC36" s="718"/>
      <c r="BD36" s="718"/>
      <c r="BE36" s="718"/>
      <c r="BF36" s="719"/>
      <c r="BG36" s="720" t="s">
        <v>327</v>
      </c>
      <c r="BH36" s="721"/>
      <c r="BI36" s="721"/>
      <c r="BJ36" s="721"/>
      <c r="BK36" s="721"/>
      <c r="BL36" s="721"/>
      <c r="BM36" s="721"/>
      <c r="BN36" s="721"/>
      <c r="BO36" s="721"/>
      <c r="BP36" s="721"/>
      <c r="BQ36" s="721"/>
      <c r="BR36" s="721"/>
      <c r="BS36" s="721"/>
      <c r="BT36" s="721"/>
      <c r="BU36" s="722"/>
      <c r="BV36" s="717">
        <v>173497</v>
      </c>
      <c r="BW36" s="718"/>
      <c r="BX36" s="718"/>
      <c r="BY36" s="718"/>
      <c r="BZ36" s="718"/>
      <c r="CA36" s="718"/>
      <c r="CB36" s="719"/>
      <c r="CD36" s="706" t="s">
        <v>328</v>
      </c>
      <c r="CE36" s="703"/>
      <c r="CF36" s="703"/>
      <c r="CG36" s="703"/>
      <c r="CH36" s="703"/>
      <c r="CI36" s="703"/>
      <c r="CJ36" s="703"/>
      <c r="CK36" s="703"/>
      <c r="CL36" s="703"/>
      <c r="CM36" s="703"/>
      <c r="CN36" s="703"/>
      <c r="CO36" s="703"/>
      <c r="CP36" s="703"/>
      <c r="CQ36" s="704"/>
      <c r="CR36" s="664">
        <v>3415111</v>
      </c>
      <c r="CS36" s="665"/>
      <c r="CT36" s="665"/>
      <c r="CU36" s="665"/>
      <c r="CV36" s="665"/>
      <c r="CW36" s="665"/>
      <c r="CX36" s="665"/>
      <c r="CY36" s="666"/>
      <c r="CZ36" s="667">
        <v>11.3</v>
      </c>
      <c r="DA36" s="677"/>
      <c r="DB36" s="677"/>
      <c r="DC36" s="678"/>
      <c r="DD36" s="670">
        <v>2899322</v>
      </c>
      <c r="DE36" s="665"/>
      <c r="DF36" s="665"/>
      <c r="DG36" s="665"/>
      <c r="DH36" s="665"/>
      <c r="DI36" s="665"/>
      <c r="DJ36" s="665"/>
      <c r="DK36" s="666"/>
      <c r="DL36" s="670">
        <v>1817828</v>
      </c>
      <c r="DM36" s="665"/>
      <c r="DN36" s="665"/>
      <c r="DO36" s="665"/>
      <c r="DP36" s="665"/>
      <c r="DQ36" s="665"/>
      <c r="DR36" s="665"/>
      <c r="DS36" s="665"/>
      <c r="DT36" s="665"/>
      <c r="DU36" s="665"/>
      <c r="DV36" s="666"/>
      <c r="DW36" s="667">
        <v>10.7</v>
      </c>
      <c r="DX36" s="677"/>
      <c r="DY36" s="677"/>
      <c r="DZ36" s="677"/>
      <c r="EA36" s="677"/>
      <c r="EB36" s="677"/>
      <c r="EC36" s="698"/>
    </row>
    <row r="37" spans="2:133" ht="11.25" customHeight="1">
      <c r="B37" s="661" t="s">
        <v>329</v>
      </c>
      <c r="C37" s="662"/>
      <c r="D37" s="662"/>
      <c r="E37" s="662"/>
      <c r="F37" s="662"/>
      <c r="G37" s="662"/>
      <c r="H37" s="662"/>
      <c r="I37" s="662"/>
      <c r="J37" s="662"/>
      <c r="K37" s="662"/>
      <c r="L37" s="662"/>
      <c r="M37" s="662"/>
      <c r="N37" s="662"/>
      <c r="O37" s="662"/>
      <c r="P37" s="662"/>
      <c r="Q37" s="663"/>
      <c r="R37" s="664">
        <v>283762</v>
      </c>
      <c r="S37" s="665"/>
      <c r="T37" s="665"/>
      <c r="U37" s="665"/>
      <c r="V37" s="665"/>
      <c r="W37" s="665"/>
      <c r="X37" s="665"/>
      <c r="Y37" s="666"/>
      <c r="Z37" s="691">
        <v>0.9</v>
      </c>
      <c r="AA37" s="691"/>
      <c r="AB37" s="691"/>
      <c r="AC37" s="691"/>
      <c r="AD37" s="692" t="s">
        <v>232</v>
      </c>
      <c r="AE37" s="692"/>
      <c r="AF37" s="692"/>
      <c r="AG37" s="692"/>
      <c r="AH37" s="692"/>
      <c r="AI37" s="692"/>
      <c r="AJ37" s="692"/>
      <c r="AK37" s="692"/>
      <c r="AL37" s="667" t="s">
        <v>232</v>
      </c>
      <c r="AM37" s="668"/>
      <c r="AN37" s="668"/>
      <c r="AO37" s="693"/>
      <c r="AQ37" s="699" t="s">
        <v>330</v>
      </c>
      <c r="AR37" s="700"/>
      <c r="AS37" s="700"/>
      <c r="AT37" s="700"/>
      <c r="AU37" s="700"/>
      <c r="AV37" s="700"/>
      <c r="AW37" s="700"/>
      <c r="AX37" s="700"/>
      <c r="AY37" s="701"/>
      <c r="AZ37" s="664">
        <v>892523</v>
      </c>
      <c r="BA37" s="665"/>
      <c r="BB37" s="665"/>
      <c r="BC37" s="665"/>
      <c r="BD37" s="675"/>
      <c r="BE37" s="675"/>
      <c r="BF37" s="702"/>
      <c r="BG37" s="706" t="s">
        <v>331</v>
      </c>
      <c r="BH37" s="703"/>
      <c r="BI37" s="703"/>
      <c r="BJ37" s="703"/>
      <c r="BK37" s="703"/>
      <c r="BL37" s="703"/>
      <c r="BM37" s="703"/>
      <c r="BN37" s="703"/>
      <c r="BO37" s="703"/>
      <c r="BP37" s="703"/>
      <c r="BQ37" s="703"/>
      <c r="BR37" s="703"/>
      <c r="BS37" s="703"/>
      <c r="BT37" s="703"/>
      <c r="BU37" s="704"/>
      <c r="BV37" s="664">
        <v>62011</v>
      </c>
      <c r="BW37" s="665"/>
      <c r="BX37" s="665"/>
      <c r="BY37" s="665"/>
      <c r="BZ37" s="665"/>
      <c r="CA37" s="665"/>
      <c r="CB37" s="705"/>
      <c r="CD37" s="706" t="s">
        <v>332</v>
      </c>
      <c r="CE37" s="703"/>
      <c r="CF37" s="703"/>
      <c r="CG37" s="703"/>
      <c r="CH37" s="703"/>
      <c r="CI37" s="703"/>
      <c r="CJ37" s="703"/>
      <c r="CK37" s="703"/>
      <c r="CL37" s="703"/>
      <c r="CM37" s="703"/>
      <c r="CN37" s="703"/>
      <c r="CO37" s="703"/>
      <c r="CP37" s="703"/>
      <c r="CQ37" s="704"/>
      <c r="CR37" s="664">
        <v>374710</v>
      </c>
      <c r="CS37" s="675"/>
      <c r="CT37" s="675"/>
      <c r="CU37" s="675"/>
      <c r="CV37" s="675"/>
      <c r="CW37" s="675"/>
      <c r="CX37" s="675"/>
      <c r="CY37" s="676"/>
      <c r="CZ37" s="667">
        <v>1.2</v>
      </c>
      <c r="DA37" s="677"/>
      <c r="DB37" s="677"/>
      <c r="DC37" s="678"/>
      <c r="DD37" s="670">
        <v>374710</v>
      </c>
      <c r="DE37" s="675"/>
      <c r="DF37" s="675"/>
      <c r="DG37" s="675"/>
      <c r="DH37" s="675"/>
      <c r="DI37" s="675"/>
      <c r="DJ37" s="675"/>
      <c r="DK37" s="676"/>
      <c r="DL37" s="670">
        <v>337234</v>
      </c>
      <c r="DM37" s="675"/>
      <c r="DN37" s="675"/>
      <c r="DO37" s="675"/>
      <c r="DP37" s="675"/>
      <c r="DQ37" s="675"/>
      <c r="DR37" s="675"/>
      <c r="DS37" s="675"/>
      <c r="DT37" s="675"/>
      <c r="DU37" s="675"/>
      <c r="DV37" s="676"/>
      <c r="DW37" s="667">
        <v>2</v>
      </c>
      <c r="DX37" s="677"/>
      <c r="DY37" s="677"/>
      <c r="DZ37" s="677"/>
      <c r="EA37" s="677"/>
      <c r="EB37" s="677"/>
      <c r="EC37" s="698"/>
    </row>
    <row r="38" spans="2:133" ht="11.25" customHeight="1">
      <c r="B38" s="661" t="s">
        <v>333</v>
      </c>
      <c r="C38" s="662"/>
      <c r="D38" s="662"/>
      <c r="E38" s="662"/>
      <c r="F38" s="662"/>
      <c r="G38" s="662"/>
      <c r="H38" s="662"/>
      <c r="I38" s="662"/>
      <c r="J38" s="662"/>
      <c r="K38" s="662"/>
      <c r="L38" s="662"/>
      <c r="M38" s="662"/>
      <c r="N38" s="662"/>
      <c r="O38" s="662"/>
      <c r="P38" s="662"/>
      <c r="Q38" s="663"/>
      <c r="R38" s="664">
        <v>904264</v>
      </c>
      <c r="S38" s="665"/>
      <c r="T38" s="665"/>
      <c r="U38" s="665"/>
      <c r="V38" s="665"/>
      <c r="W38" s="665"/>
      <c r="X38" s="665"/>
      <c r="Y38" s="666"/>
      <c r="Z38" s="691">
        <v>2.9</v>
      </c>
      <c r="AA38" s="691"/>
      <c r="AB38" s="691"/>
      <c r="AC38" s="691"/>
      <c r="AD38" s="692" t="s">
        <v>177</v>
      </c>
      <c r="AE38" s="692"/>
      <c r="AF38" s="692"/>
      <c r="AG38" s="692"/>
      <c r="AH38" s="692"/>
      <c r="AI38" s="692"/>
      <c r="AJ38" s="692"/>
      <c r="AK38" s="692"/>
      <c r="AL38" s="667" t="s">
        <v>177</v>
      </c>
      <c r="AM38" s="668"/>
      <c r="AN38" s="668"/>
      <c r="AO38" s="693"/>
      <c r="AQ38" s="699" t="s">
        <v>334</v>
      </c>
      <c r="AR38" s="700"/>
      <c r="AS38" s="700"/>
      <c r="AT38" s="700"/>
      <c r="AU38" s="700"/>
      <c r="AV38" s="700"/>
      <c r="AW38" s="700"/>
      <c r="AX38" s="700"/>
      <c r="AY38" s="701"/>
      <c r="AZ38" s="664">
        <v>710130</v>
      </c>
      <c r="BA38" s="665"/>
      <c r="BB38" s="665"/>
      <c r="BC38" s="665"/>
      <c r="BD38" s="675"/>
      <c r="BE38" s="675"/>
      <c r="BF38" s="702"/>
      <c r="BG38" s="706" t="s">
        <v>335</v>
      </c>
      <c r="BH38" s="703"/>
      <c r="BI38" s="703"/>
      <c r="BJ38" s="703"/>
      <c r="BK38" s="703"/>
      <c r="BL38" s="703"/>
      <c r="BM38" s="703"/>
      <c r="BN38" s="703"/>
      <c r="BO38" s="703"/>
      <c r="BP38" s="703"/>
      <c r="BQ38" s="703"/>
      <c r="BR38" s="703"/>
      <c r="BS38" s="703"/>
      <c r="BT38" s="703"/>
      <c r="BU38" s="704"/>
      <c r="BV38" s="664">
        <v>8183</v>
      </c>
      <c r="BW38" s="665"/>
      <c r="BX38" s="665"/>
      <c r="BY38" s="665"/>
      <c r="BZ38" s="665"/>
      <c r="CA38" s="665"/>
      <c r="CB38" s="705"/>
      <c r="CD38" s="706" t="s">
        <v>336</v>
      </c>
      <c r="CE38" s="703"/>
      <c r="CF38" s="703"/>
      <c r="CG38" s="703"/>
      <c r="CH38" s="703"/>
      <c r="CI38" s="703"/>
      <c r="CJ38" s="703"/>
      <c r="CK38" s="703"/>
      <c r="CL38" s="703"/>
      <c r="CM38" s="703"/>
      <c r="CN38" s="703"/>
      <c r="CO38" s="703"/>
      <c r="CP38" s="703"/>
      <c r="CQ38" s="704"/>
      <c r="CR38" s="664">
        <v>2589725</v>
      </c>
      <c r="CS38" s="665"/>
      <c r="CT38" s="665"/>
      <c r="CU38" s="665"/>
      <c r="CV38" s="665"/>
      <c r="CW38" s="665"/>
      <c r="CX38" s="665"/>
      <c r="CY38" s="666"/>
      <c r="CZ38" s="667">
        <v>8.6</v>
      </c>
      <c r="DA38" s="677"/>
      <c r="DB38" s="677"/>
      <c r="DC38" s="678"/>
      <c r="DD38" s="670">
        <v>2016665</v>
      </c>
      <c r="DE38" s="665"/>
      <c r="DF38" s="665"/>
      <c r="DG38" s="665"/>
      <c r="DH38" s="665"/>
      <c r="DI38" s="665"/>
      <c r="DJ38" s="665"/>
      <c r="DK38" s="666"/>
      <c r="DL38" s="670">
        <v>1895924</v>
      </c>
      <c r="DM38" s="665"/>
      <c r="DN38" s="665"/>
      <c r="DO38" s="665"/>
      <c r="DP38" s="665"/>
      <c r="DQ38" s="665"/>
      <c r="DR38" s="665"/>
      <c r="DS38" s="665"/>
      <c r="DT38" s="665"/>
      <c r="DU38" s="665"/>
      <c r="DV38" s="666"/>
      <c r="DW38" s="667">
        <v>11.2</v>
      </c>
      <c r="DX38" s="677"/>
      <c r="DY38" s="677"/>
      <c r="DZ38" s="677"/>
      <c r="EA38" s="677"/>
      <c r="EB38" s="677"/>
      <c r="EC38" s="698"/>
    </row>
    <row r="39" spans="2:133" ht="11.25" customHeight="1">
      <c r="B39" s="661" t="s">
        <v>337</v>
      </c>
      <c r="C39" s="662"/>
      <c r="D39" s="662"/>
      <c r="E39" s="662"/>
      <c r="F39" s="662"/>
      <c r="G39" s="662"/>
      <c r="H39" s="662"/>
      <c r="I39" s="662"/>
      <c r="J39" s="662"/>
      <c r="K39" s="662"/>
      <c r="L39" s="662"/>
      <c r="M39" s="662"/>
      <c r="N39" s="662"/>
      <c r="O39" s="662"/>
      <c r="P39" s="662"/>
      <c r="Q39" s="663"/>
      <c r="R39" s="664">
        <v>273934</v>
      </c>
      <c r="S39" s="665"/>
      <c r="T39" s="665"/>
      <c r="U39" s="665"/>
      <c r="V39" s="665"/>
      <c r="W39" s="665"/>
      <c r="X39" s="665"/>
      <c r="Y39" s="666"/>
      <c r="Z39" s="691">
        <v>0.9</v>
      </c>
      <c r="AA39" s="691"/>
      <c r="AB39" s="691"/>
      <c r="AC39" s="691"/>
      <c r="AD39" s="692">
        <v>755</v>
      </c>
      <c r="AE39" s="692"/>
      <c r="AF39" s="692"/>
      <c r="AG39" s="692"/>
      <c r="AH39" s="692"/>
      <c r="AI39" s="692"/>
      <c r="AJ39" s="692"/>
      <c r="AK39" s="692"/>
      <c r="AL39" s="667">
        <v>0</v>
      </c>
      <c r="AM39" s="668"/>
      <c r="AN39" s="668"/>
      <c r="AO39" s="693"/>
      <c r="AQ39" s="699" t="s">
        <v>338</v>
      </c>
      <c r="AR39" s="700"/>
      <c r="AS39" s="700"/>
      <c r="AT39" s="700"/>
      <c r="AU39" s="700"/>
      <c r="AV39" s="700"/>
      <c r="AW39" s="700"/>
      <c r="AX39" s="700"/>
      <c r="AY39" s="701"/>
      <c r="AZ39" s="664">
        <v>26208</v>
      </c>
      <c r="BA39" s="665"/>
      <c r="BB39" s="665"/>
      <c r="BC39" s="665"/>
      <c r="BD39" s="675"/>
      <c r="BE39" s="675"/>
      <c r="BF39" s="702"/>
      <c r="BG39" s="706" t="s">
        <v>339</v>
      </c>
      <c r="BH39" s="703"/>
      <c r="BI39" s="703"/>
      <c r="BJ39" s="703"/>
      <c r="BK39" s="703"/>
      <c r="BL39" s="703"/>
      <c r="BM39" s="703"/>
      <c r="BN39" s="703"/>
      <c r="BO39" s="703"/>
      <c r="BP39" s="703"/>
      <c r="BQ39" s="703"/>
      <c r="BR39" s="703"/>
      <c r="BS39" s="703"/>
      <c r="BT39" s="703"/>
      <c r="BU39" s="704"/>
      <c r="BV39" s="664">
        <v>12646</v>
      </c>
      <c r="BW39" s="665"/>
      <c r="BX39" s="665"/>
      <c r="BY39" s="665"/>
      <c r="BZ39" s="665"/>
      <c r="CA39" s="665"/>
      <c r="CB39" s="705"/>
      <c r="CD39" s="706" t="s">
        <v>340</v>
      </c>
      <c r="CE39" s="703"/>
      <c r="CF39" s="703"/>
      <c r="CG39" s="703"/>
      <c r="CH39" s="703"/>
      <c r="CI39" s="703"/>
      <c r="CJ39" s="703"/>
      <c r="CK39" s="703"/>
      <c r="CL39" s="703"/>
      <c r="CM39" s="703"/>
      <c r="CN39" s="703"/>
      <c r="CO39" s="703"/>
      <c r="CP39" s="703"/>
      <c r="CQ39" s="704"/>
      <c r="CR39" s="664">
        <v>607325</v>
      </c>
      <c r="CS39" s="675"/>
      <c r="CT39" s="675"/>
      <c r="CU39" s="675"/>
      <c r="CV39" s="675"/>
      <c r="CW39" s="675"/>
      <c r="CX39" s="675"/>
      <c r="CY39" s="676"/>
      <c r="CZ39" s="667">
        <v>2</v>
      </c>
      <c r="DA39" s="677"/>
      <c r="DB39" s="677"/>
      <c r="DC39" s="678"/>
      <c r="DD39" s="670">
        <v>413459</v>
      </c>
      <c r="DE39" s="675"/>
      <c r="DF39" s="675"/>
      <c r="DG39" s="675"/>
      <c r="DH39" s="675"/>
      <c r="DI39" s="675"/>
      <c r="DJ39" s="675"/>
      <c r="DK39" s="676"/>
      <c r="DL39" s="670" t="s">
        <v>232</v>
      </c>
      <c r="DM39" s="675"/>
      <c r="DN39" s="675"/>
      <c r="DO39" s="675"/>
      <c r="DP39" s="675"/>
      <c r="DQ39" s="675"/>
      <c r="DR39" s="675"/>
      <c r="DS39" s="675"/>
      <c r="DT39" s="675"/>
      <c r="DU39" s="675"/>
      <c r="DV39" s="676"/>
      <c r="DW39" s="667" t="s">
        <v>177</v>
      </c>
      <c r="DX39" s="677"/>
      <c r="DY39" s="677"/>
      <c r="DZ39" s="677"/>
      <c r="EA39" s="677"/>
      <c r="EB39" s="677"/>
      <c r="EC39" s="698"/>
    </row>
    <row r="40" spans="2:133" ht="11.25" customHeight="1">
      <c r="B40" s="661" t="s">
        <v>341</v>
      </c>
      <c r="C40" s="662"/>
      <c r="D40" s="662"/>
      <c r="E40" s="662"/>
      <c r="F40" s="662"/>
      <c r="G40" s="662"/>
      <c r="H40" s="662"/>
      <c r="I40" s="662"/>
      <c r="J40" s="662"/>
      <c r="K40" s="662"/>
      <c r="L40" s="662"/>
      <c r="M40" s="662"/>
      <c r="N40" s="662"/>
      <c r="O40" s="662"/>
      <c r="P40" s="662"/>
      <c r="Q40" s="663"/>
      <c r="R40" s="664">
        <v>1777900</v>
      </c>
      <c r="S40" s="665"/>
      <c r="T40" s="665"/>
      <c r="U40" s="665"/>
      <c r="V40" s="665"/>
      <c r="W40" s="665"/>
      <c r="X40" s="665"/>
      <c r="Y40" s="666"/>
      <c r="Z40" s="691">
        <v>5.6</v>
      </c>
      <c r="AA40" s="691"/>
      <c r="AB40" s="691"/>
      <c r="AC40" s="691"/>
      <c r="AD40" s="692" t="s">
        <v>232</v>
      </c>
      <c r="AE40" s="692"/>
      <c r="AF40" s="692"/>
      <c r="AG40" s="692"/>
      <c r="AH40" s="692"/>
      <c r="AI40" s="692"/>
      <c r="AJ40" s="692"/>
      <c r="AK40" s="692"/>
      <c r="AL40" s="667" t="s">
        <v>232</v>
      </c>
      <c r="AM40" s="668"/>
      <c r="AN40" s="668"/>
      <c r="AO40" s="693"/>
      <c r="AQ40" s="699" t="s">
        <v>342</v>
      </c>
      <c r="AR40" s="700"/>
      <c r="AS40" s="700"/>
      <c r="AT40" s="700"/>
      <c r="AU40" s="700"/>
      <c r="AV40" s="700"/>
      <c r="AW40" s="700"/>
      <c r="AX40" s="700"/>
      <c r="AY40" s="701"/>
      <c r="AZ40" s="664">
        <v>5368</v>
      </c>
      <c r="BA40" s="665"/>
      <c r="BB40" s="665"/>
      <c r="BC40" s="665"/>
      <c r="BD40" s="675"/>
      <c r="BE40" s="675"/>
      <c r="BF40" s="702"/>
      <c r="BG40" s="707" t="s">
        <v>343</v>
      </c>
      <c r="BH40" s="708"/>
      <c r="BI40" s="708"/>
      <c r="BJ40" s="708"/>
      <c r="BK40" s="708"/>
      <c r="BL40" s="222"/>
      <c r="BM40" s="703" t="s">
        <v>344</v>
      </c>
      <c r="BN40" s="703"/>
      <c r="BO40" s="703"/>
      <c r="BP40" s="703"/>
      <c r="BQ40" s="703"/>
      <c r="BR40" s="703"/>
      <c r="BS40" s="703"/>
      <c r="BT40" s="703"/>
      <c r="BU40" s="704"/>
      <c r="BV40" s="664">
        <v>86</v>
      </c>
      <c r="BW40" s="665"/>
      <c r="BX40" s="665"/>
      <c r="BY40" s="665"/>
      <c r="BZ40" s="665"/>
      <c r="CA40" s="665"/>
      <c r="CB40" s="705"/>
      <c r="CD40" s="706" t="s">
        <v>345</v>
      </c>
      <c r="CE40" s="703"/>
      <c r="CF40" s="703"/>
      <c r="CG40" s="703"/>
      <c r="CH40" s="703"/>
      <c r="CI40" s="703"/>
      <c r="CJ40" s="703"/>
      <c r="CK40" s="703"/>
      <c r="CL40" s="703"/>
      <c r="CM40" s="703"/>
      <c r="CN40" s="703"/>
      <c r="CO40" s="703"/>
      <c r="CP40" s="703"/>
      <c r="CQ40" s="704"/>
      <c r="CR40" s="664">
        <v>133555</v>
      </c>
      <c r="CS40" s="665"/>
      <c r="CT40" s="665"/>
      <c r="CU40" s="665"/>
      <c r="CV40" s="665"/>
      <c r="CW40" s="665"/>
      <c r="CX40" s="665"/>
      <c r="CY40" s="666"/>
      <c r="CZ40" s="667">
        <v>0.4</v>
      </c>
      <c r="DA40" s="677"/>
      <c r="DB40" s="677"/>
      <c r="DC40" s="678"/>
      <c r="DD40" s="670">
        <v>133555</v>
      </c>
      <c r="DE40" s="665"/>
      <c r="DF40" s="665"/>
      <c r="DG40" s="665"/>
      <c r="DH40" s="665"/>
      <c r="DI40" s="665"/>
      <c r="DJ40" s="665"/>
      <c r="DK40" s="666"/>
      <c r="DL40" s="670">
        <v>133555</v>
      </c>
      <c r="DM40" s="665"/>
      <c r="DN40" s="665"/>
      <c r="DO40" s="665"/>
      <c r="DP40" s="665"/>
      <c r="DQ40" s="665"/>
      <c r="DR40" s="665"/>
      <c r="DS40" s="665"/>
      <c r="DT40" s="665"/>
      <c r="DU40" s="665"/>
      <c r="DV40" s="666"/>
      <c r="DW40" s="667">
        <v>0.8</v>
      </c>
      <c r="DX40" s="677"/>
      <c r="DY40" s="677"/>
      <c r="DZ40" s="677"/>
      <c r="EA40" s="677"/>
      <c r="EB40" s="677"/>
      <c r="EC40" s="698"/>
    </row>
    <row r="41" spans="2:133" ht="11.25" customHeight="1">
      <c r="B41" s="661" t="s">
        <v>346</v>
      </c>
      <c r="C41" s="662"/>
      <c r="D41" s="662"/>
      <c r="E41" s="662"/>
      <c r="F41" s="662"/>
      <c r="G41" s="662"/>
      <c r="H41" s="662"/>
      <c r="I41" s="662"/>
      <c r="J41" s="662"/>
      <c r="K41" s="662"/>
      <c r="L41" s="662"/>
      <c r="M41" s="662"/>
      <c r="N41" s="662"/>
      <c r="O41" s="662"/>
      <c r="P41" s="662"/>
      <c r="Q41" s="663"/>
      <c r="R41" s="664" t="s">
        <v>177</v>
      </c>
      <c r="S41" s="665"/>
      <c r="T41" s="665"/>
      <c r="U41" s="665"/>
      <c r="V41" s="665"/>
      <c r="W41" s="665"/>
      <c r="X41" s="665"/>
      <c r="Y41" s="666"/>
      <c r="Z41" s="691" t="s">
        <v>177</v>
      </c>
      <c r="AA41" s="691"/>
      <c r="AB41" s="691"/>
      <c r="AC41" s="691"/>
      <c r="AD41" s="692" t="s">
        <v>177</v>
      </c>
      <c r="AE41" s="692"/>
      <c r="AF41" s="692"/>
      <c r="AG41" s="692"/>
      <c r="AH41" s="692"/>
      <c r="AI41" s="692"/>
      <c r="AJ41" s="692"/>
      <c r="AK41" s="692"/>
      <c r="AL41" s="667" t="s">
        <v>177</v>
      </c>
      <c r="AM41" s="668"/>
      <c r="AN41" s="668"/>
      <c r="AO41" s="693"/>
      <c r="AQ41" s="699" t="s">
        <v>347</v>
      </c>
      <c r="AR41" s="700"/>
      <c r="AS41" s="700"/>
      <c r="AT41" s="700"/>
      <c r="AU41" s="700"/>
      <c r="AV41" s="700"/>
      <c r="AW41" s="700"/>
      <c r="AX41" s="700"/>
      <c r="AY41" s="701"/>
      <c r="AZ41" s="664">
        <v>644709</v>
      </c>
      <c r="BA41" s="665"/>
      <c r="BB41" s="665"/>
      <c r="BC41" s="665"/>
      <c r="BD41" s="675"/>
      <c r="BE41" s="675"/>
      <c r="BF41" s="702"/>
      <c r="BG41" s="707"/>
      <c r="BH41" s="708"/>
      <c r="BI41" s="708"/>
      <c r="BJ41" s="708"/>
      <c r="BK41" s="708"/>
      <c r="BL41" s="222"/>
      <c r="BM41" s="703" t="s">
        <v>348</v>
      </c>
      <c r="BN41" s="703"/>
      <c r="BO41" s="703"/>
      <c r="BP41" s="703"/>
      <c r="BQ41" s="703"/>
      <c r="BR41" s="703"/>
      <c r="BS41" s="703"/>
      <c r="BT41" s="703"/>
      <c r="BU41" s="704"/>
      <c r="BV41" s="664" t="s">
        <v>232</v>
      </c>
      <c r="BW41" s="665"/>
      <c r="BX41" s="665"/>
      <c r="BY41" s="665"/>
      <c r="BZ41" s="665"/>
      <c r="CA41" s="665"/>
      <c r="CB41" s="705"/>
      <c r="CD41" s="706" t="s">
        <v>349</v>
      </c>
      <c r="CE41" s="703"/>
      <c r="CF41" s="703"/>
      <c r="CG41" s="703"/>
      <c r="CH41" s="703"/>
      <c r="CI41" s="703"/>
      <c r="CJ41" s="703"/>
      <c r="CK41" s="703"/>
      <c r="CL41" s="703"/>
      <c r="CM41" s="703"/>
      <c r="CN41" s="703"/>
      <c r="CO41" s="703"/>
      <c r="CP41" s="703"/>
      <c r="CQ41" s="704"/>
      <c r="CR41" s="664" t="s">
        <v>177</v>
      </c>
      <c r="CS41" s="675"/>
      <c r="CT41" s="675"/>
      <c r="CU41" s="675"/>
      <c r="CV41" s="675"/>
      <c r="CW41" s="675"/>
      <c r="CX41" s="675"/>
      <c r="CY41" s="676"/>
      <c r="CZ41" s="667" t="s">
        <v>129</v>
      </c>
      <c r="DA41" s="677"/>
      <c r="DB41" s="677"/>
      <c r="DC41" s="678"/>
      <c r="DD41" s="670" t="s">
        <v>177</v>
      </c>
      <c r="DE41" s="675"/>
      <c r="DF41" s="675"/>
      <c r="DG41" s="675"/>
      <c r="DH41" s="675"/>
      <c r="DI41" s="675"/>
      <c r="DJ41" s="675"/>
      <c r="DK41" s="676"/>
      <c r="DL41" s="671"/>
      <c r="DM41" s="672"/>
      <c r="DN41" s="672"/>
      <c r="DO41" s="672"/>
      <c r="DP41" s="672"/>
      <c r="DQ41" s="672"/>
      <c r="DR41" s="672"/>
      <c r="DS41" s="672"/>
      <c r="DT41" s="672"/>
      <c r="DU41" s="672"/>
      <c r="DV41" s="673"/>
      <c r="DW41" s="657"/>
      <c r="DX41" s="658"/>
      <c r="DY41" s="658"/>
      <c r="DZ41" s="658"/>
      <c r="EA41" s="658"/>
      <c r="EB41" s="658"/>
      <c r="EC41" s="659"/>
    </row>
    <row r="42" spans="2:133" ht="11.25" customHeight="1">
      <c r="B42" s="661" t="s">
        <v>350</v>
      </c>
      <c r="C42" s="662"/>
      <c r="D42" s="662"/>
      <c r="E42" s="662"/>
      <c r="F42" s="662"/>
      <c r="G42" s="662"/>
      <c r="H42" s="662"/>
      <c r="I42" s="662"/>
      <c r="J42" s="662"/>
      <c r="K42" s="662"/>
      <c r="L42" s="662"/>
      <c r="M42" s="662"/>
      <c r="N42" s="662"/>
      <c r="O42" s="662"/>
      <c r="P42" s="662"/>
      <c r="Q42" s="663"/>
      <c r="R42" s="664" t="s">
        <v>177</v>
      </c>
      <c r="S42" s="665"/>
      <c r="T42" s="665"/>
      <c r="U42" s="665"/>
      <c r="V42" s="665"/>
      <c r="W42" s="665"/>
      <c r="X42" s="665"/>
      <c r="Y42" s="666"/>
      <c r="Z42" s="691" t="s">
        <v>232</v>
      </c>
      <c r="AA42" s="691"/>
      <c r="AB42" s="691"/>
      <c r="AC42" s="691"/>
      <c r="AD42" s="692" t="s">
        <v>232</v>
      </c>
      <c r="AE42" s="692"/>
      <c r="AF42" s="692"/>
      <c r="AG42" s="692"/>
      <c r="AH42" s="692"/>
      <c r="AI42" s="692"/>
      <c r="AJ42" s="692"/>
      <c r="AK42" s="692"/>
      <c r="AL42" s="667" t="s">
        <v>232</v>
      </c>
      <c r="AM42" s="668"/>
      <c r="AN42" s="668"/>
      <c r="AO42" s="693"/>
      <c r="AQ42" s="711" t="s">
        <v>351</v>
      </c>
      <c r="AR42" s="712"/>
      <c r="AS42" s="712"/>
      <c r="AT42" s="712"/>
      <c r="AU42" s="712"/>
      <c r="AV42" s="712"/>
      <c r="AW42" s="712"/>
      <c r="AX42" s="712"/>
      <c r="AY42" s="713"/>
      <c r="AZ42" s="644">
        <v>1943141</v>
      </c>
      <c r="BA42" s="679"/>
      <c r="BB42" s="679"/>
      <c r="BC42" s="679"/>
      <c r="BD42" s="645"/>
      <c r="BE42" s="645"/>
      <c r="BF42" s="694"/>
      <c r="BG42" s="709"/>
      <c r="BH42" s="710"/>
      <c r="BI42" s="710"/>
      <c r="BJ42" s="710"/>
      <c r="BK42" s="710"/>
      <c r="BL42" s="223"/>
      <c r="BM42" s="695" t="s">
        <v>352</v>
      </c>
      <c r="BN42" s="695"/>
      <c r="BO42" s="695"/>
      <c r="BP42" s="695"/>
      <c r="BQ42" s="695"/>
      <c r="BR42" s="695"/>
      <c r="BS42" s="695"/>
      <c r="BT42" s="695"/>
      <c r="BU42" s="696"/>
      <c r="BV42" s="644">
        <v>427</v>
      </c>
      <c r="BW42" s="679"/>
      <c r="BX42" s="679"/>
      <c r="BY42" s="679"/>
      <c r="BZ42" s="679"/>
      <c r="CA42" s="679"/>
      <c r="CB42" s="697"/>
      <c r="CD42" s="661" t="s">
        <v>353</v>
      </c>
      <c r="CE42" s="662"/>
      <c r="CF42" s="662"/>
      <c r="CG42" s="662"/>
      <c r="CH42" s="662"/>
      <c r="CI42" s="662"/>
      <c r="CJ42" s="662"/>
      <c r="CK42" s="662"/>
      <c r="CL42" s="662"/>
      <c r="CM42" s="662"/>
      <c r="CN42" s="662"/>
      <c r="CO42" s="662"/>
      <c r="CP42" s="662"/>
      <c r="CQ42" s="663"/>
      <c r="CR42" s="664">
        <v>4276312</v>
      </c>
      <c r="CS42" s="675"/>
      <c r="CT42" s="675"/>
      <c r="CU42" s="675"/>
      <c r="CV42" s="675"/>
      <c r="CW42" s="675"/>
      <c r="CX42" s="675"/>
      <c r="CY42" s="676"/>
      <c r="CZ42" s="667">
        <v>14.2</v>
      </c>
      <c r="DA42" s="677"/>
      <c r="DB42" s="677"/>
      <c r="DC42" s="678"/>
      <c r="DD42" s="670">
        <v>1472620</v>
      </c>
      <c r="DE42" s="675"/>
      <c r="DF42" s="675"/>
      <c r="DG42" s="675"/>
      <c r="DH42" s="675"/>
      <c r="DI42" s="675"/>
      <c r="DJ42" s="675"/>
      <c r="DK42" s="676"/>
      <c r="DL42" s="671"/>
      <c r="DM42" s="672"/>
      <c r="DN42" s="672"/>
      <c r="DO42" s="672"/>
      <c r="DP42" s="672"/>
      <c r="DQ42" s="672"/>
      <c r="DR42" s="672"/>
      <c r="DS42" s="672"/>
      <c r="DT42" s="672"/>
      <c r="DU42" s="672"/>
      <c r="DV42" s="673"/>
      <c r="DW42" s="657"/>
      <c r="DX42" s="658"/>
      <c r="DY42" s="658"/>
      <c r="DZ42" s="658"/>
      <c r="EA42" s="658"/>
      <c r="EB42" s="658"/>
      <c r="EC42" s="659"/>
    </row>
    <row r="43" spans="2:133" ht="11.25" customHeight="1">
      <c r="B43" s="661" t="s">
        <v>354</v>
      </c>
      <c r="C43" s="662"/>
      <c r="D43" s="662"/>
      <c r="E43" s="662"/>
      <c r="F43" s="662"/>
      <c r="G43" s="662"/>
      <c r="H43" s="662"/>
      <c r="I43" s="662"/>
      <c r="J43" s="662"/>
      <c r="K43" s="662"/>
      <c r="L43" s="662"/>
      <c r="M43" s="662"/>
      <c r="N43" s="662"/>
      <c r="O43" s="662"/>
      <c r="P43" s="662"/>
      <c r="Q43" s="663"/>
      <c r="R43" s="664">
        <v>536000</v>
      </c>
      <c r="S43" s="665"/>
      <c r="T43" s="665"/>
      <c r="U43" s="665"/>
      <c r="V43" s="665"/>
      <c r="W43" s="665"/>
      <c r="X43" s="665"/>
      <c r="Y43" s="666"/>
      <c r="Z43" s="691">
        <v>1.7</v>
      </c>
      <c r="AA43" s="691"/>
      <c r="AB43" s="691"/>
      <c r="AC43" s="691"/>
      <c r="AD43" s="692" t="s">
        <v>232</v>
      </c>
      <c r="AE43" s="692"/>
      <c r="AF43" s="692"/>
      <c r="AG43" s="692"/>
      <c r="AH43" s="692"/>
      <c r="AI43" s="692"/>
      <c r="AJ43" s="692"/>
      <c r="AK43" s="692"/>
      <c r="AL43" s="667" t="s">
        <v>177</v>
      </c>
      <c r="AM43" s="668"/>
      <c r="AN43" s="668"/>
      <c r="AO43" s="693"/>
      <c r="BV43" s="224"/>
      <c r="BW43" s="224"/>
      <c r="BX43" s="224"/>
      <c r="BY43" s="224"/>
      <c r="BZ43" s="224"/>
      <c r="CA43" s="224"/>
      <c r="CB43" s="224"/>
      <c r="CD43" s="661" t="s">
        <v>355</v>
      </c>
      <c r="CE43" s="662"/>
      <c r="CF43" s="662"/>
      <c r="CG43" s="662"/>
      <c r="CH43" s="662"/>
      <c r="CI43" s="662"/>
      <c r="CJ43" s="662"/>
      <c r="CK43" s="662"/>
      <c r="CL43" s="662"/>
      <c r="CM43" s="662"/>
      <c r="CN43" s="662"/>
      <c r="CO43" s="662"/>
      <c r="CP43" s="662"/>
      <c r="CQ43" s="663"/>
      <c r="CR43" s="664">
        <v>304248</v>
      </c>
      <c r="CS43" s="675"/>
      <c r="CT43" s="675"/>
      <c r="CU43" s="675"/>
      <c r="CV43" s="675"/>
      <c r="CW43" s="675"/>
      <c r="CX43" s="675"/>
      <c r="CY43" s="676"/>
      <c r="CZ43" s="667">
        <v>1</v>
      </c>
      <c r="DA43" s="677"/>
      <c r="DB43" s="677"/>
      <c r="DC43" s="678"/>
      <c r="DD43" s="670">
        <v>304248</v>
      </c>
      <c r="DE43" s="675"/>
      <c r="DF43" s="675"/>
      <c r="DG43" s="675"/>
      <c r="DH43" s="675"/>
      <c r="DI43" s="675"/>
      <c r="DJ43" s="675"/>
      <c r="DK43" s="676"/>
      <c r="DL43" s="671"/>
      <c r="DM43" s="672"/>
      <c r="DN43" s="672"/>
      <c r="DO43" s="672"/>
      <c r="DP43" s="672"/>
      <c r="DQ43" s="672"/>
      <c r="DR43" s="672"/>
      <c r="DS43" s="672"/>
      <c r="DT43" s="672"/>
      <c r="DU43" s="672"/>
      <c r="DV43" s="673"/>
      <c r="DW43" s="657"/>
      <c r="DX43" s="658"/>
      <c r="DY43" s="658"/>
      <c r="DZ43" s="658"/>
      <c r="EA43" s="658"/>
      <c r="EB43" s="658"/>
      <c r="EC43" s="659"/>
    </row>
    <row r="44" spans="2:133" ht="11.25" customHeight="1">
      <c r="B44" s="641" t="s">
        <v>356</v>
      </c>
      <c r="C44" s="642"/>
      <c r="D44" s="642"/>
      <c r="E44" s="642"/>
      <c r="F44" s="642"/>
      <c r="G44" s="642"/>
      <c r="H44" s="642"/>
      <c r="I44" s="642"/>
      <c r="J44" s="642"/>
      <c r="K44" s="642"/>
      <c r="L44" s="642"/>
      <c r="M44" s="642"/>
      <c r="N44" s="642"/>
      <c r="O44" s="642"/>
      <c r="P44" s="642"/>
      <c r="Q44" s="643"/>
      <c r="R44" s="644">
        <v>31648906</v>
      </c>
      <c r="S44" s="679"/>
      <c r="T44" s="679"/>
      <c r="U44" s="679"/>
      <c r="V44" s="679"/>
      <c r="W44" s="679"/>
      <c r="X44" s="679"/>
      <c r="Y44" s="680"/>
      <c r="Z44" s="681">
        <v>100</v>
      </c>
      <c r="AA44" s="681"/>
      <c r="AB44" s="681"/>
      <c r="AC44" s="681"/>
      <c r="AD44" s="682">
        <v>16408382</v>
      </c>
      <c r="AE44" s="682"/>
      <c r="AF44" s="682"/>
      <c r="AG44" s="682"/>
      <c r="AH44" s="682"/>
      <c r="AI44" s="682"/>
      <c r="AJ44" s="682"/>
      <c r="AK44" s="682"/>
      <c r="AL44" s="647">
        <v>100</v>
      </c>
      <c r="AM44" s="683"/>
      <c r="AN44" s="683"/>
      <c r="AO44" s="684"/>
      <c r="CD44" s="685" t="s">
        <v>302</v>
      </c>
      <c r="CE44" s="686"/>
      <c r="CF44" s="661" t="s">
        <v>357</v>
      </c>
      <c r="CG44" s="662"/>
      <c r="CH44" s="662"/>
      <c r="CI44" s="662"/>
      <c r="CJ44" s="662"/>
      <c r="CK44" s="662"/>
      <c r="CL44" s="662"/>
      <c r="CM44" s="662"/>
      <c r="CN44" s="662"/>
      <c r="CO44" s="662"/>
      <c r="CP44" s="662"/>
      <c r="CQ44" s="663"/>
      <c r="CR44" s="664">
        <v>3999889</v>
      </c>
      <c r="CS44" s="665"/>
      <c r="CT44" s="665"/>
      <c r="CU44" s="665"/>
      <c r="CV44" s="665"/>
      <c r="CW44" s="665"/>
      <c r="CX44" s="665"/>
      <c r="CY44" s="666"/>
      <c r="CZ44" s="667">
        <v>13.3</v>
      </c>
      <c r="DA44" s="668"/>
      <c r="DB44" s="668"/>
      <c r="DC44" s="669"/>
      <c r="DD44" s="670">
        <v>1360920</v>
      </c>
      <c r="DE44" s="665"/>
      <c r="DF44" s="665"/>
      <c r="DG44" s="665"/>
      <c r="DH44" s="665"/>
      <c r="DI44" s="665"/>
      <c r="DJ44" s="665"/>
      <c r="DK44" s="666"/>
      <c r="DL44" s="671"/>
      <c r="DM44" s="672"/>
      <c r="DN44" s="672"/>
      <c r="DO44" s="672"/>
      <c r="DP44" s="672"/>
      <c r="DQ44" s="672"/>
      <c r="DR44" s="672"/>
      <c r="DS44" s="672"/>
      <c r="DT44" s="672"/>
      <c r="DU44" s="672"/>
      <c r="DV44" s="673"/>
      <c r="DW44" s="657"/>
      <c r="DX44" s="658"/>
      <c r="DY44" s="658"/>
      <c r="DZ44" s="658"/>
      <c r="EA44" s="658"/>
      <c r="EB44" s="658"/>
      <c r="EC44" s="659"/>
    </row>
    <row r="45" spans="2:133" ht="11.25" customHeight="1">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687"/>
      <c r="CE45" s="688"/>
      <c r="CF45" s="661" t="s">
        <v>358</v>
      </c>
      <c r="CG45" s="662"/>
      <c r="CH45" s="662"/>
      <c r="CI45" s="662"/>
      <c r="CJ45" s="662"/>
      <c r="CK45" s="662"/>
      <c r="CL45" s="662"/>
      <c r="CM45" s="662"/>
      <c r="CN45" s="662"/>
      <c r="CO45" s="662"/>
      <c r="CP45" s="662"/>
      <c r="CQ45" s="663"/>
      <c r="CR45" s="664">
        <v>1428928</v>
      </c>
      <c r="CS45" s="675"/>
      <c r="CT45" s="675"/>
      <c r="CU45" s="675"/>
      <c r="CV45" s="675"/>
      <c r="CW45" s="675"/>
      <c r="CX45" s="675"/>
      <c r="CY45" s="676"/>
      <c r="CZ45" s="667">
        <v>4.7</v>
      </c>
      <c r="DA45" s="677"/>
      <c r="DB45" s="677"/>
      <c r="DC45" s="678"/>
      <c r="DD45" s="670">
        <v>72296</v>
      </c>
      <c r="DE45" s="675"/>
      <c r="DF45" s="675"/>
      <c r="DG45" s="675"/>
      <c r="DH45" s="675"/>
      <c r="DI45" s="675"/>
      <c r="DJ45" s="675"/>
      <c r="DK45" s="676"/>
      <c r="DL45" s="671"/>
      <c r="DM45" s="672"/>
      <c r="DN45" s="672"/>
      <c r="DO45" s="672"/>
      <c r="DP45" s="672"/>
      <c r="DQ45" s="672"/>
      <c r="DR45" s="672"/>
      <c r="DS45" s="672"/>
      <c r="DT45" s="672"/>
      <c r="DU45" s="672"/>
      <c r="DV45" s="673"/>
      <c r="DW45" s="657"/>
      <c r="DX45" s="658"/>
      <c r="DY45" s="658"/>
      <c r="DZ45" s="658"/>
      <c r="EA45" s="658"/>
      <c r="EB45" s="658"/>
      <c r="EC45" s="659"/>
    </row>
    <row r="46" spans="2:133" ht="11.25" customHeight="1">
      <c r="B46" s="226" t="s">
        <v>359</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687"/>
      <c r="CE46" s="688"/>
      <c r="CF46" s="661" t="s">
        <v>360</v>
      </c>
      <c r="CG46" s="662"/>
      <c r="CH46" s="662"/>
      <c r="CI46" s="662"/>
      <c r="CJ46" s="662"/>
      <c r="CK46" s="662"/>
      <c r="CL46" s="662"/>
      <c r="CM46" s="662"/>
      <c r="CN46" s="662"/>
      <c r="CO46" s="662"/>
      <c r="CP46" s="662"/>
      <c r="CQ46" s="663"/>
      <c r="CR46" s="664">
        <v>2493597</v>
      </c>
      <c r="CS46" s="665"/>
      <c r="CT46" s="665"/>
      <c r="CU46" s="665"/>
      <c r="CV46" s="665"/>
      <c r="CW46" s="665"/>
      <c r="CX46" s="665"/>
      <c r="CY46" s="666"/>
      <c r="CZ46" s="667">
        <v>8.3000000000000007</v>
      </c>
      <c r="DA46" s="668"/>
      <c r="DB46" s="668"/>
      <c r="DC46" s="669"/>
      <c r="DD46" s="670">
        <v>1258760</v>
      </c>
      <c r="DE46" s="665"/>
      <c r="DF46" s="665"/>
      <c r="DG46" s="665"/>
      <c r="DH46" s="665"/>
      <c r="DI46" s="665"/>
      <c r="DJ46" s="665"/>
      <c r="DK46" s="666"/>
      <c r="DL46" s="671"/>
      <c r="DM46" s="672"/>
      <c r="DN46" s="672"/>
      <c r="DO46" s="672"/>
      <c r="DP46" s="672"/>
      <c r="DQ46" s="672"/>
      <c r="DR46" s="672"/>
      <c r="DS46" s="672"/>
      <c r="DT46" s="672"/>
      <c r="DU46" s="672"/>
      <c r="DV46" s="673"/>
      <c r="DW46" s="657"/>
      <c r="DX46" s="658"/>
      <c r="DY46" s="658"/>
      <c r="DZ46" s="658"/>
      <c r="EA46" s="658"/>
      <c r="EB46" s="658"/>
      <c r="EC46" s="659"/>
    </row>
    <row r="47" spans="2:133" ht="11.25" customHeight="1">
      <c r="B47" s="674" t="s">
        <v>361</v>
      </c>
      <c r="C47" s="674"/>
      <c r="D47" s="674"/>
      <c r="E47" s="674"/>
      <c r="F47" s="674"/>
      <c r="G47" s="674"/>
      <c r="H47" s="674"/>
      <c r="I47" s="674"/>
      <c r="J47" s="674"/>
      <c r="K47" s="674"/>
      <c r="L47" s="674"/>
      <c r="M47" s="674"/>
      <c r="N47" s="674"/>
      <c r="O47" s="674"/>
      <c r="P47" s="674"/>
      <c r="Q47" s="674"/>
      <c r="R47" s="674"/>
      <c r="S47" s="674"/>
      <c r="T47" s="674"/>
      <c r="U47" s="674"/>
      <c r="V47" s="674"/>
      <c r="W47" s="674"/>
      <c r="X47" s="674"/>
      <c r="Y47" s="674"/>
      <c r="Z47" s="674"/>
      <c r="AA47" s="674"/>
      <c r="AB47" s="674"/>
      <c r="AC47" s="674"/>
      <c r="AD47" s="674"/>
      <c r="AE47" s="674"/>
      <c r="AF47" s="674"/>
      <c r="AG47" s="674"/>
      <c r="AH47" s="674"/>
      <c r="AI47" s="674"/>
      <c r="AJ47" s="674"/>
      <c r="AK47" s="674"/>
      <c r="AL47" s="674"/>
      <c r="AM47" s="674"/>
      <c r="AN47" s="674"/>
      <c r="AO47" s="674"/>
      <c r="AP47" s="674"/>
      <c r="AQ47" s="674"/>
      <c r="AR47" s="674"/>
      <c r="AS47" s="674"/>
      <c r="AT47" s="674"/>
      <c r="AU47" s="674"/>
      <c r="AV47" s="674"/>
      <c r="AW47" s="674"/>
      <c r="AX47" s="674"/>
      <c r="AY47" s="674"/>
      <c r="AZ47" s="674"/>
      <c r="BA47" s="674"/>
      <c r="BB47" s="674"/>
      <c r="BC47" s="674"/>
      <c r="BD47" s="674"/>
      <c r="BE47" s="674"/>
      <c r="BF47" s="674"/>
      <c r="BG47" s="674"/>
      <c r="BH47" s="674"/>
      <c r="BI47" s="674"/>
      <c r="BJ47" s="674"/>
      <c r="BK47" s="674"/>
      <c r="BL47" s="674"/>
      <c r="BM47" s="674"/>
      <c r="BN47" s="674"/>
      <c r="BO47" s="674"/>
      <c r="BP47" s="674"/>
      <c r="BQ47" s="674"/>
      <c r="BR47" s="674"/>
      <c r="BS47" s="674"/>
      <c r="BT47" s="674"/>
      <c r="BU47" s="674"/>
      <c r="BV47" s="674"/>
      <c r="BW47" s="674"/>
      <c r="BX47" s="674"/>
      <c r="BY47" s="674"/>
      <c r="BZ47" s="674"/>
      <c r="CA47" s="674"/>
      <c r="CB47" s="674"/>
      <c r="CD47" s="687"/>
      <c r="CE47" s="688"/>
      <c r="CF47" s="661" t="s">
        <v>362</v>
      </c>
      <c r="CG47" s="662"/>
      <c r="CH47" s="662"/>
      <c r="CI47" s="662"/>
      <c r="CJ47" s="662"/>
      <c r="CK47" s="662"/>
      <c r="CL47" s="662"/>
      <c r="CM47" s="662"/>
      <c r="CN47" s="662"/>
      <c r="CO47" s="662"/>
      <c r="CP47" s="662"/>
      <c r="CQ47" s="663"/>
      <c r="CR47" s="664">
        <v>276423</v>
      </c>
      <c r="CS47" s="675"/>
      <c r="CT47" s="675"/>
      <c r="CU47" s="675"/>
      <c r="CV47" s="675"/>
      <c r="CW47" s="675"/>
      <c r="CX47" s="675"/>
      <c r="CY47" s="676"/>
      <c r="CZ47" s="667">
        <v>0.9</v>
      </c>
      <c r="DA47" s="677"/>
      <c r="DB47" s="677"/>
      <c r="DC47" s="678"/>
      <c r="DD47" s="670">
        <v>111700</v>
      </c>
      <c r="DE47" s="675"/>
      <c r="DF47" s="675"/>
      <c r="DG47" s="675"/>
      <c r="DH47" s="675"/>
      <c r="DI47" s="675"/>
      <c r="DJ47" s="675"/>
      <c r="DK47" s="676"/>
      <c r="DL47" s="671"/>
      <c r="DM47" s="672"/>
      <c r="DN47" s="672"/>
      <c r="DO47" s="672"/>
      <c r="DP47" s="672"/>
      <c r="DQ47" s="672"/>
      <c r="DR47" s="672"/>
      <c r="DS47" s="672"/>
      <c r="DT47" s="672"/>
      <c r="DU47" s="672"/>
      <c r="DV47" s="673"/>
      <c r="DW47" s="657"/>
      <c r="DX47" s="658"/>
      <c r="DY47" s="658"/>
      <c r="DZ47" s="658"/>
      <c r="EA47" s="658"/>
      <c r="EB47" s="658"/>
      <c r="EC47" s="659"/>
    </row>
    <row r="48" spans="2:133">
      <c r="B48" s="660" t="s">
        <v>363</v>
      </c>
      <c r="C48" s="660"/>
      <c r="D48" s="660"/>
      <c r="E48" s="660"/>
      <c r="F48" s="660"/>
      <c r="G48" s="660"/>
      <c r="H48" s="660"/>
      <c r="I48" s="660"/>
      <c r="J48" s="660"/>
      <c r="K48" s="660"/>
      <c r="L48" s="660"/>
      <c r="M48" s="660"/>
      <c r="N48" s="660"/>
      <c r="O48" s="660"/>
      <c r="P48" s="660"/>
      <c r="Q48" s="660"/>
      <c r="R48" s="660"/>
      <c r="S48" s="660"/>
      <c r="T48" s="660"/>
      <c r="U48" s="660"/>
      <c r="V48" s="660"/>
      <c r="W48" s="660"/>
      <c r="X48" s="660"/>
      <c r="Y48" s="660"/>
      <c r="Z48" s="660"/>
      <c r="AA48" s="660"/>
      <c r="AB48" s="660"/>
      <c r="AC48" s="660"/>
      <c r="AD48" s="660"/>
      <c r="AE48" s="660"/>
      <c r="AF48" s="660"/>
      <c r="AG48" s="660"/>
      <c r="AH48" s="660"/>
      <c r="AI48" s="660"/>
      <c r="AJ48" s="660"/>
      <c r="AK48" s="660"/>
      <c r="AL48" s="660"/>
      <c r="AM48" s="660"/>
      <c r="AN48" s="660"/>
      <c r="AO48" s="660"/>
      <c r="AP48" s="660"/>
      <c r="AQ48" s="660"/>
      <c r="AR48" s="660"/>
      <c r="AS48" s="660"/>
      <c r="AT48" s="660"/>
      <c r="AU48" s="660"/>
      <c r="AV48" s="660"/>
      <c r="AW48" s="660"/>
      <c r="AX48" s="660"/>
      <c r="AY48" s="660"/>
      <c r="AZ48" s="660"/>
      <c r="BA48" s="660"/>
      <c r="BB48" s="660"/>
      <c r="BC48" s="660"/>
      <c r="BD48" s="660"/>
      <c r="BE48" s="660"/>
      <c r="BF48" s="660"/>
      <c r="BG48" s="660"/>
      <c r="BH48" s="660"/>
      <c r="BI48" s="660"/>
      <c r="BJ48" s="660"/>
      <c r="BK48" s="660"/>
      <c r="BL48" s="660"/>
      <c r="BM48" s="660"/>
      <c r="BN48" s="660"/>
      <c r="BO48" s="660"/>
      <c r="BP48" s="660"/>
      <c r="BQ48" s="660"/>
      <c r="BR48" s="660"/>
      <c r="BS48" s="660"/>
      <c r="BT48" s="660"/>
      <c r="BU48" s="660"/>
      <c r="BV48" s="660"/>
      <c r="BW48" s="660"/>
      <c r="BX48" s="660"/>
      <c r="BY48" s="660"/>
      <c r="BZ48" s="660"/>
      <c r="CA48" s="660"/>
      <c r="CB48" s="660"/>
      <c r="CD48" s="689"/>
      <c r="CE48" s="690"/>
      <c r="CF48" s="661" t="s">
        <v>364</v>
      </c>
      <c r="CG48" s="662"/>
      <c r="CH48" s="662"/>
      <c r="CI48" s="662"/>
      <c r="CJ48" s="662"/>
      <c r="CK48" s="662"/>
      <c r="CL48" s="662"/>
      <c r="CM48" s="662"/>
      <c r="CN48" s="662"/>
      <c r="CO48" s="662"/>
      <c r="CP48" s="662"/>
      <c r="CQ48" s="663"/>
      <c r="CR48" s="664" t="s">
        <v>232</v>
      </c>
      <c r="CS48" s="665"/>
      <c r="CT48" s="665"/>
      <c r="CU48" s="665"/>
      <c r="CV48" s="665"/>
      <c r="CW48" s="665"/>
      <c r="CX48" s="665"/>
      <c r="CY48" s="666"/>
      <c r="CZ48" s="667" t="s">
        <v>232</v>
      </c>
      <c r="DA48" s="668"/>
      <c r="DB48" s="668"/>
      <c r="DC48" s="669"/>
      <c r="DD48" s="670" t="s">
        <v>232</v>
      </c>
      <c r="DE48" s="665"/>
      <c r="DF48" s="665"/>
      <c r="DG48" s="665"/>
      <c r="DH48" s="665"/>
      <c r="DI48" s="665"/>
      <c r="DJ48" s="665"/>
      <c r="DK48" s="666"/>
      <c r="DL48" s="671"/>
      <c r="DM48" s="672"/>
      <c r="DN48" s="672"/>
      <c r="DO48" s="672"/>
      <c r="DP48" s="672"/>
      <c r="DQ48" s="672"/>
      <c r="DR48" s="672"/>
      <c r="DS48" s="672"/>
      <c r="DT48" s="672"/>
      <c r="DU48" s="672"/>
      <c r="DV48" s="673"/>
      <c r="DW48" s="657"/>
      <c r="DX48" s="658"/>
      <c r="DY48" s="658"/>
      <c r="DZ48" s="658"/>
      <c r="EA48" s="658"/>
      <c r="EB48" s="658"/>
      <c r="EC48" s="659"/>
    </row>
    <row r="49" spans="2:133" ht="11.25" customHeight="1">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641" t="s">
        <v>365</v>
      </c>
      <c r="CE49" s="642"/>
      <c r="CF49" s="642"/>
      <c r="CG49" s="642"/>
      <c r="CH49" s="642"/>
      <c r="CI49" s="642"/>
      <c r="CJ49" s="642"/>
      <c r="CK49" s="642"/>
      <c r="CL49" s="642"/>
      <c r="CM49" s="642"/>
      <c r="CN49" s="642"/>
      <c r="CO49" s="642"/>
      <c r="CP49" s="642"/>
      <c r="CQ49" s="643"/>
      <c r="CR49" s="644">
        <v>30100650</v>
      </c>
      <c r="CS49" s="645"/>
      <c r="CT49" s="645"/>
      <c r="CU49" s="645"/>
      <c r="CV49" s="645"/>
      <c r="CW49" s="645"/>
      <c r="CX49" s="645"/>
      <c r="CY49" s="646"/>
      <c r="CZ49" s="647">
        <v>100</v>
      </c>
      <c r="DA49" s="648"/>
      <c r="DB49" s="648"/>
      <c r="DC49" s="649"/>
      <c r="DD49" s="650">
        <v>18141470</v>
      </c>
      <c r="DE49" s="645"/>
      <c r="DF49" s="645"/>
      <c r="DG49" s="645"/>
      <c r="DH49" s="645"/>
      <c r="DI49" s="645"/>
      <c r="DJ49" s="645"/>
      <c r="DK49" s="646"/>
      <c r="DL49" s="651"/>
      <c r="DM49" s="652"/>
      <c r="DN49" s="652"/>
      <c r="DO49" s="652"/>
      <c r="DP49" s="652"/>
      <c r="DQ49" s="652"/>
      <c r="DR49" s="652"/>
      <c r="DS49" s="652"/>
      <c r="DT49" s="652"/>
      <c r="DU49" s="652"/>
      <c r="DV49" s="653"/>
      <c r="DW49" s="654"/>
      <c r="DX49" s="655"/>
      <c r="DY49" s="655"/>
      <c r="DZ49" s="655"/>
      <c r="EA49" s="655"/>
      <c r="EB49" s="655"/>
      <c r="EC49" s="656"/>
    </row>
    <row r="50" spans="2:133" hidden="1">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algorithmName="SHA-512" hashValue="I5iE80U4pL7A0L465Q/LCqQF9zDvPrPvAt/fto17jY4Gr12F5dcmsxyCTwRTk6PXPw5Vdrcd54SgjIyMNPydFA==" saltValue="zOKLPd7+Dg3WSVkoKW+JGw=="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pageSetUpPr fitToPage="1"/>
  </sheetPr>
  <dimension ref="A1:EA135"/>
  <sheetViews>
    <sheetView zoomScale="70" zoomScaleNormal="70" zoomScaleSheetLayoutView="70" workbookViewId="0"/>
  </sheetViews>
  <sheetFormatPr defaultColWidth="0" defaultRowHeight="13.5" zeroHeight="1"/>
  <cols>
    <col min="1" max="130" width="2.75" style="234" customWidth="1"/>
    <col min="131" max="131" width="1.625" style="234" customWidth="1"/>
    <col min="132" max="16384" width="9" style="234" hidden="1"/>
  </cols>
  <sheetData>
    <row r="1" spans="1:131" ht="11.25" customHeight="1" thickBot="1">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c r="A2" s="1154" t="s">
        <v>366</v>
      </c>
      <c r="B2" s="1154"/>
      <c r="C2" s="1154"/>
      <c r="D2" s="1154"/>
      <c r="E2" s="1154"/>
      <c r="F2" s="1154"/>
      <c r="G2" s="1154"/>
      <c r="H2" s="1154"/>
      <c r="I2" s="1154"/>
      <c r="J2" s="1154"/>
      <c r="K2" s="1154"/>
      <c r="L2" s="1154"/>
      <c r="M2" s="1154"/>
      <c r="N2" s="1154"/>
      <c r="O2" s="1154"/>
      <c r="P2" s="1154"/>
      <c r="Q2" s="1154"/>
      <c r="R2" s="1154"/>
      <c r="S2" s="1154"/>
      <c r="T2" s="1154"/>
      <c r="U2" s="1154"/>
      <c r="V2" s="1154"/>
      <c r="W2" s="1154"/>
      <c r="X2" s="1154"/>
      <c r="Y2" s="1154"/>
      <c r="Z2" s="1154"/>
      <c r="AA2" s="1154"/>
      <c r="AB2" s="1154"/>
      <c r="AC2" s="1154"/>
      <c r="AD2" s="1154"/>
      <c r="AE2" s="1154"/>
      <c r="AF2" s="1154"/>
      <c r="AG2" s="1154"/>
      <c r="AH2" s="1154"/>
      <c r="AI2" s="1154"/>
      <c r="AJ2" s="1154"/>
      <c r="AK2" s="1154"/>
      <c r="AL2" s="1154"/>
      <c r="AM2" s="1154"/>
      <c r="AN2" s="1154"/>
      <c r="AO2" s="1154"/>
      <c r="AP2" s="1154"/>
      <c r="AQ2" s="1154"/>
      <c r="AR2" s="1154"/>
      <c r="AS2" s="1154"/>
      <c r="AT2" s="1154"/>
      <c r="AU2" s="1154"/>
      <c r="AV2" s="1154"/>
      <c r="AW2" s="1154"/>
      <c r="AX2" s="1154"/>
      <c r="AY2" s="1154"/>
      <c r="AZ2" s="1154"/>
      <c r="BA2" s="1154"/>
      <c r="BB2" s="1154"/>
      <c r="BC2" s="1154"/>
      <c r="BD2" s="1154"/>
      <c r="BE2" s="1154"/>
      <c r="BF2" s="1154"/>
      <c r="BG2" s="1154"/>
      <c r="BH2" s="1154"/>
      <c r="BI2" s="1154"/>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1155" t="s">
        <v>367</v>
      </c>
      <c r="DK2" s="1156"/>
      <c r="DL2" s="1156"/>
      <c r="DM2" s="1156"/>
      <c r="DN2" s="1156"/>
      <c r="DO2" s="1157"/>
      <c r="DP2" s="231"/>
      <c r="DQ2" s="1155" t="s">
        <v>368</v>
      </c>
      <c r="DR2" s="1156"/>
      <c r="DS2" s="1156"/>
      <c r="DT2" s="1156"/>
      <c r="DU2" s="1156"/>
      <c r="DV2" s="1156"/>
      <c r="DW2" s="1156"/>
      <c r="DX2" s="1156"/>
      <c r="DY2" s="1156"/>
      <c r="DZ2" s="1157"/>
      <c r="EA2" s="233"/>
    </row>
    <row r="3" spans="1:131" ht="11.25" customHeight="1">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c r="A4" s="1123" t="s">
        <v>369</v>
      </c>
      <c r="B4" s="1123"/>
      <c r="C4" s="1123"/>
      <c r="D4" s="1123"/>
      <c r="E4" s="1123"/>
      <c r="F4" s="1123"/>
      <c r="G4" s="1123"/>
      <c r="H4" s="1123"/>
      <c r="I4" s="1123"/>
      <c r="J4" s="1123"/>
      <c r="K4" s="1123"/>
      <c r="L4" s="1123"/>
      <c r="M4" s="1123"/>
      <c r="N4" s="1123"/>
      <c r="O4" s="1123"/>
      <c r="P4" s="1123"/>
      <c r="Q4" s="1123"/>
      <c r="R4" s="1123"/>
      <c r="S4" s="1123"/>
      <c r="T4" s="1123"/>
      <c r="U4" s="1123"/>
      <c r="V4" s="1123"/>
      <c r="W4" s="1123"/>
      <c r="X4" s="1123"/>
      <c r="Y4" s="1123"/>
      <c r="Z4" s="1123"/>
      <c r="AA4" s="1123"/>
      <c r="AB4" s="1123"/>
      <c r="AC4" s="1123"/>
      <c r="AD4" s="1123"/>
      <c r="AE4" s="1123"/>
      <c r="AF4" s="1123"/>
      <c r="AG4" s="1123"/>
      <c r="AH4" s="1123"/>
      <c r="AI4" s="1123"/>
      <c r="AJ4" s="1123"/>
      <c r="AK4" s="1123"/>
      <c r="AL4" s="1123"/>
      <c r="AM4" s="1123"/>
      <c r="AN4" s="1123"/>
      <c r="AO4" s="1123"/>
      <c r="AP4" s="1123"/>
      <c r="AQ4" s="1123"/>
      <c r="AR4" s="1123"/>
      <c r="AS4" s="1123"/>
      <c r="AT4" s="1123"/>
      <c r="AU4" s="1123"/>
      <c r="AV4" s="1123"/>
      <c r="AW4" s="1123"/>
      <c r="AX4" s="1123"/>
      <c r="AY4" s="1123"/>
      <c r="AZ4" s="235"/>
      <c r="BA4" s="235"/>
      <c r="BB4" s="235"/>
      <c r="BC4" s="235"/>
      <c r="BD4" s="235"/>
      <c r="BE4" s="236"/>
      <c r="BF4" s="236"/>
      <c r="BG4" s="236"/>
      <c r="BH4" s="236"/>
      <c r="BI4" s="236"/>
      <c r="BJ4" s="236"/>
      <c r="BK4" s="236"/>
      <c r="BL4" s="236"/>
      <c r="BM4" s="236"/>
      <c r="BN4" s="236"/>
      <c r="BO4" s="236"/>
      <c r="BP4" s="236"/>
      <c r="BQ4" s="794" t="s">
        <v>370</v>
      </c>
      <c r="BR4" s="794"/>
      <c r="BS4" s="794"/>
      <c r="BT4" s="794"/>
      <c r="BU4" s="794"/>
      <c r="BV4" s="794"/>
      <c r="BW4" s="794"/>
      <c r="BX4" s="794"/>
      <c r="BY4" s="794"/>
      <c r="BZ4" s="794"/>
      <c r="CA4" s="794"/>
      <c r="CB4" s="794"/>
      <c r="CC4" s="794"/>
      <c r="CD4" s="794"/>
      <c r="CE4" s="794"/>
      <c r="CF4" s="794"/>
      <c r="CG4" s="794"/>
      <c r="CH4" s="794"/>
      <c r="CI4" s="794"/>
      <c r="CJ4" s="794"/>
      <c r="CK4" s="794"/>
      <c r="CL4" s="794"/>
      <c r="CM4" s="794"/>
      <c r="CN4" s="794"/>
      <c r="CO4" s="794"/>
      <c r="CP4" s="794"/>
      <c r="CQ4" s="794"/>
      <c r="CR4" s="794"/>
      <c r="CS4" s="794"/>
      <c r="CT4" s="794"/>
      <c r="CU4" s="794"/>
      <c r="CV4" s="794"/>
      <c r="CW4" s="794"/>
      <c r="CX4" s="794"/>
      <c r="CY4" s="794"/>
      <c r="CZ4" s="794"/>
      <c r="DA4" s="794"/>
      <c r="DB4" s="794"/>
      <c r="DC4" s="794"/>
      <c r="DD4" s="794"/>
      <c r="DE4" s="794"/>
      <c r="DF4" s="794"/>
      <c r="DG4" s="794"/>
      <c r="DH4" s="794"/>
      <c r="DI4" s="794"/>
      <c r="DJ4" s="794"/>
      <c r="DK4" s="794"/>
      <c r="DL4" s="794"/>
      <c r="DM4" s="794"/>
      <c r="DN4" s="794"/>
      <c r="DO4" s="794"/>
      <c r="DP4" s="794"/>
      <c r="DQ4" s="794"/>
      <c r="DR4" s="794"/>
      <c r="DS4" s="794"/>
      <c r="DT4" s="794"/>
      <c r="DU4" s="794"/>
      <c r="DV4" s="794"/>
      <c r="DW4" s="794"/>
      <c r="DX4" s="794"/>
      <c r="DY4" s="794"/>
      <c r="DZ4" s="794"/>
      <c r="EA4" s="237"/>
    </row>
    <row r="5" spans="1:131" s="238" customFormat="1" ht="26.25" customHeight="1">
      <c r="A5" s="1059" t="s">
        <v>371</v>
      </c>
      <c r="B5" s="1060"/>
      <c r="C5" s="1060"/>
      <c r="D5" s="1060"/>
      <c r="E5" s="1060"/>
      <c r="F5" s="1060"/>
      <c r="G5" s="1060"/>
      <c r="H5" s="1060"/>
      <c r="I5" s="1060"/>
      <c r="J5" s="1060"/>
      <c r="K5" s="1060"/>
      <c r="L5" s="1060"/>
      <c r="M5" s="1060"/>
      <c r="N5" s="1060"/>
      <c r="O5" s="1060"/>
      <c r="P5" s="1061"/>
      <c r="Q5" s="1065" t="s">
        <v>372</v>
      </c>
      <c r="R5" s="1066"/>
      <c r="S5" s="1066"/>
      <c r="T5" s="1066"/>
      <c r="U5" s="1067"/>
      <c r="V5" s="1065" t="s">
        <v>373</v>
      </c>
      <c r="W5" s="1066"/>
      <c r="X5" s="1066"/>
      <c r="Y5" s="1066"/>
      <c r="Z5" s="1067"/>
      <c r="AA5" s="1065" t="s">
        <v>374</v>
      </c>
      <c r="AB5" s="1066"/>
      <c r="AC5" s="1066"/>
      <c r="AD5" s="1066"/>
      <c r="AE5" s="1066"/>
      <c r="AF5" s="1158" t="s">
        <v>375</v>
      </c>
      <c r="AG5" s="1066"/>
      <c r="AH5" s="1066"/>
      <c r="AI5" s="1066"/>
      <c r="AJ5" s="1079"/>
      <c r="AK5" s="1066" t="s">
        <v>376</v>
      </c>
      <c r="AL5" s="1066"/>
      <c r="AM5" s="1066"/>
      <c r="AN5" s="1066"/>
      <c r="AO5" s="1067"/>
      <c r="AP5" s="1065" t="s">
        <v>377</v>
      </c>
      <c r="AQ5" s="1066"/>
      <c r="AR5" s="1066"/>
      <c r="AS5" s="1066"/>
      <c r="AT5" s="1067"/>
      <c r="AU5" s="1065" t="s">
        <v>378</v>
      </c>
      <c r="AV5" s="1066"/>
      <c r="AW5" s="1066"/>
      <c r="AX5" s="1066"/>
      <c r="AY5" s="1079"/>
      <c r="AZ5" s="235"/>
      <c r="BA5" s="235"/>
      <c r="BB5" s="235"/>
      <c r="BC5" s="235"/>
      <c r="BD5" s="235"/>
      <c r="BE5" s="236"/>
      <c r="BF5" s="236"/>
      <c r="BG5" s="236"/>
      <c r="BH5" s="236"/>
      <c r="BI5" s="236"/>
      <c r="BJ5" s="236"/>
      <c r="BK5" s="236"/>
      <c r="BL5" s="236"/>
      <c r="BM5" s="236"/>
      <c r="BN5" s="236"/>
      <c r="BO5" s="236"/>
      <c r="BP5" s="236"/>
      <c r="BQ5" s="1059" t="s">
        <v>379</v>
      </c>
      <c r="BR5" s="1060"/>
      <c r="BS5" s="1060"/>
      <c r="BT5" s="1060"/>
      <c r="BU5" s="1060"/>
      <c r="BV5" s="1060"/>
      <c r="BW5" s="1060"/>
      <c r="BX5" s="1060"/>
      <c r="BY5" s="1060"/>
      <c r="BZ5" s="1060"/>
      <c r="CA5" s="1060"/>
      <c r="CB5" s="1060"/>
      <c r="CC5" s="1060"/>
      <c r="CD5" s="1060"/>
      <c r="CE5" s="1060"/>
      <c r="CF5" s="1060"/>
      <c r="CG5" s="1061"/>
      <c r="CH5" s="1065" t="s">
        <v>380</v>
      </c>
      <c r="CI5" s="1066"/>
      <c r="CJ5" s="1066"/>
      <c r="CK5" s="1066"/>
      <c r="CL5" s="1067"/>
      <c r="CM5" s="1065" t="s">
        <v>381</v>
      </c>
      <c r="CN5" s="1066"/>
      <c r="CO5" s="1066"/>
      <c r="CP5" s="1066"/>
      <c r="CQ5" s="1067"/>
      <c r="CR5" s="1065" t="s">
        <v>382</v>
      </c>
      <c r="CS5" s="1066"/>
      <c r="CT5" s="1066"/>
      <c r="CU5" s="1066"/>
      <c r="CV5" s="1067"/>
      <c r="CW5" s="1065" t="s">
        <v>383</v>
      </c>
      <c r="CX5" s="1066"/>
      <c r="CY5" s="1066"/>
      <c r="CZ5" s="1066"/>
      <c r="DA5" s="1067"/>
      <c r="DB5" s="1065" t="s">
        <v>384</v>
      </c>
      <c r="DC5" s="1066"/>
      <c r="DD5" s="1066"/>
      <c r="DE5" s="1066"/>
      <c r="DF5" s="1067"/>
      <c r="DG5" s="1148" t="s">
        <v>385</v>
      </c>
      <c r="DH5" s="1149"/>
      <c r="DI5" s="1149"/>
      <c r="DJ5" s="1149"/>
      <c r="DK5" s="1150"/>
      <c r="DL5" s="1148" t="s">
        <v>386</v>
      </c>
      <c r="DM5" s="1149"/>
      <c r="DN5" s="1149"/>
      <c r="DO5" s="1149"/>
      <c r="DP5" s="1150"/>
      <c r="DQ5" s="1065" t="s">
        <v>387</v>
      </c>
      <c r="DR5" s="1066"/>
      <c r="DS5" s="1066"/>
      <c r="DT5" s="1066"/>
      <c r="DU5" s="1067"/>
      <c r="DV5" s="1065" t="s">
        <v>378</v>
      </c>
      <c r="DW5" s="1066"/>
      <c r="DX5" s="1066"/>
      <c r="DY5" s="1066"/>
      <c r="DZ5" s="1079"/>
      <c r="EA5" s="237"/>
    </row>
    <row r="6" spans="1:131" s="238" customFormat="1" ht="26.25" customHeight="1" thickBot="1">
      <c r="A6" s="1062"/>
      <c r="B6" s="1063"/>
      <c r="C6" s="1063"/>
      <c r="D6" s="1063"/>
      <c r="E6" s="1063"/>
      <c r="F6" s="1063"/>
      <c r="G6" s="1063"/>
      <c r="H6" s="1063"/>
      <c r="I6" s="1063"/>
      <c r="J6" s="1063"/>
      <c r="K6" s="1063"/>
      <c r="L6" s="1063"/>
      <c r="M6" s="1063"/>
      <c r="N6" s="1063"/>
      <c r="O6" s="1063"/>
      <c r="P6" s="1064"/>
      <c r="Q6" s="1068"/>
      <c r="R6" s="1069"/>
      <c r="S6" s="1069"/>
      <c r="T6" s="1069"/>
      <c r="U6" s="1070"/>
      <c r="V6" s="1068"/>
      <c r="W6" s="1069"/>
      <c r="X6" s="1069"/>
      <c r="Y6" s="1069"/>
      <c r="Z6" s="1070"/>
      <c r="AA6" s="1068"/>
      <c r="AB6" s="1069"/>
      <c r="AC6" s="1069"/>
      <c r="AD6" s="1069"/>
      <c r="AE6" s="1069"/>
      <c r="AF6" s="1159"/>
      <c r="AG6" s="1069"/>
      <c r="AH6" s="1069"/>
      <c r="AI6" s="1069"/>
      <c r="AJ6" s="1080"/>
      <c r="AK6" s="1069"/>
      <c r="AL6" s="1069"/>
      <c r="AM6" s="1069"/>
      <c r="AN6" s="1069"/>
      <c r="AO6" s="1070"/>
      <c r="AP6" s="1068"/>
      <c r="AQ6" s="1069"/>
      <c r="AR6" s="1069"/>
      <c r="AS6" s="1069"/>
      <c r="AT6" s="1070"/>
      <c r="AU6" s="1068"/>
      <c r="AV6" s="1069"/>
      <c r="AW6" s="1069"/>
      <c r="AX6" s="1069"/>
      <c r="AY6" s="1080"/>
      <c r="AZ6" s="235"/>
      <c r="BA6" s="235"/>
      <c r="BB6" s="235"/>
      <c r="BC6" s="235"/>
      <c r="BD6" s="235"/>
      <c r="BE6" s="236"/>
      <c r="BF6" s="236"/>
      <c r="BG6" s="236"/>
      <c r="BH6" s="236"/>
      <c r="BI6" s="236"/>
      <c r="BJ6" s="236"/>
      <c r="BK6" s="236"/>
      <c r="BL6" s="236"/>
      <c r="BM6" s="236"/>
      <c r="BN6" s="236"/>
      <c r="BO6" s="236"/>
      <c r="BP6" s="236"/>
      <c r="BQ6" s="1062"/>
      <c r="BR6" s="1063"/>
      <c r="BS6" s="1063"/>
      <c r="BT6" s="1063"/>
      <c r="BU6" s="1063"/>
      <c r="BV6" s="1063"/>
      <c r="BW6" s="1063"/>
      <c r="BX6" s="1063"/>
      <c r="BY6" s="1063"/>
      <c r="BZ6" s="1063"/>
      <c r="CA6" s="1063"/>
      <c r="CB6" s="1063"/>
      <c r="CC6" s="1063"/>
      <c r="CD6" s="1063"/>
      <c r="CE6" s="1063"/>
      <c r="CF6" s="1063"/>
      <c r="CG6" s="1064"/>
      <c r="CH6" s="1068"/>
      <c r="CI6" s="1069"/>
      <c r="CJ6" s="1069"/>
      <c r="CK6" s="1069"/>
      <c r="CL6" s="1070"/>
      <c r="CM6" s="1068"/>
      <c r="CN6" s="1069"/>
      <c r="CO6" s="1069"/>
      <c r="CP6" s="1069"/>
      <c r="CQ6" s="1070"/>
      <c r="CR6" s="1068"/>
      <c r="CS6" s="1069"/>
      <c r="CT6" s="1069"/>
      <c r="CU6" s="1069"/>
      <c r="CV6" s="1070"/>
      <c r="CW6" s="1068"/>
      <c r="CX6" s="1069"/>
      <c r="CY6" s="1069"/>
      <c r="CZ6" s="1069"/>
      <c r="DA6" s="1070"/>
      <c r="DB6" s="1068"/>
      <c r="DC6" s="1069"/>
      <c r="DD6" s="1069"/>
      <c r="DE6" s="1069"/>
      <c r="DF6" s="1070"/>
      <c r="DG6" s="1151"/>
      <c r="DH6" s="1152"/>
      <c r="DI6" s="1152"/>
      <c r="DJ6" s="1152"/>
      <c r="DK6" s="1153"/>
      <c r="DL6" s="1151"/>
      <c r="DM6" s="1152"/>
      <c r="DN6" s="1152"/>
      <c r="DO6" s="1152"/>
      <c r="DP6" s="1153"/>
      <c r="DQ6" s="1068"/>
      <c r="DR6" s="1069"/>
      <c r="DS6" s="1069"/>
      <c r="DT6" s="1069"/>
      <c r="DU6" s="1070"/>
      <c r="DV6" s="1068"/>
      <c r="DW6" s="1069"/>
      <c r="DX6" s="1069"/>
      <c r="DY6" s="1069"/>
      <c r="DZ6" s="1080"/>
      <c r="EA6" s="237"/>
    </row>
    <row r="7" spans="1:131" s="238" customFormat="1" ht="26.25" customHeight="1" thickTop="1">
      <c r="A7" s="239">
        <v>1</v>
      </c>
      <c r="B7" s="1111" t="s">
        <v>388</v>
      </c>
      <c r="C7" s="1112"/>
      <c r="D7" s="1112"/>
      <c r="E7" s="1112"/>
      <c r="F7" s="1112"/>
      <c r="G7" s="1112"/>
      <c r="H7" s="1112"/>
      <c r="I7" s="1112"/>
      <c r="J7" s="1112"/>
      <c r="K7" s="1112"/>
      <c r="L7" s="1112"/>
      <c r="M7" s="1112"/>
      <c r="N7" s="1112"/>
      <c r="O7" s="1112"/>
      <c r="P7" s="1113"/>
      <c r="Q7" s="1166">
        <v>31719</v>
      </c>
      <c r="R7" s="1167"/>
      <c r="S7" s="1167"/>
      <c r="T7" s="1167"/>
      <c r="U7" s="1167"/>
      <c r="V7" s="1167">
        <v>30171</v>
      </c>
      <c r="W7" s="1167"/>
      <c r="X7" s="1167"/>
      <c r="Y7" s="1167"/>
      <c r="Z7" s="1167"/>
      <c r="AA7" s="1167">
        <v>1548</v>
      </c>
      <c r="AB7" s="1167"/>
      <c r="AC7" s="1167"/>
      <c r="AD7" s="1167"/>
      <c r="AE7" s="1168"/>
      <c r="AF7" s="1169">
        <v>1367</v>
      </c>
      <c r="AG7" s="1170"/>
      <c r="AH7" s="1170"/>
      <c r="AI7" s="1170"/>
      <c r="AJ7" s="1171"/>
      <c r="AK7" s="1172">
        <v>284</v>
      </c>
      <c r="AL7" s="1173"/>
      <c r="AM7" s="1173"/>
      <c r="AN7" s="1173"/>
      <c r="AO7" s="1173"/>
      <c r="AP7" s="1173">
        <v>23897</v>
      </c>
      <c r="AQ7" s="1173"/>
      <c r="AR7" s="1173"/>
      <c r="AS7" s="1173"/>
      <c r="AT7" s="1173"/>
      <c r="AU7" s="1174"/>
      <c r="AV7" s="1174"/>
      <c r="AW7" s="1174"/>
      <c r="AX7" s="1174"/>
      <c r="AY7" s="1175"/>
      <c r="AZ7" s="235"/>
      <c r="BA7" s="235"/>
      <c r="BB7" s="235"/>
      <c r="BC7" s="235"/>
      <c r="BD7" s="235"/>
      <c r="BE7" s="236"/>
      <c r="BF7" s="236"/>
      <c r="BG7" s="236"/>
      <c r="BH7" s="236"/>
      <c r="BI7" s="236"/>
      <c r="BJ7" s="236"/>
      <c r="BK7" s="236"/>
      <c r="BL7" s="236"/>
      <c r="BM7" s="236"/>
      <c r="BN7" s="236"/>
      <c r="BO7" s="236"/>
      <c r="BP7" s="236"/>
      <c r="BQ7" s="239">
        <v>1</v>
      </c>
      <c r="BR7" s="240"/>
      <c r="BS7" s="1163"/>
      <c r="BT7" s="1164"/>
      <c r="BU7" s="1164"/>
      <c r="BV7" s="1164"/>
      <c r="BW7" s="1164"/>
      <c r="BX7" s="1164"/>
      <c r="BY7" s="1164"/>
      <c r="BZ7" s="1164"/>
      <c r="CA7" s="1164"/>
      <c r="CB7" s="1164"/>
      <c r="CC7" s="1164"/>
      <c r="CD7" s="1164"/>
      <c r="CE7" s="1164"/>
      <c r="CF7" s="1164"/>
      <c r="CG7" s="1176"/>
      <c r="CH7" s="1160"/>
      <c r="CI7" s="1161"/>
      <c r="CJ7" s="1161"/>
      <c r="CK7" s="1161"/>
      <c r="CL7" s="1162"/>
      <c r="CM7" s="1160"/>
      <c r="CN7" s="1161"/>
      <c r="CO7" s="1161"/>
      <c r="CP7" s="1161"/>
      <c r="CQ7" s="1162"/>
      <c r="CR7" s="1160"/>
      <c r="CS7" s="1161"/>
      <c r="CT7" s="1161"/>
      <c r="CU7" s="1161"/>
      <c r="CV7" s="1162"/>
      <c r="CW7" s="1160"/>
      <c r="CX7" s="1161"/>
      <c r="CY7" s="1161"/>
      <c r="CZ7" s="1161"/>
      <c r="DA7" s="1162"/>
      <c r="DB7" s="1160"/>
      <c r="DC7" s="1161"/>
      <c r="DD7" s="1161"/>
      <c r="DE7" s="1161"/>
      <c r="DF7" s="1162"/>
      <c r="DG7" s="1160"/>
      <c r="DH7" s="1161"/>
      <c r="DI7" s="1161"/>
      <c r="DJ7" s="1161"/>
      <c r="DK7" s="1162"/>
      <c r="DL7" s="1160"/>
      <c r="DM7" s="1161"/>
      <c r="DN7" s="1161"/>
      <c r="DO7" s="1161"/>
      <c r="DP7" s="1162"/>
      <c r="DQ7" s="1160"/>
      <c r="DR7" s="1161"/>
      <c r="DS7" s="1161"/>
      <c r="DT7" s="1161"/>
      <c r="DU7" s="1162"/>
      <c r="DV7" s="1163"/>
      <c r="DW7" s="1164"/>
      <c r="DX7" s="1164"/>
      <c r="DY7" s="1164"/>
      <c r="DZ7" s="1165"/>
      <c r="EA7" s="237"/>
    </row>
    <row r="8" spans="1:131" s="238" customFormat="1" ht="26.25" customHeight="1">
      <c r="A8" s="241">
        <v>2</v>
      </c>
      <c r="B8" s="1094"/>
      <c r="C8" s="1095"/>
      <c r="D8" s="1095"/>
      <c r="E8" s="1095"/>
      <c r="F8" s="1095"/>
      <c r="G8" s="1095"/>
      <c r="H8" s="1095"/>
      <c r="I8" s="1095"/>
      <c r="J8" s="1095"/>
      <c r="K8" s="1095"/>
      <c r="L8" s="1095"/>
      <c r="M8" s="1095"/>
      <c r="N8" s="1095"/>
      <c r="O8" s="1095"/>
      <c r="P8" s="1096"/>
      <c r="Q8" s="1102"/>
      <c r="R8" s="1103"/>
      <c r="S8" s="1103"/>
      <c r="T8" s="1103"/>
      <c r="U8" s="1103"/>
      <c r="V8" s="1103"/>
      <c r="W8" s="1103"/>
      <c r="X8" s="1103"/>
      <c r="Y8" s="1103"/>
      <c r="Z8" s="1103"/>
      <c r="AA8" s="1103"/>
      <c r="AB8" s="1103"/>
      <c r="AC8" s="1103"/>
      <c r="AD8" s="1103"/>
      <c r="AE8" s="1104"/>
      <c r="AF8" s="1099"/>
      <c r="AG8" s="1100"/>
      <c r="AH8" s="1100"/>
      <c r="AI8" s="1100"/>
      <c r="AJ8" s="1101"/>
      <c r="AK8" s="1144"/>
      <c r="AL8" s="1145"/>
      <c r="AM8" s="1145"/>
      <c r="AN8" s="1145"/>
      <c r="AO8" s="1145"/>
      <c r="AP8" s="1145"/>
      <c r="AQ8" s="1145"/>
      <c r="AR8" s="1145"/>
      <c r="AS8" s="1145"/>
      <c r="AT8" s="1145"/>
      <c r="AU8" s="1146"/>
      <c r="AV8" s="1146"/>
      <c r="AW8" s="1146"/>
      <c r="AX8" s="1146"/>
      <c r="AY8" s="1147"/>
      <c r="AZ8" s="235"/>
      <c r="BA8" s="235"/>
      <c r="BB8" s="235"/>
      <c r="BC8" s="235"/>
      <c r="BD8" s="235"/>
      <c r="BE8" s="236"/>
      <c r="BF8" s="236"/>
      <c r="BG8" s="236"/>
      <c r="BH8" s="236"/>
      <c r="BI8" s="236"/>
      <c r="BJ8" s="236"/>
      <c r="BK8" s="236"/>
      <c r="BL8" s="236"/>
      <c r="BM8" s="236"/>
      <c r="BN8" s="236"/>
      <c r="BO8" s="236"/>
      <c r="BP8" s="236"/>
      <c r="BQ8" s="241">
        <v>2</v>
      </c>
      <c r="BR8" s="242"/>
      <c r="BS8" s="1056"/>
      <c r="BT8" s="1057"/>
      <c r="BU8" s="1057"/>
      <c r="BV8" s="1057"/>
      <c r="BW8" s="1057"/>
      <c r="BX8" s="1057"/>
      <c r="BY8" s="1057"/>
      <c r="BZ8" s="1057"/>
      <c r="CA8" s="1057"/>
      <c r="CB8" s="1057"/>
      <c r="CC8" s="1057"/>
      <c r="CD8" s="1057"/>
      <c r="CE8" s="1057"/>
      <c r="CF8" s="1057"/>
      <c r="CG8" s="1078"/>
      <c r="CH8" s="1053"/>
      <c r="CI8" s="1054"/>
      <c r="CJ8" s="1054"/>
      <c r="CK8" s="1054"/>
      <c r="CL8" s="1055"/>
      <c r="CM8" s="1053"/>
      <c r="CN8" s="1054"/>
      <c r="CO8" s="1054"/>
      <c r="CP8" s="1054"/>
      <c r="CQ8" s="1055"/>
      <c r="CR8" s="1053"/>
      <c r="CS8" s="1054"/>
      <c r="CT8" s="1054"/>
      <c r="CU8" s="1054"/>
      <c r="CV8" s="1055"/>
      <c r="CW8" s="1053"/>
      <c r="CX8" s="1054"/>
      <c r="CY8" s="1054"/>
      <c r="CZ8" s="1054"/>
      <c r="DA8" s="1055"/>
      <c r="DB8" s="1053"/>
      <c r="DC8" s="1054"/>
      <c r="DD8" s="1054"/>
      <c r="DE8" s="1054"/>
      <c r="DF8" s="1055"/>
      <c r="DG8" s="1053"/>
      <c r="DH8" s="1054"/>
      <c r="DI8" s="1054"/>
      <c r="DJ8" s="1054"/>
      <c r="DK8" s="1055"/>
      <c r="DL8" s="1053"/>
      <c r="DM8" s="1054"/>
      <c r="DN8" s="1054"/>
      <c r="DO8" s="1054"/>
      <c r="DP8" s="1055"/>
      <c r="DQ8" s="1053"/>
      <c r="DR8" s="1054"/>
      <c r="DS8" s="1054"/>
      <c r="DT8" s="1054"/>
      <c r="DU8" s="1055"/>
      <c r="DV8" s="1056"/>
      <c r="DW8" s="1057"/>
      <c r="DX8" s="1057"/>
      <c r="DY8" s="1057"/>
      <c r="DZ8" s="1058"/>
      <c r="EA8" s="237"/>
    </row>
    <row r="9" spans="1:131" s="238" customFormat="1" ht="26.25" customHeight="1">
      <c r="A9" s="241">
        <v>3</v>
      </c>
      <c r="B9" s="1094"/>
      <c r="C9" s="1095"/>
      <c r="D9" s="1095"/>
      <c r="E9" s="1095"/>
      <c r="F9" s="1095"/>
      <c r="G9" s="1095"/>
      <c r="H9" s="1095"/>
      <c r="I9" s="1095"/>
      <c r="J9" s="1095"/>
      <c r="K9" s="1095"/>
      <c r="L9" s="1095"/>
      <c r="M9" s="1095"/>
      <c r="N9" s="1095"/>
      <c r="O9" s="1095"/>
      <c r="P9" s="1096"/>
      <c r="Q9" s="1102"/>
      <c r="R9" s="1103"/>
      <c r="S9" s="1103"/>
      <c r="T9" s="1103"/>
      <c r="U9" s="1103"/>
      <c r="V9" s="1103"/>
      <c r="W9" s="1103"/>
      <c r="X9" s="1103"/>
      <c r="Y9" s="1103"/>
      <c r="Z9" s="1103"/>
      <c r="AA9" s="1103"/>
      <c r="AB9" s="1103"/>
      <c r="AC9" s="1103"/>
      <c r="AD9" s="1103"/>
      <c r="AE9" s="1104"/>
      <c r="AF9" s="1099"/>
      <c r="AG9" s="1100"/>
      <c r="AH9" s="1100"/>
      <c r="AI9" s="1100"/>
      <c r="AJ9" s="1101"/>
      <c r="AK9" s="1144"/>
      <c r="AL9" s="1145"/>
      <c r="AM9" s="1145"/>
      <c r="AN9" s="1145"/>
      <c r="AO9" s="1145"/>
      <c r="AP9" s="1145"/>
      <c r="AQ9" s="1145"/>
      <c r="AR9" s="1145"/>
      <c r="AS9" s="1145"/>
      <c r="AT9" s="1145"/>
      <c r="AU9" s="1146"/>
      <c r="AV9" s="1146"/>
      <c r="AW9" s="1146"/>
      <c r="AX9" s="1146"/>
      <c r="AY9" s="1147"/>
      <c r="AZ9" s="235"/>
      <c r="BA9" s="235"/>
      <c r="BB9" s="235"/>
      <c r="BC9" s="235"/>
      <c r="BD9" s="235"/>
      <c r="BE9" s="236"/>
      <c r="BF9" s="236"/>
      <c r="BG9" s="236"/>
      <c r="BH9" s="236"/>
      <c r="BI9" s="236"/>
      <c r="BJ9" s="236"/>
      <c r="BK9" s="236"/>
      <c r="BL9" s="236"/>
      <c r="BM9" s="236"/>
      <c r="BN9" s="236"/>
      <c r="BO9" s="236"/>
      <c r="BP9" s="236"/>
      <c r="BQ9" s="241">
        <v>3</v>
      </c>
      <c r="BR9" s="242"/>
      <c r="BS9" s="1056"/>
      <c r="BT9" s="1057"/>
      <c r="BU9" s="1057"/>
      <c r="BV9" s="1057"/>
      <c r="BW9" s="1057"/>
      <c r="BX9" s="1057"/>
      <c r="BY9" s="1057"/>
      <c r="BZ9" s="1057"/>
      <c r="CA9" s="1057"/>
      <c r="CB9" s="1057"/>
      <c r="CC9" s="1057"/>
      <c r="CD9" s="1057"/>
      <c r="CE9" s="1057"/>
      <c r="CF9" s="1057"/>
      <c r="CG9" s="1078"/>
      <c r="CH9" s="1053"/>
      <c r="CI9" s="1054"/>
      <c r="CJ9" s="1054"/>
      <c r="CK9" s="1054"/>
      <c r="CL9" s="1055"/>
      <c r="CM9" s="1053"/>
      <c r="CN9" s="1054"/>
      <c r="CO9" s="1054"/>
      <c r="CP9" s="1054"/>
      <c r="CQ9" s="1055"/>
      <c r="CR9" s="1053"/>
      <c r="CS9" s="1054"/>
      <c r="CT9" s="1054"/>
      <c r="CU9" s="1054"/>
      <c r="CV9" s="1055"/>
      <c r="CW9" s="1053"/>
      <c r="CX9" s="1054"/>
      <c r="CY9" s="1054"/>
      <c r="CZ9" s="1054"/>
      <c r="DA9" s="1055"/>
      <c r="DB9" s="1053"/>
      <c r="DC9" s="1054"/>
      <c r="DD9" s="1054"/>
      <c r="DE9" s="1054"/>
      <c r="DF9" s="1055"/>
      <c r="DG9" s="1053"/>
      <c r="DH9" s="1054"/>
      <c r="DI9" s="1054"/>
      <c r="DJ9" s="1054"/>
      <c r="DK9" s="1055"/>
      <c r="DL9" s="1053"/>
      <c r="DM9" s="1054"/>
      <c r="DN9" s="1054"/>
      <c r="DO9" s="1054"/>
      <c r="DP9" s="1055"/>
      <c r="DQ9" s="1053"/>
      <c r="DR9" s="1054"/>
      <c r="DS9" s="1054"/>
      <c r="DT9" s="1054"/>
      <c r="DU9" s="1055"/>
      <c r="DV9" s="1056"/>
      <c r="DW9" s="1057"/>
      <c r="DX9" s="1057"/>
      <c r="DY9" s="1057"/>
      <c r="DZ9" s="1058"/>
      <c r="EA9" s="237"/>
    </row>
    <row r="10" spans="1:131" s="238" customFormat="1" ht="26.25" customHeight="1">
      <c r="A10" s="241">
        <v>4</v>
      </c>
      <c r="B10" s="1094"/>
      <c r="C10" s="1095"/>
      <c r="D10" s="1095"/>
      <c r="E10" s="1095"/>
      <c r="F10" s="1095"/>
      <c r="G10" s="1095"/>
      <c r="H10" s="1095"/>
      <c r="I10" s="1095"/>
      <c r="J10" s="1095"/>
      <c r="K10" s="1095"/>
      <c r="L10" s="1095"/>
      <c r="M10" s="1095"/>
      <c r="N10" s="1095"/>
      <c r="O10" s="1095"/>
      <c r="P10" s="1096"/>
      <c r="Q10" s="1102"/>
      <c r="R10" s="1103"/>
      <c r="S10" s="1103"/>
      <c r="T10" s="1103"/>
      <c r="U10" s="1103"/>
      <c r="V10" s="1103"/>
      <c r="W10" s="1103"/>
      <c r="X10" s="1103"/>
      <c r="Y10" s="1103"/>
      <c r="Z10" s="1103"/>
      <c r="AA10" s="1103"/>
      <c r="AB10" s="1103"/>
      <c r="AC10" s="1103"/>
      <c r="AD10" s="1103"/>
      <c r="AE10" s="1104"/>
      <c r="AF10" s="1099"/>
      <c r="AG10" s="1100"/>
      <c r="AH10" s="1100"/>
      <c r="AI10" s="1100"/>
      <c r="AJ10" s="1101"/>
      <c r="AK10" s="1144"/>
      <c r="AL10" s="1145"/>
      <c r="AM10" s="1145"/>
      <c r="AN10" s="1145"/>
      <c r="AO10" s="1145"/>
      <c r="AP10" s="1145"/>
      <c r="AQ10" s="1145"/>
      <c r="AR10" s="1145"/>
      <c r="AS10" s="1145"/>
      <c r="AT10" s="1145"/>
      <c r="AU10" s="1146"/>
      <c r="AV10" s="1146"/>
      <c r="AW10" s="1146"/>
      <c r="AX10" s="1146"/>
      <c r="AY10" s="1147"/>
      <c r="AZ10" s="235"/>
      <c r="BA10" s="235"/>
      <c r="BB10" s="235"/>
      <c r="BC10" s="235"/>
      <c r="BD10" s="235"/>
      <c r="BE10" s="236"/>
      <c r="BF10" s="236"/>
      <c r="BG10" s="236"/>
      <c r="BH10" s="236"/>
      <c r="BI10" s="236"/>
      <c r="BJ10" s="236"/>
      <c r="BK10" s="236"/>
      <c r="BL10" s="236"/>
      <c r="BM10" s="236"/>
      <c r="BN10" s="236"/>
      <c r="BO10" s="236"/>
      <c r="BP10" s="236"/>
      <c r="BQ10" s="241">
        <v>4</v>
      </c>
      <c r="BR10" s="242"/>
      <c r="BS10" s="1056"/>
      <c r="BT10" s="1057"/>
      <c r="BU10" s="1057"/>
      <c r="BV10" s="1057"/>
      <c r="BW10" s="1057"/>
      <c r="BX10" s="1057"/>
      <c r="BY10" s="1057"/>
      <c r="BZ10" s="1057"/>
      <c r="CA10" s="1057"/>
      <c r="CB10" s="1057"/>
      <c r="CC10" s="1057"/>
      <c r="CD10" s="1057"/>
      <c r="CE10" s="1057"/>
      <c r="CF10" s="1057"/>
      <c r="CG10" s="1078"/>
      <c r="CH10" s="1053"/>
      <c r="CI10" s="1054"/>
      <c r="CJ10" s="1054"/>
      <c r="CK10" s="1054"/>
      <c r="CL10" s="1055"/>
      <c r="CM10" s="1053"/>
      <c r="CN10" s="1054"/>
      <c r="CO10" s="1054"/>
      <c r="CP10" s="1054"/>
      <c r="CQ10" s="1055"/>
      <c r="CR10" s="1053"/>
      <c r="CS10" s="1054"/>
      <c r="CT10" s="1054"/>
      <c r="CU10" s="1054"/>
      <c r="CV10" s="1055"/>
      <c r="CW10" s="1053"/>
      <c r="CX10" s="1054"/>
      <c r="CY10" s="1054"/>
      <c r="CZ10" s="1054"/>
      <c r="DA10" s="1055"/>
      <c r="DB10" s="1053"/>
      <c r="DC10" s="1054"/>
      <c r="DD10" s="1054"/>
      <c r="DE10" s="1054"/>
      <c r="DF10" s="1055"/>
      <c r="DG10" s="1053"/>
      <c r="DH10" s="1054"/>
      <c r="DI10" s="1054"/>
      <c r="DJ10" s="1054"/>
      <c r="DK10" s="1055"/>
      <c r="DL10" s="1053"/>
      <c r="DM10" s="1054"/>
      <c r="DN10" s="1054"/>
      <c r="DO10" s="1054"/>
      <c r="DP10" s="1055"/>
      <c r="DQ10" s="1053"/>
      <c r="DR10" s="1054"/>
      <c r="DS10" s="1054"/>
      <c r="DT10" s="1054"/>
      <c r="DU10" s="1055"/>
      <c r="DV10" s="1056"/>
      <c r="DW10" s="1057"/>
      <c r="DX10" s="1057"/>
      <c r="DY10" s="1057"/>
      <c r="DZ10" s="1058"/>
      <c r="EA10" s="237"/>
    </row>
    <row r="11" spans="1:131" s="238" customFormat="1" ht="26.25" customHeight="1">
      <c r="A11" s="241">
        <v>5</v>
      </c>
      <c r="B11" s="1094"/>
      <c r="C11" s="1095"/>
      <c r="D11" s="1095"/>
      <c r="E11" s="1095"/>
      <c r="F11" s="1095"/>
      <c r="G11" s="1095"/>
      <c r="H11" s="1095"/>
      <c r="I11" s="1095"/>
      <c r="J11" s="1095"/>
      <c r="K11" s="1095"/>
      <c r="L11" s="1095"/>
      <c r="M11" s="1095"/>
      <c r="N11" s="1095"/>
      <c r="O11" s="1095"/>
      <c r="P11" s="1096"/>
      <c r="Q11" s="1102"/>
      <c r="R11" s="1103"/>
      <c r="S11" s="1103"/>
      <c r="T11" s="1103"/>
      <c r="U11" s="1103"/>
      <c r="V11" s="1103"/>
      <c r="W11" s="1103"/>
      <c r="X11" s="1103"/>
      <c r="Y11" s="1103"/>
      <c r="Z11" s="1103"/>
      <c r="AA11" s="1103"/>
      <c r="AB11" s="1103"/>
      <c r="AC11" s="1103"/>
      <c r="AD11" s="1103"/>
      <c r="AE11" s="1104"/>
      <c r="AF11" s="1099"/>
      <c r="AG11" s="1100"/>
      <c r="AH11" s="1100"/>
      <c r="AI11" s="1100"/>
      <c r="AJ11" s="1101"/>
      <c r="AK11" s="1144"/>
      <c r="AL11" s="1145"/>
      <c r="AM11" s="1145"/>
      <c r="AN11" s="1145"/>
      <c r="AO11" s="1145"/>
      <c r="AP11" s="1145"/>
      <c r="AQ11" s="1145"/>
      <c r="AR11" s="1145"/>
      <c r="AS11" s="1145"/>
      <c r="AT11" s="1145"/>
      <c r="AU11" s="1146"/>
      <c r="AV11" s="1146"/>
      <c r="AW11" s="1146"/>
      <c r="AX11" s="1146"/>
      <c r="AY11" s="1147"/>
      <c r="AZ11" s="235"/>
      <c r="BA11" s="235"/>
      <c r="BB11" s="235"/>
      <c r="BC11" s="235"/>
      <c r="BD11" s="235"/>
      <c r="BE11" s="236"/>
      <c r="BF11" s="236"/>
      <c r="BG11" s="236"/>
      <c r="BH11" s="236"/>
      <c r="BI11" s="236"/>
      <c r="BJ11" s="236"/>
      <c r="BK11" s="236"/>
      <c r="BL11" s="236"/>
      <c r="BM11" s="236"/>
      <c r="BN11" s="236"/>
      <c r="BO11" s="236"/>
      <c r="BP11" s="236"/>
      <c r="BQ11" s="241">
        <v>5</v>
      </c>
      <c r="BR11" s="242"/>
      <c r="BS11" s="1056"/>
      <c r="BT11" s="1057"/>
      <c r="BU11" s="1057"/>
      <c r="BV11" s="1057"/>
      <c r="BW11" s="1057"/>
      <c r="BX11" s="1057"/>
      <c r="BY11" s="1057"/>
      <c r="BZ11" s="1057"/>
      <c r="CA11" s="1057"/>
      <c r="CB11" s="1057"/>
      <c r="CC11" s="1057"/>
      <c r="CD11" s="1057"/>
      <c r="CE11" s="1057"/>
      <c r="CF11" s="1057"/>
      <c r="CG11" s="1078"/>
      <c r="CH11" s="1053"/>
      <c r="CI11" s="1054"/>
      <c r="CJ11" s="1054"/>
      <c r="CK11" s="1054"/>
      <c r="CL11" s="1055"/>
      <c r="CM11" s="1053"/>
      <c r="CN11" s="1054"/>
      <c r="CO11" s="1054"/>
      <c r="CP11" s="1054"/>
      <c r="CQ11" s="1055"/>
      <c r="CR11" s="1053"/>
      <c r="CS11" s="1054"/>
      <c r="CT11" s="1054"/>
      <c r="CU11" s="1054"/>
      <c r="CV11" s="1055"/>
      <c r="CW11" s="1053"/>
      <c r="CX11" s="1054"/>
      <c r="CY11" s="1054"/>
      <c r="CZ11" s="1054"/>
      <c r="DA11" s="1055"/>
      <c r="DB11" s="1053"/>
      <c r="DC11" s="1054"/>
      <c r="DD11" s="1054"/>
      <c r="DE11" s="1054"/>
      <c r="DF11" s="1055"/>
      <c r="DG11" s="1053"/>
      <c r="DH11" s="1054"/>
      <c r="DI11" s="1054"/>
      <c r="DJ11" s="1054"/>
      <c r="DK11" s="1055"/>
      <c r="DL11" s="1053"/>
      <c r="DM11" s="1054"/>
      <c r="DN11" s="1054"/>
      <c r="DO11" s="1054"/>
      <c r="DP11" s="1055"/>
      <c r="DQ11" s="1053"/>
      <c r="DR11" s="1054"/>
      <c r="DS11" s="1054"/>
      <c r="DT11" s="1054"/>
      <c r="DU11" s="1055"/>
      <c r="DV11" s="1056"/>
      <c r="DW11" s="1057"/>
      <c r="DX11" s="1057"/>
      <c r="DY11" s="1057"/>
      <c r="DZ11" s="1058"/>
      <c r="EA11" s="237"/>
    </row>
    <row r="12" spans="1:131" s="238" customFormat="1" ht="26.25" customHeight="1">
      <c r="A12" s="241">
        <v>6</v>
      </c>
      <c r="B12" s="1094"/>
      <c r="C12" s="1095"/>
      <c r="D12" s="1095"/>
      <c r="E12" s="1095"/>
      <c r="F12" s="1095"/>
      <c r="G12" s="1095"/>
      <c r="H12" s="1095"/>
      <c r="I12" s="1095"/>
      <c r="J12" s="1095"/>
      <c r="K12" s="1095"/>
      <c r="L12" s="1095"/>
      <c r="M12" s="1095"/>
      <c r="N12" s="1095"/>
      <c r="O12" s="1095"/>
      <c r="P12" s="1096"/>
      <c r="Q12" s="1102"/>
      <c r="R12" s="1103"/>
      <c r="S12" s="1103"/>
      <c r="T12" s="1103"/>
      <c r="U12" s="1103"/>
      <c r="V12" s="1103"/>
      <c r="W12" s="1103"/>
      <c r="X12" s="1103"/>
      <c r="Y12" s="1103"/>
      <c r="Z12" s="1103"/>
      <c r="AA12" s="1103"/>
      <c r="AB12" s="1103"/>
      <c r="AC12" s="1103"/>
      <c r="AD12" s="1103"/>
      <c r="AE12" s="1104"/>
      <c r="AF12" s="1099"/>
      <c r="AG12" s="1100"/>
      <c r="AH12" s="1100"/>
      <c r="AI12" s="1100"/>
      <c r="AJ12" s="1101"/>
      <c r="AK12" s="1144"/>
      <c r="AL12" s="1145"/>
      <c r="AM12" s="1145"/>
      <c r="AN12" s="1145"/>
      <c r="AO12" s="1145"/>
      <c r="AP12" s="1145"/>
      <c r="AQ12" s="1145"/>
      <c r="AR12" s="1145"/>
      <c r="AS12" s="1145"/>
      <c r="AT12" s="1145"/>
      <c r="AU12" s="1146"/>
      <c r="AV12" s="1146"/>
      <c r="AW12" s="1146"/>
      <c r="AX12" s="1146"/>
      <c r="AY12" s="1147"/>
      <c r="AZ12" s="235"/>
      <c r="BA12" s="235"/>
      <c r="BB12" s="235"/>
      <c r="BC12" s="235"/>
      <c r="BD12" s="235"/>
      <c r="BE12" s="236"/>
      <c r="BF12" s="236"/>
      <c r="BG12" s="236"/>
      <c r="BH12" s="236"/>
      <c r="BI12" s="236"/>
      <c r="BJ12" s="236"/>
      <c r="BK12" s="236"/>
      <c r="BL12" s="236"/>
      <c r="BM12" s="236"/>
      <c r="BN12" s="236"/>
      <c r="BO12" s="236"/>
      <c r="BP12" s="236"/>
      <c r="BQ12" s="241">
        <v>6</v>
      </c>
      <c r="BR12" s="242"/>
      <c r="BS12" s="1056"/>
      <c r="BT12" s="1057"/>
      <c r="BU12" s="1057"/>
      <c r="BV12" s="1057"/>
      <c r="BW12" s="1057"/>
      <c r="BX12" s="1057"/>
      <c r="BY12" s="1057"/>
      <c r="BZ12" s="1057"/>
      <c r="CA12" s="1057"/>
      <c r="CB12" s="1057"/>
      <c r="CC12" s="1057"/>
      <c r="CD12" s="1057"/>
      <c r="CE12" s="1057"/>
      <c r="CF12" s="1057"/>
      <c r="CG12" s="1078"/>
      <c r="CH12" s="1053"/>
      <c r="CI12" s="1054"/>
      <c r="CJ12" s="1054"/>
      <c r="CK12" s="1054"/>
      <c r="CL12" s="1055"/>
      <c r="CM12" s="1053"/>
      <c r="CN12" s="1054"/>
      <c r="CO12" s="1054"/>
      <c r="CP12" s="1054"/>
      <c r="CQ12" s="1055"/>
      <c r="CR12" s="1053"/>
      <c r="CS12" s="1054"/>
      <c r="CT12" s="1054"/>
      <c r="CU12" s="1054"/>
      <c r="CV12" s="1055"/>
      <c r="CW12" s="1053"/>
      <c r="CX12" s="1054"/>
      <c r="CY12" s="1054"/>
      <c r="CZ12" s="1054"/>
      <c r="DA12" s="1055"/>
      <c r="DB12" s="1053"/>
      <c r="DC12" s="1054"/>
      <c r="DD12" s="1054"/>
      <c r="DE12" s="1054"/>
      <c r="DF12" s="1055"/>
      <c r="DG12" s="1053"/>
      <c r="DH12" s="1054"/>
      <c r="DI12" s="1054"/>
      <c r="DJ12" s="1054"/>
      <c r="DK12" s="1055"/>
      <c r="DL12" s="1053"/>
      <c r="DM12" s="1054"/>
      <c r="DN12" s="1054"/>
      <c r="DO12" s="1054"/>
      <c r="DP12" s="1055"/>
      <c r="DQ12" s="1053"/>
      <c r="DR12" s="1054"/>
      <c r="DS12" s="1054"/>
      <c r="DT12" s="1054"/>
      <c r="DU12" s="1055"/>
      <c r="DV12" s="1056"/>
      <c r="DW12" s="1057"/>
      <c r="DX12" s="1057"/>
      <c r="DY12" s="1057"/>
      <c r="DZ12" s="1058"/>
      <c r="EA12" s="237"/>
    </row>
    <row r="13" spans="1:131" s="238" customFormat="1" ht="26.25" customHeight="1">
      <c r="A13" s="241">
        <v>7</v>
      </c>
      <c r="B13" s="1094"/>
      <c r="C13" s="1095"/>
      <c r="D13" s="1095"/>
      <c r="E13" s="1095"/>
      <c r="F13" s="1095"/>
      <c r="G13" s="1095"/>
      <c r="H13" s="1095"/>
      <c r="I13" s="1095"/>
      <c r="J13" s="1095"/>
      <c r="K13" s="1095"/>
      <c r="L13" s="1095"/>
      <c r="M13" s="1095"/>
      <c r="N13" s="1095"/>
      <c r="O13" s="1095"/>
      <c r="P13" s="1096"/>
      <c r="Q13" s="1102"/>
      <c r="R13" s="1103"/>
      <c r="S13" s="1103"/>
      <c r="T13" s="1103"/>
      <c r="U13" s="1103"/>
      <c r="V13" s="1103"/>
      <c r="W13" s="1103"/>
      <c r="X13" s="1103"/>
      <c r="Y13" s="1103"/>
      <c r="Z13" s="1103"/>
      <c r="AA13" s="1103"/>
      <c r="AB13" s="1103"/>
      <c r="AC13" s="1103"/>
      <c r="AD13" s="1103"/>
      <c r="AE13" s="1104"/>
      <c r="AF13" s="1099"/>
      <c r="AG13" s="1100"/>
      <c r="AH13" s="1100"/>
      <c r="AI13" s="1100"/>
      <c r="AJ13" s="1101"/>
      <c r="AK13" s="1144"/>
      <c r="AL13" s="1145"/>
      <c r="AM13" s="1145"/>
      <c r="AN13" s="1145"/>
      <c r="AO13" s="1145"/>
      <c r="AP13" s="1145"/>
      <c r="AQ13" s="1145"/>
      <c r="AR13" s="1145"/>
      <c r="AS13" s="1145"/>
      <c r="AT13" s="1145"/>
      <c r="AU13" s="1146"/>
      <c r="AV13" s="1146"/>
      <c r="AW13" s="1146"/>
      <c r="AX13" s="1146"/>
      <c r="AY13" s="1147"/>
      <c r="AZ13" s="235"/>
      <c r="BA13" s="235"/>
      <c r="BB13" s="235"/>
      <c r="BC13" s="235"/>
      <c r="BD13" s="235"/>
      <c r="BE13" s="236"/>
      <c r="BF13" s="236"/>
      <c r="BG13" s="236"/>
      <c r="BH13" s="236"/>
      <c r="BI13" s="236"/>
      <c r="BJ13" s="236"/>
      <c r="BK13" s="236"/>
      <c r="BL13" s="236"/>
      <c r="BM13" s="236"/>
      <c r="BN13" s="236"/>
      <c r="BO13" s="236"/>
      <c r="BP13" s="236"/>
      <c r="BQ13" s="241">
        <v>7</v>
      </c>
      <c r="BR13" s="242"/>
      <c r="BS13" s="1056"/>
      <c r="BT13" s="1057"/>
      <c r="BU13" s="1057"/>
      <c r="BV13" s="1057"/>
      <c r="BW13" s="1057"/>
      <c r="BX13" s="1057"/>
      <c r="BY13" s="1057"/>
      <c r="BZ13" s="1057"/>
      <c r="CA13" s="1057"/>
      <c r="CB13" s="1057"/>
      <c r="CC13" s="1057"/>
      <c r="CD13" s="1057"/>
      <c r="CE13" s="1057"/>
      <c r="CF13" s="1057"/>
      <c r="CG13" s="1078"/>
      <c r="CH13" s="1053"/>
      <c r="CI13" s="1054"/>
      <c r="CJ13" s="1054"/>
      <c r="CK13" s="1054"/>
      <c r="CL13" s="1055"/>
      <c r="CM13" s="1053"/>
      <c r="CN13" s="1054"/>
      <c r="CO13" s="1054"/>
      <c r="CP13" s="1054"/>
      <c r="CQ13" s="1055"/>
      <c r="CR13" s="1053"/>
      <c r="CS13" s="1054"/>
      <c r="CT13" s="1054"/>
      <c r="CU13" s="1054"/>
      <c r="CV13" s="1055"/>
      <c r="CW13" s="1053"/>
      <c r="CX13" s="1054"/>
      <c r="CY13" s="1054"/>
      <c r="CZ13" s="1054"/>
      <c r="DA13" s="1055"/>
      <c r="DB13" s="1053"/>
      <c r="DC13" s="1054"/>
      <c r="DD13" s="1054"/>
      <c r="DE13" s="1054"/>
      <c r="DF13" s="1055"/>
      <c r="DG13" s="1053"/>
      <c r="DH13" s="1054"/>
      <c r="DI13" s="1054"/>
      <c r="DJ13" s="1054"/>
      <c r="DK13" s="1055"/>
      <c r="DL13" s="1053"/>
      <c r="DM13" s="1054"/>
      <c r="DN13" s="1054"/>
      <c r="DO13" s="1054"/>
      <c r="DP13" s="1055"/>
      <c r="DQ13" s="1053"/>
      <c r="DR13" s="1054"/>
      <c r="DS13" s="1054"/>
      <c r="DT13" s="1054"/>
      <c r="DU13" s="1055"/>
      <c r="DV13" s="1056"/>
      <c r="DW13" s="1057"/>
      <c r="DX13" s="1057"/>
      <c r="DY13" s="1057"/>
      <c r="DZ13" s="1058"/>
      <c r="EA13" s="237"/>
    </row>
    <row r="14" spans="1:131" s="238" customFormat="1" ht="26.25" customHeight="1">
      <c r="A14" s="241">
        <v>8</v>
      </c>
      <c r="B14" s="1094"/>
      <c r="C14" s="1095"/>
      <c r="D14" s="1095"/>
      <c r="E14" s="1095"/>
      <c r="F14" s="1095"/>
      <c r="G14" s="1095"/>
      <c r="H14" s="1095"/>
      <c r="I14" s="1095"/>
      <c r="J14" s="1095"/>
      <c r="K14" s="1095"/>
      <c r="L14" s="1095"/>
      <c r="M14" s="1095"/>
      <c r="N14" s="1095"/>
      <c r="O14" s="1095"/>
      <c r="P14" s="1096"/>
      <c r="Q14" s="1102"/>
      <c r="R14" s="1103"/>
      <c r="S14" s="1103"/>
      <c r="T14" s="1103"/>
      <c r="U14" s="1103"/>
      <c r="V14" s="1103"/>
      <c r="W14" s="1103"/>
      <c r="X14" s="1103"/>
      <c r="Y14" s="1103"/>
      <c r="Z14" s="1103"/>
      <c r="AA14" s="1103"/>
      <c r="AB14" s="1103"/>
      <c r="AC14" s="1103"/>
      <c r="AD14" s="1103"/>
      <c r="AE14" s="1104"/>
      <c r="AF14" s="1099"/>
      <c r="AG14" s="1100"/>
      <c r="AH14" s="1100"/>
      <c r="AI14" s="1100"/>
      <c r="AJ14" s="1101"/>
      <c r="AK14" s="1144"/>
      <c r="AL14" s="1145"/>
      <c r="AM14" s="1145"/>
      <c r="AN14" s="1145"/>
      <c r="AO14" s="1145"/>
      <c r="AP14" s="1145"/>
      <c r="AQ14" s="1145"/>
      <c r="AR14" s="1145"/>
      <c r="AS14" s="1145"/>
      <c r="AT14" s="1145"/>
      <c r="AU14" s="1146"/>
      <c r="AV14" s="1146"/>
      <c r="AW14" s="1146"/>
      <c r="AX14" s="1146"/>
      <c r="AY14" s="1147"/>
      <c r="AZ14" s="235"/>
      <c r="BA14" s="235"/>
      <c r="BB14" s="235"/>
      <c r="BC14" s="235"/>
      <c r="BD14" s="235"/>
      <c r="BE14" s="236"/>
      <c r="BF14" s="236"/>
      <c r="BG14" s="236"/>
      <c r="BH14" s="236"/>
      <c r="BI14" s="236"/>
      <c r="BJ14" s="236"/>
      <c r="BK14" s="236"/>
      <c r="BL14" s="236"/>
      <c r="BM14" s="236"/>
      <c r="BN14" s="236"/>
      <c r="BO14" s="236"/>
      <c r="BP14" s="236"/>
      <c r="BQ14" s="241">
        <v>8</v>
      </c>
      <c r="BR14" s="242"/>
      <c r="BS14" s="1056"/>
      <c r="BT14" s="1057"/>
      <c r="BU14" s="1057"/>
      <c r="BV14" s="1057"/>
      <c r="BW14" s="1057"/>
      <c r="BX14" s="1057"/>
      <c r="BY14" s="1057"/>
      <c r="BZ14" s="1057"/>
      <c r="CA14" s="1057"/>
      <c r="CB14" s="1057"/>
      <c r="CC14" s="1057"/>
      <c r="CD14" s="1057"/>
      <c r="CE14" s="1057"/>
      <c r="CF14" s="1057"/>
      <c r="CG14" s="1078"/>
      <c r="CH14" s="1053"/>
      <c r="CI14" s="1054"/>
      <c r="CJ14" s="1054"/>
      <c r="CK14" s="1054"/>
      <c r="CL14" s="1055"/>
      <c r="CM14" s="1053"/>
      <c r="CN14" s="1054"/>
      <c r="CO14" s="1054"/>
      <c r="CP14" s="1054"/>
      <c r="CQ14" s="1055"/>
      <c r="CR14" s="1053"/>
      <c r="CS14" s="1054"/>
      <c r="CT14" s="1054"/>
      <c r="CU14" s="1054"/>
      <c r="CV14" s="1055"/>
      <c r="CW14" s="1053"/>
      <c r="CX14" s="1054"/>
      <c r="CY14" s="1054"/>
      <c r="CZ14" s="1054"/>
      <c r="DA14" s="1055"/>
      <c r="DB14" s="1053"/>
      <c r="DC14" s="1054"/>
      <c r="DD14" s="1054"/>
      <c r="DE14" s="1054"/>
      <c r="DF14" s="1055"/>
      <c r="DG14" s="1053"/>
      <c r="DH14" s="1054"/>
      <c r="DI14" s="1054"/>
      <c r="DJ14" s="1054"/>
      <c r="DK14" s="1055"/>
      <c r="DL14" s="1053"/>
      <c r="DM14" s="1054"/>
      <c r="DN14" s="1054"/>
      <c r="DO14" s="1054"/>
      <c r="DP14" s="1055"/>
      <c r="DQ14" s="1053"/>
      <c r="DR14" s="1054"/>
      <c r="DS14" s="1054"/>
      <c r="DT14" s="1054"/>
      <c r="DU14" s="1055"/>
      <c r="DV14" s="1056"/>
      <c r="DW14" s="1057"/>
      <c r="DX14" s="1057"/>
      <c r="DY14" s="1057"/>
      <c r="DZ14" s="1058"/>
      <c r="EA14" s="237"/>
    </row>
    <row r="15" spans="1:131" s="238" customFormat="1" ht="26.25" customHeight="1">
      <c r="A15" s="241">
        <v>9</v>
      </c>
      <c r="B15" s="1094"/>
      <c r="C15" s="1095"/>
      <c r="D15" s="1095"/>
      <c r="E15" s="1095"/>
      <c r="F15" s="1095"/>
      <c r="G15" s="1095"/>
      <c r="H15" s="1095"/>
      <c r="I15" s="1095"/>
      <c r="J15" s="1095"/>
      <c r="K15" s="1095"/>
      <c r="L15" s="1095"/>
      <c r="M15" s="1095"/>
      <c r="N15" s="1095"/>
      <c r="O15" s="1095"/>
      <c r="P15" s="1096"/>
      <c r="Q15" s="1102"/>
      <c r="R15" s="1103"/>
      <c r="S15" s="1103"/>
      <c r="T15" s="1103"/>
      <c r="U15" s="1103"/>
      <c r="V15" s="1103"/>
      <c r="W15" s="1103"/>
      <c r="X15" s="1103"/>
      <c r="Y15" s="1103"/>
      <c r="Z15" s="1103"/>
      <c r="AA15" s="1103"/>
      <c r="AB15" s="1103"/>
      <c r="AC15" s="1103"/>
      <c r="AD15" s="1103"/>
      <c r="AE15" s="1104"/>
      <c r="AF15" s="1099"/>
      <c r="AG15" s="1100"/>
      <c r="AH15" s="1100"/>
      <c r="AI15" s="1100"/>
      <c r="AJ15" s="1101"/>
      <c r="AK15" s="1144"/>
      <c r="AL15" s="1145"/>
      <c r="AM15" s="1145"/>
      <c r="AN15" s="1145"/>
      <c r="AO15" s="1145"/>
      <c r="AP15" s="1145"/>
      <c r="AQ15" s="1145"/>
      <c r="AR15" s="1145"/>
      <c r="AS15" s="1145"/>
      <c r="AT15" s="1145"/>
      <c r="AU15" s="1146"/>
      <c r="AV15" s="1146"/>
      <c r="AW15" s="1146"/>
      <c r="AX15" s="1146"/>
      <c r="AY15" s="1147"/>
      <c r="AZ15" s="235"/>
      <c r="BA15" s="235"/>
      <c r="BB15" s="235"/>
      <c r="BC15" s="235"/>
      <c r="BD15" s="235"/>
      <c r="BE15" s="236"/>
      <c r="BF15" s="236"/>
      <c r="BG15" s="236"/>
      <c r="BH15" s="236"/>
      <c r="BI15" s="236"/>
      <c r="BJ15" s="236"/>
      <c r="BK15" s="236"/>
      <c r="BL15" s="236"/>
      <c r="BM15" s="236"/>
      <c r="BN15" s="236"/>
      <c r="BO15" s="236"/>
      <c r="BP15" s="236"/>
      <c r="BQ15" s="241">
        <v>9</v>
      </c>
      <c r="BR15" s="242"/>
      <c r="BS15" s="1056"/>
      <c r="BT15" s="1057"/>
      <c r="BU15" s="1057"/>
      <c r="BV15" s="1057"/>
      <c r="BW15" s="1057"/>
      <c r="BX15" s="1057"/>
      <c r="BY15" s="1057"/>
      <c r="BZ15" s="1057"/>
      <c r="CA15" s="1057"/>
      <c r="CB15" s="1057"/>
      <c r="CC15" s="1057"/>
      <c r="CD15" s="1057"/>
      <c r="CE15" s="1057"/>
      <c r="CF15" s="1057"/>
      <c r="CG15" s="1078"/>
      <c r="CH15" s="1053"/>
      <c r="CI15" s="1054"/>
      <c r="CJ15" s="1054"/>
      <c r="CK15" s="1054"/>
      <c r="CL15" s="1055"/>
      <c r="CM15" s="1053"/>
      <c r="CN15" s="1054"/>
      <c r="CO15" s="1054"/>
      <c r="CP15" s="1054"/>
      <c r="CQ15" s="1055"/>
      <c r="CR15" s="1053"/>
      <c r="CS15" s="1054"/>
      <c r="CT15" s="1054"/>
      <c r="CU15" s="1054"/>
      <c r="CV15" s="1055"/>
      <c r="CW15" s="1053"/>
      <c r="CX15" s="1054"/>
      <c r="CY15" s="1054"/>
      <c r="CZ15" s="1054"/>
      <c r="DA15" s="1055"/>
      <c r="DB15" s="1053"/>
      <c r="DC15" s="1054"/>
      <c r="DD15" s="1054"/>
      <c r="DE15" s="1054"/>
      <c r="DF15" s="1055"/>
      <c r="DG15" s="1053"/>
      <c r="DH15" s="1054"/>
      <c r="DI15" s="1054"/>
      <c r="DJ15" s="1054"/>
      <c r="DK15" s="1055"/>
      <c r="DL15" s="1053"/>
      <c r="DM15" s="1054"/>
      <c r="DN15" s="1054"/>
      <c r="DO15" s="1054"/>
      <c r="DP15" s="1055"/>
      <c r="DQ15" s="1053"/>
      <c r="DR15" s="1054"/>
      <c r="DS15" s="1054"/>
      <c r="DT15" s="1054"/>
      <c r="DU15" s="1055"/>
      <c r="DV15" s="1056"/>
      <c r="DW15" s="1057"/>
      <c r="DX15" s="1057"/>
      <c r="DY15" s="1057"/>
      <c r="DZ15" s="1058"/>
      <c r="EA15" s="237"/>
    </row>
    <row r="16" spans="1:131" s="238" customFormat="1" ht="26.25" customHeight="1">
      <c r="A16" s="241">
        <v>10</v>
      </c>
      <c r="B16" s="1094"/>
      <c r="C16" s="1095"/>
      <c r="D16" s="1095"/>
      <c r="E16" s="1095"/>
      <c r="F16" s="1095"/>
      <c r="G16" s="1095"/>
      <c r="H16" s="1095"/>
      <c r="I16" s="1095"/>
      <c r="J16" s="1095"/>
      <c r="K16" s="1095"/>
      <c r="L16" s="1095"/>
      <c r="M16" s="1095"/>
      <c r="N16" s="1095"/>
      <c r="O16" s="1095"/>
      <c r="P16" s="1096"/>
      <c r="Q16" s="1102"/>
      <c r="R16" s="1103"/>
      <c r="S16" s="1103"/>
      <c r="T16" s="1103"/>
      <c r="U16" s="1103"/>
      <c r="V16" s="1103"/>
      <c r="W16" s="1103"/>
      <c r="X16" s="1103"/>
      <c r="Y16" s="1103"/>
      <c r="Z16" s="1103"/>
      <c r="AA16" s="1103"/>
      <c r="AB16" s="1103"/>
      <c r="AC16" s="1103"/>
      <c r="AD16" s="1103"/>
      <c r="AE16" s="1104"/>
      <c r="AF16" s="1099"/>
      <c r="AG16" s="1100"/>
      <c r="AH16" s="1100"/>
      <c r="AI16" s="1100"/>
      <c r="AJ16" s="1101"/>
      <c r="AK16" s="1144"/>
      <c r="AL16" s="1145"/>
      <c r="AM16" s="1145"/>
      <c r="AN16" s="1145"/>
      <c r="AO16" s="1145"/>
      <c r="AP16" s="1145"/>
      <c r="AQ16" s="1145"/>
      <c r="AR16" s="1145"/>
      <c r="AS16" s="1145"/>
      <c r="AT16" s="1145"/>
      <c r="AU16" s="1146"/>
      <c r="AV16" s="1146"/>
      <c r="AW16" s="1146"/>
      <c r="AX16" s="1146"/>
      <c r="AY16" s="1147"/>
      <c r="AZ16" s="235"/>
      <c r="BA16" s="235"/>
      <c r="BB16" s="235"/>
      <c r="BC16" s="235"/>
      <c r="BD16" s="235"/>
      <c r="BE16" s="236"/>
      <c r="BF16" s="236"/>
      <c r="BG16" s="236"/>
      <c r="BH16" s="236"/>
      <c r="BI16" s="236"/>
      <c r="BJ16" s="236"/>
      <c r="BK16" s="236"/>
      <c r="BL16" s="236"/>
      <c r="BM16" s="236"/>
      <c r="BN16" s="236"/>
      <c r="BO16" s="236"/>
      <c r="BP16" s="236"/>
      <c r="BQ16" s="241">
        <v>10</v>
      </c>
      <c r="BR16" s="242"/>
      <c r="BS16" s="1056"/>
      <c r="BT16" s="1057"/>
      <c r="BU16" s="1057"/>
      <c r="BV16" s="1057"/>
      <c r="BW16" s="1057"/>
      <c r="BX16" s="1057"/>
      <c r="BY16" s="1057"/>
      <c r="BZ16" s="1057"/>
      <c r="CA16" s="1057"/>
      <c r="CB16" s="1057"/>
      <c r="CC16" s="1057"/>
      <c r="CD16" s="1057"/>
      <c r="CE16" s="1057"/>
      <c r="CF16" s="1057"/>
      <c r="CG16" s="1078"/>
      <c r="CH16" s="1053"/>
      <c r="CI16" s="1054"/>
      <c r="CJ16" s="1054"/>
      <c r="CK16" s="1054"/>
      <c r="CL16" s="1055"/>
      <c r="CM16" s="1053"/>
      <c r="CN16" s="1054"/>
      <c r="CO16" s="1054"/>
      <c r="CP16" s="1054"/>
      <c r="CQ16" s="1055"/>
      <c r="CR16" s="1053"/>
      <c r="CS16" s="1054"/>
      <c r="CT16" s="1054"/>
      <c r="CU16" s="1054"/>
      <c r="CV16" s="1055"/>
      <c r="CW16" s="1053"/>
      <c r="CX16" s="1054"/>
      <c r="CY16" s="1054"/>
      <c r="CZ16" s="1054"/>
      <c r="DA16" s="1055"/>
      <c r="DB16" s="1053"/>
      <c r="DC16" s="1054"/>
      <c r="DD16" s="1054"/>
      <c r="DE16" s="1054"/>
      <c r="DF16" s="1055"/>
      <c r="DG16" s="1053"/>
      <c r="DH16" s="1054"/>
      <c r="DI16" s="1054"/>
      <c r="DJ16" s="1054"/>
      <c r="DK16" s="1055"/>
      <c r="DL16" s="1053"/>
      <c r="DM16" s="1054"/>
      <c r="DN16" s="1054"/>
      <c r="DO16" s="1054"/>
      <c r="DP16" s="1055"/>
      <c r="DQ16" s="1053"/>
      <c r="DR16" s="1054"/>
      <c r="DS16" s="1054"/>
      <c r="DT16" s="1054"/>
      <c r="DU16" s="1055"/>
      <c r="DV16" s="1056"/>
      <c r="DW16" s="1057"/>
      <c r="DX16" s="1057"/>
      <c r="DY16" s="1057"/>
      <c r="DZ16" s="1058"/>
      <c r="EA16" s="237"/>
    </row>
    <row r="17" spans="1:131" s="238" customFormat="1" ht="26.25" customHeight="1">
      <c r="A17" s="241">
        <v>11</v>
      </c>
      <c r="B17" s="1094"/>
      <c r="C17" s="1095"/>
      <c r="D17" s="1095"/>
      <c r="E17" s="1095"/>
      <c r="F17" s="1095"/>
      <c r="G17" s="1095"/>
      <c r="H17" s="1095"/>
      <c r="I17" s="1095"/>
      <c r="J17" s="1095"/>
      <c r="K17" s="1095"/>
      <c r="L17" s="1095"/>
      <c r="M17" s="1095"/>
      <c r="N17" s="1095"/>
      <c r="O17" s="1095"/>
      <c r="P17" s="1096"/>
      <c r="Q17" s="1102"/>
      <c r="R17" s="1103"/>
      <c r="S17" s="1103"/>
      <c r="T17" s="1103"/>
      <c r="U17" s="1103"/>
      <c r="V17" s="1103"/>
      <c r="W17" s="1103"/>
      <c r="X17" s="1103"/>
      <c r="Y17" s="1103"/>
      <c r="Z17" s="1103"/>
      <c r="AA17" s="1103"/>
      <c r="AB17" s="1103"/>
      <c r="AC17" s="1103"/>
      <c r="AD17" s="1103"/>
      <c r="AE17" s="1104"/>
      <c r="AF17" s="1099"/>
      <c r="AG17" s="1100"/>
      <c r="AH17" s="1100"/>
      <c r="AI17" s="1100"/>
      <c r="AJ17" s="1101"/>
      <c r="AK17" s="1144"/>
      <c r="AL17" s="1145"/>
      <c r="AM17" s="1145"/>
      <c r="AN17" s="1145"/>
      <c r="AO17" s="1145"/>
      <c r="AP17" s="1145"/>
      <c r="AQ17" s="1145"/>
      <c r="AR17" s="1145"/>
      <c r="AS17" s="1145"/>
      <c r="AT17" s="1145"/>
      <c r="AU17" s="1146"/>
      <c r="AV17" s="1146"/>
      <c r="AW17" s="1146"/>
      <c r="AX17" s="1146"/>
      <c r="AY17" s="1147"/>
      <c r="AZ17" s="235"/>
      <c r="BA17" s="235"/>
      <c r="BB17" s="235"/>
      <c r="BC17" s="235"/>
      <c r="BD17" s="235"/>
      <c r="BE17" s="236"/>
      <c r="BF17" s="236"/>
      <c r="BG17" s="236"/>
      <c r="BH17" s="236"/>
      <c r="BI17" s="236"/>
      <c r="BJ17" s="236"/>
      <c r="BK17" s="236"/>
      <c r="BL17" s="236"/>
      <c r="BM17" s="236"/>
      <c r="BN17" s="236"/>
      <c r="BO17" s="236"/>
      <c r="BP17" s="236"/>
      <c r="BQ17" s="241">
        <v>11</v>
      </c>
      <c r="BR17" s="242"/>
      <c r="BS17" s="1056"/>
      <c r="BT17" s="1057"/>
      <c r="BU17" s="1057"/>
      <c r="BV17" s="1057"/>
      <c r="BW17" s="1057"/>
      <c r="BX17" s="1057"/>
      <c r="BY17" s="1057"/>
      <c r="BZ17" s="1057"/>
      <c r="CA17" s="1057"/>
      <c r="CB17" s="1057"/>
      <c r="CC17" s="1057"/>
      <c r="CD17" s="1057"/>
      <c r="CE17" s="1057"/>
      <c r="CF17" s="1057"/>
      <c r="CG17" s="1078"/>
      <c r="CH17" s="1053"/>
      <c r="CI17" s="1054"/>
      <c r="CJ17" s="1054"/>
      <c r="CK17" s="1054"/>
      <c r="CL17" s="1055"/>
      <c r="CM17" s="1053"/>
      <c r="CN17" s="1054"/>
      <c r="CO17" s="1054"/>
      <c r="CP17" s="1054"/>
      <c r="CQ17" s="1055"/>
      <c r="CR17" s="1053"/>
      <c r="CS17" s="1054"/>
      <c r="CT17" s="1054"/>
      <c r="CU17" s="1054"/>
      <c r="CV17" s="1055"/>
      <c r="CW17" s="1053"/>
      <c r="CX17" s="1054"/>
      <c r="CY17" s="1054"/>
      <c r="CZ17" s="1054"/>
      <c r="DA17" s="1055"/>
      <c r="DB17" s="1053"/>
      <c r="DC17" s="1054"/>
      <c r="DD17" s="1054"/>
      <c r="DE17" s="1054"/>
      <c r="DF17" s="1055"/>
      <c r="DG17" s="1053"/>
      <c r="DH17" s="1054"/>
      <c r="DI17" s="1054"/>
      <c r="DJ17" s="1054"/>
      <c r="DK17" s="1055"/>
      <c r="DL17" s="1053"/>
      <c r="DM17" s="1054"/>
      <c r="DN17" s="1054"/>
      <c r="DO17" s="1054"/>
      <c r="DP17" s="1055"/>
      <c r="DQ17" s="1053"/>
      <c r="DR17" s="1054"/>
      <c r="DS17" s="1054"/>
      <c r="DT17" s="1054"/>
      <c r="DU17" s="1055"/>
      <c r="DV17" s="1056"/>
      <c r="DW17" s="1057"/>
      <c r="DX17" s="1057"/>
      <c r="DY17" s="1057"/>
      <c r="DZ17" s="1058"/>
      <c r="EA17" s="237"/>
    </row>
    <row r="18" spans="1:131" s="238" customFormat="1" ht="26.25" customHeight="1">
      <c r="A18" s="241">
        <v>12</v>
      </c>
      <c r="B18" s="1094"/>
      <c r="C18" s="1095"/>
      <c r="D18" s="1095"/>
      <c r="E18" s="1095"/>
      <c r="F18" s="1095"/>
      <c r="G18" s="1095"/>
      <c r="H18" s="1095"/>
      <c r="I18" s="1095"/>
      <c r="J18" s="1095"/>
      <c r="K18" s="1095"/>
      <c r="L18" s="1095"/>
      <c r="M18" s="1095"/>
      <c r="N18" s="1095"/>
      <c r="O18" s="1095"/>
      <c r="P18" s="1096"/>
      <c r="Q18" s="1102"/>
      <c r="R18" s="1103"/>
      <c r="S18" s="1103"/>
      <c r="T18" s="1103"/>
      <c r="U18" s="1103"/>
      <c r="V18" s="1103"/>
      <c r="W18" s="1103"/>
      <c r="X18" s="1103"/>
      <c r="Y18" s="1103"/>
      <c r="Z18" s="1103"/>
      <c r="AA18" s="1103"/>
      <c r="AB18" s="1103"/>
      <c r="AC18" s="1103"/>
      <c r="AD18" s="1103"/>
      <c r="AE18" s="1104"/>
      <c r="AF18" s="1099"/>
      <c r="AG18" s="1100"/>
      <c r="AH18" s="1100"/>
      <c r="AI18" s="1100"/>
      <c r="AJ18" s="1101"/>
      <c r="AK18" s="1144"/>
      <c r="AL18" s="1145"/>
      <c r="AM18" s="1145"/>
      <c r="AN18" s="1145"/>
      <c r="AO18" s="1145"/>
      <c r="AP18" s="1145"/>
      <c r="AQ18" s="1145"/>
      <c r="AR18" s="1145"/>
      <c r="AS18" s="1145"/>
      <c r="AT18" s="1145"/>
      <c r="AU18" s="1146"/>
      <c r="AV18" s="1146"/>
      <c r="AW18" s="1146"/>
      <c r="AX18" s="1146"/>
      <c r="AY18" s="1147"/>
      <c r="AZ18" s="235"/>
      <c r="BA18" s="235"/>
      <c r="BB18" s="235"/>
      <c r="BC18" s="235"/>
      <c r="BD18" s="235"/>
      <c r="BE18" s="236"/>
      <c r="BF18" s="236"/>
      <c r="BG18" s="236"/>
      <c r="BH18" s="236"/>
      <c r="BI18" s="236"/>
      <c r="BJ18" s="236"/>
      <c r="BK18" s="236"/>
      <c r="BL18" s="236"/>
      <c r="BM18" s="236"/>
      <c r="BN18" s="236"/>
      <c r="BO18" s="236"/>
      <c r="BP18" s="236"/>
      <c r="BQ18" s="241">
        <v>12</v>
      </c>
      <c r="BR18" s="242"/>
      <c r="BS18" s="1056"/>
      <c r="BT18" s="1057"/>
      <c r="BU18" s="1057"/>
      <c r="BV18" s="1057"/>
      <c r="BW18" s="1057"/>
      <c r="BX18" s="1057"/>
      <c r="BY18" s="1057"/>
      <c r="BZ18" s="1057"/>
      <c r="CA18" s="1057"/>
      <c r="CB18" s="1057"/>
      <c r="CC18" s="1057"/>
      <c r="CD18" s="1057"/>
      <c r="CE18" s="1057"/>
      <c r="CF18" s="1057"/>
      <c r="CG18" s="1078"/>
      <c r="CH18" s="1053"/>
      <c r="CI18" s="1054"/>
      <c r="CJ18" s="1054"/>
      <c r="CK18" s="1054"/>
      <c r="CL18" s="1055"/>
      <c r="CM18" s="1053"/>
      <c r="CN18" s="1054"/>
      <c r="CO18" s="1054"/>
      <c r="CP18" s="1054"/>
      <c r="CQ18" s="1055"/>
      <c r="CR18" s="1053"/>
      <c r="CS18" s="1054"/>
      <c r="CT18" s="1054"/>
      <c r="CU18" s="1054"/>
      <c r="CV18" s="1055"/>
      <c r="CW18" s="1053"/>
      <c r="CX18" s="1054"/>
      <c r="CY18" s="1054"/>
      <c r="CZ18" s="1054"/>
      <c r="DA18" s="1055"/>
      <c r="DB18" s="1053"/>
      <c r="DC18" s="1054"/>
      <c r="DD18" s="1054"/>
      <c r="DE18" s="1054"/>
      <c r="DF18" s="1055"/>
      <c r="DG18" s="1053"/>
      <c r="DH18" s="1054"/>
      <c r="DI18" s="1054"/>
      <c r="DJ18" s="1054"/>
      <c r="DK18" s="1055"/>
      <c r="DL18" s="1053"/>
      <c r="DM18" s="1054"/>
      <c r="DN18" s="1054"/>
      <c r="DO18" s="1054"/>
      <c r="DP18" s="1055"/>
      <c r="DQ18" s="1053"/>
      <c r="DR18" s="1054"/>
      <c r="DS18" s="1054"/>
      <c r="DT18" s="1054"/>
      <c r="DU18" s="1055"/>
      <c r="DV18" s="1056"/>
      <c r="DW18" s="1057"/>
      <c r="DX18" s="1057"/>
      <c r="DY18" s="1057"/>
      <c r="DZ18" s="1058"/>
      <c r="EA18" s="237"/>
    </row>
    <row r="19" spans="1:131" s="238" customFormat="1" ht="26.25" customHeight="1">
      <c r="A19" s="241">
        <v>13</v>
      </c>
      <c r="B19" s="1094"/>
      <c r="C19" s="1095"/>
      <c r="D19" s="1095"/>
      <c r="E19" s="1095"/>
      <c r="F19" s="1095"/>
      <c r="G19" s="1095"/>
      <c r="H19" s="1095"/>
      <c r="I19" s="1095"/>
      <c r="J19" s="1095"/>
      <c r="K19" s="1095"/>
      <c r="L19" s="1095"/>
      <c r="M19" s="1095"/>
      <c r="N19" s="1095"/>
      <c r="O19" s="1095"/>
      <c r="P19" s="1096"/>
      <c r="Q19" s="1102"/>
      <c r="R19" s="1103"/>
      <c r="S19" s="1103"/>
      <c r="T19" s="1103"/>
      <c r="U19" s="1103"/>
      <c r="V19" s="1103"/>
      <c r="W19" s="1103"/>
      <c r="X19" s="1103"/>
      <c r="Y19" s="1103"/>
      <c r="Z19" s="1103"/>
      <c r="AA19" s="1103"/>
      <c r="AB19" s="1103"/>
      <c r="AC19" s="1103"/>
      <c r="AD19" s="1103"/>
      <c r="AE19" s="1104"/>
      <c r="AF19" s="1099"/>
      <c r="AG19" s="1100"/>
      <c r="AH19" s="1100"/>
      <c r="AI19" s="1100"/>
      <c r="AJ19" s="1101"/>
      <c r="AK19" s="1144"/>
      <c r="AL19" s="1145"/>
      <c r="AM19" s="1145"/>
      <c r="AN19" s="1145"/>
      <c r="AO19" s="1145"/>
      <c r="AP19" s="1145"/>
      <c r="AQ19" s="1145"/>
      <c r="AR19" s="1145"/>
      <c r="AS19" s="1145"/>
      <c r="AT19" s="1145"/>
      <c r="AU19" s="1146"/>
      <c r="AV19" s="1146"/>
      <c r="AW19" s="1146"/>
      <c r="AX19" s="1146"/>
      <c r="AY19" s="1147"/>
      <c r="AZ19" s="235"/>
      <c r="BA19" s="235"/>
      <c r="BB19" s="235"/>
      <c r="BC19" s="235"/>
      <c r="BD19" s="235"/>
      <c r="BE19" s="236"/>
      <c r="BF19" s="236"/>
      <c r="BG19" s="236"/>
      <c r="BH19" s="236"/>
      <c r="BI19" s="236"/>
      <c r="BJ19" s="236"/>
      <c r="BK19" s="236"/>
      <c r="BL19" s="236"/>
      <c r="BM19" s="236"/>
      <c r="BN19" s="236"/>
      <c r="BO19" s="236"/>
      <c r="BP19" s="236"/>
      <c r="BQ19" s="241">
        <v>13</v>
      </c>
      <c r="BR19" s="242"/>
      <c r="BS19" s="1056"/>
      <c r="BT19" s="1057"/>
      <c r="BU19" s="1057"/>
      <c r="BV19" s="1057"/>
      <c r="BW19" s="1057"/>
      <c r="BX19" s="1057"/>
      <c r="BY19" s="1057"/>
      <c r="BZ19" s="1057"/>
      <c r="CA19" s="1057"/>
      <c r="CB19" s="1057"/>
      <c r="CC19" s="1057"/>
      <c r="CD19" s="1057"/>
      <c r="CE19" s="1057"/>
      <c r="CF19" s="1057"/>
      <c r="CG19" s="1078"/>
      <c r="CH19" s="1053"/>
      <c r="CI19" s="1054"/>
      <c r="CJ19" s="1054"/>
      <c r="CK19" s="1054"/>
      <c r="CL19" s="1055"/>
      <c r="CM19" s="1053"/>
      <c r="CN19" s="1054"/>
      <c r="CO19" s="1054"/>
      <c r="CP19" s="1054"/>
      <c r="CQ19" s="1055"/>
      <c r="CR19" s="1053"/>
      <c r="CS19" s="1054"/>
      <c r="CT19" s="1054"/>
      <c r="CU19" s="1054"/>
      <c r="CV19" s="1055"/>
      <c r="CW19" s="1053"/>
      <c r="CX19" s="1054"/>
      <c r="CY19" s="1054"/>
      <c r="CZ19" s="1054"/>
      <c r="DA19" s="1055"/>
      <c r="DB19" s="1053"/>
      <c r="DC19" s="1054"/>
      <c r="DD19" s="1054"/>
      <c r="DE19" s="1054"/>
      <c r="DF19" s="1055"/>
      <c r="DG19" s="1053"/>
      <c r="DH19" s="1054"/>
      <c r="DI19" s="1054"/>
      <c r="DJ19" s="1054"/>
      <c r="DK19" s="1055"/>
      <c r="DL19" s="1053"/>
      <c r="DM19" s="1054"/>
      <c r="DN19" s="1054"/>
      <c r="DO19" s="1054"/>
      <c r="DP19" s="1055"/>
      <c r="DQ19" s="1053"/>
      <c r="DR19" s="1054"/>
      <c r="DS19" s="1054"/>
      <c r="DT19" s="1054"/>
      <c r="DU19" s="1055"/>
      <c r="DV19" s="1056"/>
      <c r="DW19" s="1057"/>
      <c r="DX19" s="1057"/>
      <c r="DY19" s="1057"/>
      <c r="DZ19" s="1058"/>
      <c r="EA19" s="237"/>
    </row>
    <row r="20" spans="1:131" s="238" customFormat="1" ht="26.25" customHeight="1">
      <c r="A20" s="241">
        <v>14</v>
      </c>
      <c r="B20" s="1094"/>
      <c r="C20" s="1095"/>
      <c r="D20" s="1095"/>
      <c r="E20" s="1095"/>
      <c r="F20" s="1095"/>
      <c r="G20" s="1095"/>
      <c r="H20" s="1095"/>
      <c r="I20" s="1095"/>
      <c r="J20" s="1095"/>
      <c r="K20" s="1095"/>
      <c r="L20" s="1095"/>
      <c r="M20" s="1095"/>
      <c r="N20" s="1095"/>
      <c r="O20" s="1095"/>
      <c r="P20" s="1096"/>
      <c r="Q20" s="1102"/>
      <c r="R20" s="1103"/>
      <c r="S20" s="1103"/>
      <c r="T20" s="1103"/>
      <c r="U20" s="1103"/>
      <c r="V20" s="1103"/>
      <c r="W20" s="1103"/>
      <c r="X20" s="1103"/>
      <c r="Y20" s="1103"/>
      <c r="Z20" s="1103"/>
      <c r="AA20" s="1103"/>
      <c r="AB20" s="1103"/>
      <c r="AC20" s="1103"/>
      <c r="AD20" s="1103"/>
      <c r="AE20" s="1104"/>
      <c r="AF20" s="1099"/>
      <c r="AG20" s="1100"/>
      <c r="AH20" s="1100"/>
      <c r="AI20" s="1100"/>
      <c r="AJ20" s="1101"/>
      <c r="AK20" s="1144"/>
      <c r="AL20" s="1145"/>
      <c r="AM20" s="1145"/>
      <c r="AN20" s="1145"/>
      <c r="AO20" s="1145"/>
      <c r="AP20" s="1145"/>
      <c r="AQ20" s="1145"/>
      <c r="AR20" s="1145"/>
      <c r="AS20" s="1145"/>
      <c r="AT20" s="1145"/>
      <c r="AU20" s="1146"/>
      <c r="AV20" s="1146"/>
      <c r="AW20" s="1146"/>
      <c r="AX20" s="1146"/>
      <c r="AY20" s="1147"/>
      <c r="AZ20" s="235"/>
      <c r="BA20" s="235"/>
      <c r="BB20" s="235"/>
      <c r="BC20" s="235"/>
      <c r="BD20" s="235"/>
      <c r="BE20" s="236"/>
      <c r="BF20" s="236"/>
      <c r="BG20" s="236"/>
      <c r="BH20" s="236"/>
      <c r="BI20" s="236"/>
      <c r="BJ20" s="236"/>
      <c r="BK20" s="236"/>
      <c r="BL20" s="236"/>
      <c r="BM20" s="236"/>
      <c r="BN20" s="236"/>
      <c r="BO20" s="236"/>
      <c r="BP20" s="236"/>
      <c r="BQ20" s="241">
        <v>14</v>
      </c>
      <c r="BR20" s="242"/>
      <c r="BS20" s="1056"/>
      <c r="BT20" s="1057"/>
      <c r="BU20" s="1057"/>
      <c r="BV20" s="1057"/>
      <c r="BW20" s="1057"/>
      <c r="BX20" s="1057"/>
      <c r="BY20" s="1057"/>
      <c r="BZ20" s="1057"/>
      <c r="CA20" s="1057"/>
      <c r="CB20" s="1057"/>
      <c r="CC20" s="1057"/>
      <c r="CD20" s="1057"/>
      <c r="CE20" s="1057"/>
      <c r="CF20" s="1057"/>
      <c r="CG20" s="1078"/>
      <c r="CH20" s="1053"/>
      <c r="CI20" s="1054"/>
      <c r="CJ20" s="1054"/>
      <c r="CK20" s="1054"/>
      <c r="CL20" s="1055"/>
      <c r="CM20" s="1053"/>
      <c r="CN20" s="1054"/>
      <c r="CO20" s="1054"/>
      <c r="CP20" s="1054"/>
      <c r="CQ20" s="1055"/>
      <c r="CR20" s="1053"/>
      <c r="CS20" s="1054"/>
      <c r="CT20" s="1054"/>
      <c r="CU20" s="1054"/>
      <c r="CV20" s="1055"/>
      <c r="CW20" s="1053"/>
      <c r="CX20" s="1054"/>
      <c r="CY20" s="1054"/>
      <c r="CZ20" s="1054"/>
      <c r="DA20" s="1055"/>
      <c r="DB20" s="1053"/>
      <c r="DC20" s="1054"/>
      <c r="DD20" s="1054"/>
      <c r="DE20" s="1054"/>
      <c r="DF20" s="1055"/>
      <c r="DG20" s="1053"/>
      <c r="DH20" s="1054"/>
      <c r="DI20" s="1054"/>
      <c r="DJ20" s="1054"/>
      <c r="DK20" s="1055"/>
      <c r="DL20" s="1053"/>
      <c r="DM20" s="1054"/>
      <c r="DN20" s="1054"/>
      <c r="DO20" s="1054"/>
      <c r="DP20" s="1055"/>
      <c r="DQ20" s="1053"/>
      <c r="DR20" s="1054"/>
      <c r="DS20" s="1054"/>
      <c r="DT20" s="1054"/>
      <c r="DU20" s="1055"/>
      <c r="DV20" s="1056"/>
      <c r="DW20" s="1057"/>
      <c r="DX20" s="1057"/>
      <c r="DY20" s="1057"/>
      <c r="DZ20" s="1058"/>
      <c r="EA20" s="237"/>
    </row>
    <row r="21" spans="1:131" s="238" customFormat="1" ht="26.25" customHeight="1" thickBot="1">
      <c r="A21" s="241">
        <v>15</v>
      </c>
      <c r="B21" s="1094"/>
      <c r="C21" s="1095"/>
      <c r="D21" s="1095"/>
      <c r="E21" s="1095"/>
      <c r="F21" s="1095"/>
      <c r="G21" s="1095"/>
      <c r="H21" s="1095"/>
      <c r="I21" s="1095"/>
      <c r="J21" s="1095"/>
      <c r="K21" s="1095"/>
      <c r="L21" s="1095"/>
      <c r="M21" s="1095"/>
      <c r="N21" s="1095"/>
      <c r="O21" s="1095"/>
      <c r="P21" s="1096"/>
      <c r="Q21" s="1102"/>
      <c r="R21" s="1103"/>
      <c r="S21" s="1103"/>
      <c r="T21" s="1103"/>
      <c r="U21" s="1103"/>
      <c r="V21" s="1103"/>
      <c r="W21" s="1103"/>
      <c r="X21" s="1103"/>
      <c r="Y21" s="1103"/>
      <c r="Z21" s="1103"/>
      <c r="AA21" s="1103"/>
      <c r="AB21" s="1103"/>
      <c r="AC21" s="1103"/>
      <c r="AD21" s="1103"/>
      <c r="AE21" s="1104"/>
      <c r="AF21" s="1099"/>
      <c r="AG21" s="1100"/>
      <c r="AH21" s="1100"/>
      <c r="AI21" s="1100"/>
      <c r="AJ21" s="1101"/>
      <c r="AK21" s="1144"/>
      <c r="AL21" s="1145"/>
      <c r="AM21" s="1145"/>
      <c r="AN21" s="1145"/>
      <c r="AO21" s="1145"/>
      <c r="AP21" s="1145"/>
      <c r="AQ21" s="1145"/>
      <c r="AR21" s="1145"/>
      <c r="AS21" s="1145"/>
      <c r="AT21" s="1145"/>
      <c r="AU21" s="1146"/>
      <c r="AV21" s="1146"/>
      <c r="AW21" s="1146"/>
      <c r="AX21" s="1146"/>
      <c r="AY21" s="1147"/>
      <c r="AZ21" s="235"/>
      <c r="BA21" s="235"/>
      <c r="BB21" s="235"/>
      <c r="BC21" s="235"/>
      <c r="BD21" s="235"/>
      <c r="BE21" s="236"/>
      <c r="BF21" s="236"/>
      <c r="BG21" s="236"/>
      <c r="BH21" s="236"/>
      <c r="BI21" s="236"/>
      <c r="BJ21" s="236"/>
      <c r="BK21" s="236"/>
      <c r="BL21" s="236"/>
      <c r="BM21" s="236"/>
      <c r="BN21" s="236"/>
      <c r="BO21" s="236"/>
      <c r="BP21" s="236"/>
      <c r="BQ21" s="241">
        <v>15</v>
      </c>
      <c r="BR21" s="242"/>
      <c r="BS21" s="1056"/>
      <c r="BT21" s="1057"/>
      <c r="BU21" s="1057"/>
      <c r="BV21" s="1057"/>
      <c r="BW21" s="1057"/>
      <c r="BX21" s="1057"/>
      <c r="BY21" s="1057"/>
      <c r="BZ21" s="1057"/>
      <c r="CA21" s="1057"/>
      <c r="CB21" s="1057"/>
      <c r="CC21" s="1057"/>
      <c r="CD21" s="1057"/>
      <c r="CE21" s="1057"/>
      <c r="CF21" s="1057"/>
      <c r="CG21" s="1078"/>
      <c r="CH21" s="1053"/>
      <c r="CI21" s="1054"/>
      <c r="CJ21" s="1054"/>
      <c r="CK21" s="1054"/>
      <c r="CL21" s="1055"/>
      <c r="CM21" s="1053"/>
      <c r="CN21" s="1054"/>
      <c r="CO21" s="1054"/>
      <c r="CP21" s="1054"/>
      <c r="CQ21" s="1055"/>
      <c r="CR21" s="1053"/>
      <c r="CS21" s="1054"/>
      <c r="CT21" s="1054"/>
      <c r="CU21" s="1054"/>
      <c r="CV21" s="1055"/>
      <c r="CW21" s="1053"/>
      <c r="CX21" s="1054"/>
      <c r="CY21" s="1054"/>
      <c r="CZ21" s="1054"/>
      <c r="DA21" s="1055"/>
      <c r="DB21" s="1053"/>
      <c r="DC21" s="1054"/>
      <c r="DD21" s="1054"/>
      <c r="DE21" s="1054"/>
      <c r="DF21" s="1055"/>
      <c r="DG21" s="1053"/>
      <c r="DH21" s="1054"/>
      <c r="DI21" s="1054"/>
      <c r="DJ21" s="1054"/>
      <c r="DK21" s="1055"/>
      <c r="DL21" s="1053"/>
      <c r="DM21" s="1054"/>
      <c r="DN21" s="1054"/>
      <c r="DO21" s="1054"/>
      <c r="DP21" s="1055"/>
      <c r="DQ21" s="1053"/>
      <c r="DR21" s="1054"/>
      <c r="DS21" s="1054"/>
      <c r="DT21" s="1054"/>
      <c r="DU21" s="1055"/>
      <c r="DV21" s="1056"/>
      <c r="DW21" s="1057"/>
      <c r="DX21" s="1057"/>
      <c r="DY21" s="1057"/>
      <c r="DZ21" s="1058"/>
      <c r="EA21" s="237"/>
    </row>
    <row r="22" spans="1:131" s="238" customFormat="1" ht="26.25" customHeight="1">
      <c r="A22" s="241">
        <v>16</v>
      </c>
      <c r="B22" s="1094"/>
      <c r="C22" s="1095"/>
      <c r="D22" s="1095"/>
      <c r="E22" s="1095"/>
      <c r="F22" s="1095"/>
      <c r="G22" s="1095"/>
      <c r="H22" s="1095"/>
      <c r="I22" s="1095"/>
      <c r="J22" s="1095"/>
      <c r="K22" s="1095"/>
      <c r="L22" s="1095"/>
      <c r="M22" s="1095"/>
      <c r="N22" s="1095"/>
      <c r="O22" s="1095"/>
      <c r="P22" s="1096"/>
      <c r="Q22" s="1137"/>
      <c r="R22" s="1138"/>
      <c r="S22" s="1138"/>
      <c r="T22" s="1138"/>
      <c r="U22" s="1138"/>
      <c r="V22" s="1138"/>
      <c r="W22" s="1138"/>
      <c r="X22" s="1138"/>
      <c r="Y22" s="1138"/>
      <c r="Z22" s="1138"/>
      <c r="AA22" s="1138"/>
      <c r="AB22" s="1138"/>
      <c r="AC22" s="1138"/>
      <c r="AD22" s="1138"/>
      <c r="AE22" s="1139"/>
      <c r="AF22" s="1099"/>
      <c r="AG22" s="1100"/>
      <c r="AH22" s="1100"/>
      <c r="AI22" s="1100"/>
      <c r="AJ22" s="1101"/>
      <c r="AK22" s="1140"/>
      <c r="AL22" s="1141"/>
      <c r="AM22" s="1141"/>
      <c r="AN22" s="1141"/>
      <c r="AO22" s="1141"/>
      <c r="AP22" s="1141"/>
      <c r="AQ22" s="1141"/>
      <c r="AR22" s="1141"/>
      <c r="AS22" s="1141"/>
      <c r="AT22" s="1141"/>
      <c r="AU22" s="1142"/>
      <c r="AV22" s="1142"/>
      <c r="AW22" s="1142"/>
      <c r="AX22" s="1142"/>
      <c r="AY22" s="1143"/>
      <c r="AZ22" s="1092" t="s">
        <v>389</v>
      </c>
      <c r="BA22" s="1092"/>
      <c r="BB22" s="1092"/>
      <c r="BC22" s="1092"/>
      <c r="BD22" s="1093"/>
      <c r="BE22" s="236"/>
      <c r="BF22" s="236"/>
      <c r="BG22" s="236"/>
      <c r="BH22" s="236"/>
      <c r="BI22" s="236"/>
      <c r="BJ22" s="236"/>
      <c r="BK22" s="236"/>
      <c r="BL22" s="236"/>
      <c r="BM22" s="236"/>
      <c r="BN22" s="236"/>
      <c r="BO22" s="236"/>
      <c r="BP22" s="236"/>
      <c r="BQ22" s="241">
        <v>16</v>
      </c>
      <c r="BR22" s="242"/>
      <c r="BS22" s="1056"/>
      <c r="BT22" s="1057"/>
      <c r="BU22" s="1057"/>
      <c r="BV22" s="1057"/>
      <c r="BW22" s="1057"/>
      <c r="BX22" s="1057"/>
      <c r="BY22" s="1057"/>
      <c r="BZ22" s="1057"/>
      <c r="CA22" s="1057"/>
      <c r="CB22" s="1057"/>
      <c r="CC22" s="1057"/>
      <c r="CD22" s="1057"/>
      <c r="CE22" s="1057"/>
      <c r="CF22" s="1057"/>
      <c r="CG22" s="1078"/>
      <c r="CH22" s="1053"/>
      <c r="CI22" s="1054"/>
      <c r="CJ22" s="1054"/>
      <c r="CK22" s="1054"/>
      <c r="CL22" s="1055"/>
      <c r="CM22" s="1053"/>
      <c r="CN22" s="1054"/>
      <c r="CO22" s="1054"/>
      <c r="CP22" s="1054"/>
      <c r="CQ22" s="1055"/>
      <c r="CR22" s="1053"/>
      <c r="CS22" s="1054"/>
      <c r="CT22" s="1054"/>
      <c r="CU22" s="1054"/>
      <c r="CV22" s="1055"/>
      <c r="CW22" s="1053"/>
      <c r="CX22" s="1054"/>
      <c r="CY22" s="1054"/>
      <c r="CZ22" s="1054"/>
      <c r="DA22" s="1055"/>
      <c r="DB22" s="1053"/>
      <c r="DC22" s="1054"/>
      <c r="DD22" s="1054"/>
      <c r="DE22" s="1054"/>
      <c r="DF22" s="1055"/>
      <c r="DG22" s="1053"/>
      <c r="DH22" s="1054"/>
      <c r="DI22" s="1054"/>
      <c r="DJ22" s="1054"/>
      <c r="DK22" s="1055"/>
      <c r="DL22" s="1053"/>
      <c r="DM22" s="1054"/>
      <c r="DN22" s="1054"/>
      <c r="DO22" s="1054"/>
      <c r="DP22" s="1055"/>
      <c r="DQ22" s="1053"/>
      <c r="DR22" s="1054"/>
      <c r="DS22" s="1054"/>
      <c r="DT22" s="1054"/>
      <c r="DU22" s="1055"/>
      <c r="DV22" s="1056"/>
      <c r="DW22" s="1057"/>
      <c r="DX22" s="1057"/>
      <c r="DY22" s="1057"/>
      <c r="DZ22" s="1058"/>
      <c r="EA22" s="237"/>
    </row>
    <row r="23" spans="1:131" s="238" customFormat="1" ht="26.25" customHeight="1" thickBot="1">
      <c r="A23" s="243" t="s">
        <v>390</v>
      </c>
      <c r="B23" s="1001" t="s">
        <v>391</v>
      </c>
      <c r="C23" s="1002"/>
      <c r="D23" s="1002"/>
      <c r="E23" s="1002"/>
      <c r="F23" s="1002"/>
      <c r="G23" s="1002"/>
      <c r="H23" s="1002"/>
      <c r="I23" s="1002"/>
      <c r="J23" s="1002"/>
      <c r="K23" s="1002"/>
      <c r="L23" s="1002"/>
      <c r="M23" s="1002"/>
      <c r="N23" s="1002"/>
      <c r="O23" s="1002"/>
      <c r="P23" s="1012"/>
      <c r="Q23" s="1131">
        <v>31649</v>
      </c>
      <c r="R23" s="1125"/>
      <c r="S23" s="1125"/>
      <c r="T23" s="1125"/>
      <c r="U23" s="1125"/>
      <c r="V23" s="1125">
        <v>30101</v>
      </c>
      <c r="W23" s="1125"/>
      <c r="X23" s="1125"/>
      <c r="Y23" s="1125"/>
      <c r="Z23" s="1125"/>
      <c r="AA23" s="1125">
        <v>1548</v>
      </c>
      <c r="AB23" s="1125"/>
      <c r="AC23" s="1125"/>
      <c r="AD23" s="1125"/>
      <c r="AE23" s="1132"/>
      <c r="AF23" s="1133">
        <v>1367</v>
      </c>
      <c r="AG23" s="1125"/>
      <c r="AH23" s="1125"/>
      <c r="AI23" s="1125"/>
      <c r="AJ23" s="1134"/>
      <c r="AK23" s="1135"/>
      <c r="AL23" s="1136"/>
      <c r="AM23" s="1136"/>
      <c r="AN23" s="1136"/>
      <c r="AO23" s="1136"/>
      <c r="AP23" s="1125">
        <v>23897</v>
      </c>
      <c r="AQ23" s="1125"/>
      <c r="AR23" s="1125"/>
      <c r="AS23" s="1125"/>
      <c r="AT23" s="1125"/>
      <c r="AU23" s="1126"/>
      <c r="AV23" s="1126"/>
      <c r="AW23" s="1126"/>
      <c r="AX23" s="1126"/>
      <c r="AY23" s="1127"/>
      <c r="AZ23" s="1128" t="s">
        <v>392</v>
      </c>
      <c r="BA23" s="1129"/>
      <c r="BB23" s="1129"/>
      <c r="BC23" s="1129"/>
      <c r="BD23" s="1130"/>
      <c r="BE23" s="236"/>
      <c r="BF23" s="236"/>
      <c r="BG23" s="236"/>
      <c r="BH23" s="236"/>
      <c r="BI23" s="236"/>
      <c r="BJ23" s="236"/>
      <c r="BK23" s="236"/>
      <c r="BL23" s="236"/>
      <c r="BM23" s="236"/>
      <c r="BN23" s="236"/>
      <c r="BO23" s="236"/>
      <c r="BP23" s="236"/>
      <c r="BQ23" s="241">
        <v>17</v>
      </c>
      <c r="BR23" s="242"/>
      <c r="BS23" s="1056"/>
      <c r="BT23" s="1057"/>
      <c r="BU23" s="1057"/>
      <c r="BV23" s="1057"/>
      <c r="BW23" s="1057"/>
      <c r="BX23" s="1057"/>
      <c r="BY23" s="1057"/>
      <c r="BZ23" s="1057"/>
      <c r="CA23" s="1057"/>
      <c r="CB23" s="1057"/>
      <c r="CC23" s="1057"/>
      <c r="CD23" s="1057"/>
      <c r="CE23" s="1057"/>
      <c r="CF23" s="1057"/>
      <c r="CG23" s="1078"/>
      <c r="CH23" s="1053"/>
      <c r="CI23" s="1054"/>
      <c r="CJ23" s="1054"/>
      <c r="CK23" s="1054"/>
      <c r="CL23" s="1055"/>
      <c r="CM23" s="1053"/>
      <c r="CN23" s="1054"/>
      <c r="CO23" s="1054"/>
      <c r="CP23" s="1054"/>
      <c r="CQ23" s="1055"/>
      <c r="CR23" s="1053"/>
      <c r="CS23" s="1054"/>
      <c r="CT23" s="1054"/>
      <c r="CU23" s="1054"/>
      <c r="CV23" s="1055"/>
      <c r="CW23" s="1053"/>
      <c r="CX23" s="1054"/>
      <c r="CY23" s="1054"/>
      <c r="CZ23" s="1054"/>
      <c r="DA23" s="1055"/>
      <c r="DB23" s="1053"/>
      <c r="DC23" s="1054"/>
      <c r="DD23" s="1054"/>
      <c r="DE23" s="1054"/>
      <c r="DF23" s="1055"/>
      <c r="DG23" s="1053"/>
      <c r="DH23" s="1054"/>
      <c r="DI23" s="1054"/>
      <c r="DJ23" s="1054"/>
      <c r="DK23" s="1055"/>
      <c r="DL23" s="1053"/>
      <c r="DM23" s="1054"/>
      <c r="DN23" s="1054"/>
      <c r="DO23" s="1054"/>
      <c r="DP23" s="1055"/>
      <c r="DQ23" s="1053"/>
      <c r="DR23" s="1054"/>
      <c r="DS23" s="1054"/>
      <c r="DT23" s="1054"/>
      <c r="DU23" s="1055"/>
      <c r="DV23" s="1056"/>
      <c r="DW23" s="1057"/>
      <c r="DX23" s="1057"/>
      <c r="DY23" s="1057"/>
      <c r="DZ23" s="1058"/>
      <c r="EA23" s="237"/>
    </row>
    <row r="24" spans="1:131" s="238" customFormat="1" ht="26.25" customHeight="1">
      <c r="A24" s="1124" t="s">
        <v>393</v>
      </c>
      <c r="B24" s="1124"/>
      <c r="C24" s="1124"/>
      <c r="D24" s="1124"/>
      <c r="E24" s="1124"/>
      <c r="F24" s="1124"/>
      <c r="G24" s="1124"/>
      <c r="H24" s="1124"/>
      <c r="I24" s="1124"/>
      <c r="J24" s="1124"/>
      <c r="K24" s="1124"/>
      <c r="L24" s="1124"/>
      <c r="M24" s="1124"/>
      <c r="N24" s="1124"/>
      <c r="O24" s="1124"/>
      <c r="P24" s="1124"/>
      <c r="Q24" s="1124"/>
      <c r="R24" s="1124"/>
      <c r="S24" s="1124"/>
      <c r="T24" s="1124"/>
      <c r="U24" s="1124"/>
      <c r="V24" s="1124"/>
      <c r="W24" s="1124"/>
      <c r="X24" s="1124"/>
      <c r="Y24" s="1124"/>
      <c r="Z24" s="1124"/>
      <c r="AA24" s="1124"/>
      <c r="AB24" s="1124"/>
      <c r="AC24" s="1124"/>
      <c r="AD24" s="1124"/>
      <c r="AE24" s="1124"/>
      <c r="AF24" s="1124"/>
      <c r="AG24" s="1124"/>
      <c r="AH24" s="1124"/>
      <c r="AI24" s="1124"/>
      <c r="AJ24" s="1124"/>
      <c r="AK24" s="1124"/>
      <c r="AL24" s="1124"/>
      <c r="AM24" s="1124"/>
      <c r="AN24" s="1124"/>
      <c r="AO24" s="1124"/>
      <c r="AP24" s="1124"/>
      <c r="AQ24" s="1124"/>
      <c r="AR24" s="1124"/>
      <c r="AS24" s="1124"/>
      <c r="AT24" s="1124"/>
      <c r="AU24" s="1124"/>
      <c r="AV24" s="1124"/>
      <c r="AW24" s="1124"/>
      <c r="AX24" s="1124"/>
      <c r="AY24" s="1124"/>
      <c r="AZ24" s="235"/>
      <c r="BA24" s="235"/>
      <c r="BB24" s="235"/>
      <c r="BC24" s="235"/>
      <c r="BD24" s="235"/>
      <c r="BE24" s="236"/>
      <c r="BF24" s="236"/>
      <c r="BG24" s="236"/>
      <c r="BH24" s="236"/>
      <c r="BI24" s="236"/>
      <c r="BJ24" s="236"/>
      <c r="BK24" s="236"/>
      <c r="BL24" s="236"/>
      <c r="BM24" s="236"/>
      <c r="BN24" s="236"/>
      <c r="BO24" s="236"/>
      <c r="BP24" s="236"/>
      <c r="BQ24" s="241">
        <v>18</v>
      </c>
      <c r="BR24" s="242"/>
      <c r="BS24" s="1056"/>
      <c r="BT24" s="1057"/>
      <c r="BU24" s="1057"/>
      <c r="BV24" s="1057"/>
      <c r="BW24" s="1057"/>
      <c r="BX24" s="1057"/>
      <c r="BY24" s="1057"/>
      <c r="BZ24" s="1057"/>
      <c r="CA24" s="1057"/>
      <c r="CB24" s="1057"/>
      <c r="CC24" s="1057"/>
      <c r="CD24" s="1057"/>
      <c r="CE24" s="1057"/>
      <c r="CF24" s="1057"/>
      <c r="CG24" s="1078"/>
      <c r="CH24" s="1053"/>
      <c r="CI24" s="1054"/>
      <c r="CJ24" s="1054"/>
      <c r="CK24" s="1054"/>
      <c r="CL24" s="1055"/>
      <c r="CM24" s="1053"/>
      <c r="CN24" s="1054"/>
      <c r="CO24" s="1054"/>
      <c r="CP24" s="1054"/>
      <c r="CQ24" s="1055"/>
      <c r="CR24" s="1053"/>
      <c r="CS24" s="1054"/>
      <c r="CT24" s="1054"/>
      <c r="CU24" s="1054"/>
      <c r="CV24" s="1055"/>
      <c r="CW24" s="1053"/>
      <c r="CX24" s="1054"/>
      <c r="CY24" s="1054"/>
      <c r="CZ24" s="1054"/>
      <c r="DA24" s="1055"/>
      <c r="DB24" s="1053"/>
      <c r="DC24" s="1054"/>
      <c r="DD24" s="1054"/>
      <c r="DE24" s="1054"/>
      <c r="DF24" s="1055"/>
      <c r="DG24" s="1053"/>
      <c r="DH24" s="1054"/>
      <c r="DI24" s="1054"/>
      <c r="DJ24" s="1054"/>
      <c r="DK24" s="1055"/>
      <c r="DL24" s="1053"/>
      <c r="DM24" s="1054"/>
      <c r="DN24" s="1054"/>
      <c r="DO24" s="1054"/>
      <c r="DP24" s="1055"/>
      <c r="DQ24" s="1053"/>
      <c r="DR24" s="1054"/>
      <c r="DS24" s="1054"/>
      <c r="DT24" s="1054"/>
      <c r="DU24" s="1055"/>
      <c r="DV24" s="1056"/>
      <c r="DW24" s="1057"/>
      <c r="DX24" s="1057"/>
      <c r="DY24" s="1057"/>
      <c r="DZ24" s="1058"/>
      <c r="EA24" s="237"/>
    </row>
    <row r="25" spans="1:131" ht="26.25" customHeight="1" thickBot="1">
      <c r="A25" s="1123" t="s">
        <v>394</v>
      </c>
      <c r="B25" s="1123"/>
      <c r="C25" s="1123"/>
      <c r="D25" s="1123"/>
      <c r="E25" s="1123"/>
      <c r="F25" s="1123"/>
      <c r="G25" s="1123"/>
      <c r="H25" s="1123"/>
      <c r="I25" s="1123"/>
      <c r="J25" s="1123"/>
      <c r="K25" s="1123"/>
      <c r="L25" s="1123"/>
      <c r="M25" s="1123"/>
      <c r="N25" s="1123"/>
      <c r="O25" s="1123"/>
      <c r="P25" s="1123"/>
      <c r="Q25" s="1123"/>
      <c r="R25" s="1123"/>
      <c r="S25" s="1123"/>
      <c r="T25" s="1123"/>
      <c r="U25" s="1123"/>
      <c r="V25" s="1123"/>
      <c r="W25" s="1123"/>
      <c r="X25" s="1123"/>
      <c r="Y25" s="1123"/>
      <c r="Z25" s="1123"/>
      <c r="AA25" s="1123"/>
      <c r="AB25" s="1123"/>
      <c r="AC25" s="1123"/>
      <c r="AD25" s="1123"/>
      <c r="AE25" s="1123"/>
      <c r="AF25" s="1123"/>
      <c r="AG25" s="1123"/>
      <c r="AH25" s="1123"/>
      <c r="AI25" s="1123"/>
      <c r="AJ25" s="1123"/>
      <c r="AK25" s="1123"/>
      <c r="AL25" s="1123"/>
      <c r="AM25" s="1123"/>
      <c r="AN25" s="1123"/>
      <c r="AO25" s="1123"/>
      <c r="AP25" s="1123"/>
      <c r="AQ25" s="1123"/>
      <c r="AR25" s="1123"/>
      <c r="AS25" s="1123"/>
      <c r="AT25" s="1123"/>
      <c r="AU25" s="1123"/>
      <c r="AV25" s="1123"/>
      <c r="AW25" s="1123"/>
      <c r="AX25" s="1123"/>
      <c r="AY25" s="1123"/>
      <c r="AZ25" s="1123"/>
      <c r="BA25" s="1123"/>
      <c r="BB25" s="1123"/>
      <c r="BC25" s="1123"/>
      <c r="BD25" s="1123"/>
      <c r="BE25" s="1123"/>
      <c r="BF25" s="1123"/>
      <c r="BG25" s="1123"/>
      <c r="BH25" s="1123"/>
      <c r="BI25" s="1123"/>
      <c r="BJ25" s="235"/>
      <c r="BK25" s="235"/>
      <c r="BL25" s="235"/>
      <c r="BM25" s="235"/>
      <c r="BN25" s="235"/>
      <c r="BO25" s="244"/>
      <c r="BP25" s="244"/>
      <c r="BQ25" s="241">
        <v>19</v>
      </c>
      <c r="BR25" s="242"/>
      <c r="BS25" s="1056"/>
      <c r="BT25" s="1057"/>
      <c r="BU25" s="1057"/>
      <c r="BV25" s="1057"/>
      <c r="BW25" s="1057"/>
      <c r="BX25" s="1057"/>
      <c r="BY25" s="1057"/>
      <c r="BZ25" s="1057"/>
      <c r="CA25" s="1057"/>
      <c r="CB25" s="1057"/>
      <c r="CC25" s="1057"/>
      <c r="CD25" s="1057"/>
      <c r="CE25" s="1057"/>
      <c r="CF25" s="1057"/>
      <c r="CG25" s="1078"/>
      <c r="CH25" s="1053"/>
      <c r="CI25" s="1054"/>
      <c r="CJ25" s="1054"/>
      <c r="CK25" s="1054"/>
      <c r="CL25" s="1055"/>
      <c r="CM25" s="1053"/>
      <c r="CN25" s="1054"/>
      <c r="CO25" s="1054"/>
      <c r="CP25" s="1054"/>
      <c r="CQ25" s="1055"/>
      <c r="CR25" s="1053"/>
      <c r="CS25" s="1054"/>
      <c r="CT25" s="1054"/>
      <c r="CU25" s="1054"/>
      <c r="CV25" s="1055"/>
      <c r="CW25" s="1053"/>
      <c r="CX25" s="1054"/>
      <c r="CY25" s="1054"/>
      <c r="CZ25" s="1054"/>
      <c r="DA25" s="1055"/>
      <c r="DB25" s="1053"/>
      <c r="DC25" s="1054"/>
      <c r="DD25" s="1054"/>
      <c r="DE25" s="1054"/>
      <c r="DF25" s="1055"/>
      <c r="DG25" s="1053"/>
      <c r="DH25" s="1054"/>
      <c r="DI25" s="1054"/>
      <c r="DJ25" s="1054"/>
      <c r="DK25" s="1055"/>
      <c r="DL25" s="1053"/>
      <c r="DM25" s="1054"/>
      <c r="DN25" s="1054"/>
      <c r="DO25" s="1054"/>
      <c r="DP25" s="1055"/>
      <c r="DQ25" s="1053"/>
      <c r="DR25" s="1054"/>
      <c r="DS25" s="1054"/>
      <c r="DT25" s="1054"/>
      <c r="DU25" s="1055"/>
      <c r="DV25" s="1056"/>
      <c r="DW25" s="1057"/>
      <c r="DX25" s="1057"/>
      <c r="DY25" s="1057"/>
      <c r="DZ25" s="1058"/>
      <c r="EA25" s="233"/>
    </row>
    <row r="26" spans="1:131" ht="26.25" customHeight="1">
      <c r="A26" s="1059" t="s">
        <v>371</v>
      </c>
      <c r="B26" s="1060"/>
      <c r="C26" s="1060"/>
      <c r="D26" s="1060"/>
      <c r="E26" s="1060"/>
      <c r="F26" s="1060"/>
      <c r="G26" s="1060"/>
      <c r="H26" s="1060"/>
      <c r="I26" s="1060"/>
      <c r="J26" s="1060"/>
      <c r="K26" s="1060"/>
      <c r="L26" s="1060"/>
      <c r="M26" s="1060"/>
      <c r="N26" s="1060"/>
      <c r="O26" s="1060"/>
      <c r="P26" s="1061"/>
      <c r="Q26" s="1065" t="s">
        <v>395</v>
      </c>
      <c r="R26" s="1066"/>
      <c r="S26" s="1066"/>
      <c r="T26" s="1066"/>
      <c r="U26" s="1067"/>
      <c r="V26" s="1065" t="s">
        <v>396</v>
      </c>
      <c r="W26" s="1066"/>
      <c r="X26" s="1066"/>
      <c r="Y26" s="1066"/>
      <c r="Z26" s="1067"/>
      <c r="AA26" s="1065" t="s">
        <v>397</v>
      </c>
      <c r="AB26" s="1066"/>
      <c r="AC26" s="1066"/>
      <c r="AD26" s="1066"/>
      <c r="AE26" s="1066"/>
      <c r="AF26" s="1119" t="s">
        <v>398</v>
      </c>
      <c r="AG26" s="1072"/>
      <c r="AH26" s="1072"/>
      <c r="AI26" s="1072"/>
      <c r="AJ26" s="1120"/>
      <c r="AK26" s="1066" t="s">
        <v>399</v>
      </c>
      <c r="AL26" s="1066"/>
      <c r="AM26" s="1066"/>
      <c r="AN26" s="1066"/>
      <c r="AO26" s="1067"/>
      <c r="AP26" s="1065" t="s">
        <v>400</v>
      </c>
      <c r="AQ26" s="1066"/>
      <c r="AR26" s="1066"/>
      <c r="AS26" s="1066"/>
      <c r="AT26" s="1067"/>
      <c r="AU26" s="1065" t="s">
        <v>401</v>
      </c>
      <c r="AV26" s="1066"/>
      <c r="AW26" s="1066"/>
      <c r="AX26" s="1066"/>
      <c r="AY26" s="1067"/>
      <c r="AZ26" s="1065" t="s">
        <v>402</v>
      </c>
      <c r="BA26" s="1066"/>
      <c r="BB26" s="1066"/>
      <c r="BC26" s="1066"/>
      <c r="BD26" s="1067"/>
      <c r="BE26" s="1065" t="s">
        <v>378</v>
      </c>
      <c r="BF26" s="1066"/>
      <c r="BG26" s="1066"/>
      <c r="BH26" s="1066"/>
      <c r="BI26" s="1079"/>
      <c r="BJ26" s="235"/>
      <c r="BK26" s="235"/>
      <c r="BL26" s="235"/>
      <c r="BM26" s="235"/>
      <c r="BN26" s="235"/>
      <c r="BO26" s="244"/>
      <c r="BP26" s="244"/>
      <c r="BQ26" s="241">
        <v>20</v>
      </c>
      <c r="BR26" s="242"/>
      <c r="BS26" s="1056"/>
      <c r="BT26" s="1057"/>
      <c r="BU26" s="1057"/>
      <c r="BV26" s="1057"/>
      <c r="BW26" s="1057"/>
      <c r="BX26" s="1057"/>
      <c r="BY26" s="1057"/>
      <c r="BZ26" s="1057"/>
      <c r="CA26" s="1057"/>
      <c r="CB26" s="1057"/>
      <c r="CC26" s="1057"/>
      <c r="CD26" s="1057"/>
      <c r="CE26" s="1057"/>
      <c r="CF26" s="1057"/>
      <c r="CG26" s="1078"/>
      <c r="CH26" s="1053"/>
      <c r="CI26" s="1054"/>
      <c r="CJ26" s="1054"/>
      <c r="CK26" s="1054"/>
      <c r="CL26" s="1055"/>
      <c r="CM26" s="1053"/>
      <c r="CN26" s="1054"/>
      <c r="CO26" s="1054"/>
      <c r="CP26" s="1054"/>
      <c r="CQ26" s="1055"/>
      <c r="CR26" s="1053"/>
      <c r="CS26" s="1054"/>
      <c r="CT26" s="1054"/>
      <c r="CU26" s="1054"/>
      <c r="CV26" s="1055"/>
      <c r="CW26" s="1053"/>
      <c r="CX26" s="1054"/>
      <c r="CY26" s="1054"/>
      <c r="CZ26" s="1054"/>
      <c r="DA26" s="1055"/>
      <c r="DB26" s="1053"/>
      <c r="DC26" s="1054"/>
      <c r="DD26" s="1054"/>
      <c r="DE26" s="1054"/>
      <c r="DF26" s="1055"/>
      <c r="DG26" s="1053"/>
      <c r="DH26" s="1054"/>
      <c r="DI26" s="1054"/>
      <c r="DJ26" s="1054"/>
      <c r="DK26" s="1055"/>
      <c r="DL26" s="1053"/>
      <c r="DM26" s="1054"/>
      <c r="DN26" s="1054"/>
      <c r="DO26" s="1054"/>
      <c r="DP26" s="1055"/>
      <c r="DQ26" s="1053"/>
      <c r="DR26" s="1054"/>
      <c r="DS26" s="1054"/>
      <c r="DT26" s="1054"/>
      <c r="DU26" s="1055"/>
      <c r="DV26" s="1056"/>
      <c r="DW26" s="1057"/>
      <c r="DX26" s="1057"/>
      <c r="DY26" s="1057"/>
      <c r="DZ26" s="1058"/>
      <c r="EA26" s="233"/>
    </row>
    <row r="27" spans="1:131" ht="26.25" customHeight="1" thickBot="1">
      <c r="A27" s="1062"/>
      <c r="B27" s="1063"/>
      <c r="C27" s="1063"/>
      <c r="D27" s="1063"/>
      <c r="E27" s="1063"/>
      <c r="F27" s="1063"/>
      <c r="G27" s="1063"/>
      <c r="H27" s="1063"/>
      <c r="I27" s="1063"/>
      <c r="J27" s="1063"/>
      <c r="K27" s="1063"/>
      <c r="L27" s="1063"/>
      <c r="M27" s="1063"/>
      <c r="N27" s="1063"/>
      <c r="O27" s="1063"/>
      <c r="P27" s="1064"/>
      <c r="Q27" s="1068"/>
      <c r="R27" s="1069"/>
      <c r="S27" s="1069"/>
      <c r="T27" s="1069"/>
      <c r="U27" s="1070"/>
      <c r="V27" s="1068"/>
      <c r="W27" s="1069"/>
      <c r="X27" s="1069"/>
      <c r="Y27" s="1069"/>
      <c r="Z27" s="1070"/>
      <c r="AA27" s="1068"/>
      <c r="AB27" s="1069"/>
      <c r="AC27" s="1069"/>
      <c r="AD27" s="1069"/>
      <c r="AE27" s="1069"/>
      <c r="AF27" s="1121"/>
      <c r="AG27" s="1075"/>
      <c r="AH27" s="1075"/>
      <c r="AI27" s="1075"/>
      <c r="AJ27" s="1122"/>
      <c r="AK27" s="1069"/>
      <c r="AL27" s="1069"/>
      <c r="AM27" s="1069"/>
      <c r="AN27" s="1069"/>
      <c r="AO27" s="1070"/>
      <c r="AP27" s="1068"/>
      <c r="AQ27" s="1069"/>
      <c r="AR27" s="1069"/>
      <c r="AS27" s="1069"/>
      <c r="AT27" s="1070"/>
      <c r="AU27" s="1068"/>
      <c r="AV27" s="1069"/>
      <c r="AW27" s="1069"/>
      <c r="AX27" s="1069"/>
      <c r="AY27" s="1070"/>
      <c r="AZ27" s="1068"/>
      <c r="BA27" s="1069"/>
      <c r="BB27" s="1069"/>
      <c r="BC27" s="1069"/>
      <c r="BD27" s="1070"/>
      <c r="BE27" s="1068"/>
      <c r="BF27" s="1069"/>
      <c r="BG27" s="1069"/>
      <c r="BH27" s="1069"/>
      <c r="BI27" s="1080"/>
      <c r="BJ27" s="235"/>
      <c r="BK27" s="235"/>
      <c r="BL27" s="235"/>
      <c r="BM27" s="235"/>
      <c r="BN27" s="235"/>
      <c r="BO27" s="244"/>
      <c r="BP27" s="244"/>
      <c r="BQ27" s="241">
        <v>21</v>
      </c>
      <c r="BR27" s="242"/>
      <c r="BS27" s="1056"/>
      <c r="BT27" s="1057"/>
      <c r="BU27" s="1057"/>
      <c r="BV27" s="1057"/>
      <c r="BW27" s="1057"/>
      <c r="BX27" s="1057"/>
      <c r="BY27" s="1057"/>
      <c r="BZ27" s="1057"/>
      <c r="CA27" s="1057"/>
      <c r="CB27" s="1057"/>
      <c r="CC27" s="1057"/>
      <c r="CD27" s="1057"/>
      <c r="CE27" s="1057"/>
      <c r="CF27" s="1057"/>
      <c r="CG27" s="1078"/>
      <c r="CH27" s="1053"/>
      <c r="CI27" s="1054"/>
      <c r="CJ27" s="1054"/>
      <c r="CK27" s="1054"/>
      <c r="CL27" s="1055"/>
      <c r="CM27" s="1053"/>
      <c r="CN27" s="1054"/>
      <c r="CO27" s="1054"/>
      <c r="CP27" s="1054"/>
      <c r="CQ27" s="1055"/>
      <c r="CR27" s="1053"/>
      <c r="CS27" s="1054"/>
      <c r="CT27" s="1054"/>
      <c r="CU27" s="1054"/>
      <c r="CV27" s="1055"/>
      <c r="CW27" s="1053"/>
      <c r="CX27" s="1054"/>
      <c r="CY27" s="1054"/>
      <c r="CZ27" s="1054"/>
      <c r="DA27" s="1055"/>
      <c r="DB27" s="1053"/>
      <c r="DC27" s="1054"/>
      <c r="DD27" s="1054"/>
      <c r="DE27" s="1054"/>
      <c r="DF27" s="1055"/>
      <c r="DG27" s="1053"/>
      <c r="DH27" s="1054"/>
      <c r="DI27" s="1054"/>
      <c r="DJ27" s="1054"/>
      <c r="DK27" s="1055"/>
      <c r="DL27" s="1053"/>
      <c r="DM27" s="1054"/>
      <c r="DN27" s="1054"/>
      <c r="DO27" s="1054"/>
      <c r="DP27" s="1055"/>
      <c r="DQ27" s="1053"/>
      <c r="DR27" s="1054"/>
      <c r="DS27" s="1054"/>
      <c r="DT27" s="1054"/>
      <c r="DU27" s="1055"/>
      <c r="DV27" s="1056"/>
      <c r="DW27" s="1057"/>
      <c r="DX27" s="1057"/>
      <c r="DY27" s="1057"/>
      <c r="DZ27" s="1058"/>
      <c r="EA27" s="233"/>
    </row>
    <row r="28" spans="1:131" ht="26.25" customHeight="1" thickTop="1">
      <c r="A28" s="245">
        <v>1</v>
      </c>
      <c r="B28" s="1111" t="s">
        <v>403</v>
      </c>
      <c r="C28" s="1112"/>
      <c r="D28" s="1112"/>
      <c r="E28" s="1112"/>
      <c r="F28" s="1112"/>
      <c r="G28" s="1112"/>
      <c r="H28" s="1112"/>
      <c r="I28" s="1112"/>
      <c r="J28" s="1112"/>
      <c r="K28" s="1112"/>
      <c r="L28" s="1112"/>
      <c r="M28" s="1112"/>
      <c r="N28" s="1112"/>
      <c r="O28" s="1112"/>
      <c r="P28" s="1113"/>
      <c r="Q28" s="1114">
        <v>7637</v>
      </c>
      <c r="R28" s="1115"/>
      <c r="S28" s="1115"/>
      <c r="T28" s="1115"/>
      <c r="U28" s="1115"/>
      <c r="V28" s="1115">
        <v>7464</v>
      </c>
      <c r="W28" s="1115"/>
      <c r="X28" s="1115"/>
      <c r="Y28" s="1115"/>
      <c r="Z28" s="1115"/>
      <c r="AA28" s="1115">
        <v>173</v>
      </c>
      <c r="AB28" s="1115"/>
      <c r="AC28" s="1115"/>
      <c r="AD28" s="1115"/>
      <c r="AE28" s="1116"/>
      <c r="AF28" s="1117">
        <v>173</v>
      </c>
      <c r="AG28" s="1115"/>
      <c r="AH28" s="1115"/>
      <c r="AI28" s="1115"/>
      <c r="AJ28" s="1118"/>
      <c r="AK28" s="1106">
        <v>645</v>
      </c>
      <c r="AL28" s="1107"/>
      <c r="AM28" s="1107"/>
      <c r="AN28" s="1107"/>
      <c r="AO28" s="1107"/>
      <c r="AP28" s="1107" t="s">
        <v>593</v>
      </c>
      <c r="AQ28" s="1107"/>
      <c r="AR28" s="1107"/>
      <c r="AS28" s="1107"/>
      <c r="AT28" s="1107"/>
      <c r="AU28" s="1107" t="s">
        <v>594</v>
      </c>
      <c r="AV28" s="1107"/>
      <c r="AW28" s="1107"/>
      <c r="AX28" s="1107"/>
      <c r="AY28" s="1107"/>
      <c r="AZ28" s="1108" t="s">
        <v>595</v>
      </c>
      <c r="BA28" s="1108"/>
      <c r="BB28" s="1108"/>
      <c r="BC28" s="1108"/>
      <c r="BD28" s="1108"/>
      <c r="BE28" s="1109"/>
      <c r="BF28" s="1109"/>
      <c r="BG28" s="1109"/>
      <c r="BH28" s="1109"/>
      <c r="BI28" s="1110"/>
      <c r="BJ28" s="235"/>
      <c r="BK28" s="235"/>
      <c r="BL28" s="235"/>
      <c r="BM28" s="235"/>
      <c r="BN28" s="235"/>
      <c r="BO28" s="244"/>
      <c r="BP28" s="244"/>
      <c r="BQ28" s="241">
        <v>22</v>
      </c>
      <c r="BR28" s="242"/>
      <c r="BS28" s="1056"/>
      <c r="BT28" s="1057"/>
      <c r="BU28" s="1057"/>
      <c r="BV28" s="1057"/>
      <c r="BW28" s="1057"/>
      <c r="BX28" s="1057"/>
      <c r="BY28" s="1057"/>
      <c r="BZ28" s="1057"/>
      <c r="CA28" s="1057"/>
      <c r="CB28" s="1057"/>
      <c r="CC28" s="1057"/>
      <c r="CD28" s="1057"/>
      <c r="CE28" s="1057"/>
      <c r="CF28" s="1057"/>
      <c r="CG28" s="1078"/>
      <c r="CH28" s="1053"/>
      <c r="CI28" s="1054"/>
      <c r="CJ28" s="1054"/>
      <c r="CK28" s="1054"/>
      <c r="CL28" s="1055"/>
      <c r="CM28" s="1053"/>
      <c r="CN28" s="1054"/>
      <c r="CO28" s="1054"/>
      <c r="CP28" s="1054"/>
      <c r="CQ28" s="1055"/>
      <c r="CR28" s="1053"/>
      <c r="CS28" s="1054"/>
      <c r="CT28" s="1054"/>
      <c r="CU28" s="1054"/>
      <c r="CV28" s="1055"/>
      <c r="CW28" s="1053"/>
      <c r="CX28" s="1054"/>
      <c r="CY28" s="1054"/>
      <c r="CZ28" s="1054"/>
      <c r="DA28" s="1055"/>
      <c r="DB28" s="1053"/>
      <c r="DC28" s="1054"/>
      <c r="DD28" s="1054"/>
      <c r="DE28" s="1054"/>
      <c r="DF28" s="1055"/>
      <c r="DG28" s="1053"/>
      <c r="DH28" s="1054"/>
      <c r="DI28" s="1054"/>
      <c r="DJ28" s="1054"/>
      <c r="DK28" s="1055"/>
      <c r="DL28" s="1053"/>
      <c r="DM28" s="1054"/>
      <c r="DN28" s="1054"/>
      <c r="DO28" s="1054"/>
      <c r="DP28" s="1055"/>
      <c r="DQ28" s="1053"/>
      <c r="DR28" s="1054"/>
      <c r="DS28" s="1054"/>
      <c r="DT28" s="1054"/>
      <c r="DU28" s="1055"/>
      <c r="DV28" s="1056"/>
      <c r="DW28" s="1057"/>
      <c r="DX28" s="1057"/>
      <c r="DY28" s="1057"/>
      <c r="DZ28" s="1058"/>
      <c r="EA28" s="233"/>
    </row>
    <row r="29" spans="1:131" ht="26.25" customHeight="1">
      <c r="A29" s="245">
        <v>2</v>
      </c>
      <c r="B29" s="1094" t="s">
        <v>404</v>
      </c>
      <c r="C29" s="1095"/>
      <c r="D29" s="1095"/>
      <c r="E29" s="1095"/>
      <c r="F29" s="1095"/>
      <c r="G29" s="1095"/>
      <c r="H29" s="1095"/>
      <c r="I29" s="1095"/>
      <c r="J29" s="1095"/>
      <c r="K29" s="1095"/>
      <c r="L29" s="1095"/>
      <c r="M29" s="1095"/>
      <c r="N29" s="1095"/>
      <c r="O29" s="1095"/>
      <c r="P29" s="1096"/>
      <c r="Q29" s="1102">
        <v>6254</v>
      </c>
      <c r="R29" s="1103"/>
      <c r="S29" s="1103"/>
      <c r="T29" s="1103"/>
      <c r="U29" s="1103"/>
      <c r="V29" s="1103">
        <v>6062</v>
      </c>
      <c r="W29" s="1103"/>
      <c r="X29" s="1103"/>
      <c r="Y29" s="1103"/>
      <c r="Z29" s="1103"/>
      <c r="AA29" s="1103">
        <v>192</v>
      </c>
      <c r="AB29" s="1103"/>
      <c r="AC29" s="1103"/>
      <c r="AD29" s="1103"/>
      <c r="AE29" s="1104"/>
      <c r="AF29" s="1099">
        <v>192</v>
      </c>
      <c r="AG29" s="1100"/>
      <c r="AH29" s="1100"/>
      <c r="AI29" s="1100"/>
      <c r="AJ29" s="1101"/>
      <c r="AK29" s="1044">
        <v>1022</v>
      </c>
      <c r="AL29" s="1035"/>
      <c r="AM29" s="1035"/>
      <c r="AN29" s="1035"/>
      <c r="AO29" s="1035"/>
      <c r="AP29" s="1035" t="s">
        <v>594</v>
      </c>
      <c r="AQ29" s="1035"/>
      <c r="AR29" s="1035"/>
      <c r="AS29" s="1035"/>
      <c r="AT29" s="1035"/>
      <c r="AU29" s="1035" t="s">
        <v>593</v>
      </c>
      <c r="AV29" s="1035"/>
      <c r="AW29" s="1035"/>
      <c r="AX29" s="1035"/>
      <c r="AY29" s="1035"/>
      <c r="AZ29" s="1105" t="s">
        <v>594</v>
      </c>
      <c r="BA29" s="1105"/>
      <c r="BB29" s="1105"/>
      <c r="BC29" s="1105"/>
      <c r="BD29" s="1105"/>
      <c r="BE29" s="1036"/>
      <c r="BF29" s="1036"/>
      <c r="BG29" s="1036"/>
      <c r="BH29" s="1036"/>
      <c r="BI29" s="1037"/>
      <c r="BJ29" s="235"/>
      <c r="BK29" s="235"/>
      <c r="BL29" s="235"/>
      <c r="BM29" s="235"/>
      <c r="BN29" s="235"/>
      <c r="BO29" s="244"/>
      <c r="BP29" s="244"/>
      <c r="BQ29" s="241">
        <v>23</v>
      </c>
      <c r="BR29" s="242"/>
      <c r="BS29" s="1056"/>
      <c r="BT29" s="1057"/>
      <c r="BU29" s="1057"/>
      <c r="BV29" s="1057"/>
      <c r="BW29" s="1057"/>
      <c r="BX29" s="1057"/>
      <c r="BY29" s="1057"/>
      <c r="BZ29" s="1057"/>
      <c r="CA29" s="1057"/>
      <c r="CB29" s="1057"/>
      <c r="CC29" s="1057"/>
      <c r="CD29" s="1057"/>
      <c r="CE29" s="1057"/>
      <c r="CF29" s="1057"/>
      <c r="CG29" s="1078"/>
      <c r="CH29" s="1053"/>
      <c r="CI29" s="1054"/>
      <c r="CJ29" s="1054"/>
      <c r="CK29" s="1054"/>
      <c r="CL29" s="1055"/>
      <c r="CM29" s="1053"/>
      <c r="CN29" s="1054"/>
      <c r="CO29" s="1054"/>
      <c r="CP29" s="1054"/>
      <c r="CQ29" s="1055"/>
      <c r="CR29" s="1053"/>
      <c r="CS29" s="1054"/>
      <c r="CT29" s="1054"/>
      <c r="CU29" s="1054"/>
      <c r="CV29" s="1055"/>
      <c r="CW29" s="1053"/>
      <c r="CX29" s="1054"/>
      <c r="CY29" s="1054"/>
      <c r="CZ29" s="1054"/>
      <c r="DA29" s="1055"/>
      <c r="DB29" s="1053"/>
      <c r="DC29" s="1054"/>
      <c r="DD29" s="1054"/>
      <c r="DE29" s="1054"/>
      <c r="DF29" s="1055"/>
      <c r="DG29" s="1053"/>
      <c r="DH29" s="1054"/>
      <c r="DI29" s="1054"/>
      <c r="DJ29" s="1054"/>
      <c r="DK29" s="1055"/>
      <c r="DL29" s="1053"/>
      <c r="DM29" s="1054"/>
      <c r="DN29" s="1054"/>
      <c r="DO29" s="1054"/>
      <c r="DP29" s="1055"/>
      <c r="DQ29" s="1053"/>
      <c r="DR29" s="1054"/>
      <c r="DS29" s="1054"/>
      <c r="DT29" s="1054"/>
      <c r="DU29" s="1055"/>
      <c r="DV29" s="1056"/>
      <c r="DW29" s="1057"/>
      <c r="DX29" s="1057"/>
      <c r="DY29" s="1057"/>
      <c r="DZ29" s="1058"/>
      <c r="EA29" s="233"/>
    </row>
    <row r="30" spans="1:131" ht="26.25" customHeight="1">
      <c r="A30" s="245">
        <v>3</v>
      </c>
      <c r="B30" s="1094" t="s">
        <v>405</v>
      </c>
      <c r="C30" s="1095"/>
      <c r="D30" s="1095"/>
      <c r="E30" s="1095"/>
      <c r="F30" s="1095"/>
      <c r="G30" s="1095"/>
      <c r="H30" s="1095"/>
      <c r="I30" s="1095"/>
      <c r="J30" s="1095"/>
      <c r="K30" s="1095"/>
      <c r="L30" s="1095"/>
      <c r="M30" s="1095"/>
      <c r="N30" s="1095"/>
      <c r="O30" s="1095"/>
      <c r="P30" s="1096"/>
      <c r="Q30" s="1102">
        <v>755</v>
      </c>
      <c r="R30" s="1103"/>
      <c r="S30" s="1103"/>
      <c r="T30" s="1103"/>
      <c r="U30" s="1103"/>
      <c r="V30" s="1103">
        <v>754</v>
      </c>
      <c r="W30" s="1103"/>
      <c r="X30" s="1103"/>
      <c r="Y30" s="1103"/>
      <c r="Z30" s="1103"/>
      <c r="AA30" s="1103">
        <v>1</v>
      </c>
      <c r="AB30" s="1103"/>
      <c r="AC30" s="1103"/>
      <c r="AD30" s="1103"/>
      <c r="AE30" s="1104"/>
      <c r="AF30" s="1099">
        <v>1</v>
      </c>
      <c r="AG30" s="1100"/>
      <c r="AH30" s="1100"/>
      <c r="AI30" s="1100"/>
      <c r="AJ30" s="1101"/>
      <c r="AK30" s="1044">
        <v>249</v>
      </c>
      <c r="AL30" s="1035"/>
      <c r="AM30" s="1035"/>
      <c r="AN30" s="1035"/>
      <c r="AO30" s="1035"/>
      <c r="AP30" s="1035" t="s">
        <v>596</v>
      </c>
      <c r="AQ30" s="1035"/>
      <c r="AR30" s="1035"/>
      <c r="AS30" s="1035"/>
      <c r="AT30" s="1035"/>
      <c r="AU30" s="1035" t="s">
        <v>597</v>
      </c>
      <c r="AV30" s="1035"/>
      <c r="AW30" s="1035"/>
      <c r="AX30" s="1035"/>
      <c r="AY30" s="1035"/>
      <c r="AZ30" s="1105" t="s">
        <v>594</v>
      </c>
      <c r="BA30" s="1105"/>
      <c r="BB30" s="1105"/>
      <c r="BC30" s="1105"/>
      <c r="BD30" s="1105"/>
      <c r="BE30" s="1036"/>
      <c r="BF30" s="1036"/>
      <c r="BG30" s="1036"/>
      <c r="BH30" s="1036"/>
      <c r="BI30" s="1037"/>
      <c r="BJ30" s="235"/>
      <c r="BK30" s="235"/>
      <c r="BL30" s="235"/>
      <c r="BM30" s="235"/>
      <c r="BN30" s="235"/>
      <c r="BO30" s="244"/>
      <c r="BP30" s="244"/>
      <c r="BQ30" s="241">
        <v>24</v>
      </c>
      <c r="BR30" s="242"/>
      <c r="BS30" s="1056"/>
      <c r="BT30" s="1057"/>
      <c r="BU30" s="1057"/>
      <c r="BV30" s="1057"/>
      <c r="BW30" s="1057"/>
      <c r="BX30" s="1057"/>
      <c r="BY30" s="1057"/>
      <c r="BZ30" s="1057"/>
      <c r="CA30" s="1057"/>
      <c r="CB30" s="1057"/>
      <c r="CC30" s="1057"/>
      <c r="CD30" s="1057"/>
      <c r="CE30" s="1057"/>
      <c r="CF30" s="1057"/>
      <c r="CG30" s="1078"/>
      <c r="CH30" s="1053"/>
      <c r="CI30" s="1054"/>
      <c r="CJ30" s="1054"/>
      <c r="CK30" s="1054"/>
      <c r="CL30" s="1055"/>
      <c r="CM30" s="1053"/>
      <c r="CN30" s="1054"/>
      <c r="CO30" s="1054"/>
      <c r="CP30" s="1054"/>
      <c r="CQ30" s="1055"/>
      <c r="CR30" s="1053"/>
      <c r="CS30" s="1054"/>
      <c r="CT30" s="1054"/>
      <c r="CU30" s="1054"/>
      <c r="CV30" s="1055"/>
      <c r="CW30" s="1053"/>
      <c r="CX30" s="1054"/>
      <c r="CY30" s="1054"/>
      <c r="CZ30" s="1054"/>
      <c r="DA30" s="1055"/>
      <c r="DB30" s="1053"/>
      <c r="DC30" s="1054"/>
      <c r="DD30" s="1054"/>
      <c r="DE30" s="1054"/>
      <c r="DF30" s="1055"/>
      <c r="DG30" s="1053"/>
      <c r="DH30" s="1054"/>
      <c r="DI30" s="1054"/>
      <c r="DJ30" s="1054"/>
      <c r="DK30" s="1055"/>
      <c r="DL30" s="1053"/>
      <c r="DM30" s="1054"/>
      <c r="DN30" s="1054"/>
      <c r="DO30" s="1054"/>
      <c r="DP30" s="1055"/>
      <c r="DQ30" s="1053"/>
      <c r="DR30" s="1054"/>
      <c r="DS30" s="1054"/>
      <c r="DT30" s="1054"/>
      <c r="DU30" s="1055"/>
      <c r="DV30" s="1056"/>
      <c r="DW30" s="1057"/>
      <c r="DX30" s="1057"/>
      <c r="DY30" s="1057"/>
      <c r="DZ30" s="1058"/>
      <c r="EA30" s="233"/>
    </row>
    <row r="31" spans="1:131" ht="26.25" customHeight="1">
      <c r="A31" s="245">
        <v>4</v>
      </c>
      <c r="B31" s="1094" t="s">
        <v>406</v>
      </c>
      <c r="C31" s="1095"/>
      <c r="D31" s="1095"/>
      <c r="E31" s="1095"/>
      <c r="F31" s="1095"/>
      <c r="G31" s="1095"/>
      <c r="H31" s="1095"/>
      <c r="I31" s="1095"/>
      <c r="J31" s="1095"/>
      <c r="K31" s="1095"/>
      <c r="L31" s="1095"/>
      <c r="M31" s="1095"/>
      <c r="N31" s="1095"/>
      <c r="O31" s="1095"/>
      <c r="P31" s="1096"/>
      <c r="Q31" s="1102">
        <v>19</v>
      </c>
      <c r="R31" s="1103"/>
      <c r="S31" s="1103"/>
      <c r="T31" s="1103"/>
      <c r="U31" s="1103"/>
      <c r="V31" s="1103">
        <v>8</v>
      </c>
      <c r="W31" s="1103"/>
      <c r="X31" s="1103"/>
      <c r="Y31" s="1103"/>
      <c r="Z31" s="1103"/>
      <c r="AA31" s="1103">
        <v>11</v>
      </c>
      <c r="AB31" s="1103"/>
      <c r="AC31" s="1103"/>
      <c r="AD31" s="1103"/>
      <c r="AE31" s="1104"/>
      <c r="AF31" s="1099">
        <v>11</v>
      </c>
      <c r="AG31" s="1100"/>
      <c r="AH31" s="1100"/>
      <c r="AI31" s="1100"/>
      <c r="AJ31" s="1101"/>
      <c r="AK31" s="1044" t="s">
        <v>593</v>
      </c>
      <c r="AL31" s="1035"/>
      <c r="AM31" s="1035"/>
      <c r="AN31" s="1035"/>
      <c r="AO31" s="1035"/>
      <c r="AP31" s="1035" t="s">
        <v>594</v>
      </c>
      <c r="AQ31" s="1035"/>
      <c r="AR31" s="1035"/>
      <c r="AS31" s="1035"/>
      <c r="AT31" s="1035"/>
      <c r="AU31" s="1035" t="s">
        <v>596</v>
      </c>
      <c r="AV31" s="1035"/>
      <c r="AW31" s="1035"/>
      <c r="AX31" s="1035"/>
      <c r="AY31" s="1035"/>
      <c r="AZ31" s="1105" t="s">
        <v>594</v>
      </c>
      <c r="BA31" s="1105"/>
      <c r="BB31" s="1105"/>
      <c r="BC31" s="1105"/>
      <c r="BD31" s="1105"/>
      <c r="BE31" s="1036"/>
      <c r="BF31" s="1036"/>
      <c r="BG31" s="1036"/>
      <c r="BH31" s="1036"/>
      <c r="BI31" s="1037"/>
      <c r="BJ31" s="235"/>
      <c r="BK31" s="235"/>
      <c r="BL31" s="235"/>
      <c r="BM31" s="235"/>
      <c r="BN31" s="235"/>
      <c r="BO31" s="244"/>
      <c r="BP31" s="244"/>
      <c r="BQ31" s="241">
        <v>25</v>
      </c>
      <c r="BR31" s="242"/>
      <c r="BS31" s="1056"/>
      <c r="BT31" s="1057"/>
      <c r="BU31" s="1057"/>
      <c r="BV31" s="1057"/>
      <c r="BW31" s="1057"/>
      <c r="BX31" s="1057"/>
      <c r="BY31" s="1057"/>
      <c r="BZ31" s="1057"/>
      <c r="CA31" s="1057"/>
      <c r="CB31" s="1057"/>
      <c r="CC31" s="1057"/>
      <c r="CD31" s="1057"/>
      <c r="CE31" s="1057"/>
      <c r="CF31" s="1057"/>
      <c r="CG31" s="1078"/>
      <c r="CH31" s="1053"/>
      <c r="CI31" s="1054"/>
      <c r="CJ31" s="1054"/>
      <c r="CK31" s="1054"/>
      <c r="CL31" s="1055"/>
      <c r="CM31" s="1053"/>
      <c r="CN31" s="1054"/>
      <c r="CO31" s="1054"/>
      <c r="CP31" s="1054"/>
      <c r="CQ31" s="1055"/>
      <c r="CR31" s="1053"/>
      <c r="CS31" s="1054"/>
      <c r="CT31" s="1054"/>
      <c r="CU31" s="1054"/>
      <c r="CV31" s="1055"/>
      <c r="CW31" s="1053"/>
      <c r="CX31" s="1054"/>
      <c r="CY31" s="1054"/>
      <c r="CZ31" s="1054"/>
      <c r="DA31" s="1055"/>
      <c r="DB31" s="1053"/>
      <c r="DC31" s="1054"/>
      <c r="DD31" s="1054"/>
      <c r="DE31" s="1054"/>
      <c r="DF31" s="1055"/>
      <c r="DG31" s="1053"/>
      <c r="DH31" s="1054"/>
      <c r="DI31" s="1054"/>
      <c r="DJ31" s="1054"/>
      <c r="DK31" s="1055"/>
      <c r="DL31" s="1053"/>
      <c r="DM31" s="1054"/>
      <c r="DN31" s="1054"/>
      <c r="DO31" s="1054"/>
      <c r="DP31" s="1055"/>
      <c r="DQ31" s="1053"/>
      <c r="DR31" s="1054"/>
      <c r="DS31" s="1054"/>
      <c r="DT31" s="1054"/>
      <c r="DU31" s="1055"/>
      <c r="DV31" s="1056"/>
      <c r="DW31" s="1057"/>
      <c r="DX31" s="1057"/>
      <c r="DY31" s="1057"/>
      <c r="DZ31" s="1058"/>
      <c r="EA31" s="233"/>
    </row>
    <row r="32" spans="1:131" ht="26.25" customHeight="1">
      <c r="A32" s="245">
        <v>5</v>
      </c>
      <c r="B32" s="1094" t="s">
        <v>407</v>
      </c>
      <c r="C32" s="1095"/>
      <c r="D32" s="1095"/>
      <c r="E32" s="1095"/>
      <c r="F32" s="1095"/>
      <c r="G32" s="1095"/>
      <c r="H32" s="1095"/>
      <c r="I32" s="1095"/>
      <c r="J32" s="1095"/>
      <c r="K32" s="1095"/>
      <c r="L32" s="1095"/>
      <c r="M32" s="1095"/>
      <c r="N32" s="1095"/>
      <c r="O32" s="1095"/>
      <c r="P32" s="1096"/>
      <c r="Q32" s="1102">
        <v>762</v>
      </c>
      <c r="R32" s="1103"/>
      <c r="S32" s="1103"/>
      <c r="T32" s="1103"/>
      <c r="U32" s="1103"/>
      <c r="V32" s="1103">
        <v>669</v>
      </c>
      <c r="W32" s="1103"/>
      <c r="X32" s="1103"/>
      <c r="Y32" s="1103"/>
      <c r="Z32" s="1103"/>
      <c r="AA32" s="1103">
        <v>93</v>
      </c>
      <c r="AB32" s="1103"/>
      <c r="AC32" s="1103"/>
      <c r="AD32" s="1103"/>
      <c r="AE32" s="1104"/>
      <c r="AF32" s="1099">
        <v>1132</v>
      </c>
      <c r="AG32" s="1100"/>
      <c r="AH32" s="1100"/>
      <c r="AI32" s="1100"/>
      <c r="AJ32" s="1101"/>
      <c r="AK32" s="1044">
        <v>30</v>
      </c>
      <c r="AL32" s="1035"/>
      <c r="AM32" s="1035"/>
      <c r="AN32" s="1035"/>
      <c r="AO32" s="1035"/>
      <c r="AP32" s="1035">
        <v>3481</v>
      </c>
      <c r="AQ32" s="1035"/>
      <c r="AR32" s="1035"/>
      <c r="AS32" s="1035"/>
      <c r="AT32" s="1035"/>
      <c r="AU32" s="1035">
        <v>289</v>
      </c>
      <c r="AV32" s="1035"/>
      <c r="AW32" s="1035"/>
      <c r="AX32" s="1035"/>
      <c r="AY32" s="1035"/>
      <c r="AZ32" s="1105" t="s">
        <v>602</v>
      </c>
      <c r="BA32" s="1105"/>
      <c r="BB32" s="1105"/>
      <c r="BC32" s="1105"/>
      <c r="BD32" s="1105"/>
      <c r="BE32" s="1036" t="s">
        <v>408</v>
      </c>
      <c r="BF32" s="1036"/>
      <c r="BG32" s="1036"/>
      <c r="BH32" s="1036"/>
      <c r="BI32" s="1037"/>
      <c r="BJ32" s="235"/>
      <c r="BK32" s="235"/>
      <c r="BL32" s="235"/>
      <c r="BM32" s="235"/>
      <c r="BN32" s="235"/>
      <c r="BO32" s="244"/>
      <c r="BP32" s="244"/>
      <c r="BQ32" s="241">
        <v>26</v>
      </c>
      <c r="BR32" s="242"/>
      <c r="BS32" s="1056"/>
      <c r="BT32" s="1057"/>
      <c r="BU32" s="1057"/>
      <c r="BV32" s="1057"/>
      <c r="BW32" s="1057"/>
      <c r="BX32" s="1057"/>
      <c r="BY32" s="1057"/>
      <c r="BZ32" s="1057"/>
      <c r="CA32" s="1057"/>
      <c r="CB32" s="1057"/>
      <c r="CC32" s="1057"/>
      <c r="CD32" s="1057"/>
      <c r="CE32" s="1057"/>
      <c r="CF32" s="1057"/>
      <c r="CG32" s="1078"/>
      <c r="CH32" s="1053"/>
      <c r="CI32" s="1054"/>
      <c r="CJ32" s="1054"/>
      <c r="CK32" s="1054"/>
      <c r="CL32" s="1055"/>
      <c r="CM32" s="1053"/>
      <c r="CN32" s="1054"/>
      <c r="CO32" s="1054"/>
      <c r="CP32" s="1054"/>
      <c r="CQ32" s="1055"/>
      <c r="CR32" s="1053"/>
      <c r="CS32" s="1054"/>
      <c r="CT32" s="1054"/>
      <c r="CU32" s="1054"/>
      <c r="CV32" s="1055"/>
      <c r="CW32" s="1053"/>
      <c r="CX32" s="1054"/>
      <c r="CY32" s="1054"/>
      <c r="CZ32" s="1054"/>
      <c r="DA32" s="1055"/>
      <c r="DB32" s="1053"/>
      <c r="DC32" s="1054"/>
      <c r="DD32" s="1054"/>
      <c r="DE32" s="1054"/>
      <c r="DF32" s="1055"/>
      <c r="DG32" s="1053"/>
      <c r="DH32" s="1054"/>
      <c r="DI32" s="1054"/>
      <c r="DJ32" s="1054"/>
      <c r="DK32" s="1055"/>
      <c r="DL32" s="1053"/>
      <c r="DM32" s="1054"/>
      <c r="DN32" s="1054"/>
      <c r="DO32" s="1054"/>
      <c r="DP32" s="1055"/>
      <c r="DQ32" s="1053"/>
      <c r="DR32" s="1054"/>
      <c r="DS32" s="1054"/>
      <c r="DT32" s="1054"/>
      <c r="DU32" s="1055"/>
      <c r="DV32" s="1056"/>
      <c r="DW32" s="1057"/>
      <c r="DX32" s="1057"/>
      <c r="DY32" s="1057"/>
      <c r="DZ32" s="1058"/>
      <c r="EA32" s="233"/>
    </row>
    <row r="33" spans="1:131" ht="26.25" customHeight="1">
      <c r="A33" s="245">
        <v>6</v>
      </c>
      <c r="B33" s="1094" t="s">
        <v>409</v>
      </c>
      <c r="C33" s="1095"/>
      <c r="D33" s="1095"/>
      <c r="E33" s="1095"/>
      <c r="F33" s="1095"/>
      <c r="G33" s="1095"/>
      <c r="H33" s="1095"/>
      <c r="I33" s="1095"/>
      <c r="J33" s="1095"/>
      <c r="K33" s="1095"/>
      <c r="L33" s="1095"/>
      <c r="M33" s="1095"/>
      <c r="N33" s="1095"/>
      <c r="O33" s="1095"/>
      <c r="P33" s="1096"/>
      <c r="Q33" s="1102">
        <v>5873</v>
      </c>
      <c r="R33" s="1103"/>
      <c r="S33" s="1103"/>
      <c r="T33" s="1103"/>
      <c r="U33" s="1103"/>
      <c r="V33" s="1103">
        <v>5144</v>
      </c>
      <c r="W33" s="1103"/>
      <c r="X33" s="1103"/>
      <c r="Y33" s="1103"/>
      <c r="Z33" s="1103"/>
      <c r="AA33" s="1103">
        <v>729</v>
      </c>
      <c r="AB33" s="1103"/>
      <c r="AC33" s="1103"/>
      <c r="AD33" s="1103"/>
      <c r="AE33" s="1104"/>
      <c r="AF33" s="1099">
        <v>1726</v>
      </c>
      <c r="AG33" s="1100"/>
      <c r="AH33" s="1100"/>
      <c r="AI33" s="1100"/>
      <c r="AJ33" s="1101"/>
      <c r="AK33" s="1044">
        <v>693</v>
      </c>
      <c r="AL33" s="1035"/>
      <c r="AM33" s="1035"/>
      <c r="AN33" s="1035"/>
      <c r="AO33" s="1035"/>
      <c r="AP33" s="1035">
        <v>1644</v>
      </c>
      <c r="AQ33" s="1035"/>
      <c r="AR33" s="1035"/>
      <c r="AS33" s="1035"/>
      <c r="AT33" s="1035"/>
      <c r="AU33" s="1035">
        <v>1035</v>
      </c>
      <c r="AV33" s="1035"/>
      <c r="AW33" s="1035"/>
      <c r="AX33" s="1035"/>
      <c r="AY33" s="1035"/>
      <c r="AZ33" s="1105" t="s">
        <v>603</v>
      </c>
      <c r="BA33" s="1105"/>
      <c r="BB33" s="1105"/>
      <c r="BC33" s="1105"/>
      <c r="BD33" s="1105"/>
      <c r="BE33" s="1036" t="s">
        <v>408</v>
      </c>
      <c r="BF33" s="1036"/>
      <c r="BG33" s="1036"/>
      <c r="BH33" s="1036"/>
      <c r="BI33" s="1037"/>
      <c r="BJ33" s="235"/>
      <c r="BK33" s="235"/>
      <c r="BL33" s="235"/>
      <c r="BM33" s="235"/>
      <c r="BN33" s="235"/>
      <c r="BO33" s="244"/>
      <c r="BP33" s="244"/>
      <c r="BQ33" s="241">
        <v>27</v>
      </c>
      <c r="BR33" s="242"/>
      <c r="BS33" s="1056"/>
      <c r="BT33" s="1057"/>
      <c r="BU33" s="1057"/>
      <c r="BV33" s="1057"/>
      <c r="BW33" s="1057"/>
      <c r="BX33" s="1057"/>
      <c r="BY33" s="1057"/>
      <c r="BZ33" s="1057"/>
      <c r="CA33" s="1057"/>
      <c r="CB33" s="1057"/>
      <c r="CC33" s="1057"/>
      <c r="CD33" s="1057"/>
      <c r="CE33" s="1057"/>
      <c r="CF33" s="1057"/>
      <c r="CG33" s="1078"/>
      <c r="CH33" s="1053"/>
      <c r="CI33" s="1054"/>
      <c r="CJ33" s="1054"/>
      <c r="CK33" s="1054"/>
      <c r="CL33" s="1055"/>
      <c r="CM33" s="1053"/>
      <c r="CN33" s="1054"/>
      <c r="CO33" s="1054"/>
      <c r="CP33" s="1054"/>
      <c r="CQ33" s="1055"/>
      <c r="CR33" s="1053"/>
      <c r="CS33" s="1054"/>
      <c r="CT33" s="1054"/>
      <c r="CU33" s="1054"/>
      <c r="CV33" s="1055"/>
      <c r="CW33" s="1053"/>
      <c r="CX33" s="1054"/>
      <c r="CY33" s="1054"/>
      <c r="CZ33" s="1054"/>
      <c r="DA33" s="1055"/>
      <c r="DB33" s="1053"/>
      <c r="DC33" s="1054"/>
      <c r="DD33" s="1054"/>
      <c r="DE33" s="1054"/>
      <c r="DF33" s="1055"/>
      <c r="DG33" s="1053"/>
      <c r="DH33" s="1054"/>
      <c r="DI33" s="1054"/>
      <c r="DJ33" s="1054"/>
      <c r="DK33" s="1055"/>
      <c r="DL33" s="1053"/>
      <c r="DM33" s="1054"/>
      <c r="DN33" s="1054"/>
      <c r="DO33" s="1054"/>
      <c r="DP33" s="1055"/>
      <c r="DQ33" s="1053"/>
      <c r="DR33" s="1054"/>
      <c r="DS33" s="1054"/>
      <c r="DT33" s="1054"/>
      <c r="DU33" s="1055"/>
      <c r="DV33" s="1056"/>
      <c r="DW33" s="1057"/>
      <c r="DX33" s="1057"/>
      <c r="DY33" s="1057"/>
      <c r="DZ33" s="1058"/>
      <c r="EA33" s="233"/>
    </row>
    <row r="34" spans="1:131" ht="26.25" customHeight="1">
      <c r="A34" s="245">
        <v>7</v>
      </c>
      <c r="B34" s="1094" t="s">
        <v>410</v>
      </c>
      <c r="C34" s="1095"/>
      <c r="D34" s="1095"/>
      <c r="E34" s="1095"/>
      <c r="F34" s="1095"/>
      <c r="G34" s="1095"/>
      <c r="H34" s="1095"/>
      <c r="I34" s="1095"/>
      <c r="J34" s="1095"/>
      <c r="K34" s="1095"/>
      <c r="L34" s="1095"/>
      <c r="M34" s="1095"/>
      <c r="N34" s="1095"/>
      <c r="O34" s="1095"/>
      <c r="P34" s="1096"/>
      <c r="Q34" s="1102">
        <v>1143</v>
      </c>
      <c r="R34" s="1103"/>
      <c r="S34" s="1103"/>
      <c r="T34" s="1103"/>
      <c r="U34" s="1103"/>
      <c r="V34" s="1103">
        <v>1081</v>
      </c>
      <c r="W34" s="1103"/>
      <c r="X34" s="1103"/>
      <c r="Y34" s="1103"/>
      <c r="Z34" s="1103"/>
      <c r="AA34" s="1103">
        <v>62</v>
      </c>
      <c r="AB34" s="1103"/>
      <c r="AC34" s="1103"/>
      <c r="AD34" s="1103"/>
      <c r="AE34" s="1104"/>
      <c r="AF34" s="1099">
        <v>146</v>
      </c>
      <c r="AG34" s="1100"/>
      <c r="AH34" s="1100"/>
      <c r="AI34" s="1100"/>
      <c r="AJ34" s="1101"/>
      <c r="AK34" s="1044">
        <v>519</v>
      </c>
      <c r="AL34" s="1035"/>
      <c r="AM34" s="1035"/>
      <c r="AN34" s="1035"/>
      <c r="AO34" s="1035"/>
      <c r="AP34" s="1035">
        <v>5798</v>
      </c>
      <c r="AQ34" s="1035"/>
      <c r="AR34" s="1035"/>
      <c r="AS34" s="1035"/>
      <c r="AT34" s="1035"/>
      <c r="AU34" s="1035">
        <v>3925</v>
      </c>
      <c r="AV34" s="1035"/>
      <c r="AW34" s="1035"/>
      <c r="AX34" s="1035"/>
      <c r="AY34" s="1035"/>
      <c r="AZ34" s="1105" t="s">
        <v>602</v>
      </c>
      <c r="BA34" s="1105"/>
      <c r="BB34" s="1105"/>
      <c r="BC34" s="1105"/>
      <c r="BD34" s="1105"/>
      <c r="BE34" s="1036" t="s">
        <v>411</v>
      </c>
      <c r="BF34" s="1036"/>
      <c r="BG34" s="1036"/>
      <c r="BH34" s="1036"/>
      <c r="BI34" s="1037"/>
      <c r="BJ34" s="235"/>
      <c r="BK34" s="235"/>
      <c r="BL34" s="235"/>
      <c r="BM34" s="235"/>
      <c r="BN34" s="235"/>
      <c r="BO34" s="244"/>
      <c r="BP34" s="244"/>
      <c r="BQ34" s="241">
        <v>28</v>
      </c>
      <c r="BR34" s="242"/>
      <c r="BS34" s="1056"/>
      <c r="BT34" s="1057"/>
      <c r="BU34" s="1057"/>
      <c r="BV34" s="1057"/>
      <c r="BW34" s="1057"/>
      <c r="BX34" s="1057"/>
      <c r="BY34" s="1057"/>
      <c r="BZ34" s="1057"/>
      <c r="CA34" s="1057"/>
      <c r="CB34" s="1057"/>
      <c r="CC34" s="1057"/>
      <c r="CD34" s="1057"/>
      <c r="CE34" s="1057"/>
      <c r="CF34" s="1057"/>
      <c r="CG34" s="1078"/>
      <c r="CH34" s="1053"/>
      <c r="CI34" s="1054"/>
      <c r="CJ34" s="1054"/>
      <c r="CK34" s="1054"/>
      <c r="CL34" s="1055"/>
      <c r="CM34" s="1053"/>
      <c r="CN34" s="1054"/>
      <c r="CO34" s="1054"/>
      <c r="CP34" s="1054"/>
      <c r="CQ34" s="1055"/>
      <c r="CR34" s="1053"/>
      <c r="CS34" s="1054"/>
      <c r="CT34" s="1054"/>
      <c r="CU34" s="1054"/>
      <c r="CV34" s="1055"/>
      <c r="CW34" s="1053"/>
      <c r="CX34" s="1054"/>
      <c r="CY34" s="1054"/>
      <c r="CZ34" s="1054"/>
      <c r="DA34" s="1055"/>
      <c r="DB34" s="1053"/>
      <c r="DC34" s="1054"/>
      <c r="DD34" s="1054"/>
      <c r="DE34" s="1054"/>
      <c r="DF34" s="1055"/>
      <c r="DG34" s="1053"/>
      <c r="DH34" s="1054"/>
      <c r="DI34" s="1054"/>
      <c r="DJ34" s="1054"/>
      <c r="DK34" s="1055"/>
      <c r="DL34" s="1053"/>
      <c r="DM34" s="1054"/>
      <c r="DN34" s="1054"/>
      <c r="DO34" s="1054"/>
      <c r="DP34" s="1055"/>
      <c r="DQ34" s="1053"/>
      <c r="DR34" s="1054"/>
      <c r="DS34" s="1054"/>
      <c r="DT34" s="1054"/>
      <c r="DU34" s="1055"/>
      <c r="DV34" s="1056"/>
      <c r="DW34" s="1057"/>
      <c r="DX34" s="1057"/>
      <c r="DY34" s="1057"/>
      <c r="DZ34" s="1058"/>
      <c r="EA34" s="233"/>
    </row>
    <row r="35" spans="1:131" ht="26.25" customHeight="1">
      <c r="A35" s="245">
        <v>8</v>
      </c>
      <c r="B35" s="1094" t="s">
        <v>412</v>
      </c>
      <c r="C35" s="1095"/>
      <c r="D35" s="1095"/>
      <c r="E35" s="1095"/>
      <c r="F35" s="1095"/>
      <c r="G35" s="1095"/>
      <c r="H35" s="1095"/>
      <c r="I35" s="1095"/>
      <c r="J35" s="1095"/>
      <c r="K35" s="1095"/>
      <c r="L35" s="1095"/>
      <c r="M35" s="1095"/>
      <c r="N35" s="1095"/>
      <c r="O35" s="1095"/>
      <c r="P35" s="1096"/>
      <c r="Q35" s="1102">
        <v>495</v>
      </c>
      <c r="R35" s="1103"/>
      <c r="S35" s="1103"/>
      <c r="T35" s="1103"/>
      <c r="U35" s="1103"/>
      <c r="V35" s="1103">
        <v>432</v>
      </c>
      <c r="W35" s="1103"/>
      <c r="X35" s="1103"/>
      <c r="Y35" s="1103"/>
      <c r="Z35" s="1103"/>
      <c r="AA35" s="1103">
        <v>63</v>
      </c>
      <c r="AB35" s="1103"/>
      <c r="AC35" s="1103"/>
      <c r="AD35" s="1103"/>
      <c r="AE35" s="1104"/>
      <c r="AF35" s="1099">
        <v>76</v>
      </c>
      <c r="AG35" s="1100"/>
      <c r="AH35" s="1100"/>
      <c r="AI35" s="1100"/>
      <c r="AJ35" s="1101"/>
      <c r="AK35" s="1044">
        <v>258</v>
      </c>
      <c r="AL35" s="1035"/>
      <c r="AM35" s="1035"/>
      <c r="AN35" s="1035"/>
      <c r="AO35" s="1035"/>
      <c r="AP35" s="1035">
        <v>3895</v>
      </c>
      <c r="AQ35" s="1035"/>
      <c r="AR35" s="1035"/>
      <c r="AS35" s="1035"/>
      <c r="AT35" s="1035"/>
      <c r="AU35" s="1035">
        <v>3587</v>
      </c>
      <c r="AV35" s="1035"/>
      <c r="AW35" s="1035"/>
      <c r="AX35" s="1035"/>
      <c r="AY35" s="1035"/>
      <c r="AZ35" s="1105" t="s">
        <v>604</v>
      </c>
      <c r="BA35" s="1105"/>
      <c r="BB35" s="1105"/>
      <c r="BC35" s="1105"/>
      <c r="BD35" s="1105"/>
      <c r="BE35" s="1036" t="s">
        <v>413</v>
      </c>
      <c r="BF35" s="1036"/>
      <c r="BG35" s="1036"/>
      <c r="BH35" s="1036"/>
      <c r="BI35" s="1037"/>
      <c r="BJ35" s="235"/>
      <c r="BK35" s="235"/>
      <c r="BL35" s="235"/>
      <c r="BM35" s="235"/>
      <c r="BN35" s="235"/>
      <c r="BO35" s="244"/>
      <c r="BP35" s="244"/>
      <c r="BQ35" s="241">
        <v>29</v>
      </c>
      <c r="BR35" s="242"/>
      <c r="BS35" s="1056"/>
      <c r="BT35" s="1057"/>
      <c r="BU35" s="1057"/>
      <c r="BV35" s="1057"/>
      <c r="BW35" s="1057"/>
      <c r="BX35" s="1057"/>
      <c r="BY35" s="1057"/>
      <c r="BZ35" s="1057"/>
      <c r="CA35" s="1057"/>
      <c r="CB35" s="1057"/>
      <c r="CC35" s="1057"/>
      <c r="CD35" s="1057"/>
      <c r="CE35" s="1057"/>
      <c r="CF35" s="1057"/>
      <c r="CG35" s="1078"/>
      <c r="CH35" s="1053"/>
      <c r="CI35" s="1054"/>
      <c r="CJ35" s="1054"/>
      <c r="CK35" s="1054"/>
      <c r="CL35" s="1055"/>
      <c r="CM35" s="1053"/>
      <c r="CN35" s="1054"/>
      <c r="CO35" s="1054"/>
      <c r="CP35" s="1054"/>
      <c r="CQ35" s="1055"/>
      <c r="CR35" s="1053"/>
      <c r="CS35" s="1054"/>
      <c r="CT35" s="1054"/>
      <c r="CU35" s="1054"/>
      <c r="CV35" s="1055"/>
      <c r="CW35" s="1053"/>
      <c r="CX35" s="1054"/>
      <c r="CY35" s="1054"/>
      <c r="CZ35" s="1054"/>
      <c r="DA35" s="1055"/>
      <c r="DB35" s="1053"/>
      <c r="DC35" s="1054"/>
      <c r="DD35" s="1054"/>
      <c r="DE35" s="1054"/>
      <c r="DF35" s="1055"/>
      <c r="DG35" s="1053"/>
      <c r="DH35" s="1054"/>
      <c r="DI35" s="1054"/>
      <c r="DJ35" s="1054"/>
      <c r="DK35" s="1055"/>
      <c r="DL35" s="1053"/>
      <c r="DM35" s="1054"/>
      <c r="DN35" s="1054"/>
      <c r="DO35" s="1054"/>
      <c r="DP35" s="1055"/>
      <c r="DQ35" s="1053"/>
      <c r="DR35" s="1054"/>
      <c r="DS35" s="1054"/>
      <c r="DT35" s="1054"/>
      <c r="DU35" s="1055"/>
      <c r="DV35" s="1056"/>
      <c r="DW35" s="1057"/>
      <c r="DX35" s="1057"/>
      <c r="DY35" s="1057"/>
      <c r="DZ35" s="1058"/>
      <c r="EA35" s="233"/>
    </row>
    <row r="36" spans="1:131" ht="26.25" customHeight="1">
      <c r="A36" s="245">
        <v>9</v>
      </c>
      <c r="B36" s="1094" t="s">
        <v>414</v>
      </c>
      <c r="C36" s="1095"/>
      <c r="D36" s="1095"/>
      <c r="E36" s="1095"/>
      <c r="F36" s="1095"/>
      <c r="G36" s="1095"/>
      <c r="H36" s="1095"/>
      <c r="I36" s="1095"/>
      <c r="J36" s="1095"/>
      <c r="K36" s="1095"/>
      <c r="L36" s="1095"/>
      <c r="M36" s="1095"/>
      <c r="N36" s="1095"/>
      <c r="O36" s="1095"/>
      <c r="P36" s="1096"/>
      <c r="Q36" s="1102">
        <v>240</v>
      </c>
      <c r="R36" s="1103"/>
      <c r="S36" s="1103"/>
      <c r="T36" s="1103"/>
      <c r="U36" s="1103"/>
      <c r="V36" s="1103">
        <v>235</v>
      </c>
      <c r="W36" s="1103"/>
      <c r="X36" s="1103"/>
      <c r="Y36" s="1103"/>
      <c r="Z36" s="1103"/>
      <c r="AA36" s="1103">
        <v>5</v>
      </c>
      <c r="AB36" s="1103"/>
      <c r="AC36" s="1103"/>
      <c r="AD36" s="1103"/>
      <c r="AE36" s="1104"/>
      <c r="AF36" s="1099">
        <v>24</v>
      </c>
      <c r="AG36" s="1100"/>
      <c r="AH36" s="1100"/>
      <c r="AI36" s="1100"/>
      <c r="AJ36" s="1101"/>
      <c r="AK36" s="1044">
        <v>116</v>
      </c>
      <c r="AL36" s="1035"/>
      <c r="AM36" s="1035"/>
      <c r="AN36" s="1035"/>
      <c r="AO36" s="1035"/>
      <c r="AP36" s="1035">
        <v>1193</v>
      </c>
      <c r="AQ36" s="1035"/>
      <c r="AR36" s="1035"/>
      <c r="AS36" s="1035"/>
      <c r="AT36" s="1035"/>
      <c r="AU36" s="1035">
        <v>1124</v>
      </c>
      <c r="AV36" s="1035"/>
      <c r="AW36" s="1035"/>
      <c r="AX36" s="1035"/>
      <c r="AY36" s="1035"/>
      <c r="AZ36" s="1105" t="s">
        <v>603</v>
      </c>
      <c r="BA36" s="1105"/>
      <c r="BB36" s="1105"/>
      <c r="BC36" s="1105"/>
      <c r="BD36" s="1105"/>
      <c r="BE36" s="1036" t="s">
        <v>408</v>
      </c>
      <c r="BF36" s="1036"/>
      <c r="BG36" s="1036"/>
      <c r="BH36" s="1036"/>
      <c r="BI36" s="1037"/>
      <c r="BJ36" s="235"/>
      <c r="BK36" s="235"/>
      <c r="BL36" s="235"/>
      <c r="BM36" s="235"/>
      <c r="BN36" s="235"/>
      <c r="BO36" s="244"/>
      <c r="BP36" s="244"/>
      <c r="BQ36" s="241">
        <v>30</v>
      </c>
      <c r="BR36" s="242"/>
      <c r="BS36" s="1056"/>
      <c r="BT36" s="1057"/>
      <c r="BU36" s="1057"/>
      <c r="BV36" s="1057"/>
      <c r="BW36" s="1057"/>
      <c r="BX36" s="1057"/>
      <c r="BY36" s="1057"/>
      <c r="BZ36" s="1057"/>
      <c r="CA36" s="1057"/>
      <c r="CB36" s="1057"/>
      <c r="CC36" s="1057"/>
      <c r="CD36" s="1057"/>
      <c r="CE36" s="1057"/>
      <c r="CF36" s="1057"/>
      <c r="CG36" s="1078"/>
      <c r="CH36" s="1053"/>
      <c r="CI36" s="1054"/>
      <c r="CJ36" s="1054"/>
      <c r="CK36" s="1054"/>
      <c r="CL36" s="1055"/>
      <c r="CM36" s="1053"/>
      <c r="CN36" s="1054"/>
      <c r="CO36" s="1054"/>
      <c r="CP36" s="1054"/>
      <c r="CQ36" s="1055"/>
      <c r="CR36" s="1053"/>
      <c r="CS36" s="1054"/>
      <c r="CT36" s="1054"/>
      <c r="CU36" s="1054"/>
      <c r="CV36" s="1055"/>
      <c r="CW36" s="1053"/>
      <c r="CX36" s="1054"/>
      <c r="CY36" s="1054"/>
      <c r="CZ36" s="1054"/>
      <c r="DA36" s="1055"/>
      <c r="DB36" s="1053"/>
      <c r="DC36" s="1054"/>
      <c r="DD36" s="1054"/>
      <c r="DE36" s="1054"/>
      <c r="DF36" s="1055"/>
      <c r="DG36" s="1053"/>
      <c r="DH36" s="1054"/>
      <c r="DI36" s="1054"/>
      <c r="DJ36" s="1054"/>
      <c r="DK36" s="1055"/>
      <c r="DL36" s="1053"/>
      <c r="DM36" s="1054"/>
      <c r="DN36" s="1054"/>
      <c r="DO36" s="1054"/>
      <c r="DP36" s="1055"/>
      <c r="DQ36" s="1053"/>
      <c r="DR36" s="1054"/>
      <c r="DS36" s="1054"/>
      <c r="DT36" s="1054"/>
      <c r="DU36" s="1055"/>
      <c r="DV36" s="1056"/>
      <c r="DW36" s="1057"/>
      <c r="DX36" s="1057"/>
      <c r="DY36" s="1057"/>
      <c r="DZ36" s="1058"/>
      <c r="EA36" s="233"/>
    </row>
    <row r="37" spans="1:131" ht="26.25" customHeight="1">
      <c r="A37" s="245">
        <v>10</v>
      </c>
      <c r="B37" s="1094" t="s">
        <v>415</v>
      </c>
      <c r="C37" s="1095"/>
      <c r="D37" s="1095"/>
      <c r="E37" s="1095"/>
      <c r="F37" s="1095"/>
      <c r="G37" s="1095"/>
      <c r="H37" s="1095"/>
      <c r="I37" s="1095"/>
      <c r="J37" s="1095"/>
      <c r="K37" s="1095"/>
      <c r="L37" s="1095"/>
      <c r="M37" s="1095"/>
      <c r="N37" s="1095"/>
      <c r="O37" s="1095"/>
      <c r="P37" s="1096"/>
      <c r="Q37" s="1102">
        <v>17</v>
      </c>
      <c r="R37" s="1103"/>
      <c r="S37" s="1103"/>
      <c r="T37" s="1103"/>
      <c r="U37" s="1103"/>
      <c r="V37" s="1103">
        <v>17</v>
      </c>
      <c r="W37" s="1103"/>
      <c r="X37" s="1103"/>
      <c r="Y37" s="1103"/>
      <c r="Z37" s="1103"/>
      <c r="AA37" s="1103">
        <v>0</v>
      </c>
      <c r="AB37" s="1103"/>
      <c r="AC37" s="1103"/>
      <c r="AD37" s="1103"/>
      <c r="AE37" s="1104"/>
      <c r="AF37" s="1099" t="s">
        <v>416</v>
      </c>
      <c r="AG37" s="1100"/>
      <c r="AH37" s="1100"/>
      <c r="AI37" s="1100"/>
      <c r="AJ37" s="1101"/>
      <c r="AK37" s="1044">
        <v>5</v>
      </c>
      <c r="AL37" s="1035"/>
      <c r="AM37" s="1035"/>
      <c r="AN37" s="1035"/>
      <c r="AO37" s="1035"/>
      <c r="AP37" s="1035">
        <v>31</v>
      </c>
      <c r="AQ37" s="1035"/>
      <c r="AR37" s="1035"/>
      <c r="AS37" s="1035"/>
      <c r="AT37" s="1035"/>
      <c r="AU37" s="1035">
        <v>15</v>
      </c>
      <c r="AV37" s="1035"/>
      <c r="AW37" s="1035"/>
      <c r="AX37" s="1035"/>
      <c r="AY37" s="1035"/>
      <c r="AZ37" s="1105" t="s">
        <v>603</v>
      </c>
      <c r="BA37" s="1105"/>
      <c r="BB37" s="1105"/>
      <c r="BC37" s="1105"/>
      <c r="BD37" s="1105"/>
      <c r="BE37" s="1036" t="s">
        <v>417</v>
      </c>
      <c r="BF37" s="1036"/>
      <c r="BG37" s="1036"/>
      <c r="BH37" s="1036"/>
      <c r="BI37" s="1037"/>
      <c r="BJ37" s="235"/>
      <c r="BK37" s="235"/>
      <c r="BL37" s="235"/>
      <c r="BM37" s="235"/>
      <c r="BN37" s="235"/>
      <c r="BO37" s="244"/>
      <c r="BP37" s="244"/>
      <c r="BQ37" s="241">
        <v>31</v>
      </c>
      <c r="BR37" s="242"/>
      <c r="BS37" s="1056"/>
      <c r="BT37" s="1057"/>
      <c r="BU37" s="1057"/>
      <c r="BV37" s="1057"/>
      <c r="BW37" s="1057"/>
      <c r="BX37" s="1057"/>
      <c r="BY37" s="1057"/>
      <c r="BZ37" s="1057"/>
      <c r="CA37" s="1057"/>
      <c r="CB37" s="1057"/>
      <c r="CC37" s="1057"/>
      <c r="CD37" s="1057"/>
      <c r="CE37" s="1057"/>
      <c r="CF37" s="1057"/>
      <c r="CG37" s="1078"/>
      <c r="CH37" s="1053"/>
      <c r="CI37" s="1054"/>
      <c r="CJ37" s="1054"/>
      <c r="CK37" s="1054"/>
      <c r="CL37" s="1055"/>
      <c r="CM37" s="1053"/>
      <c r="CN37" s="1054"/>
      <c r="CO37" s="1054"/>
      <c r="CP37" s="1054"/>
      <c r="CQ37" s="1055"/>
      <c r="CR37" s="1053"/>
      <c r="CS37" s="1054"/>
      <c r="CT37" s="1054"/>
      <c r="CU37" s="1054"/>
      <c r="CV37" s="1055"/>
      <c r="CW37" s="1053"/>
      <c r="CX37" s="1054"/>
      <c r="CY37" s="1054"/>
      <c r="CZ37" s="1054"/>
      <c r="DA37" s="1055"/>
      <c r="DB37" s="1053"/>
      <c r="DC37" s="1054"/>
      <c r="DD37" s="1054"/>
      <c r="DE37" s="1054"/>
      <c r="DF37" s="1055"/>
      <c r="DG37" s="1053"/>
      <c r="DH37" s="1054"/>
      <c r="DI37" s="1054"/>
      <c r="DJ37" s="1054"/>
      <c r="DK37" s="1055"/>
      <c r="DL37" s="1053"/>
      <c r="DM37" s="1054"/>
      <c r="DN37" s="1054"/>
      <c r="DO37" s="1054"/>
      <c r="DP37" s="1055"/>
      <c r="DQ37" s="1053"/>
      <c r="DR37" s="1054"/>
      <c r="DS37" s="1054"/>
      <c r="DT37" s="1054"/>
      <c r="DU37" s="1055"/>
      <c r="DV37" s="1056"/>
      <c r="DW37" s="1057"/>
      <c r="DX37" s="1057"/>
      <c r="DY37" s="1057"/>
      <c r="DZ37" s="1058"/>
      <c r="EA37" s="233"/>
    </row>
    <row r="38" spans="1:131" ht="26.25" customHeight="1">
      <c r="A38" s="245">
        <v>11</v>
      </c>
      <c r="B38" s="1094"/>
      <c r="C38" s="1095"/>
      <c r="D38" s="1095"/>
      <c r="E38" s="1095"/>
      <c r="F38" s="1095"/>
      <c r="G38" s="1095"/>
      <c r="H38" s="1095"/>
      <c r="I38" s="1095"/>
      <c r="J38" s="1095"/>
      <c r="K38" s="1095"/>
      <c r="L38" s="1095"/>
      <c r="M38" s="1095"/>
      <c r="N38" s="1095"/>
      <c r="O38" s="1095"/>
      <c r="P38" s="1096"/>
      <c r="Q38" s="1102"/>
      <c r="R38" s="1103"/>
      <c r="S38" s="1103"/>
      <c r="T38" s="1103"/>
      <c r="U38" s="1103"/>
      <c r="V38" s="1103"/>
      <c r="W38" s="1103"/>
      <c r="X38" s="1103"/>
      <c r="Y38" s="1103"/>
      <c r="Z38" s="1103"/>
      <c r="AA38" s="1103"/>
      <c r="AB38" s="1103"/>
      <c r="AC38" s="1103"/>
      <c r="AD38" s="1103"/>
      <c r="AE38" s="1104"/>
      <c r="AF38" s="1099"/>
      <c r="AG38" s="1100"/>
      <c r="AH38" s="1100"/>
      <c r="AI38" s="1100"/>
      <c r="AJ38" s="1101"/>
      <c r="AK38" s="1044"/>
      <c r="AL38" s="1035"/>
      <c r="AM38" s="1035"/>
      <c r="AN38" s="1035"/>
      <c r="AO38" s="1035"/>
      <c r="AP38" s="1035"/>
      <c r="AQ38" s="1035"/>
      <c r="AR38" s="1035"/>
      <c r="AS38" s="1035"/>
      <c r="AT38" s="1035"/>
      <c r="AU38" s="1035"/>
      <c r="AV38" s="1035"/>
      <c r="AW38" s="1035"/>
      <c r="AX38" s="1035"/>
      <c r="AY38" s="1035"/>
      <c r="AZ38" s="1105"/>
      <c r="BA38" s="1105"/>
      <c r="BB38" s="1105"/>
      <c r="BC38" s="1105"/>
      <c r="BD38" s="1105"/>
      <c r="BE38" s="1036"/>
      <c r="BF38" s="1036"/>
      <c r="BG38" s="1036"/>
      <c r="BH38" s="1036"/>
      <c r="BI38" s="1037"/>
      <c r="BJ38" s="235"/>
      <c r="BK38" s="235"/>
      <c r="BL38" s="235"/>
      <c r="BM38" s="235"/>
      <c r="BN38" s="235"/>
      <c r="BO38" s="244"/>
      <c r="BP38" s="244"/>
      <c r="BQ38" s="241">
        <v>32</v>
      </c>
      <c r="BR38" s="242"/>
      <c r="BS38" s="1056"/>
      <c r="BT38" s="1057"/>
      <c r="BU38" s="1057"/>
      <c r="BV38" s="1057"/>
      <c r="BW38" s="1057"/>
      <c r="BX38" s="1057"/>
      <c r="BY38" s="1057"/>
      <c r="BZ38" s="1057"/>
      <c r="CA38" s="1057"/>
      <c r="CB38" s="1057"/>
      <c r="CC38" s="1057"/>
      <c r="CD38" s="1057"/>
      <c r="CE38" s="1057"/>
      <c r="CF38" s="1057"/>
      <c r="CG38" s="1078"/>
      <c r="CH38" s="1053"/>
      <c r="CI38" s="1054"/>
      <c r="CJ38" s="1054"/>
      <c r="CK38" s="1054"/>
      <c r="CL38" s="1055"/>
      <c r="CM38" s="1053"/>
      <c r="CN38" s="1054"/>
      <c r="CO38" s="1054"/>
      <c r="CP38" s="1054"/>
      <c r="CQ38" s="1055"/>
      <c r="CR38" s="1053"/>
      <c r="CS38" s="1054"/>
      <c r="CT38" s="1054"/>
      <c r="CU38" s="1054"/>
      <c r="CV38" s="1055"/>
      <c r="CW38" s="1053"/>
      <c r="CX38" s="1054"/>
      <c r="CY38" s="1054"/>
      <c r="CZ38" s="1054"/>
      <c r="DA38" s="1055"/>
      <c r="DB38" s="1053"/>
      <c r="DC38" s="1054"/>
      <c r="DD38" s="1054"/>
      <c r="DE38" s="1054"/>
      <c r="DF38" s="1055"/>
      <c r="DG38" s="1053"/>
      <c r="DH38" s="1054"/>
      <c r="DI38" s="1054"/>
      <c r="DJ38" s="1054"/>
      <c r="DK38" s="1055"/>
      <c r="DL38" s="1053"/>
      <c r="DM38" s="1054"/>
      <c r="DN38" s="1054"/>
      <c r="DO38" s="1054"/>
      <c r="DP38" s="1055"/>
      <c r="DQ38" s="1053"/>
      <c r="DR38" s="1054"/>
      <c r="DS38" s="1054"/>
      <c r="DT38" s="1054"/>
      <c r="DU38" s="1055"/>
      <c r="DV38" s="1056"/>
      <c r="DW38" s="1057"/>
      <c r="DX38" s="1057"/>
      <c r="DY38" s="1057"/>
      <c r="DZ38" s="1058"/>
      <c r="EA38" s="233"/>
    </row>
    <row r="39" spans="1:131" ht="26.25" customHeight="1">
      <c r="A39" s="245">
        <v>12</v>
      </c>
      <c r="B39" s="1094"/>
      <c r="C39" s="1095"/>
      <c r="D39" s="1095"/>
      <c r="E39" s="1095"/>
      <c r="F39" s="1095"/>
      <c r="G39" s="1095"/>
      <c r="H39" s="1095"/>
      <c r="I39" s="1095"/>
      <c r="J39" s="1095"/>
      <c r="K39" s="1095"/>
      <c r="L39" s="1095"/>
      <c r="M39" s="1095"/>
      <c r="N39" s="1095"/>
      <c r="O39" s="1095"/>
      <c r="P39" s="1096"/>
      <c r="Q39" s="1102"/>
      <c r="R39" s="1103"/>
      <c r="S39" s="1103"/>
      <c r="T39" s="1103"/>
      <c r="U39" s="1103"/>
      <c r="V39" s="1103"/>
      <c r="W39" s="1103"/>
      <c r="X39" s="1103"/>
      <c r="Y39" s="1103"/>
      <c r="Z39" s="1103"/>
      <c r="AA39" s="1103"/>
      <c r="AB39" s="1103"/>
      <c r="AC39" s="1103"/>
      <c r="AD39" s="1103"/>
      <c r="AE39" s="1104"/>
      <c r="AF39" s="1099"/>
      <c r="AG39" s="1100"/>
      <c r="AH39" s="1100"/>
      <c r="AI39" s="1100"/>
      <c r="AJ39" s="1101"/>
      <c r="AK39" s="1044"/>
      <c r="AL39" s="1035"/>
      <c r="AM39" s="1035"/>
      <c r="AN39" s="1035"/>
      <c r="AO39" s="1035"/>
      <c r="AP39" s="1035"/>
      <c r="AQ39" s="1035"/>
      <c r="AR39" s="1035"/>
      <c r="AS39" s="1035"/>
      <c r="AT39" s="1035"/>
      <c r="AU39" s="1035"/>
      <c r="AV39" s="1035"/>
      <c r="AW39" s="1035"/>
      <c r="AX39" s="1035"/>
      <c r="AY39" s="1035"/>
      <c r="AZ39" s="1105"/>
      <c r="BA39" s="1105"/>
      <c r="BB39" s="1105"/>
      <c r="BC39" s="1105"/>
      <c r="BD39" s="1105"/>
      <c r="BE39" s="1036"/>
      <c r="BF39" s="1036"/>
      <c r="BG39" s="1036"/>
      <c r="BH39" s="1036"/>
      <c r="BI39" s="1037"/>
      <c r="BJ39" s="235"/>
      <c r="BK39" s="235"/>
      <c r="BL39" s="235"/>
      <c r="BM39" s="235"/>
      <c r="BN39" s="235"/>
      <c r="BO39" s="244"/>
      <c r="BP39" s="244"/>
      <c r="BQ39" s="241">
        <v>33</v>
      </c>
      <c r="BR39" s="242"/>
      <c r="BS39" s="1056"/>
      <c r="BT39" s="1057"/>
      <c r="BU39" s="1057"/>
      <c r="BV39" s="1057"/>
      <c r="BW39" s="1057"/>
      <c r="BX39" s="1057"/>
      <c r="BY39" s="1057"/>
      <c r="BZ39" s="1057"/>
      <c r="CA39" s="1057"/>
      <c r="CB39" s="1057"/>
      <c r="CC39" s="1057"/>
      <c r="CD39" s="1057"/>
      <c r="CE39" s="1057"/>
      <c r="CF39" s="1057"/>
      <c r="CG39" s="1078"/>
      <c r="CH39" s="1053"/>
      <c r="CI39" s="1054"/>
      <c r="CJ39" s="1054"/>
      <c r="CK39" s="1054"/>
      <c r="CL39" s="1055"/>
      <c r="CM39" s="1053"/>
      <c r="CN39" s="1054"/>
      <c r="CO39" s="1054"/>
      <c r="CP39" s="1054"/>
      <c r="CQ39" s="1055"/>
      <c r="CR39" s="1053"/>
      <c r="CS39" s="1054"/>
      <c r="CT39" s="1054"/>
      <c r="CU39" s="1054"/>
      <c r="CV39" s="1055"/>
      <c r="CW39" s="1053"/>
      <c r="CX39" s="1054"/>
      <c r="CY39" s="1054"/>
      <c r="CZ39" s="1054"/>
      <c r="DA39" s="1055"/>
      <c r="DB39" s="1053"/>
      <c r="DC39" s="1054"/>
      <c r="DD39" s="1054"/>
      <c r="DE39" s="1054"/>
      <c r="DF39" s="1055"/>
      <c r="DG39" s="1053"/>
      <c r="DH39" s="1054"/>
      <c r="DI39" s="1054"/>
      <c r="DJ39" s="1054"/>
      <c r="DK39" s="1055"/>
      <c r="DL39" s="1053"/>
      <c r="DM39" s="1054"/>
      <c r="DN39" s="1054"/>
      <c r="DO39" s="1054"/>
      <c r="DP39" s="1055"/>
      <c r="DQ39" s="1053"/>
      <c r="DR39" s="1054"/>
      <c r="DS39" s="1054"/>
      <c r="DT39" s="1054"/>
      <c r="DU39" s="1055"/>
      <c r="DV39" s="1056"/>
      <c r="DW39" s="1057"/>
      <c r="DX39" s="1057"/>
      <c r="DY39" s="1057"/>
      <c r="DZ39" s="1058"/>
      <c r="EA39" s="233"/>
    </row>
    <row r="40" spans="1:131" ht="26.25" customHeight="1">
      <c r="A40" s="241">
        <v>13</v>
      </c>
      <c r="B40" s="1094"/>
      <c r="C40" s="1095"/>
      <c r="D40" s="1095"/>
      <c r="E40" s="1095"/>
      <c r="F40" s="1095"/>
      <c r="G40" s="1095"/>
      <c r="H40" s="1095"/>
      <c r="I40" s="1095"/>
      <c r="J40" s="1095"/>
      <c r="K40" s="1095"/>
      <c r="L40" s="1095"/>
      <c r="M40" s="1095"/>
      <c r="N40" s="1095"/>
      <c r="O40" s="1095"/>
      <c r="P40" s="1096"/>
      <c r="Q40" s="1102"/>
      <c r="R40" s="1103"/>
      <c r="S40" s="1103"/>
      <c r="T40" s="1103"/>
      <c r="U40" s="1103"/>
      <c r="V40" s="1103"/>
      <c r="W40" s="1103"/>
      <c r="X40" s="1103"/>
      <c r="Y40" s="1103"/>
      <c r="Z40" s="1103"/>
      <c r="AA40" s="1103"/>
      <c r="AB40" s="1103"/>
      <c r="AC40" s="1103"/>
      <c r="AD40" s="1103"/>
      <c r="AE40" s="1104"/>
      <c r="AF40" s="1099"/>
      <c r="AG40" s="1100"/>
      <c r="AH40" s="1100"/>
      <c r="AI40" s="1100"/>
      <c r="AJ40" s="1101"/>
      <c r="AK40" s="1044"/>
      <c r="AL40" s="1035"/>
      <c r="AM40" s="1035"/>
      <c r="AN40" s="1035"/>
      <c r="AO40" s="1035"/>
      <c r="AP40" s="1035"/>
      <c r="AQ40" s="1035"/>
      <c r="AR40" s="1035"/>
      <c r="AS40" s="1035"/>
      <c r="AT40" s="1035"/>
      <c r="AU40" s="1035"/>
      <c r="AV40" s="1035"/>
      <c r="AW40" s="1035"/>
      <c r="AX40" s="1035"/>
      <c r="AY40" s="1035"/>
      <c r="AZ40" s="1105"/>
      <c r="BA40" s="1105"/>
      <c r="BB40" s="1105"/>
      <c r="BC40" s="1105"/>
      <c r="BD40" s="1105"/>
      <c r="BE40" s="1036"/>
      <c r="BF40" s="1036"/>
      <c r="BG40" s="1036"/>
      <c r="BH40" s="1036"/>
      <c r="BI40" s="1037"/>
      <c r="BJ40" s="235"/>
      <c r="BK40" s="235"/>
      <c r="BL40" s="235"/>
      <c r="BM40" s="235"/>
      <c r="BN40" s="235"/>
      <c r="BO40" s="244"/>
      <c r="BP40" s="244"/>
      <c r="BQ40" s="241">
        <v>34</v>
      </c>
      <c r="BR40" s="242"/>
      <c r="BS40" s="1056"/>
      <c r="BT40" s="1057"/>
      <c r="BU40" s="1057"/>
      <c r="BV40" s="1057"/>
      <c r="BW40" s="1057"/>
      <c r="BX40" s="1057"/>
      <c r="BY40" s="1057"/>
      <c r="BZ40" s="1057"/>
      <c r="CA40" s="1057"/>
      <c r="CB40" s="1057"/>
      <c r="CC40" s="1057"/>
      <c r="CD40" s="1057"/>
      <c r="CE40" s="1057"/>
      <c r="CF40" s="1057"/>
      <c r="CG40" s="1078"/>
      <c r="CH40" s="1053"/>
      <c r="CI40" s="1054"/>
      <c r="CJ40" s="1054"/>
      <c r="CK40" s="1054"/>
      <c r="CL40" s="1055"/>
      <c r="CM40" s="1053"/>
      <c r="CN40" s="1054"/>
      <c r="CO40" s="1054"/>
      <c r="CP40" s="1054"/>
      <c r="CQ40" s="1055"/>
      <c r="CR40" s="1053"/>
      <c r="CS40" s="1054"/>
      <c r="CT40" s="1054"/>
      <c r="CU40" s="1054"/>
      <c r="CV40" s="1055"/>
      <c r="CW40" s="1053"/>
      <c r="CX40" s="1054"/>
      <c r="CY40" s="1054"/>
      <c r="CZ40" s="1054"/>
      <c r="DA40" s="1055"/>
      <c r="DB40" s="1053"/>
      <c r="DC40" s="1054"/>
      <c r="DD40" s="1054"/>
      <c r="DE40" s="1054"/>
      <c r="DF40" s="1055"/>
      <c r="DG40" s="1053"/>
      <c r="DH40" s="1054"/>
      <c r="DI40" s="1054"/>
      <c r="DJ40" s="1054"/>
      <c r="DK40" s="1055"/>
      <c r="DL40" s="1053"/>
      <c r="DM40" s="1054"/>
      <c r="DN40" s="1054"/>
      <c r="DO40" s="1054"/>
      <c r="DP40" s="1055"/>
      <c r="DQ40" s="1053"/>
      <c r="DR40" s="1054"/>
      <c r="DS40" s="1054"/>
      <c r="DT40" s="1054"/>
      <c r="DU40" s="1055"/>
      <c r="DV40" s="1056"/>
      <c r="DW40" s="1057"/>
      <c r="DX40" s="1057"/>
      <c r="DY40" s="1057"/>
      <c r="DZ40" s="1058"/>
      <c r="EA40" s="233"/>
    </row>
    <row r="41" spans="1:131" ht="26.25" customHeight="1">
      <c r="A41" s="241">
        <v>14</v>
      </c>
      <c r="B41" s="1094"/>
      <c r="C41" s="1095"/>
      <c r="D41" s="1095"/>
      <c r="E41" s="1095"/>
      <c r="F41" s="1095"/>
      <c r="G41" s="1095"/>
      <c r="H41" s="1095"/>
      <c r="I41" s="1095"/>
      <c r="J41" s="1095"/>
      <c r="K41" s="1095"/>
      <c r="L41" s="1095"/>
      <c r="M41" s="1095"/>
      <c r="N41" s="1095"/>
      <c r="O41" s="1095"/>
      <c r="P41" s="1096"/>
      <c r="Q41" s="1102"/>
      <c r="R41" s="1103"/>
      <c r="S41" s="1103"/>
      <c r="T41" s="1103"/>
      <c r="U41" s="1103"/>
      <c r="V41" s="1103"/>
      <c r="W41" s="1103"/>
      <c r="X41" s="1103"/>
      <c r="Y41" s="1103"/>
      <c r="Z41" s="1103"/>
      <c r="AA41" s="1103"/>
      <c r="AB41" s="1103"/>
      <c r="AC41" s="1103"/>
      <c r="AD41" s="1103"/>
      <c r="AE41" s="1104"/>
      <c r="AF41" s="1099"/>
      <c r="AG41" s="1100"/>
      <c r="AH41" s="1100"/>
      <c r="AI41" s="1100"/>
      <c r="AJ41" s="1101"/>
      <c r="AK41" s="1044"/>
      <c r="AL41" s="1035"/>
      <c r="AM41" s="1035"/>
      <c r="AN41" s="1035"/>
      <c r="AO41" s="1035"/>
      <c r="AP41" s="1035"/>
      <c r="AQ41" s="1035"/>
      <c r="AR41" s="1035"/>
      <c r="AS41" s="1035"/>
      <c r="AT41" s="1035"/>
      <c r="AU41" s="1035"/>
      <c r="AV41" s="1035"/>
      <c r="AW41" s="1035"/>
      <c r="AX41" s="1035"/>
      <c r="AY41" s="1035"/>
      <c r="AZ41" s="1105"/>
      <c r="BA41" s="1105"/>
      <c r="BB41" s="1105"/>
      <c r="BC41" s="1105"/>
      <c r="BD41" s="1105"/>
      <c r="BE41" s="1036"/>
      <c r="BF41" s="1036"/>
      <c r="BG41" s="1036"/>
      <c r="BH41" s="1036"/>
      <c r="BI41" s="1037"/>
      <c r="BJ41" s="235"/>
      <c r="BK41" s="235"/>
      <c r="BL41" s="235"/>
      <c r="BM41" s="235"/>
      <c r="BN41" s="235"/>
      <c r="BO41" s="244"/>
      <c r="BP41" s="244"/>
      <c r="BQ41" s="241">
        <v>35</v>
      </c>
      <c r="BR41" s="242"/>
      <c r="BS41" s="1056"/>
      <c r="BT41" s="1057"/>
      <c r="BU41" s="1057"/>
      <c r="BV41" s="1057"/>
      <c r="BW41" s="1057"/>
      <c r="BX41" s="1057"/>
      <c r="BY41" s="1057"/>
      <c r="BZ41" s="1057"/>
      <c r="CA41" s="1057"/>
      <c r="CB41" s="1057"/>
      <c r="CC41" s="1057"/>
      <c r="CD41" s="1057"/>
      <c r="CE41" s="1057"/>
      <c r="CF41" s="1057"/>
      <c r="CG41" s="1078"/>
      <c r="CH41" s="1053"/>
      <c r="CI41" s="1054"/>
      <c r="CJ41" s="1054"/>
      <c r="CK41" s="1054"/>
      <c r="CL41" s="1055"/>
      <c r="CM41" s="1053"/>
      <c r="CN41" s="1054"/>
      <c r="CO41" s="1054"/>
      <c r="CP41" s="1054"/>
      <c r="CQ41" s="1055"/>
      <c r="CR41" s="1053"/>
      <c r="CS41" s="1054"/>
      <c r="CT41" s="1054"/>
      <c r="CU41" s="1054"/>
      <c r="CV41" s="1055"/>
      <c r="CW41" s="1053"/>
      <c r="CX41" s="1054"/>
      <c r="CY41" s="1054"/>
      <c r="CZ41" s="1054"/>
      <c r="DA41" s="1055"/>
      <c r="DB41" s="1053"/>
      <c r="DC41" s="1054"/>
      <c r="DD41" s="1054"/>
      <c r="DE41" s="1054"/>
      <c r="DF41" s="1055"/>
      <c r="DG41" s="1053"/>
      <c r="DH41" s="1054"/>
      <c r="DI41" s="1054"/>
      <c r="DJ41" s="1054"/>
      <c r="DK41" s="1055"/>
      <c r="DL41" s="1053"/>
      <c r="DM41" s="1054"/>
      <c r="DN41" s="1054"/>
      <c r="DO41" s="1054"/>
      <c r="DP41" s="1055"/>
      <c r="DQ41" s="1053"/>
      <c r="DR41" s="1054"/>
      <c r="DS41" s="1054"/>
      <c r="DT41" s="1054"/>
      <c r="DU41" s="1055"/>
      <c r="DV41" s="1056"/>
      <c r="DW41" s="1057"/>
      <c r="DX41" s="1057"/>
      <c r="DY41" s="1057"/>
      <c r="DZ41" s="1058"/>
      <c r="EA41" s="233"/>
    </row>
    <row r="42" spans="1:131" ht="26.25" customHeight="1">
      <c r="A42" s="241">
        <v>15</v>
      </c>
      <c r="B42" s="1094"/>
      <c r="C42" s="1095"/>
      <c r="D42" s="1095"/>
      <c r="E42" s="1095"/>
      <c r="F42" s="1095"/>
      <c r="G42" s="1095"/>
      <c r="H42" s="1095"/>
      <c r="I42" s="1095"/>
      <c r="J42" s="1095"/>
      <c r="K42" s="1095"/>
      <c r="L42" s="1095"/>
      <c r="M42" s="1095"/>
      <c r="N42" s="1095"/>
      <c r="O42" s="1095"/>
      <c r="P42" s="1096"/>
      <c r="Q42" s="1102"/>
      <c r="R42" s="1103"/>
      <c r="S42" s="1103"/>
      <c r="T42" s="1103"/>
      <c r="U42" s="1103"/>
      <c r="V42" s="1103"/>
      <c r="W42" s="1103"/>
      <c r="X42" s="1103"/>
      <c r="Y42" s="1103"/>
      <c r="Z42" s="1103"/>
      <c r="AA42" s="1103"/>
      <c r="AB42" s="1103"/>
      <c r="AC42" s="1103"/>
      <c r="AD42" s="1103"/>
      <c r="AE42" s="1104"/>
      <c r="AF42" s="1099"/>
      <c r="AG42" s="1100"/>
      <c r="AH42" s="1100"/>
      <c r="AI42" s="1100"/>
      <c r="AJ42" s="1101"/>
      <c r="AK42" s="1044"/>
      <c r="AL42" s="1035"/>
      <c r="AM42" s="1035"/>
      <c r="AN42" s="1035"/>
      <c r="AO42" s="1035"/>
      <c r="AP42" s="1035"/>
      <c r="AQ42" s="1035"/>
      <c r="AR42" s="1035"/>
      <c r="AS42" s="1035"/>
      <c r="AT42" s="1035"/>
      <c r="AU42" s="1035"/>
      <c r="AV42" s="1035"/>
      <c r="AW42" s="1035"/>
      <c r="AX42" s="1035"/>
      <c r="AY42" s="1035"/>
      <c r="AZ42" s="1105"/>
      <c r="BA42" s="1105"/>
      <c r="BB42" s="1105"/>
      <c r="BC42" s="1105"/>
      <c r="BD42" s="1105"/>
      <c r="BE42" s="1036"/>
      <c r="BF42" s="1036"/>
      <c r="BG42" s="1036"/>
      <c r="BH42" s="1036"/>
      <c r="BI42" s="1037"/>
      <c r="BJ42" s="235"/>
      <c r="BK42" s="235"/>
      <c r="BL42" s="235"/>
      <c r="BM42" s="235"/>
      <c r="BN42" s="235"/>
      <c r="BO42" s="244"/>
      <c r="BP42" s="244"/>
      <c r="BQ42" s="241">
        <v>36</v>
      </c>
      <c r="BR42" s="242"/>
      <c r="BS42" s="1056"/>
      <c r="BT42" s="1057"/>
      <c r="BU42" s="1057"/>
      <c r="BV42" s="1057"/>
      <c r="BW42" s="1057"/>
      <c r="BX42" s="1057"/>
      <c r="BY42" s="1057"/>
      <c r="BZ42" s="1057"/>
      <c r="CA42" s="1057"/>
      <c r="CB42" s="1057"/>
      <c r="CC42" s="1057"/>
      <c r="CD42" s="1057"/>
      <c r="CE42" s="1057"/>
      <c r="CF42" s="1057"/>
      <c r="CG42" s="1078"/>
      <c r="CH42" s="1053"/>
      <c r="CI42" s="1054"/>
      <c r="CJ42" s="1054"/>
      <c r="CK42" s="1054"/>
      <c r="CL42" s="1055"/>
      <c r="CM42" s="1053"/>
      <c r="CN42" s="1054"/>
      <c r="CO42" s="1054"/>
      <c r="CP42" s="1054"/>
      <c r="CQ42" s="1055"/>
      <c r="CR42" s="1053"/>
      <c r="CS42" s="1054"/>
      <c r="CT42" s="1054"/>
      <c r="CU42" s="1054"/>
      <c r="CV42" s="1055"/>
      <c r="CW42" s="1053"/>
      <c r="CX42" s="1054"/>
      <c r="CY42" s="1054"/>
      <c r="CZ42" s="1054"/>
      <c r="DA42" s="1055"/>
      <c r="DB42" s="1053"/>
      <c r="DC42" s="1054"/>
      <c r="DD42" s="1054"/>
      <c r="DE42" s="1054"/>
      <c r="DF42" s="1055"/>
      <c r="DG42" s="1053"/>
      <c r="DH42" s="1054"/>
      <c r="DI42" s="1054"/>
      <c r="DJ42" s="1054"/>
      <c r="DK42" s="1055"/>
      <c r="DL42" s="1053"/>
      <c r="DM42" s="1054"/>
      <c r="DN42" s="1054"/>
      <c r="DO42" s="1054"/>
      <c r="DP42" s="1055"/>
      <c r="DQ42" s="1053"/>
      <c r="DR42" s="1054"/>
      <c r="DS42" s="1054"/>
      <c r="DT42" s="1054"/>
      <c r="DU42" s="1055"/>
      <c r="DV42" s="1056"/>
      <c r="DW42" s="1057"/>
      <c r="DX42" s="1057"/>
      <c r="DY42" s="1057"/>
      <c r="DZ42" s="1058"/>
      <c r="EA42" s="233"/>
    </row>
    <row r="43" spans="1:131" ht="26.25" customHeight="1">
      <c r="A43" s="241">
        <v>16</v>
      </c>
      <c r="B43" s="1094"/>
      <c r="C43" s="1095"/>
      <c r="D43" s="1095"/>
      <c r="E43" s="1095"/>
      <c r="F43" s="1095"/>
      <c r="G43" s="1095"/>
      <c r="H43" s="1095"/>
      <c r="I43" s="1095"/>
      <c r="J43" s="1095"/>
      <c r="K43" s="1095"/>
      <c r="L43" s="1095"/>
      <c r="M43" s="1095"/>
      <c r="N43" s="1095"/>
      <c r="O43" s="1095"/>
      <c r="P43" s="1096"/>
      <c r="Q43" s="1102"/>
      <c r="R43" s="1103"/>
      <c r="S43" s="1103"/>
      <c r="T43" s="1103"/>
      <c r="U43" s="1103"/>
      <c r="V43" s="1103"/>
      <c r="W43" s="1103"/>
      <c r="X43" s="1103"/>
      <c r="Y43" s="1103"/>
      <c r="Z43" s="1103"/>
      <c r="AA43" s="1103"/>
      <c r="AB43" s="1103"/>
      <c r="AC43" s="1103"/>
      <c r="AD43" s="1103"/>
      <c r="AE43" s="1104"/>
      <c r="AF43" s="1099"/>
      <c r="AG43" s="1100"/>
      <c r="AH43" s="1100"/>
      <c r="AI43" s="1100"/>
      <c r="AJ43" s="1101"/>
      <c r="AK43" s="1044"/>
      <c r="AL43" s="1035"/>
      <c r="AM43" s="1035"/>
      <c r="AN43" s="1035"/>
      <c r="AO43" s="1035"/>
      <c r="AP43" s="1035"/>
      <c r="AQ43" s="1035"/>
      <c r="AR43" s="1035"/>
      <c r="AS43" s="1035"/>
      <c r="AT43" s="1035"/>
      <c r="AU43" s="1035"/>
      <c r="AV43" s="1035"/>
      <c r="AW43" s="1035"/>
      <c r="AX43" s="1035"/>
      <c r="AY43" s="1035"/>
      <c r="AZ43" s="1105"/>
      <c r="BA43" s="1105"/>
      <c r="BB43" s="1105"/>
      <c r="BC43" s="1105"/>
      <c r="BD43" s="1105"/>
      <c r="BE43" s="1036"/>
      <c r="BF43" s="1036"/>
      <c r="BG43" s="1036"/>
      <c r="BH43" s="1036"/>
      <c r="BI43" s="1037"/>
      <c r="BJ43" s="235"/>
      <c r="BK43" s="235"/>
      <c r="BL43" s="235"/>
      <c r="BM43" s="235"/>
      <c r="BN43" s="235"/>
      <c r="BO43" s="244"/>
      <c r="BP43" s="244"/>
      <c r="BQ43" s="241">
        <v>37</v>
      </c>
      <c r="BR43" s="242"/>
      <c r="BS43" s="1056"/>
      <c r="BT43" s="1057"/>
      <c r="BU43" s="1057"/>
      <c r="BV43" s="1057"/>
      <c r="BW43" s="1057"/>
      <c r="BX43" s="1057"/>
      <c r="BY43" s="1057"/>
      <c r="BZ43" s="1057"/>
      <c r="CA43" s="1057"/>
      <c r="CB43" s="1057"/>
      <c r="CC43" s="1057"/>
      <c r="CD43" s="1057"/>
      <c r="CE43" s="1057"/>
      <c r="CF43" s="1057"/>
      <c r="CG43" s="1078"/>
      <c r="CH43" s="1053"/>
      <c r="CI43" s="1054"/>
      <c r="CJ43" s="1054"/>
      <c r="CK43" s="1054"/>
      <c r="CL43" s="1055"/>
      <c r="CM43" s="1053"/>
      <c r="CN43" s="1054"/>
      <c r="CO43" s="1054"/>
      <c r="CP43" s="1054"/>
      <c r="CQ43" s="1055"/>
      <c r="CR43" s="1053"/>
      <c r="CS43" s="1054"/>
      <c r="CT43" s="1054"/>
      <c r="CU43" s="1054"/>
      <c r="CV43" s="1055"/>
      <c r="CW43" s="1053"/>
      <c r="CX43" s="1054"/>
      <c r="CY43" s="1054"/>
      <c r="CZ43" s="1054"/>
      <c r="DA43" s="1055"/>
      <c r="DB43" s="1053"/>
      <c r="DC43" s="1054"/>
      <c r="DD43" s="1054"/>
      <c r="DE43" s="1054"/>
      <c r="DF43" s="1055"/>
      <c r="DG43" s="1053"/>
      <c r="DH43" s="1054"/>
      <c r="DI43" s="1054"/>
      <c r="DJ43" s="1054"/>
      <c r="DK43" s="1055"/>
      <c r="DL43" s="1053"/>
      <c r="DM43" s="1054"/>
      <c r="DN43" s="1054"/>
      <c r="DO43" s="1054"/>
      <c r="DP43" s="1055"/>
      <c r="DQ43" s="1053"/>
      <c r="DR43" s="1054"/>
      <c r="DS43" s="1054"/>
      <c r="DT43" s="1054"/>
      <c r="DU43" s="1055"/>
      <c r="DV43" s="1056"/>
      <c r="DW43" s="1057"/>
      <c r="DX43" s="1057"/>
      <c r="DY43" s="1057"/>
      <c r="DZ43" s="1058"/>
      <c r="EA43" s="233"/>
    </row>
    <row r="44" spans="1:131" ht="26.25" customHeight="1">
      <c r="A44" s="241">
        <v>17</v>
      </c>
      <c r="B44" s="1094"/>
      <c r="C44" s="1095"/>
      <c r="D44" s="1095"/>
      <c r="E44" s="1095"/>
      <c r="F44" s="1095"/>
      <c r="G44" s="1095"/>
      <c r="H44" s="1095"/>
      <c r="I44" s="1095"/>
      <c r="J44" s="1095"/>
      <c r="K44" s="1095"/>
      <c r="L44" s="1095"/>
      <c r="M44" s="1095"/>
      <c r="N44" s="1095"/>
      <c r="O44" s="1095"/>
      <c r="P44" s="1096"/>
      <c r="Q44" s="1102"/>
      <c r="R44" s="1103"/>
      <c r="S44" s="1103"/>
      <c r="T44" s="1103"/>
      <c r="U44" s="1103"/>
      <c r="V44" s="1103"/>
      <c r="W44" s="1103"/>
      <c r="X44" s="1103"/>
      <c r="Y44" s="1103"/>
      <c r="Z44" s="1103"/>
      <c r="AA44" s="1103"/>
      <c r="AB44" s="1103"/>
      <c r="AC44" s="1103"/>
      <c r="AD44" s="1103"/>
      <c r="AE44" s="1104"/>
      <c r="AF44" s="1099"/>
      <c r="AG44" s="1100"/>
      <c r="AH44" s="1100"/>
      <c r="AI44" s="1100"/>
      <c r="AJ44" s="1101"/>
      <c r="AK44" s="1044"/>
      <c r="AL44" s="1035"/>
      <c r="AM44" s="1035"/>
      <c r="AN44" s="1035"/>
      <c r="AO44" s="1035"/>
      <c r="AP44" s="1035"/>
      <c r="AQ44" s="1035"/>
      <c r="AR44" s="1035"/>
      <c r="AS44" s="1035"/>
      <c r="AT44" s="1035"/>
      <c r="AU44" s="1035"/>
      <c r="AV44" s="1035"/>
      <c r="AW44" s="1035"/>
      <c r="AX44" s="1035"/>
      <c r="AY44" s="1035"/>
      <c r="AZ44" s="1105"/>
      <c r="BA44" s="1105"/>
      <c r="BB44" s="1105"/>
      <c r="BC44" s="1105"/>
      <c r="BD44" s="1105"/>
      <c r="BE44" s="1036"/>
      <c r="BF44" s="1036"/>
      <c r="BG44" s="1036"/>
      <c r="BH44" s="1036"/>
      <c r="BI44" s="1037"/>
      <c r="BJ44" s="235"/>
      <c r="BK44" s="235"/>
      <c r="BL44" s="235"/>
      <c r="BM44" s="235"/>
      <c r="BN44" s="235"/>
      <c r="BO44" s="244"/>
      <c r="BP44" s="244"/>
      <c r="BQ44" s="241">
        <v>38</v>
      </c>
      <c r="BR44" s="242"/>
      <c r="BS44" s="1056"/>
      <c r="BT44" s="1057"/>
      <c r="BU44" s="1057"/>
      <c r="BV44" s="1057"/>
      <c r="BW44" s="1057"/>
      <c r="BX44" s="1057"/>
      <c r="BY44" s="1057"/>
      <c r="BZ44" s="1057"/>
      <c r="CA44" s="1057"/>
      <c r="CB44" s="1057"/>
      <c r="CC44" s="1057"/>
      <c r="CD44" s="1057"/>
      <c r="CE44" s="1057"/>
      <c r="CF44" s="1057"/>
      <c r="CG44" s="1078"/>
      <c r="CH44" s="1053"/>
      <c r="CI44" s="1054"/>
      <c r="CJ44" s="1054"/>
      <c r="CK44" s="1054"/>
      <c r="CL44" s="1055"/>
      <c r="CM44" s="1053"/>
      <c r="CN44" s="1054"/>
      <c r="CO44" s="1054"/>
      <c r="CP44" s="1054"/>
      <c r="CQ44" s="1055"/>
      <c r="CR44" s="1053"/>
      <c r="CS44" s="1054"/>
      <c r="CT44" s="1054"/>
      <c r="CU44" s="1054"/>
      <c r="CV44" s="1055"/>
      <c r="CW44" s="1053"/>
      <c r="CX44" s="1054"/>
      <c r="CY44" s="1054"/>
      <c r="CZ44" s="1054"/>
      <c r="DA44" s="1055"/>
      <c r="DB44" s="1053"/>
      <c r="DC44" s="1054"/>
      <c r="DD44" s="1054"/>
      <c r="DE44" s="1054"/>
      <c r="DF44" s="1055"/>
      <c r="DG44" s="1053"/>
      <c r="DH44" s="1054"/>
      <c r="DI44" s="1054"/>
      <c r="DJ44" s="1054"/>
      <c r="DK44" s="1055"/>
      <c r="DL44" s="1053"/>
      <c r="DM44" s="1054"/>
      <c r="DN44" s="1054"/>
      <c r="DO44" s="1054"/>
      <c r="DP44" s="1055"/>
      <c r="DQ44" s="1053"/>
      <c r="DR44" s="1054"/>
      <c r="DS44" s="1054"/>
      <c r="DT44" s="1054"/>
      <c r="DU44" s="1055"/>
      <c r="DV44" s="1056"/>
      <c r="DW44" s="1057"/>
      <c r="DX44" s="1057"/>
      <c r="DY44" s="1057"/>
      <c r="DZ44" s="1058"/>
      <c r="EA44" s="233"/>
    </row>
    <row r="45" spans="1:131" ht="26.25" customHeight="1">
      <c r="A45" s="241">
        <v>18</v>
      </c>
      <c r="B45" s="1094"/>
      <c r="C45" s="1095"/>
      <c r="D45" s="1095"/>
      <c r="E45" s="1095"/>
      <c r="F45" s="1095"/>
      <c r="G45" s="1095"/>
      <c r="H45" s="1095"/>
      <c r="I45" s="1095"/>
      <c r="J45" s="1095"/>
      <c r="K45" s="1095"/>
      <c r="L45" s="1095"/>
      <c r="M45" s="1095"/>
      <c r="N45" s="1095"/>
      <c r="O45" s="1095"/>
      <c r="P45" s="1096"/>
      <c r="Q45" s="1102"/>
      <c r="R45" s="1103"/>
      <c r="S45" s="1103"/>
      <c r="T45" s="1103"/>
      <c r="U45" s="1103"/>
      <c r="V45" s="1103"/>
      <c r="W45" s="1103"/>
      <c r="X45" s="1103"/>
      <c r="Y45" s="1103"/>
      <c r="Z45" s="1103"/>
      <c r="AA45" s="1103"/>
      <c r="AB45" s="1103"/>
      <c r="AC45" s="1103"/>
      <c r="AD45" s="1103"/>
      <c r="AE45" s="1104"/>
      <c r="AF45" s="1099"/>
      <c r="AG45" s="1100"/>
      <c r="AH45" s="1100"/>
      <c r="AI45" s="1100"/>
      <c r="AJ45" s="1101"/>
      <c r="AK45" s="1044"/>
      <c r="AL45" s="1035"/>
      <c r="AM45" s="1035"/>
      <c r="AN45" s="1035"/>
      <c r="AO45" s="1035"/>
      <c r="AP45" s="1035"/>
      <c r="AQ45" s="1035"/>
      <c r="AR45" s="1035"/>
      <c r="AS45" s="1035"/>
      <c r="AT45" s="1035"/>
      <c r="AU45" s="1035"/>
      <c r="AV45" s="1035"/>
      <c r="AW45" s="1035"/>
      <c r="AX45" s="1035"/>
      <c r="AY45" s="1035"/>
      <c r="AZ45" s="1105"/>
      <c r="BA45" s="1105"/>
      <c r="BB45" s="1105"/>
      <c r="BC45" s="1105"/>
      <c r="BD45" s="1105"/>
      <c r="BE45" s="1036"/>
      <c r="BF45" s="1036"/>
      <c r="BG45" s="1036"/>
      <c r="BH45" s="1036"/>
      <c r="BI45" s="1037"/>
      <c r="BJ45" s="235"/>
      <c r="BK45" s="235"/>
      <c r="BL45" s="235"/>
      <c r="BM45" s="235"/>
      <c r="BN45" s="235"/>
      <c r="BO45" s="244"/>
      <c r="BP45" s="244"/>
      <c r="BQ45" s="241">
        <v>39</v>
      </c>
      <c r="BR45" s="242"/>
      <c r="BS45" s="1056"/>
      <c r="BT45" s="1057"/>
      <c r="BU45" s="1057"/>
      <c r="BV45" s="1057"/>
      <c r="BW45" s="1057"/>
      <c r="BX45" s="1057"/>
      <c r="BY45" s="1057"/>
      <c r="BZ45" s="1057"/>
      <c r="CA45" s="1057"/>
      <c r="CB45" s="1057"/>
      <c r="CC45" s="1057"/>
      <c r="CD45" s="1057"/>
      <c r="CE45" s="1057"/>
      <c r="CF45" s="1057"/>
      <c r="CG45" s="1078"/>
      <c r="CH45" s="1053"/>
      <c r="CI45" s="1054"/>
      <c r="CJ45" s="1054"/>
      <c r="CK45" s="1054"/>
      <c r="CL45" s="1055"/>
      <c r="CM45" s="1053"/>
      <c r="CN45" s="1054"/>
      <c r="CO45" s="1054"/>
      <c r="CP45" s="1054"/>
      <c r="CQ45" s="1055"/>
      <c r="CR45" s="1053"/>
      <c r="CS45" s="1054"/>
      <c r="CT45" s="1054"/>
      <c r="CU45" s="1054"/>
      <c r="CV45" s="1055"/>
      <c r="CW45" s="1053"/>
      <c r="CX45" s="1054"/>
      <c r="CY45" s="1054"/>
      <c r="CZ45" s="1054"/>
      <c r="DA45" s="1055"/>
      <c r="DB45" s="1053"/>
      <c r="DC45" s="1054"/>
      <c r="DD45" s="1054"/>
      <c r="DE45" s="1054"/>
      <c r="DF45" s="1055"/>
      <c r="DG45" s="1053"/>
      <c r="DH45" s="1054"/>
      <c r="DI45" s="1054"/>
      <c r="DJ45" s="1054"/>
      <c r="DK45" s="1055"/>
      <c r="DL45" s="1053"/>
      <c r="DM45" s="1054"/>
      <c r="DN45" s="1054"/>
      <c r="DO45" s="1054"/>
      <c r="DP45" s="1055"/>
      <c r="DQ45" s="1053"/>
      <c r="DR45" s="1054"/>
      <c r="DS45" s="1054"/>
      <c r="DT45" s="1054"/>
      <c r="DU45" s="1055"/>
      <c r="DV45" s="1056"/>
      <c r="DW45" s="1057"/>
      <c r="DX45" s="1057"/>
      <c r="DY45" s="1057"/>
      <c r="DZ45" s="1058"/>
      <c r="EA45" s="233"/>
    </row>
    <row r="46" spans="1:131" ht="26.25" customHeight="1">
      <c r="A46" s="241">
        <v>19</v>
      </c>
      <c r="B46" s="1094"/>
      <c r="C46" s="1095"/>
      <c r="D46" s="1095"/>
      <c r="E46" s="1095"/>
      <c r="F46" s="1095"/>
      <c r="G46" s="1095"/>
      <c r="H46" s="1095"/>
      <c r="I46" s="1095"/>
      <c r="J46" s="1095"/>
      <c r="K46" s="1095"/>
      <c r="L46" s="1095"/>
      <c r="M46" s="1095"/>
      <c r="N46" s="1095"/>
      <c r="O46" s="1095"/>
      <c r="P46" s="1096"/>
      <c r="Q46" s="1102"/>
      <c r="R46" s="1103"/>
      <c r="S46" s="1103"/>
      <c r="T46" s="1103"/>
      <c r="U46" s="1103"/>
      <c r="V46" s="1103"/>
      <c r="W46" s="1103"/>
      <c r="X46" s="1103"/>
      <c r="Y46" s="1103"/>
      <c r="Z46" s="1103"/>
      <c r="AA46" s="1103"/>
      <c r="AB46" s="1103"/>
      <c r="AC46" s="1103"/>
      <c r="AD46" s="1103"/>
      <c r="AE46" s="1104"/>
      <c r="AF46" s="1099"/>
      <c r="AG46" s="1100"/>
      <c r="AH46" s="1100"/>
      <c r="AI46" s="1100"/>
      <c r="AJ46" s="1101"/>
      <c r="AK46" s="1044"/>
      <c r="AL46" s="1035"/>
      <c r="AM46" s="1035"/>
      <c r="AN46" s="1035"/>
      <c r="AO46" s="1035"/>
      <c r="AP46" s="1035"/>
      <c r="AQ46" s="1035"/>
      <c r="AR46" s="1035"/>
      <c r="AS46" s="1035"/>
      <c r="AT46" s="1035"/>
      <c r="AU46" s="1035"/>
      <c r="AV46" s="1035"/>
      <c r="AW46" s="1035"/>
      <c r="AX46" s="1035"/>
      <c r="AY46" s="1035"/>
      <c r="AZ46" s="1105"/>
      <c r="BA46" s="1105"/>
      <c r="BB46" s="1105"/>
      <c r="BC46" s="1105"/>
      <c r="BD46" s="1105"/>
      <c r="BE46" s="1036"/>
      <c r="BF46" s="1036"/>
      <c r="BG46" s="1036"/>
      <c r="BH46" s="1036"/>
      <c r="BI46" s="1037"/>
      <c r="BJ46" s="235"/>
      <c r="BK46" s="235"/>
      <c r="BL46" s="235"/>
      <c r="BM46" s="235"/>
      <c r="BN46" s="235"/>
      <c r="BO46" s="244"/>
      <c r="BP46" s="244"/>
      <c r="BQ46" s="241">
        <v>40</v>
      </c>
      <c r="BR46" s="242"/>
      <c r="BS46" s="1056"/>
      <c r="BT46" s="1057"/>
      <c r="BU46" s="1057"/>
      <c r="BV46" s="1057"/>
      <c r="BW46" s="1057"/>
      <c r="BX46" s="1057"/>
      <c r="BY46" s="1057"/>
      <c r="BZ46" s="1057"/>
      <c r="CA46" s="1057"/>
      <c r="CB46" s="1057"/>
      <c r="CC46" s="1057"/>
      <c r="CD46" s="1057"/>
      <c r="CE46" s="1057"/>
      <c r="CF46" s="1057"/>
      <c r="CG46" s="1078"/>
      <c r="CH46" s="1053"/>
      <c r="CI46" s="1054"/>
      <c r="CJ46" s="1054"/>
      <c r="CK46" s="1054"/>
      <c r="CL46" s="1055"/>
      <c r="CM46" s="1053"/>
      <c r="CN46" s="1054"/>
      <c r="CO46" s="1054"/>
      <c r="CP46" s="1054"/>
      <c r="CQ46" s="1055"/>
      <c r="CR46" s="1053"/>
      <c r="CS46" s="1054"/>
      <c r="CT46" s="1054"/>
      <c r="CU46" s="1054"/>
      <c r="CV46" s="1055"/>
      <c r="CW46" s="1053"/>
      <c r="CX46" s="1054"/>
      <c r="CY46" s="1054"/>
      <c r="CZ46" s="1054"/>
      <c r="DA46" s="1055"/>
      <c r="DB46" s="1053"/>
      <c r="DC46" s="1054"/>
      <c r="DD46" s="1054"/>
      <c r="DE46" s="1054"/>
      <c r="DF46" s="1055"/>
      <c r="DG46" s="1053"/>
      <c r="DH46" s="1054"/>
      <c r="DI46" s="1054"/>
      <c r="DJ46" s="1054"/>
      <c r="DK46" s="1055"/>
      <c r="DL46" s="1053"/>
      <c r="DM46" s="1054"/>
      <c r="DN46" s="1054"/>
      <c r="DO46" s="1054"/>
      <c r="DP46" s="1055"/>
      <c r="DQ46" s="1053"/>
      <c r="DR46" s="1054"/>
      <c r="DS46" s="1054"/>
      <c r="DT46" s="1054"/>
      <c r="DU46" s="1055"/>
      <c r="DV46" s="1056"/>
      <c r="DW46" s="1057"/>
      <c r="DX46" s="1057"/>
      <c r="DY46" s="1057"/>
      <c r="DZ46" s="1058"/>
      <c r="EA46" s="233"/>
    </row>
    <row r="47" spans="1:131" ht="26.25" customHeight="1">
      <c r="A47" s="241">
        <v>20</v>
      </c>
      <c r="B47" s="1094"/>
      <c r="C47" s="1095"/>
      <c r="D47" s="1095"/>
      <c r="E47" s="1095"/>
      <c r="F47" s="1095"/>
      <c r="G47" s="1095"/>
      <c r="H47" s="1095"/>
      <c r="I47" s="1095"/>
      <c r="J47" s="1095"/>
      <c r="K47" s="1095"/>
      <c r="L47" s="1095"/>
      <c r="M47" s="1095"/>
      <c r="N47" s="1095"/>
      <c r="O47" s="1095"/>
      <c r="P47" s="1096"/>
      <c r="Q47" s="1102"/>
      <c r="R47" s="1103"/>
      <c r="S47" s="1103"/>
      <c r="T47" s="1103"/>
      <c r="U47" s="1103"/>
      <c r="V47" s="1103"/>
      <c r="W47" s="1103"/>
      <c r="X47" s="1103"/>
      <c r="Y47" s="1103"/>
      <c r="Z47" s="1103"/>
      <c r="AA47" s="1103"/>
      <c r="AB47" s="1103"/>
      <c r="AC47" s="1103"/>
      <c r="AD47" s="1103"/>
      <c r="AE47" s="1104"/>
      <c r="AF47" s="1099"/>
      <c r="AG47" s="1100"/>
      <c r="AH47" s="1100"/>
      <c r="AI47" s="1100"/>
      <c r="AJ47" s="1101"/>
      <c r="AK47" s="1044"/>
      <c r="AL47" s="1035"/>
      <c r="AM47" s="1035"/>
      <c r="AN47" s="1035"/>
      <c r="AO47" s="1035"/>
      <c r="AP47" s="1035"/>
      <c r="AQ47" s="1035"/>
      <c r="AR47" s="1035"/>
      <c r="AS47" s="1035"/>
      <c r="AT47" s="1035"/>
      <c r="AU47" s="1035"/>
      <c r="AV47" s="1035"/>
      <c r="AW47" s="1035"/>
      <c r="AX47" s="1035"/>
      <c r="AY47" s="1035"/>
      <c r="AZ47" s="1105"/>
      <c r="BA47" s="1105"/>
      <c r="BB47" s="1105"/>
      <c r="BC47" s="1105"/>
      <c r="BD47" s="1105"/>
      <c r="BE47" s="1036"/>
      <c r="BF47" s="1036"/>
      <c r="BG47" s="1036"/>
      <c r="BH47" s="1036"/>
      <c r="BI47" s="1037"/>
      <c r="BJ47" s="235"/>
      <c r="BK47" s="235"/>
      <c r="BL47" s="235"/>
      <c r="BM47" s="235"/>
      <c r="BN47" s="235"/>
      <c r="BO47" s="244"/>
      <c r="BP47" s="244"/>
      <c r="BQ47" s="241">
        <v>41</v>
      </c>
      <c r="BR47" s="242"/>
      <c r="BS47" s="1056"/>
      <c r="BT47" s="1057"/>
      <c r="BU47" s="1057"/>
      <c r="BV47" s="1057"/>
      <c r="BW47" s="1057"/>
      <c r="BX47" s="1057"/>
      <c r="BY47" s="1057"/>
      <c r="BZ47" s="1057"/>
      <c r="CA47" s="1057"/>
      <c r="CB47" s="1057"/>
      <c r="CC47" s="1057"/>
      <c r="CD47" s="1057"/>
      <c r="CE47" s="1057"/>
      <c r="CF47" s="1057"/>
      <c r="CG47" s="1078"/>
      <c r="CH47" s="1053"/>
      <c r="CI47" s="1054"/>
      <c r="CJ47" s="1054"/>
      <c r="CK47" s="1054"/>
      <c r="CL47" s="1055"/>
      <c r="CM47" s="1053"/>
      <c r="CN47" s="1054"/>
      <c r="CO47" s="1054"/>
      <c r="CP47" s="1054"/>
      <c r="CQ47" s="1055"/>
      <c r="CR47" s="1053"/>
      <c r="CS47" s="1054"/>
      <c r="CT47" s="1054"/>
      <c r="CU47" s="1054"/>
      <c r="CV47" s="1055"/>
      <c r="CW47" s="1053"/>
      <c r="CX47" s="1054"/>
      <c r="CY47" s="1054"/>
      <c r="CZ47" s="1054"/>
      <c r="DA47" s="1055"/>
      <c r="DB47" s="1053"/>
      <c r="DC47" s="1054"/>
      <c r="DD47" s="1054"/>
      <c r="DE47" s="1054"/>
      <c r="DF47" s="1055"/>
      <c r="DG47" s="1053"/>
      <c r="DH47" s="1054"/>
      <c r="DI47" s="1054"/>
      <c r="DJ47" s="1054"/>
      <c r="DK47" s="1055"/>
      <c r="DL47" s="1053"/>
      <c r="DM47" s="1054"/>
      <c r="DN47" s="1054"/>
      <c r="DO47" s="1054"/>
      <c r="DP47" s="1055"/>
      <c r="DQ47" s="1053"/>
      <c r="DR47" s="1054"/>
      <c r="DS47" s="1054"/>
      <c r="DT47" s="1054"/>
      <c r="DU47" s="1055"/>
      <c r="DV47" s="1056"/>
      <c r="DW47" s="1057"/>
      <c r="DX47" s="1057"/>
      <c r="DY47" s="1057"/>
      <c r="DZ47" s="1058"/>
      <c r="EA47" s="233"/>
    </row>
    <row r="48" spans="1:131" ht="26.25" customHeight="1">
      <c r="A48" s="241">
        <v>21</v>
      </c>
      <c r="B48" s="1094"/>
      <c r="C48" s="1095"/>
      <c r="D48" s="1095"/>
      <c r="E48" s="1095"/>
      <c r="F48" s="1095"/>
      <c r="G48" s="1095"/>
      <c r="H48" s="1095"/>
      <c r="I48" s="1095"/>
      <c r="J48" s="1095"/>
      <c r="K48" s="1095"/>
      <c r="L48" s="1095"/>
      <c r="M48" s="1095"/>
      <c r="N48" s="1095"/>
      <c r="O48" s="1095"/>
      <c r="P48" s="1096"/>
      <c r="Q48" s="1102"/>
      <c r="R48" s="1103"/>
      <c r="S48" s="1103"/>
      <c r="T48" s="1103"/>
      <c r="U48" s="1103"/>
      <c r="V48" s="1103"/>
      <c r="W48" s="1103"/>
      <c r="X48" s="1103"/>
      <c r="Y48" s="1103"/>
      <c r="Z48" s="1103"/>
      <c r="AA48" s="1103"/>
      <c r="AB48" s="1103"/>
      <c r="AC48" s="1103"/>
      <c r="AD48" s="1103"/>
      <c r="AE48" s="1104"/>
      <c r="AF48" s="1099"/>
      <c r="AG48" s="1100"/>
      <c r="AH48" s="1100"/>
      <c r="AI48" s="1100"/>
      <c r="AJ48" s="1101"/>
      <c r="AK48" s="1044"/>
      <c r="AL48" s="1035"/>
      <c r="AM48" s="1035"/>
      <c r="AN48" s="1035"/>
      <c r="AO48" s="1035"/>
      <c r="AP48" s="1035"/>
      <c r="AQ48" s="1035"/>
      <c r="AR48" s="1035"/>
      <c r="AS48" s="1035"/>
      <c r="AT48" s="1035"/>
      <c r="AU48" s="1035"/>
      <c r="AV48" s="1035"/>
      <c r="AW48" s="1035"/>
      <c r="AX48" s="1035"/>
      <c r="AY48" s="1035"/>
      <c r="AZ48" s="1105"/>
      <c r="BA48" s="1105"/>
      <c r="BB48" s="1105"/>
      <c r="BC48" s="1105"/>
      <c r="BD48" s="1105"/>
      <c r="BE48" s="1036"/>
      <c r="BF48" s="1036"/>
      <c r="BG48" s="1036"/>
      <c r="BH48" s="1036"/>
      <c r="BI48" s="1037"/>
      <c r="BJ48" s="235"/>
      <c r="BK48" s="235"/>
      <c r="BL48" s="235"/>
      <c r="BM48" s="235"/>
      <c r="BN48" s="235"/>
      <c r="BO48" s="244"/>
      <c r="BP48" s="244"/>
      <c r="BQ48" s="241">
        <v>42</v>
      </c>
      <c r="BR48" s="242"/>
      <c r="BS48" s="1056"/>
      <c r="BT48" s="1057"/>
      <c r="BU48" s="1057"/>
      <c r="BV48" s="1057"/>
      <c r="BW48" s="1057"/>
      <c r="BX48" s="1057"/>
      <c r="BY48" s="1057"/>
      <c r="BZ48" s="1057"/>
      <c r="CA48" s="1057"/>
      <c r="CB48" s="1057"/>
      <c r="CC48" s="1057"/>
      <c r="CD48" s="1057"/>
      <c r="CE48" s="1057"/>
      <c r="CF48" s="1057"/>
      <c r="CG48" s="1078"/>
      <c r="CH48" s="1053"/>
      <c r="CI48" s="1054"/>
      <c r="CJ48" s="1054"/>
      <c r="CK48" s="1054"/>
      <c r="CL48" s="1055"/>
      <c r="CM48" s="1053"/>
      <c r="CN48" s="1054"/>
      <c r="CO48" s="1054"/>
      <c r="CP48" s="1054"/>
      <c r="CQ48" s="1055"/>
      <c r="CR48" s="1053"/>
      <c r="CS48" s="1054"/>
      <c r="CT48" s="1054"/>
      <c r="CU48" s="1054"/>
      <c r="CV48" s="1055"/>
      <c r="CW48" s="1053"/>
      <c r="CX48" s="1054"/>
      <c r="CY48" s="1054"/>
      <c r="CZ48" s="1054"/>
      <c r="DA48" s="1055"/>
      <c r="DB48" s="1053"/>
      <c r="DC48" s="1054"/>
      <c r="DD48" s="1054"/>
      <c r="DE48" s="1054"/>
      <c r="DF48" s="1055"/>
      <c r="DG48" s="1053"/>
      <c r="DH48" s="1054"/>
      <c r="DI48" s="1054"/>
      <c r="DJ48" s="1054"/>
      <c r="DK48" s="1055"/>
      <c r="DL48" s="1053"/>
      <c r="DM48" s="1054"/>
      <c r="DN48" s="1054"/>
      <c r="DO48" s="1054"/>
      <c r="DP48" s="1055"/>
      <c r="DQ48" s="1053"/>
      <c r="DR48" s="1054"/>
      <c r="DS48" s="1054"/>
      <c r="DT48" s="1054"/>
      <c r="DU48" s="1055"/>
      <c r="DV48" s="1056"/>
      <c r="DW48" s="1057"/>
      <c r="DX48" s="1057"/>
      <c r="DY48" s="1057"/>
      <c r="DZ48" s="1058"/>
      <c r="EA48" s="233"/>
    </row>
    <row r="49" spans="1:131" ht="26.25" customHeight="1">
      <c r="A49" s="241">
        <v>22</v>
      </c>
      <c r="B49" s="1094"/>
      <c r="C49" s="1095"/>
      <c r="D49" s="1095"/>
      <c r="E49" s="1095"/>
      <c r="F49" s="1095"/>
      <c r="G49" s="1095"/>
      <c r="H49" s="1095"/>
      <c r="I49" s="1095"/>
      <c r="J49" s="1095"/>
      <c r="K49" s="1095"/>
      <c r="L49" s="1095"/>
      <c r="M49" s="1095"/>
      <c r="N49" s="1095"/>
      <c r="O49" s="1095"/>
      <c r="P49" s="1096"/>
      <c r="Q49" s="1102"/>
      <c r="R49" s="1103"/>
      <c r="S49" s="1103"/>
      <c r="T49" s="1103"/>
      <c r="U49" s="1103"/>
      <c r="V49" s="1103"/>
      <c r="W49" s="1103"/>
      <c r="X49" s="1103"/>
      <c r="Y49" s="1103"/>
      <c r="Z49" s="1103"/>
      <c r="AA49" s="1103"/>
      <c r="AB49" s="1103"/>
      <c r="AC49" s="1103"/>
      <c r="AD49" s="1103"/>
      <c r="AE49" s="1104"/>
      <c r="AF49" s="1099"/>
      <c r="AG49" s="1100"/>
      <c r="AH49" s="1100"/>
      <c r="AI49" s="1100"/>
      <c r="AJ49" s="1101"/>
      <c r="AK49" s="1044"/>
      <c r="AL49" s="1035"/>
      <c r="AM49" s="1035"/>
      <c r="AN49" s="1035"/>
      <c r="AO49" s="1035"/>
      <c r="AP49" s="1035"/>
      <c r="AQ49" s="1035"/>
      <c r="AR49" s="1035"/>
      <c r="AS49" s="1035"/>
      <c r="AT49" s="1035"/>
      <c r="AU49" s="1035"/>
      <c r="AV49" s="1035"/>
      <c r="AW49" s="1035"/>
      <c r="AX49" s="1035"/>
      <c r="AY49" s="1035"/>
      <c r="AZ49" s="1105"/>
      <c r="BA49" s="1105"/>
      <c r="BB49" s="1105"/>
      <c r="BC49" s="1105"/>
      <c r="BD49" s="1105"/>
      <c r="BE49" s="1036"/>
      <c r="BF49" s="1036"/>
      <c r="BG49" s="1036"/>
      <c r="BH49" s="1036"/>
      <c r="BI49" s="1037"/>
      <c r="BJ49" s="235"/>
      <c r="BK49" s="235"/>
      <c r="BL49" s="235"/>
      <c r="BM49" s="235"/>
      <c r="BN49" s="235"/>
      <c r="BO49" s="244"/>
      <c r="BP49" s="244"/>
      <c r="BQ49" s="241">
        <v>43</v>
      </c>
      <c r="BR49" s="242"/>
      <c r="BS49" s="1056"/>
      <c r="BT49" s="1057"/>
      <c r="BU49" s="1057"/>
      <c r="BV49" s="1057"/>
      <c r="BW49" s="1057"/>
      <c r="BX49" s="1057"/>
      <c r="BY49" s="1057"/>
      <c r="BZ49" s="1057"/>
      <c r="CA49" s="1057"/>
      <c r="CB49" s="1057"/>
      <c r="CC49" s="1057"/>
      <c r="CD49" s="1057"/>
      <c r="CE49" s="1057"/>
      <c r="CF49" s="1057"/>
      <c r="CG49" s="1078"/>
      <c r="CH49" s="1053"/>
      <c r="CI49" s="1054"/>
      <c r="CJ49" s="1054"/>
      <c r="CK49" s="1054"/>
      <c r="CL49" s="1055"/>
      <c r="CM49" s="1053"/>
      <c r="CN49" s="1054"/>
      <c r="CO49" s="1054"/>
      <c r="CP49" s="1054"/>
      <c r="CQ49" s="1055"/>
      <c r="CR49" s="1053"/>
      <c r="CS49" s="1054"/>
      <c r="CT49" s="1054"/>
      <c r="CU49" s="1054"/>
      <c r="CV49" s="1055"/>
      <c r="CW49" s="1053"/>
      <c r="CX49" s="1054"/>
      <c r="CY49" s="1054"/>
      <c r="CZ49" s="1054"/>
      <c r="DA49" s="1055"/>
      <c r="DB49" s="1053"/>
      <c r="DC49" s="1054"/>
      <c r="DD49" s="1054"/>
      <c r="DE49" s="1054"/>
      <c r="DF49" s="1055"/>
      <c r="DG49" s="1053"/>
      <c r="DH49" s="1054"/>
      <c r="DI49" s="1054"/>
      <c r="DJ49" s="1054"/>
      <c r="DK49" s="1055"/>
      <c r="DL49" s="1053"/>
      <c r="DM49" s="1054"/>
      <c r="DN49" s="1054"/>
      <c r="DO49" s="1054"/>
      <c r="DP49" s="1055"/>
      <c r="DQ49" s="1053"/>
      <c r="DR49" s="1054"/>
      <c r="DS49" s="1054"/>
      <c r="DT49" s="1054"/>
      <c r="DU49" s="1055"/>
      <c r="DV49" s="1056"/>
      <c r="DW49" s="1057"/>
      <c r="DX49" s="1057"/>
      <c r="DY49" s="1057"/>
      <c r="DZ49" s="1058"/>
      <c r="EA49" s="233"/>
    </row>
    <row r="50" spans="1:131" ht="26.25" customHeight="1">
      <c r="A50" s="241">
        <v>23</v>
      </c>
      <c r="B50" s="1094"/>
      <c r="C50" s="1095"/>
      <c r="D50" s="1095"/>
      <c r="E50" s="1095"/>
      <c r="F50" s="1095"/>
      <c r="G50" s="1095"/>
      <c r="H50" s="1095"/>
      <c r="I50" s="1095"/>
      <c r="J50" s="1095"/>
      <c r="K50" s="1095"/>
      <c r="L50" s="1095"/>
      <c r="M50" s="1095"/>
      <c r="N50" s="1095"/>
      <c r="O50" s="1095"/>
      <c r="P50" s="1096"/>
      <c r="Q50" s="1097"/>
      <c r="R50" s="1089"/>
      <c r="S50" s="1089"/>
      <c r="T50" s="1089"/>
      <c r="U50" s="1089"/>
      <c r="V50" s="1089"/>
      <c r="W50" s="1089"/>
      <c r="X50" s="1089"/>
      <c r="Y50" s="1089"/>
      <c r="Z50" s="1089"/>
      <c r="AA50" s="1089"/>
      <c r="AB50" s="1089"/>
      <c r="AC50" s="1089"/>
      <c r="AD50" s="1089"/>
      <c r="AE50" s="1098"/>
      <c r="AF50" s="1099"/>
      <c r="AG50" s="1100"/>
      <c r="AH50" s="1100"/>
      <c r="AI50" s="1100"/>
      <c r="AJ50" s="1101"/>
      <c r="AK50" s="1088"/>
      <c r="AL50" s="1089"/>
      <c r="AM50" s="1089"/>
      <c r="AN50" s="1089"/>
      <c r="AO50" s="1089"/>
      <c r="AP50" s="1089"/>
      <c r="AQ50" s="1089"/>
      <c r="AR50" s="1089"/>
      <c r="AS50" s="1089"/>
      <c r="AT50" s="1089"/>
      <c r="AU50" s="1089"/>
      <c r="AV50" s="1089"/>
      <c r="AW50" s="1089"/>
      <c r="AX50" s="1089"/>
      <c r="AY50" s="1089"/>
      <c r="AZ50" s="1090"/>
      <c r="BA50" s="1090"/>
      <c r="BB50" s="1090"/>
      <c r="BC50" s="1090"/>
      <c r="BD50" s="1090"/>
      <c r="BE50" s="1036"/>
      <c r="BF50" s="1036"/>
      <c r="BG50" s="1036"/>
      <c r="BH50" s="1036"/>
      <c r="BI50" s="1037"/>
      <c r="BJ50" s="235"/>
      <c r="BK50" s="235"/>
      <c r="BL50" s="235"/>
      <c r="BM50" s="235"/>
      <c r="BN50" s="235"/>
      <c r="BO50" s="244"/>
      <c r="BP50" s="244"/>
      <c r="BQ50" s="241">
        <v>44</v>
      </c>
      <c r="BR50" s="242"/>
      <c r="BS50" s="1056"/>
      <c r="BT50" s="1057"/>
      <c r="BU50" s="1057"/>
      <c r="BV50" s="1057"/>
      <c r="BW50" s="1057"/>
      <c r="BX50" s="1057"/>
      <c r="BY50" s="1057"/>
      <c r="BZ50" s="1057"/>
      <c r="CA50" s="1057"/>
      <c r="CB50" s="1057"/>
      <c r="CC50" s="1057"/>
      <c r="CD50" s="1057"/>
      <c r="CE50" s="1057"/>
      <c r="CF50" s="1057"/>
      <c r="CG50" s="1078"/>
      <c r="CH50" s="1053"/>
      <c r="CI50" s="1054"/>
      <c r="CJ50" s="1054"/>
      <c r="CK50" s="1054"/>
      <c r="CL50" s="1055"/>
      <c r="CM50" s="1053"/>
      <c r="CN50" s="1054"/>
      <c r="CO50" s="1054"/>
      <c r="CP50" s="1054"/>
      <c r="CQ50" s="1055"/>
      <c r="CR50" s="1053"/>
      <c r="CS50" s="1054"/>
      <c r="CT50" s="1054"/>
      <c r="CU50" s="1054"/>
      <c r="CV50" s="1055"/>
      <c r="CW50" s="1053"/>
      <c r="CX50" s="1054"/>
      <c r="CY50" s="1054"/>
      <c r="CZ50" s="1054"/>
      <c r="DA50" s="1055"/>
      <c r="DB50" s="1053"/>
      <c r="DC50" s="1054"/>
      <c r="DD50" s="1054"/>
      <c r="DE50" s="1054"/>
      <c r="DF50" s="1055"/>
      <c r="DG50" s="1053"/>
      <c r="DH50" s="1054"/>
      <c r="DI50" s="1054"/>
      <c r="DJ50" s="1054"/>
      <c r="DK50" s="1055"/>
      <c r="DL50" s="1053"/>
      <c r="DM50" s="1054"/>
      <c r="DN50" s="1054"/>
      <c r="DO50" s="1054"/>
      <c r="DP50" s="1055"/>
      <c r="DQ50" s="1053"/>
      <c r="DR50" s="1054"/>
      <c r="DS50" s="1054"/>
      <c r="DT50" s="1054"/>
      <c r="DU50" s="1055"/>
      <c r="DV50" s="1056"/>
      <c r="DW50" s="1057"/>
      <c r="DX50" s="1057"/>
      <c r="DY50" s="1057"/>
      <c r="DZ50" s="1058"/>
      <c r="EA50" s="233"/>
    </row>
    <row r="51" spans="1:131" ht="26.25" customHeight="1">
      <c r="A51" s="241">
        <v>24</v>
      </c>
      <c r="B51" s="1094"/>
      <c r="C51" s="1095"/>
      <c r="D51" s="1095"/>
      <c r="E51" s="1095"/>
      <c r="F51" s="1095"/>
      <c r="G51" s="1095"/>
      <c r="H51" s="1095"/>
      <c r="I51" s="1095"/>
      <c r="J51" s="1095"/>
      <c r="K51" s="1095"/>
      <c r="L51" s="1095"/>
      <c r="M51" s="1095"/>
      <c r="N51" s="1095"/>
      <c r="O51" s="1095"/>
      <c r="P51" s="1096"/>
      <c r="Q51" s="1097"/>
      <c r="R51" s="1089"/>
      <c r="S51" s="1089"/>
      <c r="T51" s="1089"/>
      <c r="U51" s="1089"/>
      <c r="V51" s="1089"/>
      <c r="W51" s="1089"/>
      <c r="X51" s="1089"/>
      <c r="Y51" s="1089"/>
      <c r="Z51" s="1089"/>
      <c r="AA51" s="1089"/>
      <c r="AB51" s="1089"/>
      <c r="AC51" s="1089"/>
      <c r="AD51" s="1089"/>
      <c r="AE51" s="1098"/>
      <c r="AF51" s="1099"/>
      <c r="AG51" s="1100"/>
      <c r="AH51" s="1100"/>
      <c r="AI51" s="1100"/>
      <c r="AJ51" s="1101"/>
      <c r="AK51" s="1088"/>
      <c r="AL51" s="1089"/>
      <c r="AM51" s="1089"/>
      <c r="AN51" s="1089"/>
      <c r="AO51" s="1089"/>
      <c r="AP51" s="1089"/>
      <c r="AQ51" s="1089"/>
      <c r="AR51" s="1089"/>
      <c r="AS51" s="1089"/>
      <c r="AT51" s="1089"/>
      <c r="AU51" s="1089"/>
      <c r="AV51" s="1089"/>
      <c r="AW51" s="1089"/>
      <c r="AX51" s="1089"/>
      <c r="AY51" s="1089"/>
      <c r="AZ51" s="1090"/>
      <c r="BA51" s="1090"/>
      <c r="BB51" s="1090"/>
      <c r="BC51" s="1090"/>
      <c r="BD51" s="1090"/>
      <c r="BE51" s="1036"/>
      <c r="BF51" s="1036"/>
      <c r="BG51" s="1036"/>
      <c r="BH51" s="1036"/>
      <c r="BI51" s="1037"/>
      <c r="BJ51" s="235"/>
      <c r="BK51" s="235"/>
      <c r="BL51" s="235"/>
      <c r="BM51" s="235"/>
      <c r="BN51" s="235"/>
      <c r="BO51" s="244"/>
      <c r="BP51" s="244"/>
      <c r="BQ51" s="241">
        <v>45</v>
      </c>
      <c r="BR51" s="242"/>
      <c r="BS51" s="1056"/>
      <c r="BT51" s="1057"/>
      <c r="BU51" s="1057"/>
      <c r="BV51" s="1057"/>
      <c r="BW51" s="1057"/>
      <c r="BX51" s="1057"/>
      <c r="BY51" s="1057"/>
      <c r="BZ51" s="1057"/>
      <c r="CA51" s="1057"/>
      <c r="CB51" s="1057"/>
      <c r="CC51" s="1057"/>
      <c r="CD51" s="1057"/>
      <c r="CE51" s="1057"/>
      <c r="CF51" s="1057"/>
      <c r="CG51" s="1078"/>
      <c r="CH51" s="1053"/>
      <c r="CI51" s="1054"/>
      <c r="CJ51" s="1054"/>
      <c r="CK51" s="1054"/>
      <c r="CL51" s="1055"/>
      <c r="CM51" s="1053"/>
      <c r="CN51" s="1054"/>
      <c r="CO51" s="1054"/>
      <c r="CP51" s="1054"/>
      <c r="CQ51" s="1055"/>
      <c r="CR51" s="1053"/>
      <c r="CS51" s="1054"/>
      <c r="CT51" s="1054"/>
      <c r="CU51" s="1054"/>
      <c r="CV51" s="1055"/>
      <c r="CW51" s="1053"/>
      <c r="CX51" s="1054"/>
      <c r="CY51" s="1054"/>
      <c r="CZ51" s="1054"/>
      <c r="DA51" s="1055"/>
      <c r="DB51" s="1053"/>
      <c r="DC51" s="1054"/>
      <c r="DD51" s="1054"/>
      <c r="DE51" s="1054"/>
      <c r="DF51" s="1055"/>
      <c r="DG51" s="1053"/>
      <c r="DH51" s="1054"/>
      <c r="DI51" s="1054"/>
      <c r="DJ51" s="1054"/>
      <c r="DK51" s="1055"/>
      <c r="DL51" s="1053"/>
      <c r="DM51" s="1054"/>
      <c r="DN51" s="1054"/>
      <c r="DO51" s="1054"/>
      <c r="DP51" s="1055"/>
      <c r="DQ51" s="1053"/>
      <c r="DR51" s="1054"/>
      <c r="DS51" s="1054"/>
      <c r="DT51" s="1054"/>
      <c r="DU51" s="1055"/>
      <c r="DV51" s="1056"/>
      <c r="DW51" s="1057"/>
      <c r="DX51" s="1057"/>
      <c r="DY51" s="1057"/>
      <c r="DZ51" s="1058"/>
      <c r="EA51" s="233"/>
    </row>
    <row r="52" spans="1:131" ht="26.25" customHeight="1">
      <c r="A52" s="241">
        <v>25</v>
      </c>
      <c r="B52" s="1094"/>
      <c r="C52" s="1095"/>
      <c r="D52" s="1095"/>
      <c r="E52" s="1095"/>
      <c r="F52" s="1095"/>
      <c r="G52" s="1095"/>
      <c r="H52" s="1095"/>
      <c r="I52" s="1095"/>
      <c r="J52" s="1095"/>
      <c r="K52" s="1095"/>
      <c r="L52" s="1095"/>
      <c r="M52" s="1095"/>
      <c r="N52" s="1095"/>
      <c r="O52" s="1095"/>
      <c r="P52" s="1096"/>
      <c r="Q52" s="1097"/>
      <c r="R52" s="1089"/>
      <c r="S52" s="1089"/>
      <c r="T52" s="1089"/>
      <c r="U52" s="1089"/>
      <c r="V52" s="1089"/>
      <c r="W52" s="1089"/>
      <c r="X52" s="1089"/>
      <c r="Y52" s="1089"/>
      <c r="Z52" s="1089"/>
      <c r="AA52" s="1089"/>
      <c r="AB52" s="1089"/>
      <c r="AC52" s="1089"/>
      <c r="AD52" s="1089"/>
      <c r="AE52" s="1098"/>
      <c r="AF52" s="1099"/>
      <c r="AG52" s="1100"/>
      <c r="AH52" s="1100"/>
      <c r="AI52" s="1100"/>
      <c r="AJ52" s="1101"/>
      <c r="AK52" s="1088"/>
      <c r="AL52" s="1089"/>
      <c r="AM52" s="1089"/>
      <c r="AN52" s="1089"/>
      <c r="AO52" s="1089"/>
      <c r="AP52" s="1089"/>
      <c r="AQ52" s="1089"/>
      <c r="AR52" s="1089"/>
      <c r="AS52" s="1089"/>
      <c r="AT52" s="1089"/>
      <c r="AU52" s="1089"/>
      <c r="AV52" s="1089"/>
      <c r="AW52" s="1089"/>
      <c r="AX52" s="1089"/>
      <c r="AY52" s="1089"/>
      <c r="AZ52" s="1090"/>
      <c r="BA52" s="1090"/>
      <c r="BB52" s="1090"/>
      <c r="BC52" s="1090"/>
      <c r="BD52" s="1090"/>
      <c r="BE52" s="1036"/>
      <c r="BF52" s="1036"/>
      <c r="BG52" s="1036"/>
      <c r="BH52" s="1036"/>
      <c r="BI52" s="1037"/>
      <c r="BJ52" s="235"/>
      <c r="BK52" s="235"/>
      <c r="BL52" s="235"/>
      <c r="BM52" s="235"/>
      <c r="BN52" s="235"/>
      <c r="BO52" s="244"/>
      <c r="BP52" s="244"/>
      <c r="BQ52" s="241">
        <v>46</v>
      </c>
      <c r="BR52" s="242"/>
      <c r="BS52" s="1056"/>
      <c r="BT52" s="1057"/>
      <c r="BU52" s="1057"/>
      <c r="BV52" s="1057"/>
      <c r="BW52" s="1057"/>
      <c r="BX52" s="1057"/>
      <c r="BY52" s="1057"/>
      <c r="BZ52" s="1057"/>
      <c r="CA52" s="1057"/>
      <c r="CB52" s="1057"/>
      <c r="CC52" s="1057"/>
      <c r="CD52" s="1057"/>
      <c r="CE52" s="1057"/>
      <c r="CF52" s="1057"/>
      <c r="CG52" s="1078"/>
      <c r="CH52" s="1053"/>
      <c r="CI52" s="1054"/>
      <c r="CJ52" s="1054"/>
      <c r="CK52" s="1054"/>
      <c r="CL52" s="1055"/>
      <c r="CM52" s="1053"/>
      <c r="CN52" s="1054"/>
      <c r="CO52" s="1054"/>
      <c r="CP52" s="1054"/>
      <c r="CQ52" s="1055"/>
      <c r="CR52" s="1053"/>
      <c r="CS52" s="1054"/>
      <c r="CT52" s="1054"/>
      <c r="CU52" s="1054"/>
      <c r="CV52" s="1055"/>
      <c r="CW52" s="1053"/>
      <c r="CX52" s="1054"/>
      <c r="CY52" s="1054"/>
      <c r="CZ52" s="1054"/>
      <c r="DA52" s="1055"/>
      <c r="DB52" s="1053"/>
      <c r="DC52" s="1054"/>
      <c r="DD52" s="1054"/>
      <c r="DE52" s="1054"/>
      <c r="DF52" s="1055"/>
      <c r="DG52" s="1053"/>
      <c r="DH52" s="1054"/>
      <c r="DI52" s="1054"/>
      <c r="DJ52" s="1054"/>
      <c r="DK52" s="1055"/>
      <c r="DL52" s="1053"/>
      <c r="DM52" s="1054"/>
      <c r="DN52" s="1054"/>
      <c r="DO52" s="1054"/>
      <c r="DP52" s="1055"/>
      <c r="DQ52" s="1053"/>
      <c r="DR52" s="1054"/>
      <c r="DS52" s="1054"/>
      <c r="DT52" s="1054"/>
      <c r="DU52" s="1055"/>
      <c r="DV52" s="1056"/>
      <c r="DW52" s="1057"/>
      <c r="DX52" s="1057"/>
      <c r="DY52" s="1057"/>
      <c r="DZ52" s="1058"/>
      <c r="EA52" s="233"/>
    </row>
    <row r="53" spans="1:131" ht="26.25" customHeight="1">
      <c r="A53" s="241">
        <v>26</v>
      </c>
      <c r="B53" s="1094"/>
      <c r="C53" s="1095"/>
      <c r="D53" s="1095"/>
      <c r="E53" s="1095"/>
      <c r="F53" s="1095"/>
      <c r="G53" s="1095"/>
      <c r="H53" s="1095"/>
      <c r="I53" s="1095"/>
      <c r="J53" s="1095"/>
      <c r="K53" s="1095"/>
      <c r="L53" s="1095"/>
      <c r="M53" s="1095"/>
      <c r="N53" s="1095"/>
      <c r="O53" s="1095"/>
      <c r="P53" s="1096"/>
      <c r="Q53" s="1097"/>
      <c r="R53" s="1089"/>
      <c r="S53" s="1089"/>
      <c r="T53" s="1089"/>
      <c r="U53" s="1089"/>
      <c r="V53" s="1089"/>
      <c r="W53" s="1089"/>
      <c r="X53" s="1089"/>
      <c r="Y53" s="1089"/>
      <c r="Z53" s="1089"/>
      <c r="AA53" s="1089"/>
      <c r="AB53" s="1089"/>
      <c r="AC53" s="1089"/>
      <c r="AD53" s="1089"/>
      <c r="AE53" s="1098"/>
      <c r="AF53" s="1099"/>
      <c r="AG53" s="1100"/>
      <c r="AH53" s="1100"/>
      <c r="AI53" s="1100"/>
      <c r="AJ53" s="1101"/>
      <c r="AK53" s="1088"/>
      <c r="AL53" s="1089"/>
      <c r="AM53" s="1089"/>
      <c r="AN53" s="1089"/>
      <c r="AO53" s="1089"/>
      <c r="AP53" s="1089"/>
      <c r="AQ53" s="1089"/>
      <c r="AR53" s="1089"/>
      <c r="AS53" s="1089"/>
      <c r="AT53" s="1089"/>
      <c r="AU53" s="1089"/>
      <c r="AV53" s="1089"/>
      <c r="AW53" s="1089"/>
      <c r="AX53" s="1089"/>
      <c r="AY53" s="1089"/>
      <c r="AZ53" s="1090"/>
      <c r="BA53" s="1090"/>
      <c r="BB53" s="1090"/>
      <c r="BC53" s="1090"/>
      <c r="BD53" s="1090"/>
      <c r="BE53" s="1036"/>
      <c r="BF53" s="1036"/>
      <c r="BG53" s="1036"/>
      <c r="BH53" s="1036"/>
      <c r="BI53" s="1037"/>
      <c r="BJ53" s="235"/>
      <c r="BK53" s="235"/>
      <c r="BL53" s="235"/>
      <c r="BM53" s="235"/>
      <c r="BN53" s="235"/>
      <c r="BO53" s="244"/>
      <c r="BP53" s="244"/>
      <c r="BQ53" s="241">
        <v>47</v>
      </c>
      <c r="BR53" s="242"/>
      <c r="BS53" s="1056"/>
      <c r="BT53" s="1057"/>
      <c r="BU53" s="1057"/>
      <c r="BV53" s="1057"/>
      <c r="BW53" s="1057"/>
      <c r="BX53" s="1057"/>
      <c r="BY53" s="1057"/>
      <c r="BZ53" s="1057"/>
      <c r="CA53" s="1057"/>
      <c r="CB53" s="1057"/>
      <c r="CC53" s="1057"/>
      <c r="CD53" s="1057"/>
      <c r="CE53" s="1057"/>
      <c r="CF53" s="1057"/>
      <c r="CG53" s="1078"/>
      <c r="CH53" s="1053"/>
      <c r="CI53" s="1054"/>
      <c r="CJ53" s="1054"/>
      <c r="CK53" s="1054"/>
      <c r="CL53" s="1055"/>
      <c r="CM53" s="1053"/>
      <c r="CN53" s="1054"/>
      <c r="CO53" s="1054"/>
      <c r="CP53" s="1054"/>
      <c r="CQ53" s="1055"/>
      <c r="CR53" s="1053"/>
      <c r="CS53" s="1054"/>
      <c r="CT53" s="1054"/>
      <c r="CU53" s="1054"/>
      <c r="CV53" s="1055"/>
      <c r="CW53" s="1053"/>
      <c r="CX53" s="1054"/>
      <c r="CY53" s="1054"/>
      <c r="CZ53" s="1054"/>
      <c r="DA53" s="1055"/>
      <c r="DB53" s="1053"/>
      <c r="DC53" s="1054"/>
      <c r="DD53" s="1054"/>
      <c r="DE53" s="1054"/>
      <c r="DF53" s="1055"/>
      <c r="DG53" s="1053"/>
      <c r="DH53" s="1054"/>
      <c r="DI53" s="1054"/>
      <c r="DJ53" s="1054"/>
      <c r="DK53" s="1055"/>
      <c r="DL53" s="1053"/>
      <c r="DM53" s="1054"/>
      <c r="DN53" s="1054"/>
      <c r="DO53" s="1054"/>
      <c r="DP53" s="1055"/>
      <c r="DQ53" s="1053"/>
      <c r="DR53" s="1054"/>
      <c r="DS53" s="1054"/>
      <c r="DT53" s="1054"/>
      <c r="DU53" s="1055"/>
      <c r="DV53" s="1056"/>
      <c r="DW53" s="1057"/>
      <c r="DX53" s="1057"/>
      <c r="DY53" s="1057"/>
      <c r="DZ53" s="1058"/>
      <c r="EA53" s="233"/>
    </row>
    <row r="54" spans="1:131" ht="26.25" customHeight="1">
      <c r="A54" s="241">
        <v>27</v>
      </c>
      <c r="B54" s="1094"/>
      <c r="C54" s="1095"/>
      <c r="D54" s="1095"/>
      <c r="E54" s="1095"/>
      <c r="F54" s="1095"/>
      <c r="G54" s="1095"/>
      <c r="H54" s="1095"/>
      <c r="I54" s="1095"/>
      <c r="J54" s="1095"/>
      <c r="K54" s="1095"/>
      <c r="L54" s="1095"/>
      <c r="M54" s="1095"/>
      <c r="N54" s="1095"/>
      <c r="O54" s="1095"/>
      <c r="P54" s="1096"/>
      <c r="Q54" s="1097"/>
      <c r="R54" s="1089"/>
      <c r="S54" s="1089"/>
      <c r="T54" s="1089"/>
      <c r="U54" s="1089"/>
      <c r="V54" s="1089"/>
      <c r="W54" s="1089"/>
      <c r="X54" s="1089"/>
      <c r="Y54" s="1089"/>
      <c r="Z54" s="1089"/>
      <c r="AA54" s="1089"/>
      <c r="AB54" s="1089"/>
      <c r="AC54" s="1089"/>
      <c r="AD54" s="1089"/>
      <c r="AE54" s="1098"/>
      <c r="AF54" s="1099"/>
      <c r="AG54" s="1100"/>
      <c r="AH54" s="1100"/>
      <c r="AI54" s="1100"/>
      <c r="AJ54" s="1101"/>
      <c r="AK54" s="1088"/>
      <c r="AL54" s="1089"/>
      <c r="AM54" s="1089"/>
      <c r="AN54" s="1089"/>
      <c r="AO54" s="1089"/>
      <c r="AP54" s="1089"/>
      <c r="AQ54" s="1089"/>
      <c r="AR54" s="1089"/>
      <c r="AS54" s="1089"/>
      <c r="AT54" s="1089"/>
      <c r="AU54" s="1089"/>
      <c r="AV54" s="1089"/>
      <c r="AW54" s="1089"/>
      <c r="AX54" s="1089"/>
      <c r="AY54" s="1089"/>
      <c r="AZ54" s="1090"/>
      <c r="BA54" s="1090"/>
      <c r="BB54" s="1090"/>
      <c r="BC54" s="1090"/>
      <c r="BD54" s="1090"/>
      <c r="BE54" s="1036"/>
      <c r="BF54" s="1036"/>
      <c r="BG54" s="1036"/>
      <c r="BH54" s="1036"/>
      <c r="BI54" s="1037"/>
      <c r="BJ54" s="235"/>
      <c r="BK54" s="235"/>
      <c r="BL54" s="235"/>
      <c r="BM54" s="235"/>
      <c r="BN54" s="235"/>
      <c r="BO54" s="244"/>
      <c r="BP54" s="244"/>
      <c r="BQ54" s="241">
        <v>48</v>
      </c>
      <c r="BR54" s="242"/>
      <c r="BS54" s="1056"/>
      <c r="BT54" s="1057"/>
      <c r="BU54" s="1057"/>
      <c r="BV54" s="1057"/>
      <c r="BW54" s="1057"/>
      <c r="BX54" s="1057"/>
      <c r="BY54" s="1057"/>
      <c r="BZ54" s="1057"/>
      <c r="CA54" s="1057"/>
      <c r="CB54" s="1057"/>
      <c r="CC54" s="1057"/>
      <c r="CD54" s="1057"/>
      <c r="CE54" s="1057"/>
      <c r="CF54" s="1057"/>
      <c r="CG54" s="1078"/>
      <c r="CH54" s="1053"/>
      <c r="CI54" s="1054"/>
      <c r="CJ54" s="1054"/>
      <c r="CK54" s="1054"/>
      <c r="CL54" s="1055"/>
      <c r="CM54" s="1053"/>
      <c r="CN54" s="1054"/>
      <c r="CO54" s="1054"/>
      <c r="CP54" s="1054"/>
      <c r="CQ54" s="1055"/>
      <c r="CR54" s="1053"/>
      <c r="CS54" s="1054"/>
      <c r="CT54" s="1054"/>
      <c r="CU54" s="1054"/>
      <c r="CV54" s="1055"/>
      <c r="CW54" s="1053"/>
      <c r="CX54" s="1054"/>
      <c r="CY54" s="1054"/>
      <c r="CZ54" s="1054"/>
      <c r="DA54" s="1055"/>
      <c r="DB54" s="1053"/>
      <c r="DC54" s="1054"/>
      <c r="DD54" s="1054"/>
      <c r="DE54" s="1054"/>
      <c r="DF54" s="1055"/>
      <c r="DG54" s="1053"/>
      <c r="DH54" s="1054"/>
      <c r="DI54" s="1054"/>
      <c r="DJ54" s="1054"/>
      <c r="DK54" s="1055"/>
      <c r="DL54" s="1053"/>
      <c r="DM54" s="1054"/>
      <c r="DN54" s="1054"/>
      <c r="DO54" s="1054"/>
      <c r="DP54" s="1055"/>
      <c r="DQ54" s="1053"/>
      <c r="DR54" s="1054"/>
      <c r="DS54" s="1054"/>
      <c r="DT54" s="1054"/>
      <c r="DU54" s="1055"/>
      <c r="DV54" s="1056"/>
      <c r="DW54" s="1057"/>
      <c r="DX54" s="1057"/>
      <c r="DY54" s="1057"/>
      <c r="DZ54" s="1058"/>
      <c r="EA54" s="233"/>
    </row>
    <row r="55" spans="1:131" ht="26.25" customHeight="1">
      <c r="A55" s="241">
        <v>28</v>
      </c>
      <c r="B55" s="1094"/>
      <c r="C55" s="1095"/>
      <c r="D55" s="1095"/>
      <c r="E55" s="1095"/>
      <c r="F55" s="1095"/>
      <c r="G55" s="1095"/>
      <c r="H55" s="1095"/>
      <c r="I55" s="1095"/>
      <c r="J55" s="1095"/>
      <c r="K55" s="1095"/>
      <c r="L55" s="1095"/>
      <c r="M55" s="1095"/>
      <c r="N55" s="1095"/>
      <c r="O55" s="1095"/>
      <c r="P55" s="1096"/>
      <c r="Q55" s="1097"/>
      <c r="R55" s="1089"/>
      <c r="S55" s="1089"/>
      <c r="T55" s="1089"/>
      <c r="U55" s="1089"/>
      <c r="V55" s="1089"/>
      <c r="W55" s="1089"/>
      <c r="X55" s="1089"/>
      <c r="Y55" s="1089"/>
      <c r="Z55" s="1089"/>
      <c r="AA55" s="1089"/>
      <c r="AB55" s="1089"/>
      <c r="AC55" s="1089"/>
      <c r="AD55" s="1089"/>
      <c r="AE55" s="1098"/>
      <c r="AF55" s="1099"/>
      <c r="AG55" s="1100"/>
      <c r="AH55" s="1100"/>
      <c r="AI55" s="1100"/>
      <c r="AJ55" s="1101"/>
      <c r="AK55" s="1088"/>
      <c r="AL55" s="1089"/>
      <c r="AM55" s="1089"/>
      <c r="AN55" s="1089"/>
      <c r="AO55" s="1089"/>
      <c r="AP55" s="1089"/>
      <c r="AQ55" s="1089"/>
      <c r="AR55" s="1089"/>
      <c r="AS55" s="1089"/>
      <c r="AT55" s="1089"/>
      <c r="AU55" s="1089"/>
      <c r="AV55" s="1089"/>
      <c r="AW55" s="1089"/>
      <c r="AX55" s="1089"/>
      <c r="AY55" s="1089"/>
      <c r="AZ55" s="1090"/>
      <c r="BA55" s="1090"/>
      <c r="BB55" s="1090"/>
      <c r="BC55" s="1090"/>
      <c r="BD55" s="1090"/>
      <c r="BE55" s="1036"/>
      <c r="BF55" s="1036"/>
      <c r="BG55" s="1036"/>
      <c r="BH55" s="1036"/>
      <c r="BI55" s="1037"/>
      <c r="BJ55" s="235"/>
      <c r="BK55" s="235"/>
      <c r="BL55" s="235"/>
      <c r="BM55" s="235"/>
      <c r="BN55" s="235"/>
      <c r="BO55" s="244"/>
      <c r="BP55" s="244"/>
      <c r="BQ55" s="241">
        <v>49</v>
      </c>
      <c r="BR55" s="242"/>
      <c r="BS55" s="1056"/>
      <c r="BT55" s="1057"/>
      <c r="BU55" s="1057"/>
      <c r="BV55" s="1057"/>
      <c r="BW55" s="1057"/>
      <c r="BX55" s="1057"/>
      <c r="BY55" s="1057"/>
      <c r="BZ55" s="1057"/>
      <c r="CA55" s="1057"/>
      <c r="CB55" s="1057"/>
      <c r="CC55" s="1057"/>
      <c r="CD55" s="1057"/>
      <c r="CE55" s="1057"/>
      <c r="CF55" s="1057"/>
      <c r="CG55" s="1078"/>
      <c r="CH55" s="1053"/>
      <c r="CI55" s="1054"/>
      <c r="CJ55" s="1054"/>
      <c r="CK55" s="1054"/>
      <c r="CL55" s="1055"/>
      <c r="CM55" s="1053"/>
      <c r="CN55" s="1054"/>
      <c r="CO55" s="1054"/>
      <c r="CP55" s="1054"/>
      <c r="CQ55" s="1055"/>
      <c r="CR55" s="1053"/>
      <c r="CS55" s="1054"/>
      <c r="CT55" s="1054"/>
      <c r="CU55" s="1054"/>
      <c r="CV55" s="1055"/>
      <c r="CW55" s="1053"/>
      <c r="CX55" s="1054"/>
      <c r="CY55" s="1054"/>
      <c r="CZ55" s="1054"/>
      <c r="DA55" s="1055"/>
      <c r="DB55" s="1053"/>
      <c r="DC55" s="1054"/>
      <c r="DD55" s="1054"/>
      <c r="DE55" s="1054"/>
      <c r="DF55" s="1055"/>
      <c r="DG55" s="1053"/>
      <c r="DH55" s="1054"/>
      <c r="DI55" s="1054"/>
      <c r="DJ55" s="1054"/>
      <c r="DK55" s="1055"/>
      <c r="DL55" s="1053"/>
      <c r="DM55" s="1054"/>
      <c r="DN55" s="1054"/>
      <c r="DO55" s="1054"/>
      <c r="DP55" s="1055"/>
      <c r="DQ55" s="1053"/>
      <c r="DR55" s="1054"/>
      <c r="DS55" s="1054"/>
      <c r="DT55" s="1054"/>
      <c r="DU55" s="1055"/>
      <c r="DV55" s="1056"/>
      <c r="DW55" s="1057"/>
      <c r="DX55" s="1057"/>
      <c r="DY55" s="1057"/>
      <c r="DZ55" s="1058"/>
      <c r="EA55" s="233"/>
    </row>
    <row r="56" spans="1:131" ht="26.25" customHeight="1">
      <c r="A56" s="241">
        <v>29</v>
      </c>
      <c r="B56" s="1094"/>
      <c r="C56" s="1095"/>
      <c r="D56" s="1095"/>
      <c r="E56" s="1095"/>
      <c r="F56" s="1095"/>
      <c r="G56" s="1095"/>
      <c r="H56" s="1095"/>
      <c r="I56" s="1095"/>
      <c r="J56" s="1095"/>
      <c r="K56" s="1095"/>
      <c r="L56" s="1095"/>
      <c r="M56" s="1095"/>
      <c r="N56" s="1095"/>
      <c r="O56" s="1095"/>
      <c r="P56" s="1096"/>
      <c r="Q56" s="1097"/>
      <c r="R56" s="1089"/>
      <c r="S56" s="1089"/>
      <c r="T56" s="1089"/>
      <c r="U56" s="1089"/>
      <c r="V56" s="1089"/>
      <c r="W56" s="1089"/>
      <c r="X56" s="1089"/>
      <c r="Y56" s="1089"/>
      <c r="Z56" s="1089"/>
      <c r="AA56" s="1089"/>
      <c r="AB56" s="1089"/>
      <c r="AC56" s="1089"/>
      <c r="AD56" s="1089"/>
      <c r="AE56" s="1098"/>
      <c r="AF56" s="1099"/>
      <c r="AG56" s="1100"/>
      <c r="AH56" s="1100"/>
      <c r="AI56" s="1100"/>
      <c r="AJ56" s="1101"/>
      <c r="AK56" s="1088"/>
      <c r="AL56" s="1089"/>
      <c r="AM56" s="1089"/>
      <c r="AN56" s="1089"/>
      <c r="AO56" s="1089"/>
      <c r="AP56" s="1089"/>
      <c r="AQ56" s="1089"/>
      <c r="AR56" s="1089"/>
      <c r="AS56" s="1089"/>
      <c r="AT56" s="1089"/>
      <c r="AU56" s="1089"/>
      <c r="AV56" s="1089"/>
      <c r="AW56" s="1089"/>
      <c r="AX56" s="1089"/>
      <c r="AY56" s="1089"/>
      <c r="AZ56" s="1090"/>
      <c r="BA56" s="1090"/>
      <c r="BB56" s="1090"/>
      <c r="BC56" s="1090"/>
      <c r="BD56" s="1090"/>
      <c r="BE56" s="1036"/>
      <c r="BF56" s="1036"/>
      <c r="BG56" s="1036"/>
      <c r="BH56" s="1036"/>
      <c r="BI56" s="1037"/>
      <c r="BJ56" s="235"/>
      <c r="BK56" s="235"/>
      <c r="BL56" s="235"/>
      <c r="BM56" s="235"/>
      <c r="BN56" s="235"/>
      <c r="BO56" s="244"/>
      <c r="BP56" s="244"/>
      <c r="BQ56" s="241">
        <v>50</v>
      </c>
      <c r="BR56" s="242"/>
      <c r="BS56" s="1056"/>
      <c r="BT56" s="1057"/>
      <c r="BU56" s="1057"/>
      <c r="BV56" s="1057"/>
      <c r="BW56" s="1057"/>
      <c r="BX56" s="1057"/>
      <c r="BY56" s="1057"/>
      <c r="BZ56" s="1057"/>
      <c r="CA56" s="1057"/>
      <c r="CB56" s="1057"/>
      <c r="CC56" s="1057"/>
      <c r="CD56" s="1057"/>
      <c r="CE56" s="1057"/>
      <c r="CF56" s="1057"/>
      <c r="CG56" s="1078"/>
      <c r="CH56" s="1053"/>
      <c r="CI56" s="1054"/>
      <c r="CJ56" s="1054"/>
      <c r="CK56" s="1054"/>
      <c r="CL56" s="1055"/>
      <c r="CM56" s="1053"/>
      <c r="CN56" s="1054"/>
      <c r="CO56" s="1054"/>
      <c r="CP56" s="1054"/>
      <c r="CQ56" s="1055"/>
      <c r="CR56" s="1053"/>
      <c r="CS56" s="1054"/>
      <c r="CT56" s="1054"/>
      <c r="CU56" s="1054"/>
      <c r="CV56" s="1055"/>
      <c r="CW56" s="1053"/>
      <c r="CX56" s="1054"/>
      <c r="CY56" s="1054"/>
      <c r="CZ56" s="1054"/>
      <c r="DA56" s="1055"/>
      <c r="DB56" s="1053"/>
      <c r="DC56" s="1054"/>
      <c r="DD56" s="1054"/>
      <c r="DE56" s="1054"/>
      <c r="DF56" s="1055"/>
      <c r="DG56" s="1053"/>
      <c r="DH56" s="1054"/>
      <c r="DI56" s="1054"/>
      <c r="DJ56" s="1054"/>
      <c r="DK56" s="1055"/>
      <c r="DL56" s="1053"/>
      <c r="DM56" s="1054"/>
      <c r="DN56" s="1054"/>
      <c r="DO56" s="1054"/>
      <c r="DP56" s="1055"/>
      <c r="DQ56" s="1053"/>
      <c r="DR56" s="1054"/>
      <c r="DS56" s="1054"/>
      <c r="DT56" s="1054"/>
      <c r="DU56" s="1055"/>
      <c r="DV56" s="1056"/>
      <c r="DW56" s="1057"/>
      <c r="DX56" s="1057"/>
      <c r="DY56" s="1057"/>
      <c r="DZ56" s="1058"/>
      <c r="EA56" s="233"/>
    </row>
    <row r="57" spans="1:131" ht="26.25" customHeight="1">
      <c r="A57" s="241">
        <v>30</v>
      </c>
      <c r="B57" s="1094"/>
      <c r="C57" s="1095"/>
      <c r="D57" s="1095"/>
      <c r="E57" s="1095"/>
      <c r="F57" s="1095"/>
      <c r="G57" s="1095"/>
      <c r="H57" s="1095"/>
      <c r="I57" s="1095"/>
      <c r="J57" s="1095"/>
      <c r="K57" s="1095"/>
      <c r="L57" s="1095"/>
      <c r="M57" s="1095"/>
      <c r="N57" s="1095"/>
      <c r="O57" s="1095"/>
      <c r="P57" s="1096"/>
      <c r="Q57" s="1097"/>
      <c r="R57" s="1089"/>
      <c r="S57" s="1089"/>
      <c r="T57" s="1089"/>
      <c r="U57" s="1089"/>
      <c r="V57" s="1089"/>
      <c r="W57" s="1089"/>
      <c r="X57" s="1089"/>
      <c r="Y57" s="1089"/>
      <c r="Z57" s="1089"/>
      <c r="AA57" s="1089"/>
      <c r="AB57" s="1089"/>
      <c r="AC57" s="1089"/>
      <c r="AD57" s="1089"/>
      <c r="AE57" s="1098"/>
      <c r="AF57" s="1099"/>
      <c r="AG57" s="1100"/>
      <c r="AH57" s="1100"/>
      <c r="AI57" s="1100"/>
      <c r="AJ57" s="1101"/>
      <c r="AK57" s="1088"/>
      <c r="AL57" s="1089"/>
      <c r="AM57" s="1089"/>
      <c r="AN57" s="1089"/>
      <c r="AO57" s="1089"/>
      <c r="AP57" s="1089"/>
      <c r="AQ57" s="1089"/>
      <c r="AR57" s="1089"/>
      <c r="AS57" s="1089"/>
      <c r="AT57" s="1089"/>
      <c r="AU57" s="1089"/>
      <c r="AV57" s="1089"/>
      <c r="AW57" s="1089"/>
      <c r="AX57" s="1089"/>
      <c r="AY57" s="1089"/>
      <c r="AZ57" s="1090"/>
      <c r="BA57" s="1090"/>
      <c r="BB57" s="1090"/>
      <c r="BC57" s="1090"/>
      <c r="BD57" s="1090"/>
      <c r="BE57" s="1036"/>
      <c r="BF57" s="1036"/>
      <c r="BG57" s="1036"/>
      <c r="BH57" s="1036"/>
      <c r="BI57" s="1037"/>
      <c r="BJ57" s="235"/>
      <c r="BK57" s="235"/>
      <c r="BL57" s="235"/>
      <c r="BM57" s="235"/>
      <c r="BN57" s="235"/>
      <c r="BO57" s="244"/>
      <c r="BP57" s="244"/>
      <c r="BQ57" s="241">
        <v>51</v>
      </c>
      <c r="BR57" s="242"/>
      <c r="BS57" s="1056"/>
      <c r="BT57" s="1057"/>
      <c r="BU57" s="1057"/>
      <c r="BV57" s="1057"/>
      <c r="BW57" s="1057"/>
      <c r="BX57" s="1057"/>
      <c r="BY57" s="1057"/>
      <c r="BZ57" s="1057"/>
      <c r="CA57" s="1057"/>
      <c r="CB57" s="1057"/>
      <c r="CC57" s="1057"/>
      <c r="CD57" s="1057"/>
      <c r="CE57" s="1057"/>
      <c r="CF57" s="1057"/>
      <c r="CG57" s="1078"/>
      <c r="CH57" s="1053"/>
      <c r="CI57" s="1054"/>
      <c r="CJ57" s="1054"/>
      <c r="CK57" s="1054"/>
      <c r="CL57" s="1055"/>
      <c r="CM57" s="1053"/>
      <c r="CN57" s="1054"/>
      <c r="CO57" s="1054"/>
      <c r="CP57" s="1054"/>
      <c r="CQ57" s="1055"/>
      <c r="CR57" s="1053"/>
      <c r="CS57" s="1054"/>
      <c r="CT57" s="1054"/>
      <c r="CU57" s="1054"/>
      <c r="CV57" s="1055"/>
      <c r="CW57" s="1053"/>
      <c r="CX57" s="1054"/>
      <c r="CY57" s="1054"/>
      <c r="CZ57" s="1054"/>
      <c r="DA57" s="1055"/>
      <c r="DB57" s="1053"/>
      <c r="DC57" s="1054"/>
      <c r="DD57" s="1054"/>
      <c r="DE57" s="1054"/>
      <c r="DF57" s="1055"/>
      <c r="DG57" s="1053"/>
      <c r="DH57" s="1054"/>
      <c r="DI57" s="1054"/>
      <c r="DJ57" s="1054"/>
      <c r="DK57" s="1055"/>
      <c r="DL57" s="1053"/>
      <c r="DM57" s="1054"/>
      <c r="DN57" s="1054"/>
      <c r="DO57" s="1054"/>
      <c r="DP57" s="1055"/>
      <c r="DQ57" s="1053"/>
      <c r="DR57" s="1054"/>
      <c r="DS57" s="1054"/>
      <c r="DT57" s="1054"/>
      <c r="DU57" s="1055"/>
      <c r="DV57" s="1056"/>
      <c r="DW57" s="1057"/>
      <c r="DX57" s="1057"/>
      <c r="DY57" s="1057"/>
      <c r="DZ57" s="1058"/>
      <c r="EA57" s="233"/>
    </row>
    <row r="58" spans="1:131" ht="26.25" customHeight="1">
      <c r="A58" s="241">
        <v>31</v>
      </c>
      <c r="B58" s="1094"/>
      <c r="C58" s="1095"/>
      <c r="D58" s="1095"/>
      <c r="E58" s="1095"/>
      <c r="F58" s="1095"/>
      <c r="G58" s="1095"/>
      <c r="H58" s="1095"/>
      <c r="I58" s="1095"/>
      <c r="J58" s="1095"/>
      <c r="K58" s="1095"/>
      <c r="L58" s="1095"/>
      <c r="M58" s="1095"/>
      <c r="N58" s="1095"/>
      <c r="O58" s="1095"/>
      <c r="P58" s="1096"/>
      <c r="Q58" s="1097"/>
      <c r="R58" s="1089"/>
      <c r="S58" s="1089"/>
      <c r="T58" s="1089"/>
      <c r="U58" s="1089"/>
      <c r="V58" s="1089"/>
      <c r="W58" s="1089"/>
      <c r="X58" s="1089"/>
      <c r="Y58" s="1089"/>
      <c r="Z58" s="1089"/>
      <c r="AA58" s="1089"/>
      <c r="AB58" s="1089"/>
      <c r="AC58" s="1089"/>
      <c r="AD58" s="1089"/>
      <c r="AE58" s="1098"/>
      <c r="AF58" s="1099"/>
      <c r="AG58" s="1100"/>
      <c r="AH58" s="1100"/>
      <c r="AI58" s="1100"/>
      <c r="AJ58" s="1101"/>
      <c r="AK58" s="1088"/>
      <c r="AL58" s="1089"/>
      <c r="AM58" s="1089"/>
      <c r="AN58" s="1089"/>
      <c r="AO58" s="1089"/>
      <c r="AP58" s="1089"/>
      <c r="AQ58" s="1089"/>
      <c r="AR58" s="1089"/>
      <c r="AS58" s="1089"/>
      <c r="AT58" s="1089"/>
      <c r="AU58" s="1089"/>
      <c r="AV58" s="1089"/>
      <c r="AW58" s="1089"/>
      <c r="AX58" s="1089"/>
      <c r="AY58" s="1089"/>
      <c r="AZ58" s="1090"/>
      <c r="BA58" s="1090"/>
      <c r="BB58" s="1090"/>
      <c r="BC58" s="1090"/>
      <c r="BD58" s="1090"/>
      <c r="BE58" s="1036"/>
      <c r="BF58" s="1036"/>
      <c r="BG58" s="1036"/>
      <c r="BH58" s="1036"/>
      <c r="BI58" s="1037"/>
      <c r="BJ58" s="235"/>
      <c r="BK58" s="235"/>
      <c r="BL58" s="235"/>
      <c r="BM58" s="235"/>
      <c r="BN58" s="235"/>
      <c r="BO58" s="244"/>
      <c r="BP58" s="244"/>
      <c r="BQ58" s="241">
        <v>52</v>
      </c>
      <c r="BR58" s="242"/>
      <c r="BS58" s="1056"/>
      <c r="BT58" s="1057"/>
      <c r="BU58" s="1057"/>
      <c r="BV58" s="1057"/>
      <c r="BW58" s="1057"/>
      <c r="BX58" s="1057"/>
      <c r="BY58" s="1057"/>
      <c r="BZ58" s="1057"/>
      <c r="CA58" s="1057"/>
      <c r="CB58" s="1057"/>
      <c r="CC58" s="1057"/>
      <c r="CD58" s="1057"/>
      <c r="CE58" s="1057"/>
      <c r="CF58" s="1057"/>
      <c r="CG58" s="1078"/>
      <c r="CH58" s="1053"/>
      <c r="CI58" s="1054"/>
      <c r="CJ58" s="1054"/>
      <c r="CK58" s="1054"/>
      <c r="CL58" s="1055"/>
      <c r="CM58" s="1053"/>
      <c r="CN58" s="1054"/>
      <c r="CO58" s="1054"/>
      <c r="CP58" s="1054"/>
      <c r="CQ58" s="1055"/>
      <c r="CR58" s="1053"/>
      <c r="CS58" s="1054"/>
      <c r="CT58" s="1054"/>
      <c r="CU58" s="1054"/>
      <c r="CV58" s="1055"/>
      <c r="CW58" s="1053"/>
      <c r="CX58" s="1054"/>
      <c r="CY58" s="1054"/>
      <c r="CZ58" s="1054"/>
      <c r="DA58" s="1055"/>
      <c r="DB58" s="1053"/>
      <c r="DC58" s="1054"/>
      <c r="DD58" s="1054"/>
      <c r="DE58" s="1054"/>
      <c r="DF58" s="1055"/>
      <c r="DG58" s="1053"/>
      <c r="DH58" s="1054"/>
      <c r="DI58" s="1054"/>
      <c r="DJ58" s="1054"/>
      <c r="DK58" s="1055"/>
      <c r="DL58" s="1053"/>
      <c r="DM58" s="1054"/>
      <c r="DN58" s="1054"/>
      <c r="DO58" s="1054"/>
      <c r="DP58" s="1055"/>
      <c r="DQ58" s="1053"/>
      <c r="DR58" s="1054"/>
      <c r="DS58" s="1054"/>
      <c r="DT58" s="1054"/>
      <c r="DU58" s="1055"/>
      <c r="DV58" s="1056"/>
      <c r="DW58" s="1057"/>
      <c r="DX58" s="1057"/>
      <c r="DY58" s="1057"/>
      <c r="DZ58" s="1058"/>
      <c r="EA58" s="233"/>
    </row>
    <row r="59" spans="1:131" ht="26.25" customHeight="1">
      <c r="A59" s="241">
        <v>32</v>
      </c>
      <c r="B59" s="1094"/>
      <c r="C59" s="1095"/>
      <c r="D59" s="1095"/>
      <c r="E59" s="1095"/>
      <c r="F59" s="1095"/>
      <c r="G59" s="1095"/>
      <c r="H59" s="1095"/>
      <c r="I59" s="1095"/>
      <c r="J59" s="1095"/>
      <c r="K59" s="1095"/>
      <c r="L59" s="1095"/>
      <c r="M59" s="1095"/>
      <c r="N59" s="1095"/>
      <c r="O59" s="1095"/>
      <c r="P59" s="1096"/>
      <c r="Q59" s="1097"/>
      <c r="R59" s="1089"/>
      <c r="S59" s="1089"/>
      <c r="T59" s="1089"/>
      <c r="U59" s="1089"/>
      <c r="V59" s="1089"/>
      <c r="W59" s="1089"/>
      <c r="X59" s="1089"/>
      <c r="Y59" s="1089"/>
      <c r="Z59" s="1089"/>
      <c r="AA59" s="1089"/>
      <c r="AB59" s="1089"/>
      <c r="AC59" s="1089"/>
      <c r="AD59" s="1089"/>
      <c r="AE59" s="1098"/>
      <c r="AF59" s="1099"/>
      <c r="AG59" s="1100"/>
      <c r="AH59" s="1100"/>
      <c r="AI59" s="1100"/>
      <c r="AJ59" s="1101"/>
      <c r="AK59" s="1088"/>
      <c r="AL59" s="1089"/>
      <c r="AM59" s="1089"/>
      <c r="AN59" s="1089"/>
      <c r="AO59" s="1089"/>
      <c r="AP59" s="1089"/>
      <c r="AQ59" s="1089"/>
      <c r="AR59" s="1089"/>
      <c r="AS59" s="1089"/>
      <c r="AT59" s="1089"/>
      <c r="AU59" s="1089"/>
      <c r="AV59" s="1089"/>
      <c r="AW59" s="1089"/>
      <c r="AX59" s="1089"/>
      <c r="AY59" s="1089"/>
      <c r="AZ59" s="1090"/>
      <c r="BA59" s="1090"/>
      <c r="BB59" s="1090"/>
      <c r="BC59" s="1090"/>
      <c r="BD59" s="1090"/>
      <c r="BE59" s="1036"/>
      <c r="BF59" s="1036"/>
      <c r="BG59" s="1036"/>
      <c r="BH59" s="1036"/>
      <c r="BI59" s="1037"/>
      <c r="BJ59" s="235"/>
      <c r="BK59" s="235"/>
      <c r="BL59" s="235"/>
      <c r="BM59" s="235"/>
      <c r="BN59" s="235"/>
      <c r="BO59" s="244"/>
      <c r="BP59" s="244"/>
      <c r="BQ59" s="241">
        <v>53</v>
      </c>
      <c r="BR59" s="242"/>
      <c r="BS59" s="1056"/>
      <c r="BT59" s="1057"/>
      <c r="BU59" s="1057"/>
      <c r="BV59" s="1057"/>
      <c r="BW59" s="1057"/>
      <c r="BX59" s="1057"/>
      <c r="BY59" s="1057"/>
      <c r="BZ59" s="1057"/>
      <c r="CA59" s="1057"/>
      <c r="CB59" s="1057"/>
      <c r="CC59" s="1057"/>
      <c r="CD59" s="1057"/>
      <c r="CE59" s="1057"/>
      <c r="CF59" s="1057"/>
      <c r="CG59" s="1078"/>
      <c r="CH59" s="1053"/>
      <c r="CI59" s="1054"/>
      <c r="CJ59" s="1054"/>
      <c r="CK59" s="1054"/>
      <c r="CL59" s="1055"/>
      <c r="CM59" s="1053"/>
      <c r="CN59" s="1054"/>
      <c r="CO59" s="1054"/>
      <c r="CP59" s="1054"/>
      <c r="CQ59" s="1055"/>
      <c r="CR59" s="1053"/>
      <c r="CS59" s="1054"/>
      <c r="CT59" s="1054"/>
      <c r="CU59" s="1054"/>
      <c r="CV59" s="1055"/>
      <c r="CW59" s="1053"/>
      <c r="CX59" s="1054"/>
      <c r="CY59" s="1054"/>
      <c r="CZ59" s="1054"/>
      <c r="DA59" s="1055"/>
      <c r="DB59" s="1053"/>
      <c r="DC59" s="1054"/>
      <c r="DD59" s="1054"/>
      <c r="DE59" s="1054"/>
      <c r="DF59" s="1055"/>
      <c r="DG59" s="1053"/>
      <c r="DH59" s="1054"/>
      <c r="DI59" s="1054"/>
      <c r="DJ59" s="1054"/>
      <c r="DK59" s="1055"/>
      <c r="DL59" s="1053"/>
      <c r="DM59" s="1054"/>
      <c r="DN59" s="1054"/>
      <c r="DO59" s="1054"/>
      <c r="DP59" s="1055"/>
      <c r="DQ59" s="1053"/>
      <c r="DR59" s="1054"/>
      <c r="DS59" s="1054"/>
      <c r="DT59" s="1054"/>
      <c r="DU59" s="1055"/>
      <c r="DV59" s="1056"/>
      <c r="DW59" s="1057"/>
      <c r="DX59" s="1057"/>
      <c r="DY59" s="1057"/>
      <c r="DZ59" s="1058"/>
      <c r="EA59" s="233"/>
    </row>
    <row r="60" spans="1:131" ht="26.25" customHeight="1">
      <c r="A60" s="241">
        <v>33</v>
      </c>
      <c r="B60" s="1094"/>
      <c r="C60" s="1095"/>
      <c r="D60" s="1095"/>
      <c r="E60" s="1095"/>
      <c r="F60" s="1095"/>
      <c r="G60" s="1095"/>
      <c r="H60" s="1095"/>
      <c r="I60" s="1095"/>
      <c r="J60" s="1095"/>
      <c r="K60" s="1095"/>
      <c r="L60" s="1095"/>
      <c r="M60" s="1095"/>
      <c r="N60" s="1095"/>
      <c r="O60" s="1095"/>
      <c r="P60" s="1096"/>
      <c r="Q60" s="1097"/>
      <c r="R60" s="1089"/>
      <c r="S60" s="1089"/>
      <c r="T60" s="1089"/>
      <c r="U60" s="1089"/>
      <c r="V60" s="1089"/>
      <c r="W60" s="1089"/>
      <c r="X60" s="1089"/>
      <c r="Y60" s="1089"/>
      <c r="Z60" s="1089"/>
      <c r="AA60" s="1089"/>
      <c r="AB60" s="1089"/>
      <c r="AC60" s="1089"/>
      <c r="AD60" s="1089"/>
      <c r="AE60" s="1098"/>
      <c r="AF60" s="1099"/>
      <c r="AG60" s="1100"/>
      <c r="AH60" s="1100"/>
      <c r="AI60" s="1100"/>
      <c r="AJ60" s="1101"/>
      <c r="AK60" s="1088"/>
      <c r="AL60" s="1089"/>
      <c r="AM60" s="1089"/>
      <c r="AN60" s="1089"/>
      <c r="AO60" s="1089"/>
      <c r="AP60" s="1089"/>
      <c r="AQ60" s="1089"/>
      <c r="AR60" s="1089"/>
      <c r="AS60" s="1089"/>
      <c r="AT60" s="1089"/>
      <c r="AU60" s="1089"/>
      <c r="AV60" s="1089"/>
      <c r="AW60" s="1089"/>
      <c r="AX60" s="1089"/>
      <c r="AY60" s="1089"/>
      <c r="AZ60" s="1090"/>
      <c r="BA60" s="1090"/>
      <c r="BB60" s="1090"/>
      <c r="BC60" s="1090"/>
      <c r="BD60" s="1090"/>
      <c r="BE60" s="1036"/>
      <c r="BF60" s="1036"/>
      <c r="BG60" s="1036"/>
      <c r="BH60" s="1036"/>
      <c r="BI60" s="1037"/>
      <c r="BJ60" s="235"/>
      <c r="BK60" s="235"/>
      <c r="BL60" s="235"/>
      <c r="BM60" s="235"/>
      <c r="BN60" s="235"/>
      <c r="BO60" s="244"/>
      <c r="BP60" s="244"/>
      <c r="BQ60" s="241">
        <v>54</v>
      </c>
      <c r="BR60" s="242"/>
      <c r="BS60" s="1056"/>
      <c r="BT60" s="1057"/>
      <c r="BU60" s="1057"/>
      <c r="BV60" s="1057"/>
      <c r="BW60" s="1057"/>
      <c r="BX60" s="1057"/>
      <c r="BY60" s="1057"/>
      <c r="BZ60" s="1057"/>
      <c r="CA60" s="1057"/>
      <c r="CB60" s="1057"/>
      <c r="CC60" s="1057"/>
      <c r="CD60" s="1057"/>
      <c r="CE60" s="1057"/>
      <c r="CF60" s="1057"/>
      <c r="CG60" s="1078"/>
      <c r="CH60" s="1053"/>
      <c r="CI60" s="1054"/>
      <c r="CJ60" s="1054"/>
      <c r="CK60" s="1054"/>
      <c r="CL60" s="1055"/>
      <c r="CM60" s="1053"/>
      <c r="CN60" s="1054"/>
      <c r="CO60" s="1054"/>
      <c r="CP60" s="1054"/>
      <c r="CQ60" s="1055"/>
      <c r="CR60" s="1053"/>
      <c r="CS60" s="1054"/>
      <c r="CT60" s="1054"/>
      <c r="CU60" s="1054"/>
      <c r="CV60" s="1055"/>
      <c r="CW60" s="1053"/>
      <c r="CX60" s="1054"/>
      <c r="CY60" s="1054"/>
      <c r="CZ60" s="1054"/>
      <c r="DA60" s="1055"/>
      <c r="DB60" s="1053"/>
      <c r="DC60" s="1054"/>
      <c r="DD60" s="1054"/>
      <c r="DE60" s="1054"/>
      <c r="DF60" s="1055"/>
      <c r="DG60" s="1053"/>
      <c r="DH60" s="1054"/>
      <c r="DI60" s="1054"/>
      <c r="DJ60" s="1054"/>
      <c r="DK60" s="1055"/>
      <c r="DL60" s="1053"/>
      <c r="DM60" s="1054"/>
      <c r="DN60" s="1054"/>
      <c r="DO60" s="1054"/>
      <c r="DP60" s="1055"/>
      <c r="DQ60" s="1053"/>
      <c r="DR60" s="1054"/>
      <c r="DS60" s="1054"/>
      <c r="DT60" s="1054"/>
      <c r="DU60" s="1055"/>
      <c r="DV60" s="1056"/>
      <c r="DW60" s="1057"/>
      <c r="DX60" s="1057"/>
      <c r="DY60" s="1057"/>
      <c r="DZ60" s="1058"/>
      <c r="EA60" s="233"/>
    </row>
    <row r="61" spans="1:131" ht="26.25" customHeight="1" thickBot="1">
      <c r="A61" s="241">
        <v>34</v>
      </c>
      <c r="B61" s="1094"/>
      <c r="C61" s="1095"/>
      <c r="D61" s="1095"/>
      <c r="E61" s="1095"/>
      <c r="F61" s="1095"/>
      <c r="G61" s="1095"/>
      <c r="H61" s="1095"/>
      <c r="I61" s="1095"/>
      <c r="J61" s="1095"/>
      <c r="K61" s="1095"/>
      <c r="L61" s="1095"/>
      <c r="M61" s="1095"/>
      <c r="N61" s="1095"/>
      <c r="O61" s="1095"/>
      <c r="P61" s="1096"/>
      <c r="Q61" s="1097"/>
      <c r="R61" s="1089"/>
      <c r="S61" s="1089"/>
      <c r="T61" s="1089"/>
      <c r="U61" s="1089"/>
      <c r="V61" s="1089"/>
      <c r="W61" s="1089"/>
      <c r="X61" s="1089"/>
      <c r="Y61" s="1089"/>
      <c r="Z61" s="1089"/>
      <c r="AA61" s="1089"/>
      <c r="AB61" s="1089"/>
      <c r="AC61" s="1089"/>
      <c r="AD61" s="1089"/>
      <c r="AE61" s="1098"/>
      <c r="AF61" s="1099"/>
      <c r="AG61" s="1100"/>
      <c r="AH61" s="1100"/>
      <c r="AI61" s="1100"/>
      <c r="AJ61" s="1101"/>
      <c r="AK61" s="1088"/>
      <c r="AL61" s="1089"/>
      <c r="AM61" s="1089"/>
      <c r="AN61" s="1089"/>
      <c r="AO61" s="1089"/>
      <c r="AP61" s="1089"/>
      <c r="AQ61" s="1089"/>
      <c r="AR61" s="1089"/>
      <c r="AS61" s="1089"/>
      <c r="AT61" s="1089"/>
      <c r="AU61" s="1089"/>
      <c r="AV61" s="1089"/>
      <c r="AW61" s="1089"/>
      <c r="AX61" s="1089"/>
      <c r="AY61" s="1089"/>
      <c r="AZ61" s="1090"/>
      <c r="BA61" s="1090"/>
      <c r="BB61" s="1090"/>
      <c r="BC61" s="1090"/>
      <c r="BD61" s="1090"/>
      <c r="BE61" s="1036"/>
      <c r="BF61" s="1036"/>
      <c r="BG61" s="1036"/>
      <c r="BH61" s="1036"/>
      <c r="BI61" s="1037"/>
      <c r="BJ61" s="235"/>
      <c r="BK61" s="235"/>
      <c r="BL61" s="235"/>
      <c r="BM61" s="235"/>
      <c r="BN61" s="235"/>
      <c r="BO61" s="244"/>
      <c r="BP61" s="244"/>
      <c r="BQ61" s="241">
        <v>55</v>
      </c>
      <c r="BR61" s="242"/>
      <c r="BS61" s="1056"/>
      <c r="BT61" s="1057"/>
      <c r="BU61" s="1057"/>
      <c r="BV61" s="1057"/>
      <c r="BW61" s="1057"/>
      <c r="BX61" s="1057"/>
      <c r="BY61" s="1057"/>
      <c r="BZ61" s="1057"/>
      <c r="CA61" s="1057"/>
      <c r="CB61" s="1057"/>
      <c r="CC61" s="1057"/>
      <c r="CD61" s="1057"/>
      <c r="CE61" s="1057"/>
      <c r="CF61" s="1057"/>
      <c r="CG61" s="1078"/>
      <c r="CH61" s="1053"/>
      <c r="CI61" s="1054"/>
      <c r="CJ61" s="1054"/>
      <c r="CK61" s="1054"/>
      <c r="CL61" s="1055"/>
      <c r="CM61" s="1053"/>
      <c r="CN61" s="1054"/>
      <c r="CO61" s="1054"/>
      <c r="CP61" s="1054"/>
      <c r="CQ61" s="1055"/>
      <c r="CR61" s="1053"/>
      <c r="CS61" s="1054"/>
      <c r="CT61" s="1054"/>
      <c r="CU61" s="1054"/>
      <c r="CV61" s="1055"/>
      <c r="CW61" s="1053"/>
      <c r="CX61" s="1054"/>
      <c r="CY61" s="1054"/>
      <c r="CZ61" s="1054"/>
      <c r="DA61" s="1055"/>
      <c r="DB61" s="1053"/>
      <c r="DC61" s="1054"/>
      <c r="DD61" s="1054"/>
      <c r="DE61" s="1054"/>
      <c r="DF61" s="1055"/>
      <c r="DG61" s="1053"/>
      <c r="DH61" s="1054"/>
      <c r="DI61" s="1054"/>
      <c r="DJ61" s="1054"/>
      <c r="DK61" s="1055"/>
      <c r="DL61" s="1053"/>
      <c r="DM61" s="1054"/>
      <c r="DN61" s="1054"/>
      <c r="DO61" s="1054"/>
      <c r="DP61" s="1055"/>
      <c r="DQ61" s="1053"/>
      <c r="DR61" s="1054"/>
      <c r="DS61" s="1054"/>
      <c r="DT61" s="1054"/>
      <c r="DU61" s="1055"/>
      <c r="DV61" s="1056"/>
      <c r="DW61" s="1057"/>
      <c r="DX61" s="1057"/>
      <c r="DY61" s="1057"/>
      <c r="DZ61" s="1058"/>
      <c r="EA61" s="233"/>
    </row>
    <row r="62" spans="1:131" ht="26.25" customHeight="1">
      <c r="A62" s="241">
        <v>35</v>
      </c>
      <c r="B62" s="1094"/>
      <c r="C62" s="1095"/>
      <c r="D62" s="1095"/>
      <c r="E62" s="1095"/>
      <c r="F62" s="1095"/>
      <c r="G62" s="1095"/>
      <c r="H62" s="1095"/>
      <c r="I62" s="1095"/>
      <c r="J62" s="1095"/>
      <c r="K62" s="1095"/>
      <c r="L62" s="1095"/>
      <c r="M62" s="1095"/>
      <c r="N62" s="1095"/>
      <c r="O62" s="1095"/>
      <c r="P62" s="1096"/>
      <c r="Q62" s="1097"/>
      <c r="R62" s="1089"/>
      <c r="S62" s="1089"/>
      <c r="T62" s="1089"/>
      <c r="U62" s="1089"/>
      <c r="V62" s="1089"/>
      <c r="W62" s="1089"/>
      <c r="X62" s="1089"/>
      <c r="Y62" s="1089"/>
      <c r="Z62" s="1089"/>
      <c r="AA62" s="1089"/>
      <c r="AB62" s="1089"/>
      <c r="AC62" s="1089"/>
      <c r="AD62" s="1089"/>
      <c r="AE62" s="1098"/>
      <c r="AF62" s="1099"/>
      <c r="AG62" s="1100"/>
      <c r="AH62" s="1100"/>
      <c r="AI62" s="1100"/>
      <c r="AJ62" s="1101"/>
      <c r="AK62" s="1088"/>
      <c r="AL62" s="1089"/>
      <c r="AM62" s="1089"/>
      <c r="AN62" s="1089"/>
      <c r="AO62" s="1089"/>
      <c r="AP62" s="1089"/>
      <c r="AQ62" s="1089"/>
      <c r="AR62" s="1089"/>
      <c r="AS62" s="1089"/>
      <c r="AT62" s="1089"/>
      <c r="AU62" s="1089"/>
      <c r="AV62" s="1089"/>
      <c r="AW62" s="1089"/>
      <c r="AX62" s="1089"/>
      <c r="AY62" s="1089"/>
      <c r="AZ62" s="1090"/>
      <c r="BA62" s="1090"/>
      <c r="BB62" s="1090"/>
      <c r="BC62" s="1090"/>
      <c r="BD62" s="1090"/>
      <c r="BE62" s="1036"/>
      <c r="BF62" s="1036"/>
      <c r="BG62" s="1036"/>
      <c r="BH62" s="1036"/>
      <c r="BI62" s="1037"/>
      <c r="BJ62" s="1091" t="s">
        <v>418</v>
      </c>
      <c r="BK62" s="1092"/>
      <c r="BL62" s="1092"/>
      <c r="BM62" s="1092"/>
      <c r="BN62" s="1093"/>
      <c r="BO62" s="244"/>
      <c r="BP62" s="244"/>
      <c r="BQ62" s="241">
        <v>56</v>
      </c>
      <c r="BR62" s="242"/>
      <c r="BS62" s="1056"/>
      <c r="BT62" s="1057"/>
      <c r="BU62" s="1057"/>
      <c r="BV62" s="1057"/>
      <c r="BW62" s="1057"/>
      <c r="BX62" s="1057"/>
      <c r="BY62" s="1057"/>
      <c r="BZ62" s="1057"/>
      <c r="CA62" s="1057"/>
      <c r="CB62" s="1057"/>
      <c r="CC62" s="1057"/>
      <c r="CD62" s="1057"/>
      <c r="CE62" s="1057"/>
      <c r="CF62" s="1057"/>
      <c r="CG62" s="1078"/>
      <c r="CH62" s="1053"/>
      <c r="CI62" s="1054"/>
      <c r="CJ62" s="1054"/>
      <c r="CK62" s="1054"/>
      <c r="CL62" s="1055"/>
      <c r="CM62" s="1053"/>
      <c r="CN62" s="1054"/>
      <c r="CO62" s="1054"/>
      <c r="CP62" s="1054"/>
      <c r="CQ62" s="1055"/>
      <c r="CR62" s="1053"/>
      <c r="CS62" s="1054"/>
      <c r="CT62" s="1054"/>
      <c r="CU62" s="1054"/>
      <c r="CV62" s="1055"/>
      <c r="CW62" s="1053"/>
      <c r="CX62" s="1054"/>
      <c r="CY62" s="1054"/>
      <c r="CZ62" s="1054"/>
      <c r="DA62" s="1055"/>
      <c r="DB62" s="1053"/>
      <c r="DC62" s="1054"/>
      <c r="DD62" s="1054"/>
      <c r="DE62" s="1054"/>
      <c r="DF62" s="1055"/>
      <c r="DG62" s="1053"/>
      <c r="DH62" s="1054"/>
      <c r="DI62" s="1054"/>
      <c r="DJ62" s="1054"/>
      <c r="DK62" s="1055"/>
      <c r="DL62" s="1053"/>
      <c r="DM62" s="1054"/>
      <c r="DN62" s="1054"/>
      <c r="DO62" s="1054"/>
      <c r="DP62" s="1055"/>
      <c r="DQ62" s="1053"/>
      <c r="DR62" s="1054"/>
      <c r="DS62" s="1054"/>
      <c r="DT62" s="1054"/>
      <c r="DU62" s="1055"/>
      <c r="DV62" s="1056"/>
      <c r="DW62" s="1057"/>
      <c r="DX62" s="1057"/>
      <c r="DY62" s="1057"/>
      <c r="DZ62" s="1058"/>
      <c r="EA62" s="233"/>
    </row>
    <row r="63" spans="1:131" ht="26.25" customHeight="1" thickBot="1">
      <c r="A63" s="243" t="s">
        <v>390</v>
      </c>
      <c r="B63" s="1001" t="s">
        <v>419</v>
      </c>
      <c r="C63" s="1002"/>
      <c r="D63" s="1002"/>
      <c r="E63" s="1002"/>
      <c r="F63" s="1002"/>
      <c r="G63" s="1002"/>
      <c r="H63" s="1002"/>
      <c r="I63" s="1002"/>
      <c r="J63" s="1002"/>
      <c r="K63" s="1002"/>
      <c r="L63" s="1002"/>
      <c r="M63" s="1002"/>
      <c r="N63" s="1002"/>
      <c r="O63" s="1002"/>
      <c r="P63" s="1012"/>
      <c r="Q63" s="1026"/>
      <c r="R63" s="1027"/>
      <c r="S63" s="1027"/>
      <c r="T63" s="1027"/>
      <c r="U63" s="1027"/>
      <c r="V63" s="1027"/>
      <c r="W63" s="1027"/>
      <c r="X63" s="1027"/>
      <c r="Y63" s="1027"/>
      <c r="Z63" s="1027"/>
      <c r="AA63" s="1027"/>
      <c r="AB63" s="1027"/>
      <c r="AC63" s="1027"/>
      <c r="AD63" s="1027"/>
      <c r="AE63" s="1084"/>
      <c r="AF63" s="1085">
        <v>3482</v>
      </c>
      <c r="AG63" s="1023"/>
      <c r="AH63" s="1023"/>
      <c r="AI63" s="1023"/>
      <c r="AJ63" s="1086"/>
      <c r="AK63" s="1087"/>
      <c r="AL63" s="1027"/>
      <c r="AM63" s="1027"/>
      <c r="AN63" s="1027"/>
      <c r="AO63" s="1027"/>
      <c r="AP63" s="1023">
        <v>16042</v>
      </c>
      <c r="AQ63" s="1023"/>
      <c r="AR63" s="1023"/>
      <c r="AS63" s="1023"/>
      <c r="AT63" s="1023"/>
      <c r="AU63" s="1023">
        <v>9975</v>
      </c>
      <c r="AV63" s="1023"/>
      <c r="AW63" s="1023"/>
      <c r="AX63" s="1023"/>
      <c r="AY63" s="1023"/>
      <c r="AZ63" s="1081"/>
      <c r="BA63" s="1081"/>
      <c r="BB63" s="1081"/>
      <c r="BC63" s="1081"/>
      <c r="BD63" s="1081"/>
      <c r="BE63" s="1024"/>
      <c r="BF63" s="1024"/>
      <c r="BG63" s="1024"/>
      <c r="BH63" s="1024"/>
      <c r="BI63" s="1025"/>
      <c r="BJ63" s="1082" t="s">
        <v>420</v>
      </c>
      <c r="BK63" s="1017"/>
      <c r="BL63" s="1017"/>
      <c r="BM63" s="1017"/>
      <c r="BN63" s="1083"/>
      <c r="BO63" s="244"/>
      <c r="BP63" s="244"/>
      <c r="BQ63" s="241">
        <v>57</v>
      </c>
      <c r="BR63" s="242"/>
      <c r="BS63" s="1056"/>
      <c r="BT63" s="1057"/>
      <c r="BU63" s="1057"/>
      <c r="BV63" s="1057"/>
      <c r="BW63" s="1057"/>
      <c r="BX63" s="1057"/>
      <c r="BY63" s="1057"/>
      <c r="BZ63" s="1057"/>
      <c r="CA63" s="1057"/>
      <c r="CB63" s="1057"/>
      <c r="CC63" s="1057"/>
      <c r="CD63" s="1057"/>
      <c r="CE63" s="1057"/>
      <c r="CF63" s="1057"/>
      <c r="CG63" s="1078"/>
      <c r="CH63" s="1053"/>
      <c r="CI63" s="1054"/>
      <c r="CJ63" s="1054"/>
      <c r="CK63" s="1054"/>
      <c r="CL63" s="1055"/>
      <c r="CM63" s="1053"/>
      <c r="CN63" s="1054"/>
      <c r="CO63" s="1054"/>
      <c r="CP63" s="1054"/>
      <c r="CQ63" s="1055"/>
      <c r="CR63" s="1053"/>
      <c r="CS63" s="1054"/>
      <c r="CT63" s="1054"/>
      <c r="CU63" s="1054"/>
      <c r="CV63" s="1055"/>
      <c r="CW63" s="1053"/>
      <c r="CX63" s="1054"/>
      <c r="CY63" s="1054"/>
      <c r="CZ63" s="1054"/>
      <c r="DA63" s="1055"/>
      <c r="DB63" s="1053"/>
      <c r="DC63" s="1054"/>
      <c r="DD63" s="1054"/>
      <c r="DE63" s="1054"/>
      <c r="DF63" s="1055"/>
      <c r="DG63" s="1053"/>
      <c r="DH63" s="1054"/>
      <c r="DI63" s="1054"/>
      <c r="DJ63" s="1054"/>
      <c r="DK63" s="1055"/>
      <c r="DL63" s="1053"/>
      <c r="DM63" s="1054"/>
      <c r="DN63" s="1054"/>
      <c r="DO63" s="1054"/>
      <c r="DP63" s="1055"/>
      <c r="DQ63" s="1053"/>
      <c r="DR63" s="1054"/>
      <c r="DS63" s="1054"/>
      <c r="DT63" s="1054"/>
      <c r="DU63" s="1055"/>
      <c r="DV63" s="1056"/>
      <c r="DW63" s="1057"/>
      <c r="DX63" s="1057"/>
      <c r="DY63" s="1057"/>
      <c r="DZ63" s="1058"/>
      <c r="EA63" s="233"/>
    </row>
    <row r="64" spans="1:131" ht="26.25" customHeight="1">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1056"/>
      <c r="BT64" s="1057"/>
      <c r="BU64" s="1057"/>
      <c r="BV64" s="1057"/>
      <c r="BW64" s="1057"/>
      <c r="BX64" s="1057"/>
      <c r="BY64" s="1057"/>
      <c r="BZ64" s="1057"/>
      <c r="CA64" s="1057"/>
      <c r="CB64" s="1057"/>
      <c r="CC64" s="1057"/>
      <c r="CD64" s="1057"/>
      <c r="CE64" s="1057"/>
      <c r="CF64" s="1057"/>
      <c r="CG64" s="1078"/>
      <c r="CH64" s="1053"/>
      <c r="CI64" s="1054"/>
      <c r="CJ64" s="1054"/>
      <c r="CK64" s="1054"/>
      <c r="CL64" s="1055"/>
      <c r="CM64" s="1053"/>
      <c r="CN64" s="1054"/>
      <c r="CO64" s="1054"/>
      <c r="CP64" s="1054"/>
      <c r="CQ64" s="1055"/>
      <c r="CR64" s="1053"/>
      <c r="CS64" s="1054"/>
      <c r="CT64" s="1054"/>
      <c r="CU64" s="1054"/>
      <c r="CV64" s="1055"/>
      <c r="CW64" s="1053"/>
      <c r="CX64" s="1054"/>
      <c r="CY64" s="1054"/>
      <c r="CZ64" s="1054"/>
      <c r="DA64" s="1055"/>
      <c r="DB64" s="1053"/>
      <c r="DC64" s="1054"/>
      <c r="DD64" s="1054"/>
      <c r="DE64" s="1054"/>
      <c r="DF64" s="1055"/>
      <c r="DG64" s="1053"/>
      <c r="DH64" s="1054"/>
      <c r="DI64" s="1054"/>
      <c r="DJ64" s="1054"/>
      <c r="DK64" s="1055"/>
      <c r="DL64" s="1053"/>
      <c r="DM64" s="1054"/>
      <c r="DN64" s="1054"/>
      <c r="DO64" s="1054"/>
      <c r="DP64" s="1055"/>
      <c r="DQ64" s="1053"/>
      <c r="DR64" s="1054"/>
      <c r="DS64" s="1054"/>
      <c r="DT64" s="1054"/>
      <c r="DU64" s="1055"/>
      <c r="DV64" s="1056"/>
      <c r="DW64" s="1057"/>
      <c r="DX64" s="1057"/>
      <c r="DY64" s="1057"/>
      <c r="DZ64" s="1058"/>
      <c r="EA64" s="233"/>
    </row>
    <row r="65" spans="1:131" ht="26.25" customHeight="1" thickBot="1">
      <c r="A65" s="235" t="s">
        <v>421</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1056"/>
      <c r="BT65" s="1057"/>
      <c r="BU65" s="1057"/>
      <c r="BV65" s="1057"/>
      <c r="BW65" s="1057"/>
      <c r="BX65" s="1057"/>
      <c r="BY65" s="1057"/>
      <c r="BZ65" s="1057"/>
      <c r="CA65" s="1057"/>
      <c r="CB65" s="1057"/>
      <c r="CC65" s="1057"/>
      <c r="CD65" s="1057"/>
      <c r="CE65" s="1057"/>
      <c r="CF65" s="1057"/>
      <c r="CG65" s="1078"/>
      <c r="CH65" s="1053"/>
      <c r="CI65" s="1054"/>
      <c r="CJ65" s="1054"/>
      <c r="CK65" s="1054"/>
      <c r="CL65" s="1055"/>
      <c r="CM65" s="1053"/>
      <c r="CN65" s="1054"/>
      <c r="CO65" s="1054"/>
      <c r="CP65" s="1054"/>
      <c r="CQ65" s="1055"/>
      <c r="CR65" s="1053"/>
      <c r="CS65" s="1054"/>
      <c r="CT65" s="1054"/>
      <c r="CU65" s="1054"/>
      <c r="CV65" s="1055"/>
      <c r="CW65" s="1053"/>
      <c r="CX65" s="1054"/>
      <c r="CY65" s="1054"/>
      <c r="CZ65" s="1054"/>
      <c r="DA65" s="1055"/>
      <c r="DB65" s="1053"/>
      <c r="DC65" s="1054"/>
      <c r="DD65" s="1054"/>
      <c r="DE65" s="1054"/>
      <c r="DF65" s="1055"/>
      <c r="DG65" s="1053"/>
      <c r="DH65" s="1054"/>
      <c r="DI65" s="1054"/>
      <c r="DJ65" s="1054"/>
      <c r="DK65" s="1055"/>
      <c r="DL65" s="1053"/>
      <c r="DM65" s="1054"/>
      <c r="DN65" s="1054"/>
      <c r="DO65" s="1054"/>
      <c r="DP65" s="1055"/>
      <c r="DQ65" s="1053"/>
      <c r="DR65" s="1054"/>
      <c r="DS65" s="1054"/>
      <c r="DT65" s="1054"/>
      <c r="DU65" s="1055"/>
      <c r="DV65" s="1056"/>
      <c r="DW65" s="1057"/>
      <c r="DX65" s="1057"/>
      <c r="DY65" s="1057"/>
      <c r="DZ65" s="1058"/>
      <c r="EA65" s="233"/>
    </row>
    <row r="66" spans="1:131" ht="26.25" customHeight="1">
      <c r="A66" s="1059" t="s">
        <v>422</v>
      </c>
      <c r="B66" s="1060"/>
      <c r="C66" s="1060"/>
      <c r="D66" s="1060"/>
      <c r="E66" s="1060"/>
      <c r="F66" s="1060"/>
      <c r="G66" s="1060"/>
      <c r="H66" s="1060"/>
      <c r="I66" s="1060"/>
      <c r="J66" s="1060"/>
      <c r="K66" s="1060"/>
      <c r="L66" s="1060"/>
      <c r="M66" s="1060"/>
      <c r="N66" s="1060"/>
      <c r="O66" s="1060"/>
      <c r="P66" s="1061"/>
      <c r="Q66" s="1065" t="s">
        <v>395</v>
      </c>
      <c r="R66" s="1066"/>
      <c r="S66" s="1066"/>
      <c r="T66" s="1066"/>
      <c r="U66" s="1067"/>
      <c r="V66" s="1065" t="s">
        <v>396</v>
      </c>
      <c r="W66" s="1066"/>
      <c r="X66" s="1066"/>
      <c r="Y66" s="1066"/>
      <c r="Z66" s="1067"/>
      <c r="AA66" s="1065" t="s">
        <v>397</v>
      </c>
      <c r="AB66" s="1066"/>
      <c r="AC66" s="1066"/>
      <c r="AD66" s="1066"/>
      <c r="AE66" s="1067"/>
      <c r="AF66" s="1071" t="s">
        <v>398</v>
      </c>
      <c r="AG66" s="1072"/>
      <c r="AH66" s="1072"/>
      <c r="AI66" s="1072"/>
      <c r="AJ66" s="1073"/>
      <c r="AK66" s="1065" t="s">
        <v>423</v>
      </c>
      <c r="AL66" s="1060"/>
      <c r="AM66" s="1060"/>
      <c r="AN66" s="1060"/>
      <c r="AO66" s="1061"/>
      <c r="AP66" s="1065" t="s">
        <v>424</v>
      </c>
      <c r="AQ66" s="1066"/>
      <c r="AR66" s="1066"/>
      <c r="AS66" s="1066"/>
      <c r="AT66" s="1067"/>
      <c r="AU66" s="1065" t="s">
        <v>425</v>
      </c>
      <c r="AV66" s="1066"/>
      <c r="AW66" s="1066"/>
      <c r="AX66" s="1066"/>
      <c r="AY66" s="1067"/>
      <c r="AZ66" s="1065" t="s">
        <v>378</v>
      </c>
      <c r="BA66" s="1066"/>
      <c r="BB66" s="1066"/>
      <c r="BC66" s="1066"/>
      <c r="BD66" s="1079"/>
      <c r="BE66" s="244"/>
      <c r="BF66" s="244"/>
      <c r="BG66" s="244"/>
      <c r="BH66" s="244"/>
      <c r="BI66" s="244"/>
      <c r="BJ66" s="244"/>
      <c r="BK66" s="244"/>
      <c r="BL66" s="244"/>
      <c r="BM66" s="244"/>
      <c r="BN66" s="244"/>
      <c r="BO66" s="244"/>
      <c r="BP66" s="244"/>
      <c r="BQ66" s="241">
        <v>60</v>
      </c>
      <c r="BR66" s="246"/>
      <c r="BS66" s="1009"/>
      <c r="BT66" s="1010"/>
      <c r="BU66" s="1010"/>
      <c r="BV66" s="1010"/>
      <c r="BW66" s="1010"/>
      <c r="BX66" s="1010"/>
      <c r="BY66" s="1010"/>
      <c r="BZ66" s="1010"/>
      <c r="CA66" s="1010"/>
      <c r="CB66" s="1010"/>
      <c r="CC66" s="1010"/>
      <c r="CD66" s="1010"/>
      <c r="CE66" s="1010"/>
      <c r="CF66" s="1010"/>
      <c r="CG66" s="1019"/>
      <c r="CH66" s="1020"/>
      <c r="CI66" s="1021"/>
      <c r="CJ66" s="1021"/>
      <c r="CK66" s="1021"/>
      <c r="CL66" s="1022"/>
      <c r="CM66" s="1020"/>
      <c r="CN66" s="1021"/>
      <c r="CO66" s="1021"/>
      <c r="CP66" s="1021"/>
      <c r="CQ66" s="1022"/>
      <c r="CR66" s="1020"/>
      <c r="CS66" s="1021"/>
      <c r="CT66" s="1021"/>
      <c r="CU66" s="1021"/>
      <c r="CV66" s="1022"/>
      <c r="CW66" s="1020"/>
      <c r="CX66" s="1021"/>
      <c r="CY66" s="1021"/>
      <c r="CZ66" s="1021"/>
      <c r="DA66" s="1022"/>
      <c r="DB66" s="1020"/>
      <c r="DC66" s="1021"/>
      <c r="DD66" s="1021"/>
      <c r="DE66" s="1021"/>
      <c r="DF66" s="1022"/>
      <c r="DG66" s="1020"/>
      <c r="DH66" s="1021"/>
      <c r="DI66" s="1021"/>
      <c r="DJ66" s="1021"/>
      <c r="DK66" s="1022"/>
      <c r="DL66" s="1020"/>
      <c r="DM66" s="1021"/>
      <c r="DN66" s="1021"/>
      <c r="DO66" s="1021"/>
      <c r="DP66" s="1022"/>
      <c r="DQ66" s="1020"/>
      <c r="DR66" s="1021"/>
      <c r="DS66" s="1021"/>
      <c r="DT66" s="1021"/>
      <c r="DU66" s="1022"/>
      <c r="DV66" s="1009"/>
      <c r="DW66" s="1010"/>
      <c r="DX66" s="1010"/>
      <c r="DY66" s="1010"/>
      <c r="DZ66" s="1011"/>
      <c r="EA66" s="233"/>
    </row>
    <row r="67" spans="1:131" ht="26.25" customHeight="1" thickBot="1">
      <c r="A67" s="1062"/>
      <c r="B67" s="1063"/>
      <c r="C67" s="1063"/>
      <c r="D67" s="1063"/>
      <c r="E67" s="1063"/>
      <c r="F67" s="1063"/>
      <c r="G67" s="1063"/>
      <c r="H67" s="1063"/>
      <c r="I67" s="1063"/>
      <c r="J67" s="1063"/>
      <c r="K67" s="1063"/>
      <c r="L67" s="1063"/>
      <c r="M67" s="1063"/>
      <c r="N67" s="1063"/>
      <c r="O67" s="1063"/>
      <c r="P67" s="1064"/>
      <c r="Q67" s="1068"/>
      <c r="R67" s="1069"/>
      <c r="S67" s="1069"/>
      <c r="T67" s="1069"/>
      <c r="U67" s="1070"/>
      <c r="V67" s="1068"/>
      <c r="W67" s="1069"/>
      <c r="X67" s="1069"/>
      <c r="Y67" s="1069"/>
      <c r="Z67" s="1070"/>
      <c r="AA67" s="1068"/>
      <c r="AB67" s="1069"/>
      <c r="AC67" s="1069"/>
      <c r="AD67" s="1069"/>
      <c r="AE67" s="1070"/>
      <c r="AF67" s="1074"/>
      <c r="AG67" s="1075"/>
      <c r="AH67" s="1075"/>
      <c r="AI67" s="1075"/>
      <c r="AJ67" s="1076"/>
      <c r="AK67" s="1077"/>
      <c r="AL67" s="1063"/>
      <c r="AM67" s="1063"/>
      <c r="AN67" s="1063"/>
      <c r="AO67" s="1064"/>
      <c r="AP67" s="1068"/>
      <c r="AQ67" s="1069"/>
      <c r="AR67" s="1069"/>
      <c r="AS67" s="1069"/>
      <c r="AT67" s="1070"/>
      <c r="AU67" s="1068"/>
      <c r="AV67" s="1069"/>
      <c r="AW67" s="1069"/>
      <c r="AX67" s="1069"/>
      <c r="AY67" s="1070"/>
      <c r="AZ67" s="1068"/>
      <c r="BA67" s="1069"/>
      <c r="BB67" s="1069"/>
      <c r="BC67" s="1069"/>
      <c r="BD67" s="1080"/>
      <c r="BE67" s="244"/>
      <c r="BF67" s="244"/>
      <c r="BG67" s="244"/>
      <c r="BH67" s="244"/>
      <c r="BI67" s="244"/>
      <c r="BJ67" s="244"/>
      <c r="BK67" s="244"/>
      <c r="BL67" s="244"/>
      <c r="BM67" s="244"/>
      <c r="BN67" s="244"/>
      <c r="BO67" s="244"/>
      <c r="BP67" s="244"/>
      <c r="BQ67" s="241">
        <v>61</v>
      </c>
      <c r="BR67" s="246"/>
      <c r="BS67" s="1009"/>
      <c r="BT67" s="1010"/>
      <c r="BU67" s="1010"/>
      <c r="BV67" s="1010"/>
      <c r="BW67" s="1010"/>
      <c r="BX67" s="1010"/>
      <c r="BY67" s="1010"/>
      <c r="BZ67" s="1010"/>
      <c r="CA67" s="1010"/>
      <c r="CB67" s="1010"/>
      <c r="CC67" s="1010"/>
      <c r="CD67" s="1010"/>
      <c r="CE67" s="1010"/>
      <c r="CF67" s="1010"/>
      <c r="CG67" s="1019"/>
      <c r="CH67" s="1020"/>
      <c r="CI67" s="1021"/>
      <c r="CJ67" s="1021"/>
      <c r="CK67" s="1021"/>
      <c r="CL67" s="1022"/>
      <c r="CM67" s="1020"/>
      <c r="CN67" s="1021"/>
      <c r="CO67" s="1021"/>
      <c r="CP67" s="1021"/>
      <c r="CQ67" s="1022"/>
      <c r="CR67" s="1020"/>
      <c r="CS67" s="1021"/>
      <c r="CT67" s="1021"/>
      <c r="CU67" s="1021"/>
      <c r="CV67" s="1022"/>
      <c r="CW67" s="1020"/>
      <c r="CX67" s="1021"/>
      <c r="CY67" s="1021"/>
      <c r="CZ67" s="1021"/>
      <c r="DA67" s="1022"/>
      <c r="DB67" s="1020"/>
      <c r="DC67" s="1021"/>
      <c r="DD67" s="1021"/>
      <c r="DE67" s="1021"/>
      <c r="DF67" s="1022"/>
      <c r="DG67" s="1020"/>
      <c r="DH67" s="1021"/>
      <c r="DI67" s="1021"/>
      <c r="DJ67" s="1021"/>
      <c r="DK67" s="1022"/>
      <c r="DL67" s="1020"/>
      <c r="DM67" s="1021"/>
      <c r="DN67" s="1021"/>
      <c r="DO67" s="1021"/>
      <c r="DP67" s="1022"/>
      <c r="DQ67" s="1020"/>
      <c r="DR67" s="1021"/>
      <c r="DS67" s="1021"/>
      <c r="DT67" s="1021"/>
      <c r="DU67" s="1022"/>
      <c r="DV67" s="1009"/>
      <c r="DW67" s="1010"/>
      <c r="DX67" s="1010"/>
      <c r="DY67" s="1010"/>
      <c r="DZ67" s="1011"/>
      <c r="EA67" s="233"/>
    </row>
    <row r="68" spans="1:131" ht="26.25" customHeight="1" thickTop="1">
      <c r="A68" s="239">
        <v>1</v>
      </c>
      <c r="B68" s="1049" t="s">
        <v>598</v>
      </c>
      <c r="C68" s="1050"/>
      <c r="D68" s="1050"/>
      <c r="E68" s="1050"/>
      <c r="F68" s="1050"/>
      <c r="G68" s="1050"/>
      <c r="H68" s="1050"/>
      <c r="I68" s="1050"/>
      <c r="J68" s="1050"/>
      <c r="K68" s="1050"/>
      <c r="L68" s="1050"/>
      <c r="M68" s="1050"/>
      <c r="N68" s="1050"/>
      <c r="O68" s="1050"/>
      <c r="P68" s="1051"/>
      <c r="Q68" s="1052">
        <v>771</v>
      </c>
      <c r="R68" s="1046"/>
      <c r="S68" s="1046"/>
      <c r="T68" s="1046"/>
      <c r="U68" s="1046"/>
      <c r="V68" s="1046">
        <v>747</v>
      </c>
      <c r="W68" s="1046"/>
      <c r="X68" s="1046"/>
      <c r="Y68" s="1046"/>
      <c r="Z68" s="1046"/>
      <c r="AA68" s="1046">
        <v>24</v>
      </c>
      <c r="AB68" s="1046"/>
      <c r="AC68" s="1046"/>
      <c r="AD68" s="1046"/>
      <c r="AE68" s="1046"/>
      <c r="AF68" s="1046">
        <v>24</v>
      </c>
      <c r="AG68" s="1046"/>
      <c r="AH68" s="1046"/>
      <c r="AI68" s="1046"/>
      <c r="AJ68" s="1046"/>
      <c r="AK68" s="1046">
        <v>44</v>
      </c>
      <c r="AL68" s="1046"/>
      <c r="AM68" s="1046"/>
      <c r="AN68" s="1046"/>
      <c r="AO68" s="1046"/>
      <c r="AP68" s="1046">
        <v>56</v>
      </c>
      <c r="AQ68" s="1046"/>
      <c r="AR68" s="1046"/>
      <c r="AS68" s="1046"/>
      <c r="AT68" s="1046"/>
      <c r="AU68" s="1046">
        <v>44</v>
      </c>
      <c r="AV68" s="1046"/>
      <c r="AW68" s="1046"/>
      <c r="AX68" s="1046"/>
      <c r="AY68" s="1046"/>
      <c r="AZ68" s="1047"/>
      <c r="BA68" s="1047"/>
      <c r="BB68" s="1047"/>
      <c r="BC68" s="1047"/>
      <c r="BD68" s="1048"/>
      <c r="BE68" s="244"/>
      <c r="BF68" s="244"/>
      <c r="BG68" s="244"/>
      <c r="BH68" s="244"/>
      <c r="BI68" s="244"/>
      <c r="BJ68" s="244"/>
      <c r="BK68" s="244"/>
      <c r="BL68" s="244"/>
      <c r="BM68" s="244"/>
      <c r="BN68" s="244"/>
      <c r="BO68" s="244"/>
      <c r="BP68" s="244"/>
      <c r="BQ68" s="241">
        <v>62</v>
      </c>
      <c r="BR68" s="246"/>
      <c r="BS68" s="1009"/>
      <c r="BT68" s="1010"/>
      <c r="BU68" s="1010"/>
      <c r="BV68" s="1010"/>
      <c r="BW68" s="1010"/>
      <c r="BX68" s="1010"/>
      <c r="BY68" s="1010"/>
      <c r="BZ68" s="1010"/>
      <c r="CA68" s="1010"/>
      <c r="CB68" s="1010"/>
      <c r="CC68" s="1010"/>
      <c r="CD68" s="1010"/>
      <c r="CE68" s="1010"/>
      <c r="CF68" s="1010"/>
      <c r="CG68" s="1019"/>
      <c r="CH68" s="1020"/>
      <c r="CI68" s="1021"/>
      <c r="CJ68" s="1021"/>
      <c r="CK68" s="1021"/>
      <c r="CL68" s="1022"/>
      <c r="CM68" s="1020"/>
      <c r="CN68" s="1021"/>
      <c r="CO68" s="1021"/>
      <c r="CP68" s="1021"/>
      <c r="CQ68" s="1022"/>
      <c r="CR68" s="1020"/>
      <c r="CS68" s="1021"/>
      <c r="CT68" s="1021"/>
      <c r="CU68" s="1021"/>
      <c r="CV68" s="1022"/>
      <c r="CW68" s="1020"/>
      <c r="CX68" s="1021"/>
      <c r="CY68" s="1021"/>
      <c r="CZ68" s="1021"/>
      <c r="DA68" s="1022"/>
      <c r="DB68" s="1020"/>
      <c r="DC68" s="1021"/>
      <c r="DD68" s="1021"/>
      <c r="DE68" s="1021"/>
      <c r="DF68" s="1022"/>
      <c r="DG68" s="1020"/>
      <c r="DH68" s="1021"/>
      <c r="DI68" s="1021"/>
      <c r="DJ68" s="1021"/>
      <c r="DK68" s="1022"/>
      <c r="DL68" s="1020"/>
      <c r="DM68" s="1021"/>
      <c r="DN68" s="1021"/>
      <c r="DO68" s="1021"/>
      <c r="DP68" s="1022"/>
      <c r="DQ68" s="1020"/>
      <c r="DR68" s="1021"/>
      <c r="DS68" s="1021"/>
      <c r="DT68" s="1021"/>
      <c r="DU68" s="1022"/>
      <c r="DV68" s="1009"/>
      <c r="DW68" s="1010"/>
      <c r="DX68" s="1010"/>
      <c r="DY68" s="1010"/>
      <c r="DZ68" s="1011"/>
      <c r="EA68" s="233"/>
    </row>
    <row r="69" spans="1:131" ht="26.25" customHeight="1">
      <c r="A69" s="241">
        <v>2</v>
      </c>
      <c r="B69" s="1038" t="s">
        <v>599</v>
      </c>
      <c r="C69" s="1039"/>
      <c r="D69" s="1039"/>
      <c r="E69" s="1039"/>
      <c r="F69" s="1039"/>
      <c r="G69" s="1039"/>
      <c r="H69" s="1039"/>
      <c r="I69" s="1039"/>
      <c r="J69" s="1039"/>
      <c r="K69" s="1039"/>
      <c r="L69" s="1039"/>
      <c r="M69" s="1039"/>
      <c r="N69" s="1039"/>
      <c r="O69" s="1039"/>
      <c r="P69" s="1040"/>
      <c r="Q69" s="1041">
        <v>12284</v>
      </c>
      <c r="R69" s="1035"/>
      <c r="S69" s="1035"/>
      <c r="T69" s="1035"/>
      <c r="U69" s="1035"/>
      <c r="V69" s="1035">
        <v>11939</v>
      </c>
      <c r="W69" s="1035"/>
      <c r="X69" s="1035"/>
      <c r="Y69" s="1035"/>
      <c r="Z69" s="1035"/>
      <c r="AA69" s="1035">
        <v>344</v>
      </c>
      <c r="AB69" s="1035"/>
      <c r="AC69" s="1035"/>
      <c r="AD69" s="1035"/>
      <c r="AE69" s="1035"/>
      <c r="AF69" s="1035">
        <v>344</v>
      </c>
      <c r="AG69" s="1035"/>
      <c r="AH69" s="1035"/>
      <c r="AI69" s="1035"/>
      <c r="AJ69" s="1035"/>
      <c r="AK69" s="1035">
        <v>534</v>
      </c>
      <c r="AL69" s="1035"/>
      <c r="AM69" s="1035"/>
      <c r="AN69" s="1035"/>
      <c r="AO69" s="1035"/>
      <c r="AP69" s="1035">
        <v>0</v>
      </c>
      <c r="AQ69" s="1035"/>
      <c r="AR69" s="1035"/>
      <c r="AS69" s="1035"/>
      <c r="AT69" s="1035"/>
      <c r="AU69" s="1035">
        <v>0</v>
      </c>
      <c r="AV69" s="1035"/>
      <c r="AW69" s="1035"/>
      <c r="AX69" s="1035"/>
      <c r="AY69" s="1035"/>
      <c r="AZ69" s="1036"/>
      <c r="BA69" s="1036"/>
      <c r="BB69" s="1036"/>
      <c r="BC69" s="1036"/>
      <c r="BD69" s="1037"/>
      <c r="BE69" s="244"/>
      <c r="BF69" s="244"/>
      <c r="BG69" s="244"/>
      <c r="BH69" s="244"/>
      <c r="BI69" s="244"/>
      <c r="BJ69" s="244"/>
      <c r="BK69" s="244"/>
      <c r="BL69" s="244"/>
      <c r="BM69" s="244"/>
      <c r="BN69" s="244"/>
      <c r="BO69" s="244"/>
      <c r="BP69" s="244"/>
      <c r="BQ69" s="241">
        <v>63</v>
      </c>
      <c r="BR69" s="246"/>
      <c r="BS69" s="1009"/>
      <c r="BT69" s="1010"/>
      <c r="BU69" s="1010"/>
      <c r="BV69" s="1010"/>
      <c r="BW69" s="1010"/>
      <c r="BX69" s="1010"/>
      <c r="BY69" s="1010"/>
      <c r="BZ69" s="1010"/>
      <c r="CA69" s="1010"/>
      <c r="CB69" s="1010"/>
      <c r="CC69" s="1010"/>
      <c r="CD69" s="1010"/>
      <c r="CE69" s="1010"/>
      <c r="CF69" s="1010"/>
      <c r="CG69" s="1019"/>
      <c r="CH69" s="1020"/>
      <c r="CI69" s="1021"/>
      <c r="CJ69" s="1021"/>
      <c r="CK69" s="1021"/>
      <c r="CL69" s="1022"/>
      <c r="CM69" s="1020"/>
      <c r="CN69" s="1021"/>
      <c r="CO69" s="1021"/>
      <c r="CP69" s="1021"/>
      <c r="CQ69" s="1022"/>
      <c r="CR69" s="1020"/>
      <c r="CS69" s="1021"/>
      <c r="CT69" s="1021"/>
      <c r="CU69" s="1021"/>
      <c r="CV69" s="1022"/>
      <c r="CW69" s="1020"/>
      <c r="CX69" s="1021"/>
      <c r="CY69" s="1021"/>
      <c r="CZ69" s="1021"/>
      <c r="DA69" s="1022"/>
      <c r="DB69" s="1020"/>
      <c r="DC69" s="1021"/>
      <c r="DD69" s="1021"/>
      <c r="DE69" s="1021"/>
      <c r="DF69" s="1022"/>
      <c r="DG69" s="1020"/>
      <c r="DH69" s="1021"/>
      <c r="DI69" s="1021"/>
      <c r="DJ69" s="1021"/>
      <c r="DK69" s="1022"/>
      <c r="DL69" s="1020"/>
      <c r="DM69" s="1021"/>
      <c r="DN69" s="1021"/>
      <c r="DO69" s="1021"/>
      <c r="DP69" s="1022"/>
      <c r="DQ69" s="1020"/>
      <c r="DR69" s="1021"/>
      <c r="DS69" s="1021"/>
      <c r="DT69" s="1021"/>
      <c r="DU69" s="1022"/>
      <c r="DV69" s="1009"/>
      <c r="DW69" s="1010"/>
      <c r="DX69" s="1010"/>
      <c r="DY69" s="1010"/>
      <c r="DZ69" s="1011"/>
      <c r="EA69" s="233"/>
    </row>
    <row r="70" spans="1:131" ht="26.25" customHeight="1">
      <c r="A70" s="241">
        <v>3</v>
      </c>
      <c r="B70" s="1038" t="s">
        <v>600</v>
      </c>
      <c r="C70" s="1039"/>
      <c r="D70" s="1039"/>
      <c r="E70" s="1039"/>
      <c r="F70" s="1039"/>
      <c r="G70" s="1039"/>
      <c r="H70" s="1039"/>
      <c r="I70" s="1039"/>
      <c r="J70" s="1039"/>
      <c r="K70" s="1039"/>
      <c r="L70" s="1039"/>
      <c r="M70" s="1039"/>
      <c r="N70" s="1039"/>
      <c r="O70" s="1039"/>
      <c r="P70" s="1040"/>
      <c r="Q70" s="1041">
        <v>89</v>
      </c>
      <c r="R70" s="1035"/>
      <c r="S70" s="1035"/>
      <c r="T70" s="1035"/>
      <c r="U70" s="1035"/>
      <c r="V70" s="1035">
        <v>84</v>
      </c>
      <c r="W70" s="1035"/>
      <c r="X70" s="1035"/>
      <c r="Y70" s="1035"/>
      <c r="Z70" s="1035"/>
      <c r="AA70" s="1035">
        <v>5</v>
      </c>
      <c r="AB70" s="1035"/>
      <c r="AC70" s="1035"/>
      <c r="AD70" s="1035"/>
      <c r="AE70" s="1035"/>
      <c r="AF70" s="1035">
        <v>5</v>
      </c>
      <c r="AG70" s="1035"/>
      <c r="AH70" s="1035"/>
      <c r="AI70" s="1035"/>
      <c r="AJ70" s="1035"/>
      <c r="AK70" s="1035">
        <v>5</v>
      </c>
      <c r="AL70" s="1035"/>
      <c r="AM70" s="1035"/>
      <c r="AN70" s="1035"/>
      <c r="AO70" s="1035"/>
      <c r="AP70" s="1035">
        <v>0</v>
      </c>
      <c r="AQ70" s="1035"/>
      <c r="AR70" s="1035"/>
      <c r="AS70" s="1035"/>
      <c r="AT70" s="1035"/>
      <c r="AU70" s="1035">
        <v>0</v>
      </c>
      <c r="AV70" s="1035"/>
      <c r="AW70" s="1035"/>
      <c r="AX70" s="1035"/>
      <c r="AY70" s="1035"/>
      <c r="AZ70" s="1036"/>
      <c r="BA70" s="1036"/>
      <c r="BB70" s="1036"/>
      <c r="BC70" s="1036"/>
      <c r="BD70" s="1037"/>
      <c r="BE70" s="244"/>
      <c r="BF70" s="244"/>
      <c r="BG70" s="244"/>
      <c r="BH70" s="244"/>
      <c r="BI70" s="244"/>
      <c r="BJ70" s="244"/>
      <c r="BK70" s="244"/>
      <c r="BL70" s="244"/>
      <c r="BM70" s="244"/>
      <c r="BN70" s="244"/>
      <c r="BO70" s="244"/>
      <c r="BP70" s="244"/>
      <c r="BQ70" s="241">
        <v>64</v>
      </c>
      <c r="BR70" s="246"/>
      <c r="BS70" s="1009"/>
      <c r="BT70" s="1010"/>
      <c r="BU70" s="1010"/>
      <c r="BV70" s="1010"/>
      <c r="BW70" s="1010"/>
      <c r="BX70" s="1010"/>
      <c r="BY70" s="1010"/>
      <c r="BZ70" s="1010"/>
      <c r="CA70" s="1010"/>
      <c r="CB70" s="1010"/>
      <c r="CC70" s="1010"/>
      <c r="CD70" s="1010"/>
      <c r="CE70" s="1010"/>
      <c r="CF70" s="1010"/>
      <c r="CG70" s="1019"/>
      <c r="CH70" s="1020"/>
      <c r="CI70" s="1021"/>
      <c r="CJ70" s="1021"/>
      <c r="CK70" s="1021"/>
      <c r="CL70" s="1022"/>
      <c r="CM70" s="1020"/>
      <c r="CN70" s="1021"/>
      <c r="CO70" s="1021"/>
      <c r="CP70" s="1021"/>
      <c r="CQ70" s="1022"/>
      <c r="CR70" s="1020"/>
      <c r="CS70" s="1021"/>
      <c r="CT70" s="1021"/>
      <c r="CU70" s="1021"/>
      <c r="CV70" s="1022"/>
      <c r="CW70" s="1020"/>
      <c r="CX70" s="1021"/>
      <c r="CY70" s="1021"/>
      <c r="CZ70" s="1021"/>
      <c r="DA70" s="1022"/>
      <c r="DB70" s="1020"/>
      <c r="DC70" s="1021"/>
      <c r="DD70" s="1021"/>
      <c r="DE70" s="1021"/>
      <c r="DF70" s="1022"/>
      <c r="DG70" s="1020"/>
      <c r="DH70" s="1021"/>
      <c r="DI70" s="1021"/>
      <c r="DJ70" s="1021"/>
      <c r="DK70" s="1022"/>
      <c r="DL70" s="1020"/>
      <c r="DM70" s="1021"/>
      <c r="DN70" s="1021"/>
      <c r="DO70" s="1021"/>
      <c r="DP70" s="1022"/>
      <c r="DQ70" s="1020"/>
      <c r="DR70" s="1021"/>
      <c r="DS70" s="1021"/>
      <c r="DT70" s="1021"/>
      <c r="DU70" s="1022"/>
      <c r="DV70" s="1009"/>
      <c r="DW70" s="1010"/>
      <c r="DX70" s="1010"/>
      <c r="DY70" s="1010"/>
      <c r="DZ70" s="1011"/>
      <c r="EA70" s="233"/>
    </row>
    <row r="71" spans="1:131" ht="26.25" customHeight="1">
      <c r="A71" s="241">
        <v>4</v>
      </c>
      <c r="B71" s="1038" t="s">
        <v>601</v>
      </c>
      <c r="C71" s="1039"/>
      <c r="D71" s="1039"/>
      <c r="E71" s="1039"/>
      <c r="F71" s="1039"/>
      <c r="G71" s="1039"/>
      <c r="H71" s="1039"/>
      <c r="I71" s="1039"/>
      <c r="J71" s="1039"/>
      <c r="K71" s="1039"/>
      <c r="L71" s="1039"/>
      <c r="M71" s="1039"/>
      <c r="N71" s="1039"/>
      <c r="O71" s="1039"/>
      <c r="P71" s="1040"/>
      <c r="Q71" s="1041">
        <v>285945</v>
      </c>
      <c r="R71" s="1035"/>
      <c r="S71" s="1035"/>
      <c r="T71" s="1035"/>
      <c r="U71" s="1035"/>
      <c r="V71" s="1035">
        <v>277863</v>
      </c>
      <c r="W71" s="1035"/>
      <c r="X71" s="1035"/>
      <c r="Y71" s="1035"/>
      <c r="Z71" s="1035"/>
      <c r="AA71" s="1035">
        <v>8082</v>
      </c>
      <c r="AB71" s="1035"/>
      <c r="AC71" s="1035"/>
      <c r="AD71" s="1035"/>
      <c r="AE71" s="1035"/>
      <c r="AF71" s="1035">
        <v>8082</v>
      </c>
      <c r="AG71" s="1035"/>
      <c r="AH71" s="1035"/>
      <c r="AI71" s="1035"/>
      <c r="AJ71" s="1035"/>
      <c r="AK71" s="1035">
        <v>0</v>
      </c>
      <c r="AL71" s="1035"/>
      <c r="AM71" s="1035"/>
      <c r="AN71" s="1035"/>
      <c r="AO71" s="1035"/>
      <c r="AP71" s="1035">
        <v>0</v>
      </c>
      <c r="AQ71" s="1035"/>
      <c r="AR71" s="1035"/>
      <c r="AS71" s="1035"/>
      <c r="AT71" s="1035"/>
      <c r="AU71" s="1035">
        <v>0</v>
      </c>
      <c r="AV71" s="1035"/>
      <c r="AW71" s="1035"/>
      <c r="AX71" s="1035"/>
      <c r="AY71" s="1035"/>
      <c r="AZ71" s="1036"/>
      <c r="BA71" s="1036"/>
      <c r="BB71" s="1036"/>
      <c r="BC71" s="1036"/>
      <c r="BD71" s="1037"/>
      <c r="BE71" s="244"/>
      <c r="BF71" s="244"/>
      <c r="BG71" s="244"/>
      <c r="BH71" s="244"/>
      <c r="BI71" s="244"/>
      <c r="BJ71" s="244"/>
      <c r="BK71" s="244"/>
      <c r="BL71" s="244"/>
      <c r="BM71" s="244"/>
      <c r="BN71" s="244"/>
      <c r="BO71" s="244"/>
      <c r="BP71" s="244"/>
      <c r="BQ71" s="241">
        <v>65</v>
      </c>
      <c r="BR71" s="246"/>
      <c r="BS71" s="1009"/>
      <c r="BT71" s="1010"/>
      <c r="BU71" s="1010"/>
      <c r="BV71" s="1010"/>
      <c r="BW71" s="1010"/>
      <c r="BX71" s="1010"/>
      <c r="BY71" s="1010"/>
      <c r="BZ71" s="1010"/>
      <c r="CA71" s="1010"/>
      <c r="CB71" s="1010"/>
      <c r="CC71" s="1010"/>
      <c r="CD71" s="1010"/>
      <c r="CE71" s="1010"/>
      <c r="CF71" s="1010"/>
      <c r="CG71" s="1019"/>
      <c r="CH71" s="1020"/>
      <c r="CI71" s="1021"/>
      <c r="CJ71" s="1021"/>
      <c r="CK71" s="1021"/>
      <c r="CL71" s="1022"/>
      <c r="CM71" s="1020"/>
      <c r="CN71" s="1021"/>
      <c r="CO71" s="1021"/>
      <c r="CP71" s="1021"/>
      <c r="CQ71" s="1022"/>
      <c r="CR71" s="1020"/>
      <c r="CS71" s="1021"/>
      <c r="CT71" s="1021"/>
      <c r="CU71" s="1021"/>
      <c r="CV71" s="1022"/>
      <c r="CW71" s="1020"/>
      <c r="CX71" s="1021"/>
      <c r="CY71" s="1021"/>
      <c r="CZ71" s="1021"/>
      <c r="DA71" s="1022"/>
      <c r="DB71" s="1020"/>
      <c r="DC71" s="1021"/>
      <c r="DD71" s="1021"/>
      <c r="DE71" s="1021"/>
      <c r="DF71" s="1022"/>
      <c r="DG71" s="1020"/>
      <c r="DH71" s="1021"/>
      <c r="DI71" s="1021"/>
      <c r="DJ71" s="1021"/>
      <c r="DK71" s="1022"/>
      <c r="DL71" s="1020"/>
      <c r="DM71" s="1021"/>
      <c r="DN71" s="1021"/>
      <c r="DO71" s="1021"/>
      <c r="DP71" s="1022"/>
      <c r="DQ71" s="1020"/>
      <c r="DR71" s="1021"/>
      <c r="DS71" s="1021"/>
      <c r="DT71" s="1021"/>
      <c r="DU71" s="1022"/>
      <c r="DV71" s="1009"/>
      <c r="DW71" s="1010"/>
      <c r="DX71" s="1010"/>
      <c r="DY71" s="1010"/>
      <c r="DZ71" s="1011"/>
      <c r="EA71" s="233"/>
    </row>
    <row r="72" spans="1:131" ht="26.25" customHeight="1">
      <c r="A72" s="241">
        <v>5</v>
      </c>
      <c r="B72" s="1038"/>
      <c r="C72" s="1039"/>
      <c r="D72" s="1039"/>
      <c r="E72" s="1039"/>
      <c r="F72" s="1039"/>
      <c r="G72" s="1039"/>
      <c r="H72" s="1039"/>
      <c r="I72" s="1039"/>
      <c r="J72" s="1039"/>
      <c r="K72" s="1039"/>
      <c r="L72" s="1039"/>
      <c r="M72" s="1039"/>
      <c r="N72" s="1039"/>
      <c r="O72" s="1039"/>
      <c r="P72" s="1040"/>
      <c r="Q72" s="1041"/>
      <c r="R72" s="1035"/>
      <c r="S72" s="1035"/>
      <c r="T72" s="1035"/>
      <c r="U72" s="1035"/>
      <c r="V72" s="1035"/>
      <c r="W72" s="1035"/>
      <c r="X72" s="1035"/>
      <c r="Y72" s="1035"/>
      <c r="Z72" s="1035"/>
      <c r="AA72" s="1035"/>
      <c r="AB72" s="1035"/>
      <c r="AC72" s="1035"/>
      <c r="AD72" s="1035"/>
      <c r="AE72" s="1035"/>
      <c r="AF72" s="1035"/>
      <c r="AG72" s="1035"/>
      <c r="AH72" s="1035"/>
      <c r="AI72" s="1035"/>
      <c r="AJ72" s="1035"/>
      <c r="AK72" s="1035"/>
      <c r="AL72" s="1035"/>
      <c r="AM72" s="1035"/>
      <c r="AN72" s="1035"/>
      <c r="AO72" s="1035"/>
      <c r="AP72" s="1035"/>
      <c r="AQ72" s="1035"/>
      <c r="AR72" s="1035"/>
      <c r="AS72" s="1035"/>
      <c r="AT72" s="1035"/>
      <c r="AU72" s="1035"/>
      <c r="AV72" s="1035"/>
      <c r="AW72" s="1035"/>
      <c r="AX72" s="1035"/>
      <c r="AY72" s="1035"/>
      <c r="AZ72" s="1036"/>
      <c r="BA72" s="1036"/>
      <c r="BB72" s="1036"/>
      <c r="BC72" s="1036"/>
      <c r="BD72" s="1037"/>
      <c r="BE72" s="244"/>
      <c r="BF72" s="244"/>
      <c r="BG72" s="244"/>
      <c r="BH72" s="244"/>
      <c r="BI72" s="244"/>
      <c r="BJ72" s="244"/>
      <c r="BK72" s="244"/>
      <c r="BL72" s="244"/>
      <c r="BM72" s="244"/>
      <c r="BN72" s="244"/>
      <c r="BO72" s="244"/>
      <c r="BP72" s="244"/>
      <c r="BQ72" s="241">
        <v>66</v>
      </c>
      <c r="BR72" s="246"/>
      <c r="BS72" s="1009"/>
      <c r="BT72" s="1010"/>
      <c r="BU72" s="1010"/>
      <c r="BV72" s="1010"/>
      <c r="BW72" s="1010"/>
      <c r="BX72" s="1010"/>
      <c r="BY72" s="1010"/>
      <c r="BZ72" s="1010"/>
      <c r="CA72" s="1010"/>
      <c r="CB72" s="1010"/>
      <c r="CC72" s="1010"/>
      <c r="CD72" s="1010"/>
      <c r="CE72" s="1010"/>
      <c r="CF72" s="1010"/>
      <c r="CG72" s="1019"/>
      <c r="CH72" s="1020"/>
      <c r="CI72" s="1021"/>
      <c r="CJ72" s="1021"/>
      <c r="CK72" s="1021"/>
      <c r="CL72" s="1022"/>
      <c r="CM72" s="1020"/>
      <c r="CN72" s="1021"/>
      <c r="CO72" s="1021"/>
      <c r="CP72" s="1021"/>
      <c r="CQ72" s="1022"/>
      <c r="CR72" s="1020"/>
      <c r="CS72" s="1021"/>
      <c r="CT72" s="1021"/>
      <c r="CU72" s="1021"/>
      <c r="CV72" s="1022"/>
      <c r="CW72" s="1020"/>
      <c r="CX72" s="1021"/>
      <c r="CY72" s="1021"/>
      <c r="CZ72" s="1021"/>
      <c r="DA72" s="1022"/>
      <c r="DB72" s="1020"/>
      <c r="DC72" s="1021"/>
      <c r="DD72" s="1021"/>
      <c r="DE72" s="1021"/>
      <c r="DF72" s="1022"/>
      <c r="DG72" s="1020"/>
      <c r="DH72" s="1021"/>
      <c r="DI72" s="1021"/>
      <c r="DJ72" s="1021"/>
      <c r="DK72" s="1022"/>
      <c r="DL72" s="1020"/>
      <c r="DM72" s="1021"/>
      <c r="DN72" s="1021"/>
      <c r="DO72" s="1021"/>
      <c r="DP72" s="1022"/>
      <c r="DQ72" s="1020"/>
      <c r="DR72" s="1021"/>
      <c r="DS72" s="1021"/>
      <c r="DT72" s="1021"/>
      <c r="DU72" s="1022"/>
      <c r="DV72" s="1009"/>
      <c r="DW72" s="1010"/>
      <c r="DX72" s="1010"/>
      <c r="DY72" s="1010"/>
      <c r="DZ72" s="1011"/>
      <c r="EA72" s="233"/>
    </row>
    <row r="73" spans="1:131" ht="26.25" customHeight="1">
      <c r="A73" s="241">
        <v>6</v>
      </c>
      <c r="B73" s="1038"/>
      <c r="C73" s="1039"/>
      <c r="D73" s="1039"/>
      <c r="E73" s="1039"/>
      <c r="F73" s="1039"/>
      <c r="G73" s="1039"/>
      <c r="H73" s="1039"/>
      <c r="I73" s="1039"/>
      <c r="J73" s="1039"/>
      <c r="K73" s="1039"/>
      <c r="L73" s="1039"/>
      <c r="M73" s="1039"/>
      <c r="N73" s="1039"/>
      <c r="O73" s="1039"/>
      <c r="P73" s="1040"/>
      <c r="Q73" s="1041"/>
      <c r="R73" s="1035"/>
      <c r="S73" s="1035"/>
      <c r="T73" s="1035"/>
      <c r="U73" s="1035"/>
      <c r="V73" s="1035"/>
      <c r="W73" s="1035"/>
      <c r="X73" s="1035"/>
      <c r="Y73" s="1035"/>
      <c r="Z73" s="1035"/>
      <c r="AA73" s="1035"/>
      <c r="AB73" s="1035"/>
      <c r="AC73" s="1035"/>
      <c r="AD73" s="1035"/>
      <c r="AE73" s="1035"/>
      <c r="AF73" s="1035"/>
      <c r="AG73" s="1035"/>
      <c r="AH73" s="1035"/>
      <c r="AI73" s="1035"/>
      <c r="AJ73" s="1035"/>
      <c r="AK73" s="1035"/>
      <c r="AL73" s="1035"/>
      <c r="AM73" s="1035"/>
      <c r="AN73" s="1035"/>
      <c r="AO73" s="1035"/>
      <c r="AP73" s="1035"/>
      <c r="AQ73" s="1035"/>
      <c r="AR73" s="1035"/>
      <c r="AS73" s="1035"/>
      <c r="AT73" s="1035"/>
      <c r="AU73" s="1035"/>
      <c r="AV73" s="1035"/>
      <c r="AW73" s="1035"/>
      <c r="AX73" s="1035"/>
      <c r="AY73" s="1035"/>
      <c r="AZ73" s="1036"/>
      <c r="BA73" s="1036"/>
      <c r="BB73" s="1036"/>
      <c r="BC73" s="1036"/>
      <c r="BD73" s="1037"/>
      <c r="BE73" s="244"/>
      <c r="BF73" s="244"/>
      <c r="BG73" s="244"/>
      <c r="BH73" s="244"/>
      <c r="BI73" s="244"/>
      <c r="BJ73" s="244"/>
      <c r="BK73" s="244"/>
      <c r="BL73" s="244"/>
      <c r="BM73" s="244"/>
      <c r="BN73" s="244"/>
      <c r="BO73" s="244"/>
      <c r="BP73" s="244"/>
      <c r="BQ73" s="241">
        <v>67</v>
      </c>
      <c r="BR73" s="246"/>
      <c r="BS73" s="1009"/>
      <c r="BT73" s="1010"/>
      <c r="BU73" s="1010"/>
      <c r="BV73" s="1010"/>
      <c r="BW73" s="1010"/>
      <c r="BX73" s="1010"/>
      <c r="BY73" s="1010"/>
      <c r="BZ73" s="1010"/>
      <c r="CA73" s="1010"/>
      <c r="CB73" s="1010"/>
      <c r="CC73" s="1010"/>
      <c r="CD73" s="1010"/>
      <c r="CE73" s="1010"/>
      <c r="CF73" s="1010"/>
      <c r="CG73" s="1019"/>
      <c r="CH73" s="1020"/>
      <c r="CI73" s="1021"/>
      <c r="CJ73" s="1021"/>
      <c r="CK73" s="1021"/>
      <c r="CL73" s="1022"/>
      <c r="CM73" s="1020"/>
      <c r="CN73" s="1021"/>
      <c r="CO73" s="1021"/>
      <c r="CP73" s="1021"/>
      <c r="CQ73" s="1022"/>
      <c r="CR73" s="1020"/>
      <c r="CS73" s="1021"/>
      <c r="CT73" s="1021"/>
      <c r="CU73" s="1021"/>
      <c r="CV73" s="1022"/>
      <c r="CW73" s="1020"/>
      <c r="CX73" s="1021"/>
      <c r="CY73" s="1021"/>
      <c r="CZ73" s="1021"/>
      <c r="DA73" s="1022"/>
      <c r="DB73" s="1020"/>
      <c r="DC73" s="1021"/>
      <c r="DD73" s="1021"/>
      <c r="DE73" s="1021"/>
      <c r="DF73" s="1022"/>
      <c r="DG73" s="1020"/>
      <c r="DH73" s="1021"/>
      <c r="DI73" s="1021"/>
      <c r="DJ73" s="1021"/>
      <c r="DK73" s="1022"/>
      <c r="DL73" s="1020"/>
      <c r="DM73" s="1021"/>
      <c r="DN73" s="1021"/>
      <c r="DO73" s="1021"/>
      <c r="DP73" s="1022"/>
      <c r="DQ73" s="1020"/>
      <c r="DR73" s="1021"/>
      <c r="DS73" s="1021"/>
      <c r="DT73" s="1021"/>
      <c r="DU73" s="1022"/>
      <c r="DV73" s="1009"/>
      <c r="DW73" s="1010"/>
      <c r="DX73" s="1010"/>
      <c r="DY73" s="1010"/>
      <c r="DZ73" s="1011"/>
      <c r="EA73" s="233"/>
    </row>
    <row r="74" spans="1:131" ht="26.25" customHeight="1">
      <c r="A74" s="241">
        <v>7</v>
      </c>
      <c r="B74" s="1038"/>
      <c r="C74" s="1039"/>
      <c r="D74" s="1039"/>
      <c r="E74" s="1039"/>
      <c r="F74" s="1039"/>
      <c r="G74" s="1039"/>
      <c r="H74" s="1039"/>
      <c r="I74" s="1039"/>
      <c r="J74" s="1039"/>
      <c r="K74" s="1039"/>
      <c r="L74" s="1039"/>
      <c r="M74" s="1039"/>
      <c r="N74" s="1039"/>
      <c r="O74" s="1039"/>
      <c r="P74" s="1040"/>
      <c r="Q74" s="1041"/>
      <c r="R74" s="1035"/>
      <c r="S74" s="1035"/>
      <c r="T74" s="1035"/>
      <c r="U74" s="1035"/>
      <c r="V74" s="1035"/>
      <c r="W74" s="1035"/>
      <c r="X74" s="1035"/>
      <c r="Y74" s="1035"/>
      <c r="Z74" s="1035"/>
      <c r="AA74" s="1035"/>
      <c r="AB74" s="1035"/>
      <c r="AC74" s="1035"/>
      <c r="AD74" s="1035"/>
      <c r="AE74" s="1035"/>
      <c r="AF74" s="1035"/>
      <c r="AG74" s="1035"/>
      <c r="AH74" s="1035"/>
      <c r="AI74" s="1035"/>
      <c r="AJ74" s="1035"/>
      <c r="AK74" s="1035"/>
      <c r="AL74" s="1035"/>
      <c r="AM74" s="1035"/>
      <c r="AN74" s="1035"/>
      <c r="AO74" s="1035"/>
      <c r="AP74" s="1035"/>
      <c r="AQ74" s="1035"/>
      <c r="AR74" s="1035"/>
      <c r="AS74" s="1035"/>
      <c r="AT74" s="1035"/>
      <c r="AU74" s="1035"/>
      <c r="AV74" s="1035"/>
      <c r="AW74" s="1035"/>
      <c r="AX74" s="1035"/>
      <c r="AY74" s="1035"/>
      <c r="AZ74" s="1036"/>
      <c r="BA74" s="1036"/>
      <c r="BB74" s="1036"/>
      <c r="BC74" s="1036"/>
      <c r="BD74" s="1037"/>
      <c r="BE74" s="244"/>
      <c r="BF74" s="244"/>
      <c r="BG74" s="244"/>
      <c r="BH74" s="244"/>
      <c r="BI74" s="244"/>
      <c r="BJ74" s="244"/>
      <c r="BK74" s="244"/>
      <c r="BL74" s="244"/>
      <c r="BM74" s="244"/>
      <c r="BN74" s="244"/>
      <c r="BO74" s="244"/>
      <c r="BP74" s="244"/>
      <c r="BQ74" s="241">
        <v>68</v>
      </c>
      <c r="BR74" s="246"/>
      <c r="BS74" s="1009"/>
      <c r="BT74" s="1010"/>
      <c r="BU74" s="1010"/>
      <c r="BV74" s="1010"/>
      <c r="BW74" s="1010"/>
      <c r="BX74" s="1010"/>
      <c r="BY74" s="1010"/>
      <c r="BZ74" s="1010"/>
      <c r="CA74" s="1010"/>
      <c r="CB74" s="1010"/>
      <c r="CC74" s="1010"/>
      <c r="CD74" s="1010"/>
      <c r="CE74" s="1010"/>
      <c r="CF74" s="1010"/>
      <c r="CG74" s="1019"/>
      <c r="CH74" s="1020"/>
      <c r="CI74" s="1021"/>
      <c r="CJ74" s="1021"/>
      <c r="CK74" s="1021"/>
      <c r="CL74" s="1022"/>
      <c r="CM74" s="1020"/>
      <c r="CN74" s="1021"/>
      <c r="CO74" s="1021"/>
      <c r="CP74" s="1021"/>
      <c r="CQ74" s="1022"/>
      <c r="CR74" s="1020"/>
      <c r="CS74" s="1021"/>
      <c r="CT74" s="1021"/>
      <c r="CU74" s="1021"/>
      <c r="CV74" s="1022"/>
      <c r="CW74" s="1020"/>
      <c r="CX74" s="1021"/>
      <c r="CY74" s="1021"/>
      <c r="CZ74" s="1021"/>
      <c r="DA74" s="1022"/>
      <c r="DB74" s="1020"/>
      <c r="DC74" s="1021"/>
      <c r="DD74" s="1021"/>
      <c r="DE74" s="1021"/>
      <c r="DF74" s="1022"/>
      <c r="DG74" s="1020"/>
      <c r="DH74" s="1021"/>
      <c r="DI74" s="1021"/>
      <c r="DJ74" s="1021"/>
      <c r="DK74" s="1022"/>
      <c r="DL74" s="1020"/>
      <c r="DM74" s="1021"/>
      <c r="DN74" s="1021"/>
      <c r="DO74" s="1021"/>
      <c r="DP74" s="1022"/>
      <c r="DQ74" s="1020"/>
      <c r="DR74" s="1021"/>
      <c r="DS74" s="1021"/>
      <c r="DT74" s="1021"/>
      <c r="DU74" s="1022"/>
      <c r="DV74" s="1009"/>
      <c r="DW74" s="1010"/>
      <c r="DX74" s="1010"/>
      <c r="DY74" s="1010"/>
      <c r="DZ74" s="1011"/>
      <c r="EA74" s="233"/>
    </row>
    <row r="75" spans="1:131" ht="26.25" customHeight="1">
      <c r="A75" s="241">
        <v>8</v>
      </c>
      <c r="B75" s="1038"/>
      <c r="C75" s="1039"/>
      <c r="D75" s="1039"/>
      <c r="E75" s="1039"/>
      <c r="F75" s="1039"/>
      <c r="G75" s="1039"/>
      <c r="H75" s="1039"/>
      <c r="I75" s="1039"/>
      <c r="J75" s="1039"/>
      <c r="K75" s="1039"/>
      <c r="L75" s="1039"/>
      <c r="M75" s="1039"/>
      <c r="N75" s="1039"/>
      <c r="O75" s="1039"/>
      <c r="P75" s="1040"/>
      <c r="Q75" s="1042"/>
      <c r="R75" s="1043"/>
      <c r="S75" s="1043"/>
      <c r="T75" s="1043"/>
      <c r="U75" s="1044"/>
      <c r="V75" s="1045"/>
      <c r="W75" s="1043"/>
      <c r="X75" s="1043"/>
      <c r="Y75" s="1043"/>
      <c r="Z75" s="1044"/>
      <c r="AA75" s="1045"/>
      <c r="AB75" s="1043"/>
      <c r="AC75" s="1043"/>
      <c r="AD75" s="1043"/>
      <c r="AE75" s="1044"/>
      <c r="AF75" s="1045"/>
      <c r="AG75" s="1043"/>
      <c r="AH75" s="1043"/>
      <c r="AI75" s="1043"/>
      <c r="AJ75" s="1044"/>
      <c r="AK75" s="1045"/>
      <c r="AL75" s="1043"/>
      <c r="AM75" s="1043"/>
      <c r="AN75" s="1043"/>
      <c r="AO75" s="1044"/>
      <c r="AP75" s="1045"/>
      <c r="AQ75" s="1043"/>
      <c r="AR75" s="1043"/>
      <c r="AS75" s="1043"/>
      <c r="AT75" s="1044"/>
      <c r="AU75" s="1045"/>
      <c r="AV75" s="1043"/>
      <c r="AW75" s="1043"/>
      <c r="AX75" s="1043"/>
      <c r="AY75" s="1044"/>
      <c r="AZ75" s="1036"/>
      <c r="BA75" s="1036"/>
      <c r="BB75" s="1036"/>
      <c r="BC75" s="1036"/>
      <c r="BD75" s="1037"/>
      <c r="BE75" s="244"/>
      <c r="BF75" s="244"/>
      <c r="BG75" s="244"/>
      <c r="BH75" s="244"/>
      <c r="BI75" s="244"/>
      <c r="BJ75" s="244"/>
      <c r="BK75" s="244"/>
      <c r="BL75" s="244"/>
      <c r="BM75" s="244"/>
      <c r="BN75" s="244"/>
      <c r="BO75" s="244"/>
      <c r="BP75" s="244"/>
      <c r="BQ75" s="241">
        <v>69</v>
      </c>
      <c r="BR75" s="246"/>
      <c r="BS75" s="1009"/>
      <c r="BT75" s="1010"/>
      <c r="BU75" s="1010"/>
      <c r="BV75" s="1010"/>
      <c r="BW75" s="1010"/>
      <c r="BX75" s="1010"/>
      <c r="BY75" s="1010"/>
      <c r="BZ75" s="1010"/>
      <c r="CA75" s="1010"/>
      <c r="CB75" s="1010"/>
      <c r="CC75" s="1010"/>
      <c r="CD75" s="1010"/>
      <c r="CE75" s="1010"/>
      <c r="CF75" s="1010"/>
      <c r="CG75" s="1019"/>
      <c r="CH75" s="1020"/>
      <c r="CI75" s="1021"/>
      <c r="CJ75" s="1021"/>
      <c r="CK75" s="1021"/>
      <c r="CL75" s="1022"/>
      <c r="CM75" s="1020"/>
      <c r="CN75" s="1021"/>
      <c r="CO75" s="1021"/>
      <c r="CP75" s="1021"/>
      <c r="CQ75" s="1022"/>
      <c r="CR75" s="1020"/>
      <c r="CS75" s="1021"/>
      <c r="CT75" s="1021"/>
      <c r="CU75" s="1021"/>
      <c r="CV75" s="1022"/>
      <c r="CW75" s="1020"/>
      <c r="CX75" s="1021"/>
      <c r="CY75" s="1021"/>
      <c r="CZ75" s="1021"/>
      <c r="DA75" s="1022"/>
      <c r="DB75" s="1020"/>
      <c r="DC75" s="1021"/>
      <c r="DD75" s="1021"/>
      <c r="DE75" s="1021"/>
      <c r="DF75" s="1022"/>
      <c r="DG75" s="1020"/>
      <c r="DH75" s="1021"/>
      <c r="DI75" s="1021"/>
      <c r="DJ75" s="1021"/>
      <c r="DK75" s="1022"/>
      <c r="DL75" s="1020"/>
      <c r="DM75" s="1021"/>
      <c r="DN75" s="1021"/>
      <c r="DO75" s="1021"/>
      <c r="DP75" s="1022"/>
      <c r="DQ75" s="1020"/>
      <c r="DR75" s="1021"/>
      <c r="DS75" s="1021"/>
      <c r="DT75" s="1021"/>
      <c r="DU75" s="1022"/>
      <c r="DV75" s="1009"/>
      <c r="DW75" s="1010"/>
      <c r="DX75" s="1010"/>
      <c r="DY75" s="1010"/>
      <c r="DZ75" s="1011"/>
      <c r="EA75" s="233"/>
    </row>
    <row r="76" spans="1:131" ht="26.25" customHeight="1">
      <c r="A76" s="241">
        <v>9</v>
      </c>
      <c r="B76" s="1038"/>
      <c r="C76" s="1039"/>
      <c r="D76" s="1039"/>
      <c r="E76" s="1039"/>
      <c r="F76" s="1039"/>
      <c r="G76" s="1039"/>
      <c r="H76" s="1039"/>
      <c r="I76" s="1039"/>
      <c r="J76" s="1039"/>
      <c r="K76" s="1039"/>
      <c r="L76" s="1039"/>
      <c r="M76" s="1039"/>
      <c r="N76" s="1039"/>
      <c r="O76" s="1039"/>
      <c r="P76" s="1040"/>
      <c r="Q76" s="1042"/>
      <c r="R76" s="1043"/>
      <c r="S76" s="1043"/>
      <c r="T76" s="1043"/>
      <c r="U76" s="1044"/>
      <c r="V76" s="1045"/>
      <c r="W76" s="1043"/>
      <c r="X76" s="1043"/>
      <c r="Y76" s="1043"/>
      <c r="Z76" s="1044"/>
      <c r="AA76" s="1045"/>
      <c r="AB76" s="1043"/>
      <c r="AC76" s="1043"/>
      <c r="AD76" s="1043"/>
      <c r="AE76" s="1044"/>
      <c r="AF76" s="1045"/>
      <c r="AG76" s="1043"/>
      <c r="AH76" s="1043"/>
      <c r="AI76" s="1043"/>
      <c r="AJ76" s="1044"/>
      <c r="AK76" s="1045"/>
      <c r="AL76" s="1043"/>
      <c r="AM76" s="1043"/>
      <c r="AN76" s="1043"/>
      <c r="AO76" s="1044"/>
      <c r="AP76" s="1045"/>
      <c r="AQ76" s="1043"/>
      <c r="AR76" s="1043"/>
      <c r="AS76" s="1043"/>
      <c r="AT76" s="1044"/>
      <c r="AU76" s="1045"/>
      <c r="AV76" s="1043"/>
      <c r="AW76" s="1043"/>
      <c r="AX76" s="1043"/>
      <c r="AY76" s="1044"/>
      <c r="AZ76" s="1036"/>
      <c r="BA76" s="1036"/>
      <c r="BB76" s="1036"/>
      <c r="BC76" s="1036"/>
      <c r="BD76" s="1037"/>
      <c r="BE76" s="244"/>
      <c r="BF76" s="244"/>
      <c r="BG76" s="244"/>
      <c r="BH76" s="244"/>
      <c r="BI76" s="244"/>
      <c r="BJ76" s="244"/>
      <c r="BK76" s="244"/>
      <c r="BL76" s="244"/>
      <c r="BM76" s="244"/>
      <c r="BN76" s="244"/>
      <c r="BO76" s="244"/>
      <c r="BP76" s="244"/>
      <c r="BQ76" s="241">
        <v>70</v>
      </c>
      <c r="BR76" s="246"/>
      <c r="BS76" s="1009"/>
      <c r="BT76" s="1010"/>
      <c r="BU76" s="1010"/>
      <c r="BV76" s="1010"/>
      <c r="BW76" s="1010"/>
      <c r="BX76" s="1010"/>
      <c r="BY76" s="1010"/>
      <c r="BZ76" s="1010"/>
      <c r="CA76" s="1010"/>
      <c r="CB76" s="1010"/>
      <c r="CC76" s="1010"/>
      <c r="CD76" s="1010"/>
      <c r="CE76" s="1010"/>
      <c r="CF76" s="1010"/>
      <c r="CG76" s="1019"/>
      <c r="CH76" s="1020"/>
      <c r="CI76" s="1021"/>
      <c r="CJ76" s="1021"/>
      <c r="CK76" s="1021"/>
      <c r="CL76" s="1022"/>
      <c r="CM76" s="1020"/>
      <c r="CN76" s="1021"/>
      <c r="CO76" s="1021"/>
      <c r="CP76" s="1021"/>
      <c r="CQ76" s="1022"/>
      <c r="CR76" s="1020"/>
      <c r="CS76" s="1021"/>
      <c r="CT76" s="1021"/>
      <c r="CU76" s="1021"/>
      <c r="CV76" s="1022"/>
      <c r="CW76" s="1020"/>
      <c r="CX76" s="1021"/>
      <c r="CY76" s="1021"/>
      <c r="CZ76" s="1021"/>
      <c r="DA76" s="1022"/>
      <c r="DB76" s="1020"/>
      <c r="DC76" s="1021"/>
      <c r="DD76" s="1021"/>
      <c r="DE76" s="1021"/>
      <c r="DF76" s="1022"/>
      <c r="DG76" s="1020"/>
      <c r="DH76" s="1021"/>
      <c r="DI76" s="1021"/>
      <c r="DJ76" s="1021"/>
      <c r="DK76" s="1022"/>
      <c r="DL76" s="1020"/>
      <c r="DM76" s="1021"/>
      <c r="DN76" s="1021"/>
      <c r="DO76" s="1021"/>
      <c r="DP76" s="1022"/>
      <c r="DQ76" s="1020"/>
      <c r="DR76" s="1021"/>
      <c r="DS76" s="1021"/>
      <c r="DT76" s="1021"/>
      <c r="DU76" s="1022"/>
      <c r="DV76" s="1009"/>
      <c r="DW76" s="1010"/>
      <c r="DX76" s="1010"/>
      <c r="DY76" s="1010"/>
      <c r="DZ76" s="1011"/>
      <c r="EA76" s="233"/>
    </row>
    <row r="77" spans="1:131" ht="26.25" customHeight="1">
      <c r="A77" s="241">
        <v>10</v>
      </c>
      <c r="B77" s="1038"/>
      <c r="C77" s="1039"/>
      <c r="D77" s="1039"/>
      <c r="E77" s="1039"/>
      <c r="F77" s="1039"/>
      <c r="G77" s="1039"/>
      <c r="H77" s="1039"/>
      <c r="I77" s="1039"/>
      <c r="J77" s="1039"/>
      <c r="K77" s="1039"/>
      <c r="L77" s="1039"/>
      <c r="M77" s="1039"/>
      <c r="N77" s="1039"/>
      <c r="O77" s="1039"/>
      <c r="P77" s="1040"/>
      <c r="Q77" s="1042"/>
      <c r="R77" s="1043"/>
      <c r="S77" s="1043"/>
      <c r="T77" s="1043"/>
      <c r="U77" s="1044"/>
      <c r="V77" s="1045"/>
      <c r="W77" s="1043"/>
      <c r="X77" s="1043"/>
      <c r="Y77" s="1043"/>
      <c r="Z77" s="1044"/>
      <c r="AA77" s="1045"/>
      <c r="AB77" s="1043"/>
      <c r="AC77" s="1043"/>
      <c r="AD77" s="1043"/>
      <c r="AE77" s="1044"/>
      <c r="AF77" s="1045"/>
      <c r="AG77" s="1043"/>
      <c r="AH77" s="1043"/>
      <c r="AI77" s="1043"/>
      <c r="AJ77" s="1044"/>
      <c r="AK77" s="1045"/>
      <c r="AL77" s="1043"/>
      <c r="AM77" s="1043"/>
      <c r="AN77" s="1043"/>
      <c r="AO77" s="1044"/>
      <c r="AP77" s="1045"/>
      <c r="AQ77" s="1043"/>
      <c r="AR77" s="1043"/>
      <c r="AS77" s="1043"/>
      <c r="AT77" s="1044"/>
      <c r="AU77" s="1045"/>
      <c r="AV77" s="1043"/>
      <c r="AW77" s="1043"/>
      <c r="AX77" s="1043"/>
      <c r="AY77" s="1044"/>
      <c r="AZ77" s="1036"/>
      <c r="BA77" s="1036"/>
      <c r="BB77" s="1036"/>
      <c r="BC77" s="1036"/>
      <c r="BD77" s="1037"/>
      <c r="BE77" s="244"/>
      <c r="BF77" s="244"/>
      <c r="BG77" s="244"/>
      <c r="BH77" s="244"/>
      <c r="BI77" s="244"/>
      <c r="BJ77" s="244"/>
      <c r="BK77" s="244"/>
      <c r="BL77" s="244"/>
      <c r="BM77" s="244"/>
      <c r="BN77" s="244"/>
      <c r="BO77" s="244"/>
      <c r="BP77" s="244"/>
      <c r="BQ77" s="241">
        <v>71</v>
      </c>
      <c r="BR77" s="246"/>
      <c r="BS77" s="1009"/>
      <c r="BT77" s="1010"/>
      <c r="BU77" s="1010"/>
      <c r="BV77" s="1010"/>
      <c r="BW77" s="1010"/>
      <c r="BX77" s="1010"/>
      <c r="BY77" s="1010"/>
      <c r="BZ77" s="1010"/>
      <c r="CA77" s="1010"/>
      <c r="CB77" s="1010"/>
      <c r="CC77" s="1010"/>
      <c r="CD77" s="1010"/>
      <c r="CE77" s="1010"/>
      <c r="CF77" s="1010"/>
      <c r="CG77" s="1019"/>
      <c r="CH77" s="1020"/>
      <c r="CI77" s="1021"/>
      <c r="CJ77" s="1021"/>
      <c r="CK77" s="1021"/>
      <c r="CL77" s="1022"/>
      <c r="CM77" s="1020"/>
      <c r="CN77" s="1021"/>
      <c r="CO77" s="1021"/>
      <c r="CP77" s="1021"/>
      <c r="CQ77" s="1022"/>
      <c r="CR77" s="1020"/>
      <c r="CS77" s="1021"/>
      <c r="CT77" s="1021"/>
      <c r="CU77" s="1021"/>
      <c r="CV77" s="1022"/>
      <c r="CW77" s="1020"/>
      <c r="CX77" s="1021"/>
      <c r="CY77" s="1021"/>
      <c r="CZ77" s="1021"/>
      <c r="DA77" s="1022"/>
      <c r="DB77" s="1020"/>
      <c r="DC77" s="1021"/>
      <c r="DD77" s="1021"/>
      <c r="DE77" s="1021"/>
      <c r="DF77" s="1022"/>
      <c r="DG77" s="1020"/>
      <c r="DH77" s="1021"/>
      <c r="DI77" s="1021"/>
      <c r="DJ77" s="1021"/>
      <c r="DK77" s="1022"/>
      <c r="DL77" s="1020"/>
      <c r="DM77" s="1021"/>
      <c r="DN77" s="1021"/>
      <c r="DO77" s="1021"/>
      <c r="DP77" s="1022"/>
      <c r="DQ77" s="1020"/>
      <c r="DR77" s="1021"/>
      <c r="DS77" s="1021"/>
      <c r="DT77" s="1021"/>
      <c r="DU77" s="1022"/>
      <c r="DV77" s="1009"/>
      <c r="DW77" s="1010"/>
      <c r="DX77" s="1010"/>
      <c r="DY77" s="1010"/>
      <c r="DZ77" s="1011"/>
      <c r="EA77" s="233"/>
    </row>
    <row r="78" spans="1:131" ht="26.25" customHeight="1">
      <c r="A78" s="241">
        <v>11</v>
      </c>
      <c r="B78" s="1038"/>
      <c r="C78" s="1039"/>
      <c r="D78" s="1039"/>
      <c r="E78" s="1039"/>
      <c r="F78" s="1039"/>
      <c r="G78" s="1039"/>
      <c r="H78" s="1039"/>
      <c r="I78" s="1039"/>
      <c r="J78" s="1039"/>
      <c r="K78" s="1039"/>
      <c r="L78" s="1039"/>
      <c r="M78" s="1039"/>
      <c r="N78" s="1039"/>
      <c r="O78" s="1039"/>
      <c r="P78" s="1040"/>
      <c r="Q78" s="1041"/>
      <c r="R78" s="1035"/>
      <c r="S78" s="1035"/>
      <c r="T78" s="1035"/>
      <c r="U78" s="1035"/>
      <c r="V78" s="1035"/>
      <c r="W78" s="1035"/>
      <c r="X78" s="1035"/>
      <c r="Y78" s="1035"/>
      <c r="Z78" s="1035"/>
      <c r="AA78" s="1035"/>
      <c r="AB78" s="1035"/>
      <c r="AC78" s="1035"/>
      <c r="AD78" s="1035"/>
      <c r="AE78" s="1035"/>
      <c r="AF78" s="1035"/>
      <c r="AG78" s="1035"/>
      <c r="AH78" s="1035"/>
      <c r="AI78" s="1035"/>
      <c r="AJ78" s="1035"/>
      <c r="AK78" s="1035"/>
      <c r="AL78" s="1035"/>
      <c r="AM78" s="1035"/>
      <c r="AN78" s="1035"/>
      <c r="AO78" s="1035"/>
      <c r="AP78" s="1035"/>
      <c r="AQ78" s="1035"/>
      <c r="AR78" s="1035"/>
      <c r="AS78" s="1035"/>
      <c r="AT78" s="1035"/>
      <c r="AU78" s="1035"/>
      <c r="AV78" s="1035"/>
      <c r="AW78" s="1035"/>
      <c r="AX78" s="1035"/>
      <c r="AY78" s="1035"/>
      <c r="AZ78" s="1036"/>
      <c r="BA78" s="1036"/>
      <c r="BB78" s="1036"/>
      <c r="BC78" s="1036"/>
      <c r="BD78" s="1037"/>
      <c r="BE78" s="244"/>
      <c r="BF78" s="244"/>
      <c r="BG78" s="244"/>
      <c r="BH78" s="244"/>
      <c r="BI78" s="244"/>
      <c r="BJ78" s="233"/>
      <c r="BK78" s="233"/>
      <c r="BL78" s="233"/>
      <c r="BM78" s="233"/>
      <c r="BN78" s="233"/>
      <c r="BO78" s="244"/>
      <c r="BP78" s="244"/>
      <c r="BQ78" s="241">
        <v>72</v>
      </c>
      <c r="BR78" s="246"/>
      <c r="BS78" s="1009"/>
      <c r="BT78" s="1010"/>
      <c r="BU78" s="1010"/>
      <c r="BV78" s="1010"/>
      <c r="BW78" s="1010"/>
      <c r="BX78" s="1010"/>
      <c r="BY78" s="1010"/>
      <c r="BZ78" s="1010"/>
      <c r="CA78" s="1010"/>
      <c r="CB78" s="1010"/>
      <c r="CC78" s="1010"/>
      <c r="CD78" s="1010"/>
      <c r="CE78" s="1010"/>
      <c r="CF78" s="1010"/>
      <c r="CG78" s="1019"/>
      <c r="CH78" s="1020"/>
      <c r="CI78" s="1021"/>
      <c r="CJ78" s="1021"/>
      <c r="CK78" s="1021"/>
      <c r="CL78" s="1022"/>
      <c r="CM78" s="1020"/>
      <c r="CN78" s="1021"/>
      <c r="CO78" s="1021"/>
      <c r="CP78" s="1021"/>
      <c r="CQ78" s="1022"/>
      <c r="CR78" s="1020"/>
      <c r="CS78" s="1021"/>
      <c r="CT78" s="1021"/>
      <c r="CU78" s="1021"/>
      <c r="CV78" s="1022"/>
      <c r="CW78" s="1020"/>
      <c r="CX78" s="1021"/>
      <c r="CY78" s="1021"/>
      <c r="CZ78" s="1021"/>
      <c r="DA78" s="1022"/>
      <c r="DB78" s="1020"/>
      <c r="DC78" s="1021"/>
      <c r="DD78" s="1021"/>
      <c r="DE78" s="1021"/>
      <c r="DF78" s="1022"/>
      <c r="DG78" s="1020"/>
      <c r="DH78" s="1021"/>
      <c r="DI78" s="1021"/>
      <c r="DJ78" s="1021"/>
      <c r="DK78" s="1022"/>
      <c r="DL78" s="1020"/>
      <c r="DM78" s="1021"/>
      <c r="DN78" s="1021"/>
      <c r="DO78" s="1021"/>
      <c r="DP78" s="1022"/>
      <c r="DQ78" s="1020"/>
      <c r="DR78" s="1021"/>
      <c r="DS78" s="1021"/>
      <c r="DT78" s="1021"/>
      <c r="DU78" s="1022"/>
      <c r="DV78" s="1009"/>
      <c r="DW78" s="1010"/>
      <c r="DX78" s="1010"/>
      <c r="DY78" s="1010"/>
      <c r="DZ78" s="1011"/>
      <c r="EA78" s="233"/>
    </row>
    <row r="79" spans="1:131" ht="26.25" customHeight="1">
      <c r="A79" s="241">
        <v>12</v>
      </c>
      <c r="B79" s="1038"/>
      <c r="C79" s="1039"/>
      <c r="D79" s="1039"/>
      <c r="E79" s="1039"/>
      <c r="F79" s="1039"/>
      <c r="G79" s="1039"/>
      <c r="H79" s="1039"/>
      <c r="I79" s="1039"/>
      <c r="J79" s="1039"/>
      <c r="K79" s="1039"/>
      <c r="L79" s="1039"/>
      <c r="M79" s="1039"/>
      <c r="N79" s="1039"/>
      <c r="O79" s="1039"/>
      <c r="P79" s="1040"/>
      <c r="Q79" s="1041"/>
      <c r="R79" s="1035"/>
      <c r="S79" s="1035"/>
      <c r="T79" s="1035"/>
      <c r="U79" s="1035"/>
      <c r="V79" s="1035"/>
      <c r="W79" s="1035"/>
      <c r="X79" s="1035"/>
      <c r="Y79" s="1035"/>
      <c r="Z79" s="1035"/>
      <c r="AA79" s="1035"/>
      <c r="AB79" s="1035"/>
      <c r="AC79" s="1035"/>
      <c r="AD79" s="1035"/>
      <c r="AE79" s="1035"/>
      <c r="AF79" s="1035"/>
      <c r="AG79" s="1035"/>
      <c r="AH79" s="1035"/>
      <c r="AI79" s="1035"/>
      <c r="AJ79" s="1035"/>
      <c r="AK79" s="1035"/>
      <c r="AL79" s="1035"/>
      <c r="AM79" s="1035"/>
      <c r="AN79" s="1035"/>
      <c r="AO79" s="1035"/>
      <c r="AP79" s="1035"/>
      <c r="AQ79" s="1035"/>
      <c r="AR79" s="1035"/>
      <c r="AS79" s="1035"/>
      <c r="AT79" s="1035"/>
      <c r="AU79" s="1035"/>
      <c r="AV79" s="1035"/>
      <c r="AW79" s="1035"/>
      <c r="AX79" s="1035"/>
      <c r="AY79" s="1035"/>
      <c r="AZ79" s="1036"/>
      <c r="BA79" s="1036"/>
      <c r="BB79" s="1036"/>
      <c r="BC79" s="1036"/>
      <c r="BD79" s="1037"/>
      <c r="BE79" s="244"/>
      <c r="BF79" s="244"/>
      <c r="BG79" s="244"/>
      <c r="BH79" s="244"/>
      <c r="BI79" s="244"/>
      <c r="BJ79" s="233"/>
      <c r="BK79" s="233"/>
      <c r="BL79" s="233"/>
      <c r="BM79" s="233"/>
      <c r="BN79" s="233"/>
      <c r="BO79" s="244"/>
      <c r="BP79" s="244"/>
      <c r="BQ79" s="241">
        <v>73</v>
      </c>
      <c r="BR79" s="246"/>
      <c r="BS79" s="1009"/>
      <c r="BT79" s="1010"/>
      <c r="BU79" s="1010"/>
      <c r="BV79" s="1010"/>
      <c r="BW79" s="1010"/>
      <c r="BX79" s="1010"/>
      <c r="BY79" s="1010"/>
      <c r="BZ79" s="1010"/>
      <c r="CA79" s="1010"/>
      <c r="CB79" s="1010"/>
      <c r="CC79" s="1010"/>
      <c r="CD79" s="1010"/>
      <c r="CE79" s="1010"/>
      <c r="CF79" s="1010"/>
      <c r="CG79" s="1019"/>
      <c r="CH79" s="1020"/>
      <c r="CI79" s="1021"/>
      <c r="CJ79" s="1021"/>
      <c r="CK79" s="1021"/>
      <c r="CL79" s="1022"/>
      <c r="CM79" s="1020"/>
      <c r="CN79" s="1021"/>
      <c r="CO79" s="1021"/>
      <c r="CP79" s="1021"/>
      <c r="CQ79" s="1022"/>
      <c r="CR79" s="1020"/>
      <c r="CS79" s="1021"/>
      <c r="CT79" s="1021"/>
      <c r="CU79" s="1021"/>
      <c r="CV79" s="1022"/>
      <c r="CW79" s="1020"/>
      <c r="CX79" s="1021"/>
      <c r="CY79" s="1021"/>
      <c r="CZ79" s="1021"/>
      <c r="DA79" s="1022"/>
      <c r="DB79" s="1020"/>
      <c r="DC79" s="1021"/>
      <c r="DD79" s="1021"/>
      <c r="DE79" s="1021"/>
      <c r="DF79" s="1022"/>
      <c r="DG79" s="1020"/>
      <c r="DH79" s="1021"/>
      <c r="DI79" s="1021"/>
      <c r="DJ79" s="1021"/>
      <c r="DK79" s="1022"/>
      <c r="DL79" s="1020"/>
      <c r="DM79" s="1021"/>
      <c r="DN79" s="1021"/>
      <c r="DO79" s="1021"/>
      <c r="DP79" s="1022"/>
      <c r="DQ79" s="1020"/>
      <c r="DR79" s="1021"/>
      <c r="DS79" s="1021"/>
      <c r="DT79" s="1021"/>
      <c r="DU79" s="1022"/>
      <c r="DV79" s="1009"/>
      <c r="DW79" s="1010"/>
      <c r="DX79" s="1010"/>
      <c r="DY79" s="1010"/>
      <c r="DZ79" s="1011"/>
      <c r="EA79" s="233"/>
    </row>
    <row r="80" spans="1:131" ht="26.25" customHeight="1">
      <c r="A80" s="241">
        <v>13</v>
      </c>
      <c r="B80" s="1038"/>
      <c r="C80" s="1039"/>
      <c r="D80" s="1039"/>
      <c r="E80" s="1039"/>
      <c r="F80" s="1039"/>
      <c r="G80" s="1039"/>
      <c r="H80" s="1039"/>
      <c r="I80" s="1039"/>
      <c r="J80" s="1039"/>
      <c r="K80" s="1039"/>
      <c r="L80" s="1039"/>
      <c r="M80" s="1039"/>
      <c r="N80" s="1039"/>
      <c r="O80" s="1039"/>
      <c r="P80" s="1040"/>
      <c r="Q80" s="1041"/>
      <c r="R80" s="1035"/>
      <c r="S80" s="1035"/>
      <c r="T80" s="1035"/>
      <c r="U80" s="1035"/>
      <c r="V80" s="1035"/>
      <c r="W80" s="1035"/>
      <c r="X80" s="1035"/>
      <c r="Y80" s="1035"/>
      <c r="Z80" s="1035"/>
      <c r="AA80" s="1035"/>
      <c r="AB80" s="1035"/>
      <c r="AC80" s="1035"/>
      <c r="AD80" s="1035"/>
      <c r="AE80" s="1035"/>
      <c r="AF80" s="1035"/>
      <c r="AG80" s="1035"/>
      <c r="AH80" s="1035"/>
      <c r="AI80" s="1035"/>
      <c r="AJ80" s="1035"/>
      <c r="AK80" s="1035"/>
      <c r="AL80" s="1035"/>
      <c r="AM80" s="1035"/>
      <c r="AN80" s="1035"/>
      <c r="AO80" s="1035"/>
      <c r="AP80" s="1035"/>
      <c r="AQ80" s="1035"/>
      <c r="AR80" s="1035"/>
      <c r="AS80" s="1035"/>
      <c r="AT80" s="1035"/>
      <c r="AU80" s="1035"/>
      <c r="AV80" s="1035"/>
      <c r="AW80" s="1035"/>
      <c r="AX80" s="1035"/>
      <c r="AY80" s="1035"/>
      <c r="AZ80" s="1036"/>
      <c r="BA80" s="1036"/>
      <c r="BB80" s="1036"/>
      <c r="BC80" s="1036"/>
      <c r="BD80" s="1037"/>
      <c r="BE80" s="244"/>
      <c r="BF80" s="244"/>
      <c r="BG80" s="244"/>
      <c r="BH80" s="244"/>
      <c r="BI80" s="244"/>
      <c r="BJ80" s="244"/>
      <c r="BK80" s="244"/>
      <c r="BL80" s="244"/>
      <c r="BM80" s="244"/>
      <c r="BN80" s="244"/>
      <c r="BO80" s="244"/>
      <c r="BP80" s="244"/>
      <c r="BQ80" s="241">
        <v>74</v>
      </c>
      <c r="BR80" s="246"/>
      <c r="BS80" s="1009"/>
      <c r="BT80" s="1010"/>
      <c r="BU80" s="1010"/>
      <c r="BV80" s="1010"/>
      <c r="BW80" s="1010"/>
      <c r="BX80" s="1010"/>
      <c r="BY80" s="1010"/>
      <c r="BZ80" s="1010"/>
      <c r="CA80" s="1010"/>
      <c r="CB80" s="1010"/>
      <c r="CC80" s="1010"/>
      <c r="CD80" s="1010"/>
      <c r="CE80" s="1010"/>
      <c r="CF80" s="1010"/>
      <c r="CG80" s="1019"/>
      <c r="CH80" s="1020"/>
      <c r="CI80" s="1021"/>
      <c r="CJ80" s="1021"/>
      <c r="CK80" s="1021"/>
      <c r="CL80" s="1022"/>
      <c r="CM80" s="1020"/>
      <c r="CN80" s="1021"/>
      <c r="CO80" s="1021"/>
      <c r="CP80" s="1021"/>
      <c r="CQ80" s="1022"/>
      <c r="CR80" s="1020"/>
      <c r="CS80" s="1021"/>
      <c r="CT80" s="1021"/>
      <c r="CU80" s="1021"/>
      <c r="CV80" s="1022"/>
      <c r="CW80" s="1020"/>
      <c r="CX80" s="1021"/>
      <c r="CY80" s="1021"/>
      <c r="CZ80" s="1021"/>
      <c r="DA80" s="1022"/>
      <c r="DB80" s="1020"/>
      <c r="DC80" s="1021"/>
      <c r="DD80" s="1021"/>
      <c r="DE80" s="1021"/>
      <c r="DF80" s="1022"/>
      <c r="DG80" s="1020"/>
      <c r="DH80" s="1021"/>
      <c r="DI80" s="1021"/>
      <c r="DJ80" s="1021"/>
      <c r="DK80" s="1022"/>
      <c r="DL80" s="1020"/>
      <c r="DM80" s="1021"/>
      <c r="DN80" s="1021"/>
      <c r="DO80" s="1021"/>
      <c r="DP80" s="1022"/>
      <c r="DQ80" s="1020"/>
      <c r="DR80" s="1021"/>
      <c r="DS80" s="1021"/>
      <c r="DT80" s="1021"/>
      <c r="DU80" s="1022"/>
      <c r="DV80" s="1009"/>
      <c r="DW80" s="1010"/>
      <c r="DX80" s="1010"/>
      <c r="DY80" s="1010"/>
      <c r="DZ80" s="1011"/>
      <c r="EA80" s="233"/>
    </row>
    <row r="81" spans="1:131" ht="26.25" customHeight="1">
      <c r="A81" s="241">
        <v>14</v>
      </c>
      <c r="B81" s="1038"/>
      <c r="C81" s="1039"/>
      <c r="D81" s="1039"/>
      <c r="E81" s="1039"/>
      <c r="F81" s="1039"/>
      <c r="G81" s="1039"/>
      <c r="H81" s="1039"/>
      <c r="I81" s="1039"/>
      <c r="J81" s="1039"/>
      <c r="K81" s="1039"/>
      <c r="L81" s="1039"/>
      <c r="M81" s="1039"/>
      <c r="N81" s="1039"/>
      <c r="O81" s="1039"/>
      <c r="P81" s="1040"/>
      <c r="Q81" s="1041"/>
      <c r="R81" s="1035"/>
      <c r="S81" s="1035"/>
      <c r="T81" s="1035"/>
      <c r="U81" s="1035"/>
      <c r="V81" s="1035"/>
      <c r="W81" s="1035"/>
      <c r="X81" s="1035"/>
      <c r="Y81" s="1035"/>
      <c r="Z81" s="1035"/>
      <c r="AA81" s="1035"/>
      <c r="AB81" s="1035"/>
      <c r="AC81" s="1035"/>
      <c r="AD81" s="1035"/>
      <c r="AE81" s="1035"/>
      <c r="AF81" s="1035"/>
      <c r="AG81" s="1035"/>
      <c r="AH81" s="1035"/>
      <c r="AI81" s="1035"/>
      <c r="AJ81" s="1035"/>
      <c r="AK81" s="1035"/>
      <c r="AL81" s="1035"/>
      <c r="AM81" s="1035"/>
      <c r="AN81" s="1035"/>
      <c r="AO81" s="1035"/>
      <c r="AP81" s="1035"/>
      <c r="AQ81" s="1035"/>
      <c r="AR81" s="1035"/>
      <c r="AS81" s="1035"/>
      <c r="AT81" s="1035"/>
      <c r="AU81" s="1035"/>
      <c r="AV81" s="1035"/>
      <c r="AW81" s="1035"/>
      <c r="AX81" s="1035"/>
      <c r="AY81" s="1035"/>
      <c r="AZ81" s="1036"/>
      <c r="BA81" s="1036"/>
      <c r="BB81" s="1036"/>
      <c r="BC81" s="1036"/>
      <c r="BD81" s="1037"/>
      <c r="BE81" s="244"/>
      <c r="BF81" s="244"/>
      <c r="BG81" s="244"/>
      <c r="BH81" s="244"/>
      <c r="BI81" s="244"/>
      <c r="BJ81" s="244"/>
      <c r="BK81" s="244"/>
      <c r="BL81" s="244"/>
      <c r="BM81" s="244"/>
      <c r="BN81" s="244"/>
      <c r="BO81" s="244"/>
      <c r="BP81" s="244"/>
      <c r="BQ81" s="241">
        <v>75</v>
      </c>
      <c r="BR81" s="246"/>
      <c r="BS81" s="1009"/>
      <c r="BT81" s="1010"/>
      <c r="BU81" s="1010"/>
      <c r="BV81" s="1010"/>
      <c r="BW81" s="1010"/>
      <c r="BX81" s="1010"/>
      <c r="BY81" s="1010"/>
      <c r="BZ81" s="1010"/>
      <c r="CA81" s="1010"/>
      <c r="CB81" s="1010"/>
      <c r="CC81" s="1010"/>
      <c r="CD81" s="1010"/>
      <c r="CE81" s="1010"/>
      <c r="CF81" s="1010"/>
      <c r="CG81" s="1019"/>
      <c r="CH81" s="1020"/>
      <c r="CI81" s="1021"/>
      <c r="CJ81" s="1021"/>
      <c r="CK81" s="1021"/>
      <c r="CL81" s="1022"/>
      <c r="CM81" s="1020"/>
      <c r="CN81" s="1021"/>
      <c r="CO81" s="1021"/>
      <c r="CP81" s="1021"/>
      <c r="CQ81" s="1022"/>
      <c r="CR81" s="1020"/>
      <c r="CS81" s="1021"/>
      <c r="CT81" s="1021"/>
      <c r="CU81" s="1021"/>
      <c r="CV81" s="1022"/>
      <c r="CW81" s="1020"/>
      <c r="CX81" s="1021"/>
      <c r="CY81" s="1021"/>
      <c r="CZ81" s="1021"/>
      <c r="DA81" s="1022"/>
      <c r="DB81" s="1020"/>
      <c r="DC81" s="1021"/>
      <c r="DD81" s="1021"/>
      <c r="DE81" s="1021"/>
      <c r="DF81" s="1022"/>
      <c r="DG81" s="1020"/>
      <c r="DH81" s="1021"/>
      <c r="DI81" s="1021"/>
      <c r="DJ81" s="1021"/>
      <c r="DK81" s="1022"/>
      <c r="DL81" s="1020"/>
      <c r="DM81" s="1021"/>
      <c r="DN81" s="1021"/>
      <c r="DO81" s="1021"/>
      <c r="DP81" s="1022"/>
      <c r="DQ81" s="1020"/>
      <c r="DR81" s="1021"/>
      <c r="DS81" s="1021"/>
      <c r="DT81" s="1021"/>
      <c r="DU81" s="1022"/>
      <c r="DV81" s="1009"/>
      <c r="DW81" s="1010"/>
      <c r="DX81" s="1010"/>
      <c r="DY81" s="1010"/>
      <c r="DZ81" s="1011"/>
      <c r="EA81" s="233"/>
    </row>
    <row r="82" spans="1:131" ht="26.25" customHeight="1">
      <c r="A82" s="241">
        <v>15</v>
      </c>
      <c r="B82" s="1038"/>
      <c r="C82" s="1039"/>
      <c r="D82" s="1039"/>
      <c r="E82" s="1039"/>
      <c r="F82" s="1039"/>
      <c r="G82" s="1039"/>
      <c r="H82" s="1039"/>
      <c r="I82" s="1039"/>
      <c r="J82" s="1039"/>
      <c r="K82" s="1039"/>
      <c r="L82" s="1039"/>
      <c r="M82" s="1039"/>
      <c r="N82" s="1039"/>
      <c r="O82" s="1039"/>
      <c r="P82" s="1040"/>
      <c r="Q82" s="1041"/>
      <c r="R82" s="1035"/>
      <c r="S82" s="1035"/>
      <c r="T82" s="1035"/>
      <c r="U82" s="1035"/>
      <c r="V82" s="1035"/>
      <c r="W82" s="1035"/>
      <c r="X82" s="1035"/>
      <c r="Y82" s="1035"/>
      <c r="Z82" s="1035"/>
      <c r="AA82" s="1035"/>
      <c r="AB82" s="1035"/>
      <c r="AC82" s="1035"/>
      <c r="AD82" s="1035"/>
      <c r="AE82" s="1035"/>
      <c r="AF82" s="1035"/>
      <c r="AG82" s="1035"/>
      <c r="AH82" s="1035"/>
      <c r="AI82" s="1035"/>
      <c r="AJ82" s="1035"/>
      <c r="AK82" s="1035"/>
      <c r="AL82" s="1035"/>
      <c r="AM82" s="1035"/>
      <c r="AN82" s="1035"/>
      <c r="AO82" s="1035"/>
      <c r="AP82" s="1035"/>
      <c r="AQ82" s="1035"/>
      <c r="AR82" s="1035"/>
      <c r="AS82" s="1035"/>
      <c r="AT82" s="1035"/>
      <c r="AU82" s="1035"/>
      <c r="AV82" s="1035"/>
      <c r="AW82" s="1035"/>
      <c r="AX82" s="1035"/>
      <c r="AY82" s="1035"/>
      <c r="AZ82" s="1036"/>
      <c r="BA82" s="1036"/>
      <c r="BB82" s="1036"/>
      <c r="BC82" s="1036"/>
      <c r="BD82" s="1037"/>
      <c r="BE82" s="244"/>
      <c r="BF82" s="244"/>
      <c r="BG82" s="244"/>
      <c r="BH82" s="244"/>
      <c r="BI82" s="244"/>
      <c r="BJ82" s="244"/>
      <c r="BK82" s="244"/>
      <c r="BL82" s="244"/>
      <c r="BM82" s="244"/>
      <c r="BN82" s="244"/>
      <c r="BO82" s="244"/>
      <c r="BP82" s="244"/>
      <c r="BQ82" s="241">
        <v>76</v>
      </c>
      <c r="BR82" s="246"/>
      <c r="BS82" s="1009"/>
      <c r="BT82" s="1010"/>
      <c r="BU82" s="1010"/>
      <c r="BV82" s="1010"/>
      <c r="BW82" s="1010"/>
      <c r="BX82" s="1010"/>
      <c r="BY82" s="1010"/>
      <c r="BZ82" s="1010"/>
      <c r="CA82" s="1010"/>
      <c r="CB82" s="1010"/>
      <c r="CC82" s="1010"/>
      <c r="CD82" s="1010"/>
      <c r="CE82" s="1010"/>
      <c r="CF82" s="1010"/>
      <c r="CG82" s="1019"/>
      <c r="CH82" s="1020"/>
      <c r="CI82" s="1021"/>
      <c r="CJ82" s="1021"/>
      <c r="CK82" s="1021"/>
      <c r="CL82" s="1022"/>
      <c r="CM82" s="1020"/>
      <c r="CN82" s="1021"/>
      <c r="CO82" s="1021"/>
      <c r="CP82" s="1021"/>
      <c r="CQ82" s="1022"/>
      <c r="CR82" s="1020"/>
      <c r="CS82" s="1021"/>
      <c r="CT82" s="1021"/>
      <c r="CU82" s="1021"/>
      <c r="CV82" s="1022"/>
      <c r="CW82" s="1020"/>
      <c r="CX82" s="1021"/>
      <c r="CY82" s="1021"/>
      <c r="CZ82" s="1021"/>
      <c r="DA82" s="1022"/>
      <c r="DB82" s="1020"/>
      <c r="DC82" s="1021"/>
      <c r="DD82" s="1021"/>
      <c r="DE82" s="1021"/>
      <c r="DF82" s="1022"/>
      <c r="DG82" s="1020"/>
      <c r="DH82" s="1021"/>
      <c r="DI82" s="1021"/>
      <c r="DJ82" s="1021"/>
      <c r="DK82" s="1022"/>
      <c r="DL82" s="1020"/>
      <c r="DM82" s="1021"/>
      <c r="DN82" s="1021"/>
      <c r="DO82" s="1021"/>
      <c r="DP82" s="1022"/>
      <c r="DQ82" s="1020"/>
      <c r="DR82" s="1021"/>
      <c r="DS82" s="1021"/>
      <c r="DT82" s="1021"/>
      <c r="DU82" s="1022"/>
      <c r="DV82" s="1009"/>
      <c r="DW82" s="1010"/>
      <c r="DX82" s="1010"/>
      <c r="DY82" s="1010"/>
      <c r="DZ82" s="1011"/>
      <c r="EA82" s="233"/>
    </row>
    <row r="83" spans="1:131" ht="26.25" customHeight="1">
      <c r="A83" s="241">
        <v>16</v>
      </c>
      <c r="B83" s="1038"/>
      <c r="C83" s="1039"/>
      <c r="D83" s="1039"/>
      <c r="E83" s="1039"/>
      <c r="F83" s="1039"/>
      <c r="G83" s="1039"/>
      <c r="H83" s="1039"/>
      <c r="I83" s="1039"/>
      <c r="J83" s="1039"/>
      <c r="K83" s="1039"/>
      <c r="L83" s="1039"/>
      <c r="M83" s="1039"/>
      <c r="N83" s="1039"/>
      <c r="O83" s="1039"/>
      <c r="P83" s="1040"/>
      <c r="Q83" s="1041"/>
      <c r="R83" s="1035"/>
      <c r="S83" s="1035"/>
      <c r="T83" s="1035"/>
      <c r="U83" s="1035"/>
      <c r="V83" s="1035"/>
      <c r="W83" s="1035"/>
      <c r="X83" s="1035"/>
      <c r="Y83" s="1035"/>
      <c r="Z83" s="1035"/>
      <c r="AA83" s="1035"/>
      <c r="AB83" s="1035"/>
      <c r="AC83" s="1035"/>
      <c r="AD83" s="1035"/>
      <c r="AE83" s="1035"/>
      <c r="AF83" s="1035"/>
      <c r="AG83" s="1035"/>
      <c r="AH83" s="1035"/>
      <c r="AI83" s="1035"/>
      <c r="AJ83" s="1035"/>
      <c r="AK83" s="1035"/>
      <c r="AL83" s="1035"/>
      <c r="AM83" s="1035"/>
      <c r="AN83" s="1035"/>
      <c r="AO83" s="1035"/>
      <c r="AP83" s="1035"/>
      <c r="AQ83" s="1035"/>
      <c r="AR83" s="1035"/>
      <c r="AS83" s="1035"/>
      <c r="AT83" s="1035"/>
      <c r="AU83" s="1035"/>
      <c r="AV83" s="1035"/>
      <c r="AW83" s="1035"/>
      <c r="AX83" s="1035"/>
      <c r="AY83" s="1035"/>
      <c r="AZ83" s="1036"/>
      <c r="BA83" s="1036"/>
      <c r="BB83" s="1036"/>
      <c r="BC83" s="1036"/>
      <c r="BD83" s="1037"/>
      <c r="BE83" s="244"/>
      <c r="BF83" s="244"/>
      <c r="BG83" s="244"/>
      <c r="BH83" s="244"/>
      <c r="BI83" s="244"/>
      <c r="BJ83" s="244"/>
      <c r="BK83" s="244"/>
      <c r="BL83" s="244"/>
      <c r="BM83" s="244"/>
      <c r="BN83" s="244"/>
      <c r="BO83" s="244"/>
      <c r="BP83" s="244"/>
      <c r="BQ83" s="241">
        <v>77</v>
      </c>
      <c r="BR83" s="246"/>
      <c r="BS83" s="1009"/>
      <c r="BT83" s="1010"/>
      <c r="BU83" s="1010"/>
      <c r="BV83" s="1010"/>
      <c r="BW83" s="1010"/>
      <c r="BX83" s="1010"/>
      <c r="BY83" s="1010"/>
      <c r="BZ83" s="1010"/>
      <c r="CA83" s="1010"/>
      <c r="CB83" s="1010"/>
      <c r="CC83" s="1010"/>
      <c r="CD83" s="1010"/>
      <c r="CE83" s="1010"/>
      <c r="CF83" s="1010"/>
      <c r="CG83" s="1019"/>
      <c r="CH83" s="1020"/>
      <c r="CI83" s="1021"/>
      <c r="CJ83" s="1021"/>
      <c r="CK83" s="1021"/>
      <c r="CL83" s="1022"/>
      <c r="CM83" s="1020"/>
      <c r="CN83" s="1021"/>
      <c r="CO83" s="1021"/>
      <c r="CP83" s="1021"/>
      <c r="CQ83" s="1022"/>
      <c r="CR83" s="1020"/>
      <c r="CS83" s="1021"/>
      <c r="CT83" s="1021"/>
      <c r="CU83" s="1021"/>
      <c r="CV83" s="1022"/>
      <c r="CW83" s="1020"/>
      <c r="CX83" s="1021"/>
      <c r="CY83" s="1021"/>
      <c r="CZ83" s="1021"/>
      <c r="DA83" s="1022"/>
      <c r="DB83" s="1020"/>
      <c r="DC83" s="1021"/>
      <c r="DD83" s="1021"/>
      <c r="DE83" s="1021"/>
      <c r="DF83" s="1022"/>
      <c r="DG83" s="1020"/>
      <c r="DH83" s="1021"/>
      <c r="DI83" s="1021"/>
      <c r="DJ83" s="1021"/>
      <c r="DK83" s="1022"/>
      <c r="DL83" s="1020"/>
      <c r="DM83" s="1021"/>
      <c r="DN83" s="1021"/>
      <c r="DO83" s="1021"/>
      <c r="DP83" s="1022"/>
      <c r="DQ83" s="1020"/>
      <c r="DR83" s="1021"/>
      <c r="DS83" s="1021"/>
      <c r="DT83" s="1021"/>
      <c r="DU83" s="1022"/>
      <c r="DV83" s="1009"/>
      <c r="DW83" s="1010"/>
      <c r="DX83" s="1010"/>
      <c r="DY83" s="1010"/>
      <c r="DZ83" s="1011"/>
      <c r="EA83" s="233"/>
    </row>
    <row r="84" spans="1:131" ht="26.25" customHeight="1">
      <c r="A84" s="241">
        <v>17</v>
      </c>
      <c r="B84" s="1038"/>
      <c r="C84" s="1039"/>
      <c r="D84" s="1039"/>
      <c r="E84" s="1039"/>
      <c r="F84" s="1039"/>
      <c r="G84" s="1039"/>
      <c r="H84" s="1039"/>
      <c r="I84" s="1039"/>
      <c r="J84" s="1039"/>
      <c r="K84" s="1039"/>
      <c r="L84" s="1039"/>
      <c r="M84" s="1039"/>
      <c r="N84" s="1039"/>
      <c r="O84" s="1039"/>
      <c r="P84" s="1040"/>
      <c r="Q84" s="1041"/>
      <c r="R84" s="1035"/>
      <c r="S84" s="1035"/>
      <c r="T84" s="1035"/>
      <c r="U84" s="1035"/>
      <c r="V84" s="1035"/>
      <c r="W84" s="1035"/>
      <c r="X84" s="1035"/>
      <c r="Y84" s="1035"/>
      <c r="Z84" s="1035"/>
      <c r="AA84" s="1035"/>
      <c r="AB84" s="1035"/>
      <c r="AC84" s="1035"/>
      <c r="AD84" s="1035"/>
      <c r="AE84" s="1035"/>
      <c r="AF84" s="1035"/>
      <c r="AG84" s="1035"/>
      <c r="AH84" s="1035"/>
      <c r="AI84" s="1035"/>
      <c r="AJ84" s="1035"/>
      <c r="AK84" s="1035"/>
      <c r="AL84" s="1035"/>
      <c r="AM84" s="1035"/>
      <c r="AN84" s="1035"/>
      <c r="AO84" s="1035"/>
      <c r="AP84" s="1035"/>
      <c r="AQ84" s="1035"/>
      <c r="AR84" s="1035"/>
      <c r="AS84" s="1035"/>
      <c r="AT84" s="1035"/>
      <c r="AU84" s="1035"/>
      <c r="AV84" s="1035"/>
      <c r="AW84" s="1035"/>
      <c r="AX84" s="1035"/>
      <c r="AY84" s="1035"/>
      <c r="AZ84" s="1036"/>
      <c r="BA84" s="1036"/>
      <c r="BB84" s="1036"/>
      <c r="BC84" s="1036"/>
      <c r="BD84" s="1037"/>
      <c r="BE84" s="244"/>
      <c r="BF84" s="244"/>
      <c r="BG84" s="244"/>
      <c r="BH84" s="244"/>
      <c r="BI84" s="244"/>
      <c r="BJ84" s="244"/>
      <c r="BK84" s="244"/>
      <c r="BL84" s="244"/>
      <c r="BM84" s="244"/>
      <c r="BN84" s="244"/>
      <c r="BO84" s="244"/>
      <c r="BP84" s="244"/>
      <c r="BQ84" s="241">
        <v>78</v>
      </c>
      <c r="BR84" s="246"/>
      <c r="BS84" s="1009"/>
      <c r="BT84" s="1010"/>
      <c r="BU84" s="1010"/>
      <c r="BV84" s="1010"/>
      <c r="BW84" s="1010"/>
      <c r="BX84" s="1010"/>
      <c r="BY84" s="1010"/>
      <c r="BZ84" s="1010"/>
      <c r="CA84" s="1010"/>
      <c r="CB84" s="1010"/>
      <c r="CC84" s="1010"/>
      <c r="CD84" s="1010"/>
      <c r="CE84" s="1010"/>
      <c r="CF84" s="1010"/>
      <c r="CG84" s="1019"/>
      <c r="CH84" s="1020"/>
      <c r="CI84" s="1021"/>
      <c r="CJ84" s="1021"/>
      <c r="CK84" s="1021"/>
      <c r="CL84" s="1022"/>
      <c r="CM84" s="1020"/>
      <c r="CN84" s="1021"/>
      <c r="CO84" s="1021"/>
      <c r="CP84" s="1021"/>
      <c r="CQ84" s="1022"/>
      <c r="CR84" s="1020"/>
      <c r="CS84" s="1021"/>
      <c r="CT84" s="1021"/>
      <c r="CU84" s="1021"/>
      <c r="CV84" s="1022"/>
      <c r="CW84" s="1020"/>
      <c r="CX84" s="1021"/>
      <c r="CY84" s="1021"/>
      <c r="CZ84" s="1021"/>
      <c r="DA84" s="1022"/>
      <c r="DB84" s="1020"/>
      <c r="DC84" s="1021"/>
      <c r="DD84" s="1021"/>
      <c r="DE84" s="1021"/>
      <c r="DF84" s="1022"/>
      <c r="DG84" s="1020"/>
      <c r="DH84" s="1021"/>
      <c r="DI84" s="1021"/>
      <c r="DJ84" s="1021"/>
      <c r="DK84" s="1022"/>
      <c r="DL84" s="1020"/>
      <c r="DM84" s="1021"/>
      <c r="DN84" s="1021"/>
      <c r="DO84" s="1021"/>
      <c r="DP84" s="1022"/>
      <c r="DQ84" s="1020"/>
      <c r="DR84" s="1021"/>
      <c r="DS84" s="1021"/>
      <c r="DT84" s="1021"/>
      <c r="DU84" s="1022"/>
      <c r="DV84" s="1009"/>
      <c r="DW84" s="1010"/>
      <c r="DX84" s="1010"/>
      <c r="DY84" s="1010"/>
      <c r="DZ84" s="1011"/>
      <c r="EA84" s="233"/>
    </row>
    <row r="85" spans="1:131" ht="26.25" customHeight="1">
      <c r="A85" s="241">
        <v>18</v>
      </c>
      <c r="B85" s="1038"/>
      <c r="C85" s="1039"/>
      <c r="D85" s="1039"/>
      <c r="E85" s="1039"/>
      <c r="F85" s="1039"/>
      <c r="G85" s="1039"/>
      <c r="H85" s="1039"/>
      <c r="I85" s="1039"/>
      <c r="J85" s="1039"/>
      <c r="K85" s="1039"/>
      <c r="L85" s="1039"/>
      <c r="M85" s="1039"/>
      <c r="N85" s="1039"/>
      <c r="O85" s="1039"/>
      <c r="P85" s="1040"/>
      <c r="Q85" s="1041"/>
      <c r="R85" s="1035"/>
      <c r="S85" s="1035"/>
      <c r="T85" s="1035"/>
      <c r="U85" s="1035"/>
      <c r="V85" s="1035"/>
      <c r="W85" s="1035"/>
      <c r="X85" s="1035"/>
      <c r="Y85" s="1035"/>
      <c r="Z85" s="1035"/>
      <c r="AA85" s="1035"/>
      <c r="AB85" s="1035"/>
      <c r="AC85" s="1035"/>
      <c r="AD85" s="1035"/>
      <c r="AE85" s="1035"/>
      <c r="AF85" s="1035"/>
      <c r="AG85" s="1035"/>
      <c r="AH85" s="1035"/>
      <c r="AI85" s="1035"/>
      <c r="AJ85" s="1035"/>
      <c r="AK85" s="1035"/>
      <c r="AL85" s="1035"/>
      <c r="AM85" s="1035"/>
      <c r="AN85" s="1035"/>
      <c r="AO85" s="1035"/>
      <c r="AP85" s="1035"/>
      <c r="AQ85" s="1035"/>
      <c r="AR85" s="1035"/>
      <c r="AS85" s="1035"/>
      <c r="AT85" s="1035"/>
      <c r="AU85" s="1035"/>
      <c r="AV85" s="1035"/>
      <c r="AW85" s="1035"/>
      <c r="AX85" s="1035"/>
      <c r="AY85" s="1035"/>
      <c r="AZ85" s="1036"/>
      <c r="BA85" s="1036"/>
      <c r="BB85" s="1036"/>
      <c r="BC85" s="1036"/>
      <c r="BD85" s="1037"/>
      <c r="BE85" s="244"/>
      <c r="BF85" s="244"/>
      <c r="BG85" s="244"/>
      <c r="BH85" s="244"/>
      <c r="BI85" s="244"/>
      <c r="BJ85" s="244"/>
      <c r="BK85" s="244"/>
      <c r="BL85" s="244"/>
      <c r="BM85" s="244"/>
      <c r="BN85" s="244"/>
      <c r="BO85" s="244"/>
      <c r="BP85" s="244"/>
      <c r="BQ85" s="241">
        <v>79</v>
      </c>
      <c r="BR85" s="246"/>
      <c r="BS85" s="1009"/>
      <c r="BT85" s="1010"/>
      <c r="BU85" s="1010"/>
      <c r="BV85" s="1010"/>
      <c r="BW85" s="1010"/>
      <c r="BX85" s="1010"/>
      <c r="BY85" s="1010"/>
      <c r="BZ85" s="1010"/>
      <c r="CA85" s="1010"/>
      <c r="CB85" s="1010"/>
      <c r="CC85" s="1010"/>
      <c r="CD85" s="1010"/>
      <c r="CE85" s="1010"/>
      <c r="CF85" s="1010"/>
      <c r="CG85" s="1019"/>
      <c r="CH85" s="1020"/>
      <c r="CI85" s="1021"/>
      <c r="CJ85" s="1021"/>
      <c r="CK85" s="1021"/>
      <c r="CL85" s="1022"/>
      <c r="CM85" s="1020"/>
      <c r="CN85" s="1021"/>
      <c r="CO85" s="1021"/>
      <c r="CP85" s="1021"/>
      <c r="CQ85" s="1022"/>
      <c r="CR85" s="1020"/>
      <c r="CS85" s="1021"/>
      <c r="CT85" s="1021"/>
      <c r="CU85" s="1021"/>
      <c r="CV85" s="1022"/>
      <c r="CW85" s="1020"/>
      <c r="CX85" s="1021"/>
      <c r="CY85" s="1021"/>
      <c r="CZ85" s="1021"/>
      <c r="DA85" s="1022"/>
      <c r="DB85" s="1020"/>
      <c r="DC85" s="1021"/>
      <c r="DD85" s="1021"/>
      <c r="DE85" s="1021"/>
      <c r="DF85" s="1022"/>
      <c r="DG85" s="1020"/>
      <c r="DH85" s="1021"/>
      <c r="DI85" s="1021"/>
      <c r="DJ85" s="1021"/>
      <c r="DK85" s="1022"/>
      <c r="DL85" s="1020"/>
      <c r="DM85" s="1021"/>
      <c r="DN85" s="1021"/>
      <c r="DO85" s="1021"/>
      <c r="DP85" s="1022"/>
      <c r="DQ85" s="1020"/>
      <c r="DR85" s="1021"/>
      <c r="DS85" s="1021"/>
      <c r="DT85" s="1021"/>
      <c r="DU85" s="1022"/>
      <c r="DV85" s="1009"/>
      <c r="DW85" s="1010"/>
      <c r="DX85" s="1010"/>
      <c r="DY85" s="1010"/>
      <c r="DZ85" s="1011"/>
      <c r="EA85" s="233"/>
    </row>
    <row r="86" spans="1:131" ht="26.25" customHeight="1">
      <c r="A86" s="241">
        <v>19</v>
      </c>
      <c r="B86" s="1038"/>
      <c r="C86" s="1039"/>
      <c r="D86" s="1039"/>
      <c r="E86" s="1039"/>
      <c r="F86" s="1039"/>
      <c r="G86" s="1039"/>
      <c r="H86" s="1039"/>
      <c r="I86" s="1039"/>
      <c r="J86" s="1039"/>
      <c r="K86" s="1039"/>
      <c r="L86" s="1039"/>
      <c r="M86" s="1039"/>
      <c r="N86" s="1039"/>
      <c r="O86" s="1039"/>
      <c r="P86" s="1040"/>
      <c r="Q86" s="1041"/>
      <c r="R86" s="1035"/>
      <c r="S86" s="1035"/>
      <c r="T86" s="1035"/>
      <c r="U86" s="1035"/>
      <c r="V86" s="1035"/>
      <c r="W86" s="1035"/>
      <c r="X86" s="1035"/>
      <c r="Y86" s="1035"/>
      <c r="Z86" s="1035"/>
      <c r="AA86" s="1035"/>
      <c r="AB86" s="1035"/>
      <c r="AC86" s="1035"/>
      <c r="AD86" s="1035"/>
      <c r="AE86" s="1035"/>
      <c r="AF86" s="1035"/>
      <c r="AG86" s="1035"/>
      <c r="AH86" s="1035"/>
      <c r="AI86" s="1035"/>
      <c r="AJ86" s="1035"/>
      <c r="AK86" s="1035"/>
      <c r="AL86" s="1035"/>
      <c r="AM86" s="1035"/>
      <c r="AN86" s="1035"/>
      <c r="AO86" s="1035"/>
      <c r="AP86" s="1035"/>
      <c r="AQ86" s="1035"/>
      <c r="AR86" s="1035"/>
      <c r="AS86" s="1035"/>
      <c r="AT86" s="1035"/>
      <c r="AU86" s="1035"/>
      <c r="AV86" s="1035"/>
      <c r="AW86" s="1035"/>
      <c r="AX86" s="1035"/>
      <c r="AY86" s="1035"/>
      <c r="AZ86" s="1036"/>
      <c r="BA86" s="1036"/>
      <c r="BB86" s="1036"/>
      <c r="BC86" s="1036"/>
      <c r="BD86" s="1037"/>
      <c r="BE86" s="244"/>
      <c r="BF86" s="244"/>
      <c r="BG86" s="244"/>
      <c r="BH86" s="244"/>
      <c r="BI86" s="244"/>
      <c r="BJ86" s="244"/>
      <c r="BK86" s="244"/>
      <c r="BL86" s="244"/>
      <c r="BM86" s="244"/>
      <c r="BN86" s="244"/>
      <c r="BO86" s="244"/>
      <c r="BP86" s="244"/>
      <c r="BQ86" s="241">
        <v>80</v>
      </c>
      <c r="BR86" s="246"/>
      <c r="BS86" s="1009"/>
      <c r="BT86" s="1010"/>
      <c r="BU86" s="1010"/>
      <c r="BV86" s="1010"/>
      <c r="BW86" s="1010"/>
      <c r="BX86" s="1010"/>
      <c r="BY86" s="1010"/>
      <c r="BZ86" s="1010"/>
      <c r="CA86" s="1010"/>
      <c r="CB86" s="1010"/>
      <c r="CC86" s="1010"/>
      <c r="CD86" s="1010"/>
      <c r="CE86" s="1010"/>
      <c r="CF86" s="1010"/>
      <c r="CG86" s="1019"/>
      <c r="CH86" s="1020"/>
      <c r="CI86" s="1021"/>
      <c r="CJ86" s="1021"/>
      <c r="CK86" s="1021"/>
      <c r="CL86" s="1022"/>
      <c r="CM86" s="1020"/>
      <c r="CN86" s="1021"/>
      <c r="CO86" s="1021"/>
      <c r="CP86" s="1021"/>
      <c r="CQ86" s="1022"/>
      <c r="CR86" s="1020"/>
      <c r="CS86" s="1021"/>
      <c r="CT86" s="1021"/>
      <c r="CU86" s="1021"/>
      <c r="CV86" s="1022"/>
      <c r="CW86" s="1020"/>
      <c r="CX86" s="1021"/>
      <c r="CY86" s="1021"/>
      <c r="CZ86" s="1021"/>
      <c r="DA86" s="1022"/>
      <c r="DB86" s="1020"/>
      <c r="DC86" s="1021"/>
      <c r="DD86" s="1021"/>
      <c r="DE86" s="1021"/>
      <c r="DF86" s="1022"/>
      <c r="DG86" s="1020"/>
      <c r="DH86" s="1021"/>
      <c r="DI86" s="1021"/>
      <c r="DJ86" s="1021"/>
      <c r="DK86" s="1022"/>
      <c r="DL86" s="1020"/>
      <c r="DM86" s="1021"/>
      <c r="DN86" s="1021"/>
      <c r="DO86" s="1021"/>
      <c r="DP86" s="1022"/>
      <c r="DQ86" s="1020"/>
      <c r="DR86" s="1021"/>
      <c r="DS86" s="1021"/>
      <c r="DT86" s="1021"/>
      <c r="DU86" s="1022"/>
      <c r="DV86" s="1009"/>
      <c r="DW86" s="1010"/>
      <c r="DX86" s="1010"/>
      <c r="DY86" s="1010"/>
      <c r="DZ86" s="1011"/>
      <c r="EA86" s="233"/>
    </row>
    <row r="87" spans="1:131" ht="26.25" customHeight="1">
      <c r="A87" s="247">
        <v>20</v>
      </c>
      <c r="B87" s="1028"/>
      <c r="C87" s="1029"/>
      <c r="D87" s="1029"/>
      <c r="E87" s="1029"/>
      <c r="F87" s="1029"/>
      <c r="G87" s="1029"/>
      <c r="H87" s="1029"/>
      <c r="I87" s="1029"/>
      <c r="J87" s="1029"/>
      <c r="K87" s="1029"/>
      <c r="L87" s="1029"/>
      <c r="M87" s="1029"/>
      <c r="N87" s="1029"/>
      <c r="O87" s="1029"/>
      <c r="P87" s="1030"/>
      <c r="Q87" s="1031"/>
      <c r="R87" s="1032"/>
      <c r="S87" s="1032"/>
      <c r="T87" s="1032"/>
      <c r="U87" s="1032"/>
      <c r="V87" s="1032"/>
      <c r="W87" s="1032"/>
      <c r="X87" s="1032"/>
      <c r="Y87" s="1032"/>
      <c r="Z87" s="1032"/>
      <c r="AA87" s="1032"/>
      <c r="AB87" s="1032"/>
      <c r="AC87" s="1032"/>
      <c r="AD87" s="1032"/>
      <c r="AE87" s="1032"/>
      <c r="AF87" s="1032"/>
      <c r="AG87" s="1032"/>
      <c r="AH87" s="1032"/>
      <c r="AI87" s="1032"/>
      <c r="AJ87" s="1032"/>
      <c r="AK87" s="1032"/>
      <c r="AL87" s="1032"/>
      <c r="AM87" s="1032"/>
      <c r="AN87" s="1032"/>
      <c r="AO87" s="1032"/>
      <c r="AP87" s="1032"/>
      <c r="AQ87" s="1032"/>
      <c r="AR87" s="1032"/>
      <c r="AS87" s="1032"/>
      <c r="AT87" s="1032"/>
      <c r="AU87" s="1032"/>
      <c r="AV87" s="1032"/>
      <c r="AW87" s="1032"/>
      <c r="AX87" s="1032"/>
      <c r="AY87" s="1032"/>
      <c r="AZ87" s="1033"/>
      <c r="BA87" s="1033"/>
      <c r="BB87" s="1033"/>
      <c r="BC87" s="1033"/>
      <c r="BD87" s="1034"/>
      <c r="BE87" s="244"/>
      <c r="BF87" s="244"/>
      <c r="BG87" s="244"/>
      <c r="BH87" s="244"/>
      <c r="BI87" s="244"/>
      <c r="BJ87" s="244"/>
      <c r="BK87" s="244"/>
      <c r="BL87" s="244"/>
      <c r="BM87" s="244"/>
      <c r="BN87" s="244"/>
      <c r="BO87" s="244"/>
      <c r="BP87" s="244"/>
      <c r="BQ87" s="241">
        <v>81</v>
      </c>
      <c r="BR87" s="246"/>
      <c r="BS87" s="1009"/>
      <c r="BT87" s="1010"/>
      <c r="BU87" s="1010"/>
      <c r="BV87" s="1010"/>
      <c r="BW87" s="1010"/>
      <c r="BX87" s="1010"/>
      <c r="BY87" s="1010"/>
      <c r="BZ87" s="1010"/>
      <c r="CA87" s="1010"/>
      <c r="CB87" s="1010"/>
      <c r="CC87" s="1010"/>
      <c r="CD87" s="1010"/>
      <c r="CE87" s="1010"/>
      <c r="CF87" s="1010"/>
      <c r="CG87" s="1019"/>
      <c r="CH87" s="1020"/>
      <c r="CI87" s="1021"/>
      <c r="CJ87" s="1021"/>
      <c r="CK87" s="1021"/>
      <c r="CL87" s="1022"/>
      <c r="CM87" s="1020"/>
      <c r="CN87" s="1021"/>
      <c r="CO87" s="1021"/>
      <c r="CP87" s="1021"/>
      <c r="CQ87" s="1022"/>
      <c r="CR87" s="1020"/>
      <c r="CS87" s="1021"/>
      <c r="CT87" s="1021"/>
      <c r="CU87" s="1021"/>
      <c r="CV87" s="1022"/>
      <c r="CW87" s="1020"/>
      <c r="CX87" s="1021"/>
      <c r="CY87" s="1021"/>
      <c r="CZ87" s="1021"/>
      <c r="DA87" s="1022"/>
      <c r="DB87" s="1020"/>
      <c r="DC87" s="1021"/>
      <c r="DD87" s="1021"/>
      <c r="DE87" s="1021"/>
      <c r="DF87" s="1022"/>
      <c r="DG87" s="1020"/>
      <c r="DH87" s="1021"/>
      <c r="DI87" s="1021"/>
      <c r="DJ87" s="1021"/>
      <c r="DK87" s="1022"/>
      <c r="DL87" s="1020"/>
      <c r="DM87" s="1021"/>
      <c r="DN87" s="1021"/>
      <c r="DO87" s="1021"/>
      <c r="DP87" s="1022"/>
      <c r="DQ87" s="1020"/>
      <c r="DR87" s="1021"/>
      <c r="DS87" s="1021"/>
      <c r="DT87" s="1021"/>
      <c r="DU87" s="1022"/>
      <c r="DV87" s="1009"/>
      <c r="DW87" s="1010"/>
      <c r="DX87" s="1010"/>
      <c r="DY87" s="1010"/>
      <c r="DZ87" s="1011"/>
      <c r="EA87" s="233"/>
    </row>
    <row r="88" spans="1:131" ht="26.25" customHeight="1" thickBot="1">
      <c r="A88" s="243" t="s">
        <v>390</v>
      </c>
      <c r="B88" s="1001" t="s">
        <v>426</v>
      </c>
      <c r="C88" s="1002"/>
      <c r="D88" s="1002"/>
      <c r="E88" s="1002"/>
      <c r="F88" s="1002"/>
      <c r="G88" s="1002"/>
      <c r="H88" s="1002"/>
      <c r="I88" s="1002"/>
      <c r="J88" s="1002"/>
      <c r="K88" s="1002"/>
      <c r="L88" s="1002"/>
      <c r="M88" s="1002"/>
      <c r="N88" s="1002"/>
      <c r="O88" s="1002"/>
      <c r="P88" s="1012"/>
      <c r="Q88" s="1026"/>
      <c r="R88" s="1027"/>
      <c r="S88" s="1027"/>
      <c r="T88" s="1027"/>
      <c r="U88" s="1027"/>
      <c r="V88" s="1027"/>
      <c r="W88" s="1027"/>
      <c r="X88" s="1027"/>
      <c r="Y88" s="1027"/>
      <c r="Z88" s="1027"/>
      <c r="AA88" s="1027"/>
      <c r="AB88" s="1027"/>
      <c r="AC88" s="1027"/>
      <c r="AD88" s="1027"/>
      <c r="AE88" s="1027"/>
      <c r="AF88" s="1023">
        <v>8455</v>
      </c>
      <c r="AG88" s="1023"/>
      <c r="AH88" s="1023"/>
      <c r="AI88" s="1023"/>
      <c r="AJ88" s="1023"/>
      <c r="AK88" s="1027"/>
      <c r="AL88" s="1027"/>
      <c r="AM88" s="1027"/>
      <c r="AN88" s="1027"/>
      <c r="AO88" s="1027"/>
      <c r="AP88" s="1023">
        <v>56</v>
      </c>
      <c r="AQ88" s="1023"/>
      <c r="AR88" s="1023"/>
      <c r="AS88" s="1023"/>
      <c r="AT88" s="1023"/>
      <c r="AU88" s="1023">
        <v>44</v>
      </c>
      <c r="AV88" s="1023"/>
      <c r="AW88" s="1023"/>
      <c r="AX88" s="1023"/>
      <c r="AY88" s="1023"/>
      <c r="AZ88" s="1024"/>
      <c r="BA88" s="1024"/>
      <c r="BB88" s="1024"/>
      <c r="BC88" s="1024"/>
      <c r="BD88" s="1025"/>
      <c r="BE88" s="244"/>
      <c r="BF88" s="244"/>
      <c r="BG88" s="244"/>
      <c r="BH88" s="244"/>
      <c r="BI88" s="244"/>
      <c r="BJ88" s="244"/>
      <c r="BK88" s="244"/>
      <c r="BL88" s="244"/>
      <c r="BM88" s="244"/>
      <c r="BN88" s="244"/>
      <c r="BO88" s="244"/>
      <c r="BP88" s="244"/>
      <c r="BQ88" s="241">
        <v>82</v>
      </c>
      <c r="BR88" s="246"/>
      <c r="BS88" s="1009"/>
      <c r="BT88" s="1010"/>
      <c r="BU88" s="1010"/>
      <c r="BV88" s="1010"/>
      <c r="BW88" s="1010"/>
      <c r="BX88" s="1010"/>
      <c r="BY88" s="1010"/>
      <c r="BZ88" s="1010"/>
      <c r="CA88" s="1010"/>
      <c r="CB88" s="1010"/>
      <c r="CC88" s="1010"/>
      <c r="CD88" s="1010"/>
      <c r="CE88" s="1010"/>
      <c r="CF88" s="1010"/>
      <c r="CG88" s="1019"/>
      <c r="CH88" s="1020"/>
      <c r="CI88" s="1021"/>
      <c r="CJ88" s="1021"/>
      <c r="CK88" s="1021"/>
      <c r="CL88" s="1022"/>
      <c r="CM88" s="1020"/>
      <c r="CN88" s="1021"/>
      <c r="CO88" s="1021"/>
      <c r="CP88" s="1021"/>
      <c r="CQ88" s="1022"/>
      <c r="CR88" s="1020"/>
      <c r="CS88" s="1021"/>
      <c r="CT88" s="1021"/>
      <c r="CU88" s="1021"/>
      <c r="CV88" s="1022"/>
      <c r="CW88" s="1020"/>
      <c r="CX88" s="1021"/>
      <c r="CY88" s="1021"/>
      <c r="CZ88" s="1021"/>
      <c r="DA88" s="1022"/>
      <c r="DB88" s="1020"/>
      <c r="DC88" s="1021"/>
      <c r="DD88" s="1021"/>
      <c r="DE88" s="1021"/>
      <c r="DF88" s="1022"/>
      <c r="DG88" s="1020"/>
      <c r="DH88" s="1021"/>
      <c r="DI88" s="1021"/>
      <c r="DJ88" s="1021"/>
      <c r="DK88" s="1022"/>
      <c r="DL88" s="1020"/>
      <c r="DM88" s="1021"/>
      <c r="DN88" s="1021"/>
      <c r="DO88" s="1021"/>
      <c r="DP88" s="1022"/>
      <c r="DQ88" s="1020"/>
      <c r="DR88" s="1021"/>
      <c r="DS88" s="1021"/>
      <c r="DT88" s="1021"/>
      <c r="DU88" s="1022"/>
      <c r="DV88" s="1009"/>
      <c r="DW88" s="1010"/>
      <c r="DX88" s="1010"/>
      <c r="DY88" s="1010"/>
      <c r="DZ88" s="1011"/>
      <c r="EA88" s="233"/>
    </row>
    <row r="89" spans="1:131" ht="26.25" hidden="1" customHeight="1">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1009"/>
      <c r="BT89" s="1010"/>
      <c r="BU89" s="1010"/>
      <c r="BV89" s="1010"/>
      <c r="BW89" s="1010"/>
      <c r="BX89" s="1010"/>
      <c r="BY89" s="1010"/>
      <c r="BZ89" s="1010"/>
      <c r="CA89" s="1010"/>
      <c r="CB89" s="1010"/>
      <c r="CC89" s="1010"/>
      <c r="CD89" s="1010"/>
      <c r="CE89" s="1010"/>
      <c r="CF89" s="1010"/>
      <c r="CG89" s="1019"/>
      <c r="CH89" s="1020"/>
      <c r="CI89" s="1021"/>
      <c r="CJ89" s="1021"/>
      <c r="CK89" s="1021"/>
      <c r="CL89" s="1022"/>
      <c r="CM89" s="1020"/>
      <c r="CN89" s="1021"/>
      <c r="CO89" s="1021"/>
      <c r="CP89" s="1021"/>
      <c r="CQ89" s="1022"/>
      <c r="CR89" s="1020"/>
      <c r="CS89" s="1021"/>
      <c r="CT89" s="1021"/>
      <c r="CU89" s="1021"/>
      <c r="CV89" s="1022"/>
      <c r="CW89" s="1020"/>
      <c r="CX89" s="1021"/>
      <c r="CY89" s="1021"/>
      <c r="CZ89" s="1021"/>
      <c r="DA89" s="1022"/>
      <c r="DB89" s="1020"/>
      <c r="DC89" s="1021"/>
      <c r="DD89" s="1021"/>
      <c r="DE89" s="1021"/>
      <c r="DF89" s="1022"/>
      <c r="DG89" s="1020"/>
      <c r="DH89" s="1021"/>
      <c r="DI89" s="1021"/>
      <c r="DJ89" s="1021"/>
      <c r="DK89" s="1022"/>
      <c r="DL89" s="1020"/>
      <c r="DM89" s="1021"/>
      <c r="DN89" s="1021"/>
      <c r="DO89" s="1021"/>
      <c r="DP89" s="1022"/>
      <c r="DQ89" s="1020"/>
      <c r="DR89" s="1021"/>
      <c r="DS89" s="1021"/>
      <c r="DT89" s="1021"/>
      <c r="DU89" s="1022"/>
      <c r="DV89" s="1009"/>
      <c r="DW89" s="1010"/>
      <c r="DX89" s="1010"/>
      <c r="DY89" s="1010"/>
      <c r="DZ89" s="1011"/>
      <c r="EA89" s="233"/>
    </row>
    <row r="90" spans="1:131" ht="26.25" hidden="1" customHeight="1">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1009"/>
      <c r="BT90" s="1010"/>
      <c r="BU90" s="1010"/>
      <c r="BV90" s="1010"/>
      <c r="BW90" s="1010"/>
      <c r="BX90" s="1010"/>
      <c r="BY90" s="1010"/>
      <c r="BZ90" s="1010"/>
      <c r="CA90" s="1010"/>
      <c r="CB90" s="1010"/>
      <c r="CC90" s="1010"/>
      <c r="CD90" s="1010"/>
      <c r="CE90" s="1010"/>
      <c r="CF90" s="1010"/>
      <c r="CG90" s="1019"/>
      <c r="CH90" s="1020"/>
      <c r="CI90" s="1021"/>
      <c r="CJ90" s="1021"/>
      <c r="CK90" s="1021"/>
      <c r="CL90" s="1022"/>
      <c r="CM90" s="1020"/>
      <c r="CN90" s="1021"/>
      <c r="CO90" s="1021"/>
      <c r="CP90" s="1021"/>
      <c r="CQ90" s="1022"/>
      <c r="CR90" s="1020"/>
      <c r="CS90" s="1021"/>
      <c r="CT90" s="1021"/>
      <c r="CU90" s="1021"/>
      <c r="CV90" s="1022"/>
      <c r="CW90" s="1020"/>
      <c r="CX90" s="1021"/>
      <c r="CY90" s="1021"/>
      <c r="CZ90" s="1021"/>
      <c r="DA90" s="1022"/>
      <c r="DB90" s="1020"/>
      <c r="DC90" s="1021"/>
      <c r="DD90" s="1021"/>
      <c r="DE90" s="1021"/>
      <c r="DF90" s="1022"/>
      <c r="DG90" s="1020"/>
      <c r="DH90" s="1021"/>
      <c r="DI90" s="1021"/>
      <c r="DJ90" s="1021"/>
      <c r="DK90" s="1022"/>
      <c r="DL90" s="1020"/>
      <c r="DM90" s="1021"/>
      <c r="DN90" s="1021"/>
      <c r="DO90" s="1021"/>
      <c r="DP90" s="1022"/>
      <c r="DQ90" s="1020"/>
      <c r="DR90" s="1021"/>
      <c r="DS90" s="1021"/>
      <c r="DT90" s="1021"/>
      <c r="DU90" s="1022"/>
      <c r="DV90" s="1009"/>
      <c r="DW90" s="1010"/>
      <c r="DX90" s="1010"/>
      <c r="DY90" s="1010"/>
      <c r="DZ90" s="1011"/>
      <c r="EA90" s="233"/>
    </row>
    <row r="91" spans="1:131" ht="26.25" hidden="1" customHeight="1">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1009"/>
      <c r="BT91" s="1010"/>
      <c r="BU91" s="1010"/>
      <c r="BV91" s="1010"/>
      <c r="BW91" s="1010"/>
      <c r="BX91" s="1010"/>
      <c r="BY91" s="1010"/>
      <c r="BZ91" s="1010"/>
      <c r="CA91" s="1010"/>
      <c r="CB91" s="1010"/>
      <c r="CC91" s="1010"/>
      <c r="CD91" s="1010"/>
      <c r="CE91" s="1010"/>
      <c r="CF91" s="1010"/>
      <c r="CG91" s="1019"/>
      <c r="CH91" s="1020"/>
      <c r="CI91" s="1021"/>
      <c r="CJ91" s="1021"/>
      <c r="CK91" s="1021"/>
      <c r="CL91" s="1022"/>
      <c r="CM91" s="1020"/>
      <c r="CN91" s="1021"/>
      <c r="CO91" s="1021"/>
      <c r="CP91" s="1021"/>
      <c r="CQ91" s="1022"/>
      <c r="CR91" s="1020"/>
      <c r="CS91" s="1021"/>
      <c r="CT91" s="1021"/>
      <c r="CU91" s="1021"/>
      <c r="CV91" s="1022"/>
      <c r="CW91" s="1020"/>
      <c r="CX91" s="1021"/>
      <c r="CY91" s="1021"/>
      <c r="CZ91" s="1021"/>
      <c r="DA91" s="1022"/>
      <c r="DB91" s="1020"/>
      <c r="DC91" s="1021"/>
      <c r="DD91" s="1021"/>
      <c r="DE91" s="1021"/>
      <c r="DF91" s="1022"/>
      <c r="DG91" s="1020"/>
      <c r="DH91" s="1021"/>
      <c r="DI91" s="1021"/>
      <c r="DJ91" s="1021"/>
      <c r="DK91" s="1022"/>
      <c r="DL91" s="1020"/>
      <c r="DM91" s="1021"/>
      <c r="DN91" s="1021"/>
      <c r="DO91" s="1021"/>
      <c r="DP91" s="1022"/>
      <c r="DQ91" s="1020"/>
      <c r="DR91" s="1021"/>
      <c r="DS91" s="1021"/>
      <c r="DT91" s="1021"/>
      <c r="DU91" s="1022"/>
      <c r="DV91" s="1009"/>
      <c r="DW91" s="1010"/>
      <c r="DX91" s="1010"/>
      <c r="DY91" s="1010"/>
      <c r="DZ91" s="1011"/>
      <c r="EA91" s="233"/>
    </row>
    <row r="92" spans="1:131" ht="26.25" hidden="1" customHeight="1">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1009"/>
      <c r="BT92" s="1010"/>
      <c r="BU92" s="1010"/>
      <c r="BV92" s="1010"/>
      <c r="BW92" s="1010"/>
      <c r="BX92" s="1010"/>
      <c r="BY92" s="1010"/>
      <c r="BZ92" s="1010"/>
      <c r="CA92" s="1010"/>
      <c r="CB92" s="1010"/>
      <c r="CC92" s="1010"/>
      <c r="CD92" s="1010"/>
      <c r="CE92" s="1010"/>
      <c r="CF92" s="1010"/>
      <c r="CG92" s="1019"/>
      <c r="CH92" s="1020"/>
      <c r="CI92" s="1021"/>
      <c r="CJ92" s="1021"/>
      <c r="CK92" s="1021"/>
      <c r="CL92" s="1022"/>
      <c r="CM92" s="1020"/>
      <c r="CN92" s="1021"/>
      <c r="CO92" s="1021"/>
      <c r="CP92" s="1021"/>
      <c r="CQ92" s="1022"/>
      <c r="CR92" s="1020"/>
      <c r="CS92" s="1021"/>
      <c r="CT92" s="1021"/>
      <c r="CU92" s="1021"/>
      <c r="CV92" s="1022"/>
      <c r="CW92" s="1020"/>
      <c r="CX92" s="1021"/>
      <c r="CY92" s="1021"/>
      <c r="CZ92" s="1021"/>
      <c r="DA92" s="1022"/>
      <c r="DB92" s="1020"/>
      <c r="DC92" s="1021"/>
      <c r="DD92" s="1021"/>
      <c r="DE92" s="1021"/>
      <c r="DF92" s="1022"/>
      <c r="DG92" s="1020"/>
      <c r="DH92" s="1021"/>
      <c r="DI92" s="1021"/>
      <c r="DJ92" s="1021"/>
      <c r="DK92" s="1022"/>
      <c r="DL92" s="1020"/>
      <c r="DM92" s="1021"/>
      <c r="DN92" s="1021"/>
      <c r="DO92" s="1021"/>
      <c r="DP92" s="1022"/>
      <c r="DQ92" s="1020"/>
      <c r="DR92" s="1021"/>
      <c r="DS92" s="1021"/>
      <c r="DT92" s="1021"/>
      <c r="DU92" s="1022"/>
      <c r="DV92" s="1009"/>
      <c r="DW92" s="1010"/>
      <c r="DX92" s="1010"/>
      <c r="DY92" s="1010"/>
      <c r="DZ92" s="1011"/>
      <c r="EA92" s="233"/>
    </row>
    <row r="93" spans="1:131" ht="26.25" hidden="1" customHeight="1">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1009"/>
      <c r="BT93" s="1010"/>
      <c r="BU93" s="1010"/>
      <c r="BV93" s="1010"/>
      <c r="BW93" s="1010"/>
      <c r="BX93" s="1010"/>
      <c r="BY93" s="1010"/>
      <c r="BZ93" s="1010"/>
      <c r="CA93" s="1010"/>
      <c r="CB93" s="1010"/>
      <c r="CC93" s="1010"/>
      <c r="CD93" s="1010"/>
      <c r="CE93" s="1010"/>
      <c r="CF93" s="1010"/>
      <c r="CG93" s="1019"/>
      <c r="CH93" s="1020"/>
      <c r="CI93" s="1021"/>
      <c r="CJ93" s="1021"/>
      <c r="CK93" s="1021"/>
      <c r="CL93" s="1022"/>
      <c r="CM93" s="1020"/>
      <c r="CN93" s="1021"/>
      <c r="CO93" s="1021"/>
      <c r="CP93" s="1021"/>
      <c r="CQ93" s="1022"/>
      <c r="CR93" s="1020"/>
      <c r="CS93" s="1021"/>
      <c r="CT93" s="1021"/>
      <c r="CU93" s="1021"/>
      <c r="CV93" s="1022"/>
      <c r="CW93" s="1020"/>
      <c r="CX93" s="1021"/>
      <c r="CY93" s="1021"/>
      <c r="CZ93" s="1021"/>
      <c r="DA93" s="1022"/>
      <c r="DB93" s="1020"/>
      <c r="DC93" s="1021"/>
      <c r="DD93" s="1021"/>
      <c r="DE93" s="1021"/>
      <c r="DF93" s="1022"/>
      <c r="DG93" s="1020"/>
      <c r="DH93" s="1021"/>
      <c r="DI93" s="1021"/>
      <c r="DJ93" s="1021"/>
      <c r="DK93" s="1022"/>
      <c r="DL93" s="1020"/>
      <c r="DM93" s="1021"/>
      <c r="DN93" s="1021"/>
      <c r="DO93" s="1021"/>
      <c r="DP93" s="1022"/>
      <c r="DQ93" s="1020"/>
      <c r="DR93" s="1021"/>
      <c r="DS93" s="1021"/>
      <c r="DT93" s="1021"/>
      <c r="DU93" s="1022"/>
      <c r="DV93" s="1009"/>
      <c r="DW93" s="1010"/>
      <c r="DX93" s="1010"/>
      <c r="DY93" s="1010"/>
      <c r="DZ93" s="1011"/>
      <c r="EA93" s="233"/>
    </row>
    <row r="94" spans="1:131" ht="26.25" hidden="1" customHeight="1">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1009"/>
      <c r="BT94" s="1010"/>
      <c r="BU94" s="1010"/>
      <c r="BV94" s="1010"/>
      <c r="BW94" s="1010"/>
      <c r="BX94" s="1010"/>
      <c r="BY94" s="1010"/>
      <c r="BZ94" s="1010"/>
      <c r="CA94" s="1010"/>
      <c r="CB94" s="1010"/>
      <c r="CC94" s="1010"/>
      <c r="CD94" s="1010"/>
      <c r="CE94" s="1010"/>
      <c r="CF94" s="1010"/>
      <c r="CG94" s="1019"/>
      <c r="CH94" s="1020"/>
      <c r="CI94" s="1021"/>
      <c r="CJ94" s="1021"/>
      <c r="CK94" s="1021"/>
      <c r="CL94" s="1022"/>
      <c r="CM94" s="1020"/>
      <c r="CN94" s="1021"/>
      <c r="CO94" s="1021"/>
      <c r="CP94" s="1021"/>
      <c r="CQ94" s="1022"/>
      <c r="CR94" s="1020"/>
      <c r="CS94" s="1021"/>
      <c r="CT94" s="1021"/>
      <c r="CU94" s="1021"/>
      <c r="CV94" s="1022"/>
      <c r="CW94" s="1020"/>
      <c r="CX94" s="1021"/>
      <c r="CY94" s="1021"/>
      <c r="CZ94" s="1021"/>
      <c r="DA94" s="1022"/>
      <c r="DB94" s="1020"/>
      <c r="DC94" s="1021"/>
      <c r="DD94" s="1021"/>
      <c r="DE94" s="1021"/>
      <c r="DF94" s="1022"/>
      <c r="DG94" s="1020"/>
      <c r="DH94" s="1021"/>
      <c r="DI94" s="1021"/>
      <c r="DJ94" s="1021"/>
      <c r="DK94" s="1022"/>
      <c r="DL94" s="1020"/>
      <c r="DM94" s="1021"/>
      <c r="DN94" s="1021"/>
      <c r="DO94" s="1021"/>
      <c r="DP94" s="1022"/>
      <c r="DQ94" s="1020"/>
      <c r="DR94" s="1021"/>
      <c r="DS94" s="1021"/>
      <c r="DT94" s="1021"/>
      <c r="DU94" s="1022"/>
      <c r="DV94" s="1009"/>
      <c r="DW94" s="1010"/>
      <c r="DX94" s="1010"/>
      <c r="DY94" s="1010"/>
      <c r="DZ94" s="1011"/>
      <c r="EA94" s="233"/>
    </row>
    <row r="95" spans="1:131" ht="26.25" hidden="1" customHeight="1">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1009"/>
      <c r="BT95" s="1010"/>
      <c r="BU95" s="1010"/>
      <c r="BV95" s="1010"/>
      <c r="BW95" s="1010"/>
      <c r="BX95" s="1010"/>
      <c r="BY95" s="1010"/>
      <c r="BZ95" s="1010"/>
      <c r="CA95" s="1010"/>
      <c r="CB95" s="1010"/>
      <c r="CC95" s="1010"/>
      <c r="CD95" s="1010"/>
      <c r="CE95" s="1010"/>
      <c r="CF95" s="1010"/>
      <c r="CG95" s="1019"/>
      <c r="CH95" s="1020"/>
      <c r="CI95" s="1021"/>
      <c r="CJ95" s="1021"/>
      <c r="CK95" s="1021"/>
      <c r="CL95" s="1022"/>
      <c r="CM95" s="1020"/>
      <c r="CN95" s="1021"/>
      <c r="CO95" s="1021"/>
      <c r="CP95" s="1021"/>
      <c r="CQ95" s="1022"/>
      <c r="CR95" s="1020"/>
      <c r="CS95" s="1021"/>
      <c r="CT95" s="1021"/>
      <c r="CU95" s="1021"/>
      <c r="CV95" s="1022"/>
      <c r="CW95" s="1020"/>
      <c r="CX95" s="1021"/>
      <c r="CY95" s="1021"/>
      <c r="CZ95" s="1021"/>
      <c r="DA95" s="1022"/>
      <c r="DB95" s="1020"/>
      <c r="DC95" s="1021"/>
      <c r="DD95" s="1021"/>
      <c r="DE95" s="1021"/>
      <c r="DF95" s="1022"/>
      <c r="DG95" s="1020"/>
      <c r="DH95" s="1021"/>
      <c r="DI95" s="1021"/>
      <c r="DJ95" s="1021"/>
      <c r="DK95" s="1022"/>
      <c r="DL95" s="1020"/>
      <c r="DM95" s="1021"/>
      <c r="DN95" s="1021"/>
      <c r="DO95" s="1021"/>
      <c r="DP95" s="1022"/>
      <c r="DQ95" s="1020"/>
      <c r="DR95" s="1021"/>
      <c r="DS95" s="1021"/>
      <c r="DT95" s="1021"/>
      <c r="DU95" s="1022"/>
      <c r="DV95" s="1009"/>
      <c r="DW95" s="1010"/>
      <c r="DX95" s="1010"/>
      <c r="DY95" s="1010"/>
      <c r="DZ95" s="1011"/>
      <c r="EA95" s="233"/>
    </row>
    <row r="96" spans="1:131" ht="26.25" hidden="1" customHeight="1">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1009"/>
      <c r="BT96" s="1010"/>
      <c r="BU96" s="1010"/>
      <c r="BV96" s="1010"/>
      <c r="BW96" s="1010"/>
      <c r="BX96" s="1010"/>
      <c r="BY96" s="1010"/>
      <c r="BZ96" s="1010"/>
      <c r="CA96" s="1010"/>
      <c r="CB96" s="1010"/>
      <c r="CC96" s="1010"/>
      <c r="CD96" s="1010"/>
      <c r="CE96" s="1010"/>
      <c r="CF96" s="1010"/>
      <c r="CG96" s="1019"/>
      <c r="CH96" s="1020"/>
      <c r="CI96" s="1021"/>
      <c r="CJ96" s="1021"/>
      <c r="CK96" s="1021"/>
      <c r="CL96" s="1022"/>
      <c r="CM96" s="1020"/>
      <c r="CN96" s="1021"/>
      <c r="CO96" s="1021"/>
      <c r="CP96" s="1021"/>
      <c r="CQ96" s="1022"/>
      <c r="CR96" s="1020"/>
      <c r="CS96" s="1021"/>
      <c r="CT96" s="1021"/>
      <c r="CU96" s="1021"/>
      <c r="CV96" s="1022"/>
      <c r="CW96" s="1020"/>
      <c r="CX96" s="1021"/>
      <c r="CY96" s="1021"/>
      <c r="CZ96" s="1021"/>
      <c r="DA96" s="1022"/>
      <c r="DB96" s="1020"/>
      <c r="DC96" s="1021"/>
      <c r="DD96" s="1021"/>
      <c r="DE96" s="1021"/>
      <c r="DF96" s="1022"/>
      <c r="DG96" s="1020"/>
      <c r="DH96" s="1021"/>
      <c r="DI96" s="1021"/>
      <c r="DJ96" s="1021"/>
      <c r="DK96" s="1022"/>
      <c r="DL96" s="1020"/>
      <c r="DM96" s="1021"/>
      <c r="DN96" s="1021"/>
      <c r="DO96" s="1021"/>
      <c r="DP96" s="1022"/>
      <c r="DQ96" s="1020"/>
      <c r="DR96" s="1021"/>
      <c r="DS96" s="1021"/>
      <c r="DT96" s="1021"/>
      <c r="DU96" s="1022"/>
      <c r="DV96" s="1009"/>
      <c r="DW96" s="1010"/>
      <c r="DX96" s="1010"/>
      <c r="DY96" s="1010"/>
      <c r="DZ96" s="1011"/>
      <c r="EA96" s="233"/>
    </row>
    <row r="97" spans="1:131" ht="26.25" hidden="1" customHeight="1">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1009"/>
      <c r="BT97" s="1010"/>
      <c r="BU97" s="1010"/>
      <c r="BV97" s="1010"/>
      <c r="BW97" s="1010"/>
      <c r="BX97" s="1010"/>
      <c r="BY97" s="1010"/>
      <c r="BZ97" s="1010"/>
      <c r="CA97" s="1010"/>
      <c r="CB97" s="1010"/>
      <c r="CC97" s="1010"/>
      <c r="CD97" s="1010"/>
      <c r="CE97" s="1010"/>
      <c r="CF97" s="1010"/>
      <c r="CG97" s="1019"/>
      <c r="CH97" s="1020"/>
      <c r="CI97" s="1021"/>
      <c r="CJ97" s="1021"/>
      <c r="CK97" s="1021"/>
      <c r="CL97" s="1022"/>
      <c r="CM97" s="1020"/>
      <c r="CN97" s="1021"/>
      <c r="CO97" s="1021"/>
      <c r="CP97" s="1021"/>
      <c r="CQ97" s="1022"/>
      <c r="CR97" s="1020"/>
      <c r="CS97" s="1021"/>
      <c r="CT97" s="1021"/>
      <c r="CU97" s="1021"/>
      <c r="CV97" s="1022"/>
      <c r="CW97" s="1020"/>
      <c r="CX97" s="1021"/>
      <c r="CY97" s="1021"/>
      <c r="CZ97" s="1021"/>
      <c r="DA97" s="1022"/>
      <c r="DB97" s="1020"/>
      <c r="DC97" s="1021"/>
      <c r="DD97" s="1021"/>
      <c r="DE97" s="1021"/>
      <c r="DF97" s="1022"/>
      <c r="DG97" s="1020"/>
      <c r="DH97" s="1021"/>
      <c r="DI97" s="1021"/>
      <c r="DJ97" s="1021"/>
      <c r="DK97" s="1022"/>
      <c r="DL97" s="1020"/>
      <c r="DM97" s="1021"/>
      <c r="DN97" s="1021"/>
      <c r="DO97" s="1021"/>
      <c r="DP97" s="1022"/>
      <c r="DQ97" s="1020"/>
      <c r="DR97" s="1021"/>
      <c r="DS97" s="1021"/>
      <c r="DT97" s="1021"/>
      <c r="DU97" s="1022"/>
      <c r="DV97" s="1009"/>
      <c r="DW97" s="1010"/>
      <c r="DX97" s="1010"/>
      <c r="DY97" s="1010"/>
      <c r="DZ97" s="1011"/>
      <c r="EA97" s="233"/>
    </row>
    <row r="98" spans="1:131" ht="26.25" hidden="1" customHeight="1">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1009"/>
      <c r="BT98" s="1010"/>
      <c r="BU98" s="1010"/>
      <c r="BV98" s="1010"/>
      <c r="BW98" s="1010"/>
      <c r="BX98" s="1010"/>
      <c r="BY98" s="1010"/>
      <c r="BZ98" s="1010"/>
      <c r="CA98" s="1010"/>
      <c r="CB98" s="1010"/>
      <c r="CC98" s="1010"/>
      <c r="CD98" s="1010"/>
      <c r="CE98" s="1010"/>
      <c r="CF98" s="1010"/>
      <c r="CG98" s="1019"/>
      <c r="CH98" s="1020"/>
      <c r="CI98" s="1021"/>
      <c r="CJ98" s="1021"/>
      <c r="CK98" s="1021"/>
      <c r="CL98" s="1022"/>
      <c r="CM98" s="1020"/>
      <c r="CN98" s="1021"/>
      <c r="CO98" s="1021"/>
      <c r="CP98" s="1021"/>
      <c r="CQ98" s="1022"/>
      <c r="CR98" s="1020"/>
      <c r="CS98" s="1021"/>
      <c r="CT98" s="1021"/>
      <c r="CU98" s="1021"/>
      <c r="CV98" s="1022"/>
      <c r="CW98" s="1020"/>
      <c r="CX98" s="1021"/>
      <c r="CY98" s="1021"/>
      <c r="CZ98" s="1021"/>
      <c r="DA98" s="1022"/>
      <c r="DB98" s="1020"/>
      <c r="DC98" s="1021"/>
      <c r="DD98" s="1021"/>
      <c r="DE98" s="1021"/>
      <c r="DF98" s="1022"/>
      <c r="DG98" s="1020"/>
      <c r="DH98" s="1021"/>
      <c r="DI98" s="1021"/>
      <c r="DJ98" s="1021"/>
      <c r="DK98" s="1022"/>
      <c r="DL98" s="1020"/>
      <c r="DM98" s="1021"/>
      <c r="DN98" s="1021"/>
      <c r="DO98" s="1021"/>
      <c r="DP98" s="1022"/>
      <c r="DQ98" s="1020"/>
      <c r="DR98" s="1021"/>
      <c r="DS98" s="1021"/>
      <c r="DT98" s="1021"/>
      <c r="DU98" s="1022"/>
      <c r="DV98" s="1009"/>
      <c r="DW98" s="1010"/>
      <c r="DX98" s="1010"/>
      <c r="DY98" s="1010"/>
      <c r="DZ98" s="1011"/>
      <c r="EA98" s="233"/>
    </row>
    <row r="99" spans="1:131" ht="26.25" hidden="1" customHeight="1">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1009"/>
      <c r="BT99" s="1010"/>
      <c r="BU99" s="1010"/>
      <c r="BV99" s="1010"/>
      <c r="BW99" s="1010"/>
      <c r="BX99" s="1010"/>
      <c r="BY99" s="1010"/>
      <c r="BZ99" s="1010"/>
      <c r="CA99" s="1010"/>
      <c r="CB99" s="1010"/>
      <c r="CC99" s="1010"/>
      <c r="CD99" s="1010"/>
      <c r="CE99" s="1010"/>
      <c r="CF99" s="1010"/>
      <c r="CG99" s="1019"/>
      <c r="CH99" s="1020"/>
      <c r="CI99" s="1021"/>
      <c r="CJ99" s="1021"/>
      <c r="CK99" s="1021"/>
      <c r="CL99" s="1022"/>
      <c r="CM99" s="1020"/>
      <c r="CN99" s="1021"/>
      <c r="CO99" s="1021"/>
      <c r="CP99" s="1021"/>
      <c r="CQ99" s="1022"/>
      <c r="CR99" s="1020"/>
      <c r="CS99" s="1021"/>
      <c r="CT99" s="1021"/>
      <c r="CU99" s="1021"/>
      <c r="CV99" s="1022"/>
      <c r="CW99" s="1020"/>
      <c r="CX99" s="1021"/>
      <c r="CY99" s="1021"/>
      <c r="CZ99" s="1021"/>
      <c r="DA99" s="1022"/>
      <c r="DB99" s="1020"/>
      <c r="DC99" s="1021"/>
      <c r="DD99" s="1021"/>
      <c r="DE99" s="1021"/>
      <c r="DF99" s="1022"/>
      <c r="DG99" s="1020"/>
      <c r="DH99" s="1021"/>
      <c r="DI99" s="1021"/>
      <c r="DJ99" s="1021"/>
      <c r="DK99" s="1022"/>
      <c r="DL99" s="1020"/>
      <c r="DM99" s="1021"/>
      <c r="DN99" s="1021"/>
      <c r="DO99" s="1021"/>
      <c r="DP99" s="1022"/>
      <c r="DQ99" s="1020"/>
      <c r="DR99" s="1021"/>
      <c r="DS99" s="1021"/>
      <c r="DT99" s="1021"/>
      <c r="DU99" s="1022"/>
      <c r="DV99" s="1009"/>
      <c r="DW99" s="1010"/>
      <c r="DX99" s="1010"/>
      <c r="DY99" s="1010"/>
      <c r="DZ99" s="1011"/>
      <c r="EA99" s="233"/>
    </row>
    <row r="100" spans="1:131" ht="26.25" hidden="1" customHeight="1">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1009"/>
      <c r="BT100" s="1010"/>
      <c r="BU100" s="1010"/>
      <c r="BV100" s="1010"/>
      <c r="BW100" s="1010"/>
      <c r="BX100" s="1010"/>
      <c r="BY100" s="1010"/>
      <c r="BZ100" s="1010"/>
      <c r="CA100" s="1010"/>
      <c r="CB100" s="1010"/>
      <c r="CC100" s="1010"/>
      <c r="CD100" s="1010"/>
      <c r="CE100" s="1010"/>
      <c r="CF100" s="1010"/>
      <c r="CG100" s="1019"/>
      <c r="CH100" s="1020"/>
      <c r="CI100" s="1021"/>
      <c r="CJ100" s="1021"/>
      <c r="CK100" s="1021"/>
      <c r="CL100" s="1022"/>
      <c r="CM100" s="1020"/>
      <c r="CN100" s="1021"/>
      <c r="CO100" s="1021"/>
      <c r="CP100" s="1021"/>
      <c r="CQ100" s="1022"/>
      <c r="CR100" s="1020"/>
      <c r="CS100" s="1021"/>
      <c r="CT100" s="1021"/>
      <c r="CU100" s="1021"/>
      <c r="CV100" s="1022"/>
      <c r="CW100" s="1020"/>
      <c r="CX100" s="1021"/>
      <c r="CY100" s="1021"/>
      <c r="CZ100" s="1021"/>
      <c r="DA100" s="1022"/>
      <c r="DB100" s="1020"/>
      <c r="DC100" s="1021"/>
      <c r="DD100" s="1021"/>
      <c r="DE100" s="1021"/>
      <c r="DF100" s="1022"/>
      <c r="DG100" s="1020"/>
      <c r="DH100" s="1021"/>
      <c r="DI100" s="1021"/>
      <c r="DJ100" s="1021"/>
      <c r="DK100" s="1022"/>
      <c r="DL100" s="1020"/>
      <c r="DM100" s="1021"/>
      <c r="DN100" s="1021"/>
      <c r="DO100" s="1021"/>
      <c r="DP100" s="1022"/>
      <c r="DQ100" s="1020"/>
      <c r="DR100" s="1021"/>
      <c r="DS100" s="1021"/>
      <c r="DT100" s="1021"/>
      <c r="DU100" s="1022"/>
      <c r="DV100" s="1009"/>
      <c r="DW100" s="1010"/>
      <c r="DX100" s="1010"/>
      <c r="DY100" s="1010"/>
      <c r="DZ100" s="1011"/>
      <c r="EA100" s="233"/>
    </row>
    <row r="101" spans="1:131" ht="26.25" hidden="1" customHeight="1">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1009"/>
      <c r="BT101" s="1010"/>
      <c r="BU101" s="1010"/>
      <c r="BV101" s="1010"/>
      <c r="BW101" s="1010"/>
      <c r="BX101" s="1010"/>
      <c r="BY101" s="1010"/>
      <c r="BZ101" s="1010"/>
      <c r="CA101" s="1010"/>
      <c r="CB101" s="1010"/>
      <c r="CC101" s="1010"/>
      <c r="CD101" s="1010"/>
      <c r="CE101" s="1010"/>
      <c r="CF101" s="1010"/>
      <c r="CG101" s="1019"/>
      <c r="CH101" s="1020"/>
      <c r="CI101" s="1021"/>
      <c r="CJ101" s="1021"/>
      <c r="CK101" s="1021"/>
      <c r="CL101" s="1022"/>
      <c r="CM101" s="1020"/>
      <c r="CN101" s="1021"/>
      <c r="CO101" s="1021"/>
      <c r="CP101" s="1021"/>
      <c r="CQ101" s="1022"/>
      <c r="CR101" s="1020"/>
      <c r="CS101" s="1021"/>
      <c r="CT101" s="1021"/>
      <c r="CU101" s="1021"/>
      <c r="CV101" s="1022"/>
      <c r="CW101" s="1020"/>
      <c r="CX101" s="1021"/>
      <c r="CY101" s="1021"/>
      <c r="CZ101" s="1021"/>
      <c r="DA101" s="1022"/>
      <c r="DB101" s="1020"/>
      <c r="DC101" s="1021"/>
      <c r="DD101" s="1021"/>
      <c r="DE101" s="1021"/>
      <c r="DF101" s="1022"/>
      <c r="DG101" s="1020"/>
      <c r="DH101" s="1021"/>
      <c r="DI101" s="1021"/>
      <c r="DJ101" s="1021"/>
      <c r="DK101" s="1022"/>
      <c r="DL101" s="1020"/>
      <c r="DM101" s="1021"/>
      <c r="DN101" s="1021"/>
      <c r="DO101" s="1021"/>
      <c r="DP101" s="1022"/>
      <c r="DQ101" s="1020"/>
      <c r="DR101" s="1021"/>
      <c r="DS101" s="1021"/>
      <c r="DT101" s="1021"/>
      <c r="DU101" s="1022"/>
      <c r="DV101" s="1009"/>
      <c r="DW101" s="1010"/>
      <c r="DX101" s="1010"/>
      <c r="DY101" s="1010"/>
      <c r="DZ101" s="1011"/>
      <c r="EA101" s="233"/>
    </row>
    <row r="102" spans="1:131" ht="26.25" customHeight="1" thickBot="1">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390</v>
      </c>
      <c r="BR102" s="1001" t="s">
        <v>427</v>
      </c>
      <c r="BS102" s="1002"/>
      <c r="BT102" s="1002"/>
      <c r="BU102" s="1002"/>
      <c r="BV102" s="1002"/>
      <c r="BW102" s="1002"/>
      <c r="BX102" s="1002"/>
      <c r="BY102" s="1002"/>
      <c r="BZ102" s="1002"/>
      <c r="CA102" s="1002"/>
      <c r="CB102" s="1002"/>
      <c r="CC102" s="1002"/>
      <c r="CD102" s="1002"/>
      <c r="CE102" s="1002"/>
      <c r="CF102" s="1002"/>
      <c r="CG102" s="1012"/>
      <c r="CH102" s="1013"/>
      <c r="CI102" s="1014"/>
      <c r="CJ102" s="1014"/>
      <c r="CK102" s="1014"/>
      <c r="CL102" s="1015"/>
      <c r="CM102" s="1013"/>
      <c r="CN102" s="1014"/>
      <c r="CO102" s="1014"/>
      <c r="CP102" s="1014"/>
      <c r="CQ102" s="1015"/>
      <c r="CR102" s="1016"/>
      <c r="CS102" s="1017"/>
      <c r="CT102" s="1017"/>
      <c r="CU102" s="1017"/>
      <c r="CV102" s="1018"/>
      <c r="CW102" s="1016"/>
      <c r="CX102" s="1017"/>
      <c r="CY102" s="1017"/>
      <c r="CZ102" s="1017"/>
      <c r="DA102" s="1018"/>
      <c r="DB102" s="1016"/>
      <c r="DC102" s="1017"/>
      <c r="DD102" s="1017"/>
      <c r="DE102" s="1017"/>
      <c r="DF102" s="1018"/>
      <c r="DG102" s="1016"/>
      <c r="DH102" s="1017"/>
      <c r="DI102" s="1017"/>
      <c r="DJ102" s="1017"/>
      <c r="DK102" s="1018"/>
      <c r="DL102" s="1016"/>
      <c r="DM102" s="1017"/>
      <c r="DN102" s="1017"/>
      <c r="DO102" s="1017"/>
      <c r="DP102" s="1018"/>
      <c r="DQ102" s="1016"/>
      <c r="DR102" s="1017"/>
      <c r="DS102" s="1017"/>
      <c r="DT102" s="1017"/>
      <c r="DU102" s="1018"/>
      <c r="DV102" s="1001"/>
      <c r="DW102" s="1002"/>
      <c r="DX102" s="1002"/>
      <c r="DY102" s="1002"/>
      <c r="DZ102" s="1003"/>
      <c r="EA102" s="233"/>
    </row>
    <row r="103" spans="1:131" ht="26.25" customHeight="1">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1004" t="s">
        <v>428</v>
      </c>
      <c r="BR103" s="1004"/>
      <c r="BS103" s="1004"/>
      <c r="BT103" s="1004"/>
      <c r="BU103" s="1004"/>
      <c r="BV103" s="1004"/>
      <c r="BW103" s="1004"/>
      <c r="BX103" s="1004"/>
      <c r="BY103" s="1004"/>
      <c r="BZ103" s="1004"/>
      <c r="CA103" s="1004"/>
      <c r="CB103" s="1004"/>
      <c r="CC103" s="1004"/>
      <c r="CD103" s="1004"/>
      <c r="CE103" s="1004"/>
      <c r="CF103" s="1004"/>
      <c r="CG103" s="1004"/>
      <c r="CH103" s="1004"/>
      <c r="CI103" s="1004"/>
      <c r="CJ103" s="1004"/>
      <c r="CK103" s="1004"/>
      <c r="CL103" s="1004"/>
      <c r="CM103" s="1004"/>
      <c r="CN103" s="1004"/>
      <c r="CO103" s="1004"/>
      <c r="CP103" s="1004"/>
      <c r="CQ103" s="1004"/>
      <c r="CR103" s="1004"/>
      <c r="CS103" s="1004"/>
      <c r="CT103" s="1004"/>
      <c r="CU103" s="1004"/>
      <c r="CV103" s="1004"/>
      <c r="CW103" s="1004"/>
      <c r="CX103" s="1004"/>
      <c r="CY103" s="1004"/>
      <c r="CZ103" s="1004"/>
      <c r="DA103" s="1004"/>
      <c r="DB103" s="1004"/>
      <c r="DC103" s="1004"/>
      <c r="DD103" s="1004"/>
      <c r="DE103" s="1004"/>
      <c r="DF103" s="1004"/>
      <c r="DG103" s="1004"/>
      <c r="DH103" s="1004"/>
      <c r="DI103" s="1004"/>
      <c r="DJ103" s="1004"/>
      <c r="DK103" s="1004"/>
      <c r="DL103" s="1004"/>
      <c r="DM103" s="1004"/>
      <c r="DN103" s="1004"/>
      <c r="DO103" s="1004"/>
      <c r="DP103" s="1004"/>
      <c r="DQ103" s="1004"/>
      <c r="DR103" s="1004"/>
      <c r="DS103" s="1004"/>
      <c r="DT103" s="1004"/>
      <c r="DU103" s="1004"/>
      <c r="DV103" s="1004"/>
      <c r="DW103" s="1004"/>
      <c r="DX103" s="1004"/>
      <c r="DY103" s="1004"/>
      <c r="DZ103" s="1004"/>
      <c r="EA103" s="233"/>
    </row>
    <row r="104" spans="1:131" ht="26.25" customHeight="1">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1005" t="s">
        <v>429</v>
      </c>
      <c r="BR104" s="1005"/>
      <c r="BS104" s="1005"/>
      <c r="BT104" s="1005"/>
      <c r="BU104" s="1005"/>
      <c r="BV104" s="1005"/>
      <c r="BW104" s="1005"/>
      <c r="BX104" s="1005"/>
      <c r="BY104" s="1005"/>
      <c r="BZ104" s="1005"/>
      <c r="CA104" s="1005"/>
      <c r="CB104" s="1005"/>
      <c r="CC104" s="1005"/>
      <c r="CD104" s="1005"/>
      <c r="CE104" s="1005"/>
      <c r="CF104" s="1005"/>
      <c r="CG104" s="1005"/>
      <c r="CH104" s="1005"/>
      <c r="CI104" s="1005"/>
      <c r="CJ104" s="1005"/>
      <c r="CK104" s="1005"/>
      <c r="CL104" s="1005"/>
      <c r="CM104" s="1005"/>
      <c r="CN104" s="1005"/>
      <c r="CO104" s="1005"/>
      <c r="CP104" s="1005"/>
      <c r="CQ104" s="1005"/>
      <c r="CR104" s="1005"/>
      <c r="CS104" s="1005"/>
      <c r="CT104" s="1005"/>
      <c r="CU104" s="1005"/>
      <c r="CV104" s="1005"/>
      <c r="CW104" s="1005"/>
      <c r="CX104" s="1005"/>
      <c r="CY104" s="1005"/>
      <c r="CZ104" s="1005"/>
      <c r="DA104" s="1005"/>
      <c r="DB104" s="1005"/>
      <c r="DC104" s="1005"/>
      <c r="DD104" s="1005"/>
      <c r="DE104" s="1005"/>
      <c r="DF104" s="1005"/>
      <c r="DG104" s="1005"/>
      <c r="DH104" s="1005"/>
      <c r="DI104" s="1005"/>
      <c r="DJ104" s="1005"/>
      <c r="DK104" s="1005"/>
      <c r="DL104" s="1005"/>
      <c r="DM104" s="1005"/>
      <c r="DN104" s="1005"/>
      <c r="DO104" s="1005"/>
      <c r="DP104" s="1005"/>
      <c r="DQ104" s="1005"/>
      <c r="DR104" s="1005"/>
      <c r="DS104" s="1005"/>
      <c r="DT104" s="1005"/>
      <c r="DU104" s="1005"/>
      <c r="DV104" s="1005"/>
      <c r="DW104" s="1005"/>
      <c r="DX104" s="1005"/>
      <c r="DY104" s="1005"/>
      <c r="DZ104" s="1005"/>
      <c r="EA104" s="233"/>
    </row>
    <row r="105" spans="1:131" ht="11.25" customHeight="1">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c r="A107" s="252" t="s">
        <v>430</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431</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c r="A108" s="1006" t="s">
        <v>432</v>
      </c>
      <c r="B108" s="1007"/>
      <c r="C108" s="1007"/>
      <c r="D108" s="1007"/>
      <c r="E108" s="1007"/>
      <c r="F108" s="1007"/>
      <c r="G108" s="1007"/>
      <c r="H108" s="1007"/>
      <c r="I108" s="1007"/>
      <c r="J108" s="1007"/>
      <c r="K108" s="1007"/>
      <c r="L108" s="1007"/>
      <c r="M108" s="1007"/>
      <c r="N108" s="1007"/>
      <c r="O108" s="1007"/>
      <c r="P108" s="1007"/>
      <c r="Q108" s="1007"/>
      <c r="R108" s="1007"/>
      <c r="S108" s="1007"/>
      <c r="T108" s="1007"/>
      <c r="U108" s="1007"/>
      <c r="V108" s="1007"/>
      <c r="W108" s="1007"/>
      <c r="X108" s="1007"/>
      <c r="Y108" s="1007"/>
      <c r="Z108" s="1007"/>
      <c r="AA108" s="1007"/>
      <c r="AB108" s="1007"/>
      <c r="AC108" s="1007"/>
      <c r="AD108" s="1007"/>
      <c r="AE108" s="1007"/>
      <c r="AF108" s="1007"/>
      <c r="AG108" s="1007"/>
      <c r="AH108" s="1007"/>
      <c r="AI108" s="1007"/>
      <c r="AJ108" s="1007"/>
      <c r="AK108" s="1007"/>
      <c r="AL108" s="1007"/>
      <c r="AM108" s="1007"/>
      <c r="AN108" s="1007"/>
      <c r="AO108" s="1007"/>
      <c r="AP108" s="1007"/>
      <c r="AQ108" s="1007"/>
      <c r="AR108" s="1007"/>
      <c r="AS108" s="1007"/>
      <c r="AT108" s="1008"/>
      <c r="AU108" s="1006" t="s">
        <v>433</v>
      </c>
      <c r="AV108" s="1007"/>
      <c r="AW108" s="1007"/>
      <c r="AX108" s="1007"/>
      <c r="AY108" s="1007"/>
      <c r="AZ108" s="1007"/>
      <c r="BA108" s="1007"/>
      <c r="BB108" s="1007"/>
      <c r="BC108" s="1007"/>
      <c r="BD108" s="1007"/>
      <c r="BE108" s="1007"/>
      <c r="BF108" s="1007"/>
      <c r="BG108" s="1007"/>
      <c r="BH108" s="1007"/>
      <c r="BI108" s="1007"/>
      <c r="BJ108" s="1007"/>
      <c r="BK108" s="1007"/>
      <c r="BL108" s="1007"/>
      <c r="BM108" s="1007"/>
      <c r="BN108" s="1007"/>
      <c r="BO108" s="1007"/>
      <c r="BP108" s="1007"/>
      <c r="BQ108" s="1007"/>
      <c r="BR108" s="1007"/>
      <c r="BS108" s="1007"/>
      <c r="BT108" s="1007"/>
      <c r="BU108" s="1007"/>
      <c r="BV108" s="1007"/>
      <c r="BW108" s="1007"/>
      <c r="BX108" s="1007"/>
      <c r="BY108" s="1007"/>
      <c r="BZ108" s="1007"/>
      <c r="CA108" s="1007"/>
      <c r="CB108" s="1007"/>
      <c r="CC108" s="1007"/>
      <c r="CD108" s="1007"/>
      <c r="CE108" s="1007"/>
      <c r="CF108" s="1007"/>
      <c r="CG108" s="1007"/>
      <c r="CH108" s="1007"/>
      <c r="CI108" s="1007"/>
      <c r="CJ108" s="1007"/>
      <c r="CK108" s="1007"/>
      <c r="CL108" s="1007"/>
      <c r="CM108" s="1007"/>
      <c r="CN108" s="1007"/>
      <c r="CO108" s="1007"/>
      <c r="CP108" s="1007"/>
      <c r="CQ108" s="1007"/>
      <c r="CR108" s="1007"/>
      <c r="CS108" s="1007"/>
      <c r="CT108" s="1007"/>
      <c r="CU108" s="1007"/>
      <c r="CV108" s="1007"/>
      <c r="CW108" s="1007"/>
      <c r="CX108" s="1007"/>
      <c r="CY108" s="1007"/>
      <c r="CZ108" s="1007"/>
      <c r="DA108" s="1007"/>
      <c r="DB108" s="1007"/>
      <c r="DC108" s="1007"/>
      <c r="DD108" s="1007"/>
      <c r="DE108" s="1007"/>
      <c r="DF108" s="1007"/>
      <c r="DG108" s="1007"/>
      <c r="DH108" s="1007"/>
      <c r="DI108" s="1007"/>
      <c r="DJ108" s="1007"/>
      <c r="DK108" s="1007"/>
      <c r="DL108" s="1007"/>
      <c r="DM108" s="1007"/>
      <c r="DN108" s="1007"/>
      <c r="DO108" s="1007"/>
      <c r="DP108" s="1007"/>
      <c r="DQ108" s="1007"/>
      <c r="DR108" s="1007"/>
      <c r="DS108" s="1007"/>
      <c r="DT108" s="1007"/>
      <c r="DU108" s="1007"/>
      <c r="DV108" s="1007"/>
      <c r="DW108" s="1007"/>
      <c r="DX108" s="1007"/>
      <c r="DY108" s="1007"/>
      <c r="DZ108" s="1008"/>
    </row>
    <row r="109" spans="1:131" s="233" customFormat="1" ht="26.25" customHeight="1">
      <c r="A109" s="959" t="s">
        <v>434</v>
      </c>
      <c r="B109" s="960"/>
      <c r="C109" s="960"/>
      <c r="D109" s="960"/>
      <c r="E109" s="960"/>
      <c r="F109" s="960"/>
      <c r="G109" s="960"/>
      <c r="H109" s="960"/>
      <c r="I109" s="960"/>
      <c r="J109" s="960"/>
      <c r="K109" s="960"/>
      <c r="L109" s="960"/>
      <c r="M109" s="960"/>
      <c r="N109" s="960"/>
      <c r="O109" s="960"/>
      <c r="P109" s="960"/>
      <c r="Q109" s="960"/>
      <c r="R109" s="960"/>
      <c r="S109" s="960"/>
      <c r="T109" s="960"/>
      <c r="U109" s="960"/>
      <c r="V109" s="960"/>
      <c r="W109" s="960"/>
      <c r="X109" s="960"/>
      <c r="Y109" s="960"/>
      <c r="Z109" s="961"/>
      <c r="AA109" s="962" t="s">
        <v>435</v>
      </c>
      <c r="AB109" s="960"/>
      <c r="AC109" s="960"/>
      <c r="AD109" s="960"/>
      <c r="AE109" s="961"/>
      <c r="AF109" s="962" t="s">
        <v>436</v>
      </c>
      <c r="AG109" s="960"/>
      <c r="AH109" s="960"/>
      <c r="AI109" s="960"/>
      <c r="AJ109" s="961"/>
      <c r="AK109" s="962" t="s">
        <v>305</v>
      </c>
      <c r="AL109" s="960"/>
      <c r="AM109" s="960"/>
      <c r="AN109" s="960"/>
      <c r="AO109" s="961"/>
      <c r="AP109" s="962" t="s">
        <v>437</v>
      </c>
      <c r="AQ109" s="960"/>
      <c r="AR109" s="960"/>
      <c r="AS109" s="960"/>
      <c r="AT109" s="993"/>
      <c r="AU109" s="959" t="s">
        <v>434</v>
      </c>
      <c r="AV109" s="960"/>
      <c r="AW109" s="960"/>
      <c r="AX109" s="960"/>
      <c r="AY109" s="960"/>
      <c r="AZ109" s="960"/>
      <c r="BA109" s="960"/>
      <c r="BB109" s="960"/>
      <c r="BC109" s="960"/>
      <c r="BD109" s="960"/>
      <c r="BE109" s="960"/>
      <c r="BF109" s="960"/>
      <c r="BG109" s="960"/>
      <c r="BH109" s="960"/>
      <c r="BI109" s="960"/>
      <c r="BJ109" s="960"/>
      <c r="BK109" s="960"/>
      <c r="BL109" s="960"/>
      <c r="BM109" s="960"/>
      <c r="BN109" s="960"/>
      <c r="BO109" s="960"/>
      <c r="BP109" s="961"/>
      <c r="BQ109" s="962" t="s">
        <v>435</v>
      </c>
      <c r="BR109" s="960"/>
      <c r="BS109" s="960"/>
      <c r="BT109" s="960"/>
      <c r="BU109" s="961"/>
      <c r="BV109" s="962" t="s">
        <v>436</v>
      </c>
      <c r="BW109" s="960"/>
      <c r="BX109" s="960"/>
      <c r="BY109" s="960"/>
      <c r="BZ109" s="961"/>
      <c r="CA109" s="962" t="s">
        <v>305</v>
      </c>
      <c r="CB109" s="960"/>
      <c r="CC109" s="960"/>
      <c r="CD109" s="960"/>
      <c r="CE109" s="961"/>
      <c r="CF109" s="1000" t="s">
        <v>437</v>
      </c>
      <c r="CG109" s="1000"/>
      <c r="CH109" s="1000"/>
      <c r="CI109" s="1000"/>
      <c r="CJ109" s="1000"/>
      <c r="CK109" s="962" t="s">
        <v>438</v>
      </c>
      <c r="CL109" s="960"/>
      <c r="CM109" s="960"/>
      <c r="CN109" s="960"/>
      <c r="CO109" s="960"/>
      <c r="CP109" s="960"/>
      <c r="CQ109" s="960"/>
      <c r="CR109" s="960"/>
      <c r="CS109" s="960"/>
      <c r="CT109" s="960"/>
      <c r="CU109" s="960"/>
      <c r="CV109" s="960"/>
      <c r="CW109" s="960"/>
      <c r="CX109" s="960"/>
      <c r="CY109" s="960"/>
      <c r="CZ109" s="960"/>
      <c r="DA109" s="960"/>
      <c r="DB109" s="960"/>
      <c r="DC109" s="960"/>
      <c r="DD109" s="960"/>
      <c r="DE109" s="960"/>
      <c r="DF109" s="961"/>
      <c r="DG109" s="962" t="s">
        <v>435</v>
      </c>
      <c r="DH109" s="960"/>
      <c r="DI109" s="960"/>
      <c r="DJ109" s="960"/>
      <c r="DK109" s="961"/>
      <c r="DL109" s="962" t="s">
        <v>436</v>
      </c>
      <c r="DM109" s="960"/>
      <c r="DN109" s="960"/>
      <c r="DO109" s="960"/>
      <c r="DP109" s="961"/>
      <c r="DQ109" s="962" t="s">
        <v>305</v>
      </c>
      <c r="DR109" s="960"/>
      <c r="DS109" s="960"/>
      <c r="DT109" s="960"/>
      <c r="DU109" s="961"/>
      <c r="DV109" s="962" t="s">
        <v>437</v>
      </c>
      <c r="DW109" s="960"/>
      <c r="DX109" s="960"/>
      <c r="DY109" s="960"/>
      <c r="DZ109" s="993"/>
    </row>
    <row r="110" spans="1:131" s="233" customFormat="1" ht="26.25" customHeight="1">
      <c r="A110" s="871" t="s">
        <v>439</v>
      </c>
      <c r="B110" s="872"/>
      <c r="C110" s="872"/>
      <c r="D110" s="872"/>
      <c r="E110" s="872"/>
      <c r="F110" s="872"/>
      <c r="G110" s="872"/>
      <c r="H110" s="872"/>
      <c r="I110" s="872"/>
      <c r="J110" s="872"/>
      <c r="K110" s="872"/>
      <c r="L110" s="872"/>
      <c r="M110" s="872"/>
      <c r="N110" s="872"/>
      <c r="O110" s="872"/>
      <c r="P110" s="872"/>
      <c r="Q110" s="872"/>
      <c r="R110" s="872"/>
      <c r="S110" s="872"/>
      <c r="T110" s="872"/>
      <c r="U110" s="872"/>
      <c r="V110" s="872"/>
      <c r="W110" s="872"/>
      <c r="X110" s="872"/>
      <c r="Y110" s="872"/>
      <c r="Z110" s="873"/>
      <c r="AA110" s="952">
        <v>2576461</v>
      </c>
      <c r="AB110" s="953"/>
      <c r="AC110" s="953"/>
      <c r="AD110" s="953"/>
      <c r="AE110" s="954"/>
      <c r="AF110" s="955">
        <v>2575495</v>
      </c>
      <c r="AG110" s="953"/>
      <c r="AH110" s="953"/>
      <c r="AI110" s="953"/>
      <c r="AJ110" s="954"/>
      <c r="AK110" s="955">
        <v>2688434</v>
      </c>
      <c r="AL110" s="953"/>
      <c r="AM110" s="953"/>
      <c r="AN110" s="953"/>
      <c r="AO110" s="954"/>
      <c r="AP110" s="956">
        <v>19.100000000000001</v>
      </c>
      <c r="AQ110" s="957"/>
      <c r="AR110" s="957"/>
      <c r="AS110" s="957"/>
      <c r="AT110" s="958"/>
      <c r="AU110" s="994" t="s">
        <v>73</v>
      </c>
      <c r="AV110" s="995"/>
      <c r="AW110" s="995"/>
      <c r="AX110" s="995"/>
      <c r="AY110" s="995"/>
      <c r="AZ110" s="924" t="s">
        <v>440</v>
      </c>
      <c r="BA110" s="872"/>
      <c r="BB110" s="872"/>
      <c r="BC110" s="872"/>
      <c r="BD110" s="872"/>
      <c r="BE110" s="872"/>
      <c r="BF110" s="872"/>
      <c r="BG110" s="872"/>
      <c r="BH110" s="872"/>
      <c r="BI110" s="872"/>
      <c r="BJ110" s="872"/>
      <c r="BK110" s="872"/>
      <c r="BL110" s="872"/>
      <c r="BM110" s="872"/>
      <c r="BN110" s="872"/>
      <c r="BO110" s="872"/>
      <c r="BP110" s="873"/>
      <c r="BQ110" s="925">
        <v>24118476</v>
      </c>
      <c r="BR110" s="906"/>
      <c r="BS110" s="906"/>
      <c r="BT110" s="906"/>
      <c r="BU110" s="906"/>
      <c r="BV110" s="906">
        <v>24703516</v>
      </c>
      <c r="BW110" s="906"/>
      <c r="BX110" s="906"/>
      <c r="BY110" s="906"/>
      <c r="BZ110" s="906"/>
      <c r="CA110" s="906">
        <v>23896598</v>
      </c>
      <c r="CB110" s="906"/>
      <c r="CC110" s="906"/>
      <c r="CD110" s="906"/>
      <c r="CE110" s="906"/>
      <c r="CF110" s="930">
        <v>170</v>
      </c>
      <c r="CG110" s="931"/>
      <c r="CH110" s="931"/>
      <c r="CI110" s="931"/>
      <c r="CJ110" s="931"/>
      <c r="CK110" s="990" t="s">
        <v>441</v>
      </c>
      <c r="CL110" s="883"/>
      <c r="CM110" s="924" t="s">
        <v>442</v>
      </c>
      <c r="CN110" s="872"/>
      <c r="CO110" s="872"/>
      <c r="CP110" s="872"/>
      <c r="CQ110" s="872"/>
      <c r="CR110" s="872"/>
      <c r="CS110" s="872"/>
      <c r="CT110" s="872"/>
      <c r="CU110" s="872"/>
      <c r="CV110" s="872"/>
      <c r="CW110" s="872"/>
      <c r="CX110" s="872"/>
      <c r="CY110" s="872"/>
      <c r="CZ110" s="872"/>
      <c r="DA110" s="872"/>
      <c r="DB110" s="872"/>
      <c r="DC110" s="872"/>
      <c r="DD110" s="872"/>
      <c r="DE110" s="872"/>
      <c r="DF110" s="873"/>
      <c r="DG110" s="925" t="s">
        <v>443</v>
      </c>
      <c r="DH110" s="906"/>
      <c r="DI110" s="906"/>
      <c r="DJ110" s="906"/>
      <c r="DK110" s="906"/>
      <c r="DL110" s="906" t="s">
        <v>444</v>
      </c>
      <c r="DM110" s="906"/>
      <c r="DN110" s="906"/>
      <c r="DO110" s="906"/>
      <c r="DP110" s="906"/>
      <c r="DQ110" s="906" t="s">
        <v>445</v>
      </c>
      <c r="DR110" s="906"/>
      <c r="DS110" s="906"/>
      <c r="DT110" s="906"/>
      <c r="DU110" s="906"/>
      <c r="DV110" s="907" t="s">
        <v>445</v>
      </c>
      <c r="DW110" s="907"/>
      <c r="DX110" s="907"/>
      <c r="DY110" s="907"/>
      <c r="DZ110" s="908"/>
    </row>
    <row r="111" spans="1:131" s="233" customFormat="1" ht="26.25" customHeight="1">
      <c r="A111" s="838" t="s">
        <v>446</v>
      </c>
      <c r="B111" s="839"/>
      <c r="C111" s="839"/>
      <c r="D111" s="839"/>
      <c r="E111" s="839"/>
      <c r="F111" s="839"/>
      <c r="G111" s="839"/>
      <c r="H111" s="839"/>
      <c r="I111" s="839"/>
      <c r="J111" s="839"/>
      <c r="K111" s="839"/>
      <c r="L111" s="839"/>
      <c r="M111" s="839"/>
      <c r="N111" s="839"/>
      <c r="O111" s="839"/>
      <c r="P111" s="839"/>
      <c r="Q111" s="839"/>
      <c r="R111" s="839"/>
      <c r="S111" s="839"/>
      <c r="T111" s="839"/>
      <c r="U111" s="839"/>
      <c r="V111" s="839"/>
      <c r="W111" s="839"/>
      <c r="X111" s="839"/>
      <c r="Y111" s="839"/>
      <c r="Z111" s="989"/>
      <c r="AA111" s="982" t="s">
        <v>420</v>
      </c>
      <c r="AB111" s="983"/>
      <c r="AC111" s="983"/>
      <c r="AD111" s="983"/>
      <c r="AE111" s="984"/>
      <c r="AF111" s="985" t="s">
        <v>443</v>
      </c>
      <c r="AG111" s="983"/>
      <c r="AH111" s="983"/>
      <c r="AI111" s="983"/>
      <c r="AJ111" s="984"/>
      <c r="AK111" s="985" t="s">
        <v>447</v>
      </c>
      <c r="AL111" s="983"/>
      <c r="AM111" s="983"/>
      <c r="AN111" s="983"/>
      <c r="AO111" s="984"/>
      <c r="AP111" s="986" t="s">
        <v>445</v>
      </c>
      <c r="AQ111" s="987"/>
      <c r="AR111" s="987"/>
      <c r="AS111" s="987"/>
      <c r="AT111" s="988"/>
      <c r="AU111" s="996"/>
      <c r="AV111" s="997"/>
      <c r="AW111" s="997"/>
      <c r="AX111" s="997"/>
      <c r="AY111" s="997"/>
      <c r="AZ111" s="879" t="s">
        <v>448</v>
      </c>
      <c r="BA111" s="816"/>
      <c r="BB111" s="816"/>
      <c r="BC111" s="816"/>
      <c r="BD111" s="816"/>
      <c r="BE111" s="816"/>
      <c r="BF111" s="816"/>
      <c r="BG111" s="816"/>
      <c r="BH111" s="816"/>
      <c r="BI111" s="816"/>
      <c r="BJ111" s="816"/>
      <c r="BK111" s="816"/>
      <c r="BL111" s="816"/>
      <c r="BM111" s="816"/>
      <c r="BN111" s="816"/>
      <c r="BO111" s="816"/>
      <c r="BP111" s="817"/>
      <c r="BQ111" s="880" t="s">
        <v>445</v>
      </c>
      <c r="BR111" s="881"/>
      <c r="BS111" s="881"/>
      <c r="BT111" s="881"/>
      <c r="BU111" s="881"/>
      <c r="BV111" s="881" t="s">
        <v>449</v>
      </c>
      <c r="BW111" s="881"/>
      <c r="BX111" s="881"/>
      <c r="BY111" s="881"/>
      <c r="BZ111" s="881"/>
      <c r="CA111" s="881" t="s">
        <v>445</v>
      </c>
      <c r="CB111" s="881"/>
      <c r="CC111" s="881"/>
      <c r="CD111" s="881"/>
      <c r="CE111" s="881"/>
      <c r="CF111" s="939" t="s">
        <v>445</v>
      </c>
      <c r="CG111" s="940"/>
      <c r="CH111" s="940"/>
      <c r="CI111" s="940"/>
      <c r="CJ111" s="940"/>
      <c r="CK111" s="991"/>
      <c r="CL111" s="885"/>
      <c r="CM111" s="879" t="s">
        <v>450</v>
      </c>
      <c r="CN111" s="816"/>
      <c r="CO111" s="816"/>
      <c r="CP111" s="816"/>
      <c r="CQ111" s="816"/>
      <c r="CR111" s="816"/>
      <c r="CS111" s="816"/>
      <c r="CT111" s="816"/>
      <c r="CU111" s="816"/>
      <c r="CV111" s="816"/>
      <c r="CW111" s="816"/>
      <c r="CX111" s="816"/>
      <c r="CY111" s="816"/>
      <c r="CZ111" s="816"/>
      <c r="DA111" s="816"/>
      <c r="DB111" s="816"/>
      <c r="DC111" s="816"/>
      <c r="DD111" s="816"/>
      <c r="DE111" s="816"/>
      <c r="DF111" s="817"/>
      <c r="DG111" s="880" t="s">
        <v>449</v>
      </c>
      <c r="DH111" s="881"/>
      <c r="DI111" s="881"/>
      <c r="DJ111" s="881"/>
      <c r="DK111" s="881"/>
      <c r="DL111" s="881" t="s">
        <v>445</v>
      </c>
      <c r="DM111" s="881"/>
      <c r="DN111" s="881"/>
      <c r="DO111" s="881"/>
      <c r="DP111" s="881"/>
      <c r="DQ111" s="881" t="s">
        <v>449</v>
      </c>
      <c r="DR111" s="881"/>
      <c r="DS111" s="881"/>
      <c r="DT111" s="881"/>
      <c r="DU111" s="881"/>
      <c r="DV111" s="858" t="s">
        <v>449</v>
      </c>
      <c r="DW111" s="858"/>
      <c r="DX111" s="858"/>
      <c r="DY111" s="858"/>
      <c r="DZ111" s="859"/>
    </row>
    <row r="112" spans="1:131" s="233" customFormat="1" ht="26.25" customHeight="1">
      <c r="A112" s="976" t="s">
        <v>451</v>
      </c>
      <c r="B112" s="977"/>
      <c r="C112" s="816" t="s">
        <v>452</v>
      </c>
      <c r="D112" s="816"/>
      <c r="E112" s="816"/>
      <c r="F112" s="816"/>
      <c r="G112" s="816"/>
      <c r="H112" s="816"/>
      <c r="I112" s="816"/>
      <c r="J112" s="816"/>
      <c r="K112" s="816"/>
      <c r="L112" s="816"/>
      <c r="M112" s="816"/>
      <c r="N112" s="816"/>
      <c r="O112" s="816"/>
      <c r="P112" s="816"/>
      <c r="Q112" s="816"/>
      <c r="R112" s="816"/>
      <c r="S112" s="816"/>
      <c r="T112" s="816"/>
      <c r="U112" s="816"/>
      <c r="V112" s="816"/>
      <c r="W112" s="816"/>
      <c r="X112" s="816"/>
      <c r="Y112" s="816"/>
      <c r="Z112" s="817"/>
      <c r="AA112" s="843" t="s">
        <v>445</v>
      </c>
      <c r="AB112" s="844"/>
      <c r="AC112" s="844"/>
      <c r="AD112" s="844"/>
      <c r="AE112" s="845"/>
      <c r="AF112" s="846" t="s">
        <v>420</v>
      </c>
      <c r="AG112" s="844"/>
      <c r="AH112" s="844"/>
      <c r="AI112" s="844"/>
      <c r="AJ112" s="845"/>
      <c r="AK112" s="846" t="s">
        <v>420</v>
      </c>
      <c r="AL112" s="844"/>
      <c r="AM112" s="844"/>
      <c r="AN112" s="844"/>
      <c r="AO112" s="845"/>
      <c r="AP112" s="888" t="s">
        <v>420</v>
      </c>
      <c r="AQ112" s="889"/>
      <c r="AR112" s="889"/>
      <c r="AS112" s="889"/>
      <c r="AT112" s="890"/>
      <c r="AU112" s="996"/>
      <c r="AV112" s="997"/>
      <c r="AW112" s="997"/>
      <c r="AX112" s="997"/>
      <c r="AY112" s="997"/>
      <c r="AZ112" s="879" t="s">
        <v>453</v>
      </c>
      <c r="BA112" s="816"/>
      <c r="BB112" s="816"/>
      <c r="BC112" s="816"/>
      <c r="BD112" s="816"/>
      <c r="BE112" s="816"/>
      <c r="BF112" s="816"/>
      <c r="BG112" s="816"/>
      <c r="BH112" s="816"/>
      <c r="BI112" s="816"/>
      <c r="BJ112" s="816"/>
      <c r="BK112" s="816"/>
      <c r="BL112" s="816"/>
      <c r="BM112" s="816"/>
      <c r="BN112" s="816"/>
      <c r="BO112" s="816"/>
      <c r="BP112" s="817"/>
      <c r="BQ112" s="880">
        <v>11641671</v>
      </c>
      <c r="BR112" s="881"/>
      <c r="BS112" s="881"/>
      <c r="BT112" s="881"/>
      <c r="BU112" s="881"/>
      <c r="BV112" s="881">
        <v>10987377</v>
      </c>
      <c r="BW112" s="881"/>
      <c r="BX112" s="881"/>
      <c r="BY112" s="881"/>
      <c r="BZ112" s="881"/>
      <c r="CA112" s="881">
        <v>9975993</v>
      </c>
      <c r="CB112" s="881"/>
      <c r="CC112" s="881"/>
      <c r="CD112" s="881"/>
      <c r="CE112" s="881"/>
      <c r="CF112" s="939">
        <v>71</v>
      </c>
      <c r="CG112" s="940"/>
      <c r="CH112" s="940"/>
      <c r="CI112" s="940"/>
      <c r="CJ112" s="940"/>
      <c r="CK112" s="991"/>
      <c r="CL112" s="885"/>
      <c r="CM112" s="879" t="s">
        <v>454</v>
      </c>
      <c r="CN112" s="816"/>
      <c r="CO112" s="816"/>
      <c r="CP112" s="816"/>
      <c r="CQ112" s="816"/>
      <c r="CR112" s="816"/>
      <c r="CS112" s="816"/>
      <c r="CT112" s="816"/>
      <c r="CU112" s="816"/>
      <c r="CV112" s="816"/>
      <c r="CW112" s="816"/>
      <c r="CX112" s="816"/>
      <c r="CY112" s="816"/>
      <c r="CZ112" s="816"/>
      <c r="DA112" s="816"/>
      <c r="DB112" s="816"/>
      <c r="DC112" s="816"/>
      <c r="DD112" s="816"/>
      <c r="DE112" s="816"/>
      <c r="DF112" s="817"/>
      <c r="DG112" s="880" t="s">
        <v>444</v>
      </c>
      <c r="DH112" s="881"/>
      <c r="DI112" s="881"/>
      <c r="DJ112" s="881"/>
      <c r="DK112" s="881"/>
      <c r="DL112" s="881" t="s">
        <v>455</v>
      </c>
      <c r="DM112" s="881"/>
      <c r="DN112" s="881"/>
      <c r="DO112" s="881"/>
      <c r="DP112" s="881"/>
      <c r="DQ112" s="881" t="s">
        <v>449</v>
      </c>
      <c r="DR112" s="881"/>
      <c r="DS112" s="881"/>
      <c r="DT112" s="881"/>
      <c r="DU112" s="881"/>
      <c r="DV112" s="858" t="s">
        <v>420</v>
      </c>
      <c r="DW112" s="858"/>
      <c r="DX112" s="858"/>
      <c r="DY112" s="858"/>
      <c r="DZ112" s="859"/>
    </row>
    <row r="113" spans="1:130" s="233" customFormat="1" ht="26.25" customHeight="1">
      <c r="A113" s="978"/>
      <c r="B113" s="979"/>
      <c r="C113" s="816" t="s">
        <v>456</v>
      </c>
      <c r="D113" s="816"/>
      <c r="E113" s="816"/>
      <c r="F113" s="816"/>
      <c r="G113" s="816"/>
      <c r="H113" s="816"/>
      <c r="I113" s="816"/>
      <c r="J113" s="816"/>
      <c r="K113" s="816"/>
      <c r="L113" s="816"/>
      <c r="M113" s="816"/>
      <c r="N113" s="816"/>
      <c r="O113" s="816"/>
      <c r="P113" s="816"/>
      <c r="Q113" s="816"/>
      <c r="R113" s="816"/>
      <c r="S113" s="816"/>
      <c r="T113" s="816"/>
      <c r="U113" s="816"/>
      <c r="V113" s="816"/>
      <c r="W113" s="816"/>
      <c r="X113" s="816"/>
      <c r="Y113" s="816"/>
      <c r="Z113" s="817"/>
      <c r="AA113" s="982">
        <v>1056345</v>
      </c>
      <c r="AB113" s="983"/>
      <c r="AC113" s="983"/>
      <c r="AD113" s="983"/>
      <c r="AE113" s="984"/>
      <c r="AF113" s="985">
        <v>1045260</v>
      </c>
      <c r="AG113" s="983"/>
      <c r="AH113" s="983"/>
      <c r="AI113" s="983"/>
      <c r="AJ113" s="984"/>
      <c r="AK113" s="985">
        <v>1044973</v>
      </c>
      <c r="AL113" s="983"/>
      <c r="AM113" s="983"/>
      <c r="AN113" s="983"/>
      <c r="AO113" s="984"/>
      <c r="AP113" s="986">
        <v>7.4</v>
      </c>
      <c r="AQ113" s="987"/>
      <c r="AR113" s="987"/>
      <c r="AS113" s="987"/>
      <c r="AT113" s="988"/>
      <c r="AU113" s="996"/>
      <c r="AV113" s="997"/>
      <c r="AW113" s="997"/>
      <c r="AX113" s="997"/>
      <c r="AY113" s="997"/>
      <c r="AZ113" s="879" t="s">
        <v>457</v>
      </c>
      <c r="BA113" s="816"/>
      <c r="BB113" s="816"/>
      <c r="BC113" s="816"/>
      <c r="BD113" s="816"/>
      <c r="BE113" s="816"/>
      <c r="BF113" s="816"/>
      <c r="BG113" s="816"/>
      <c r="BH113" s="816"/>
      <c r="BI113" s="816"/>
      <c r="BJ113" s="816"/>
      <c r="BK113" s="816"/>
      <c r="BL113" s="816"/>
      <c r="BM113" s="816"/>
      <c r="BN113" s="816"/>
      <c r="BO113" s="816"/>
      <c r="BP113" s="817"/>
      <c r="BQ113" s="880">
        <v>163884</v>
      </c>
      <c r="BR113" s="881"/>
      <c r="BS113" s="881"/>
      <c r="BT113" s="881"/>
      <c r="BU113" s="881"/>
      <c r="BV113" s="881">
        <v>95218</v>
      </c>
      <c r="BW113" s="881"/>
      <c r="BX113" s="881"/>
      <c r="BY113" s="881"/>
      <c r="BZ113" s="881"/>
      <c r="CA113" s="881">
        <v>44349</v>
      </c>
      <c r="CB113" s="881"/>
      <c r="CC113" s="881"/>
      <c r="CD113" s="881"/>
      <c r="CE113" s="881"/>
      <c r="CF113" s="939">
        <v>0.3</v>
      </c>
      <c r="CG113" s="940"/>
      <c r="CH113" s="940"/>
      <c r="CI113" s="940"/>
      <c r="CJ113" s="940"/>
      <c r="CK113" s="991"/>
      <c r="CL113" s="885"/>
      <c r="CM113" s="879" t="s">
        <v>458</v>
      </c>
      <c r="CN113" s="816"/>
      <c r="CO113" s="816"/>
      <c r="CP113" s="816"/>
      <c r="CQ113" s="816"/>
      <c r="CR113" s="816"/>
      <c r="CS113" s="816"/>
      <c r="CT113" s="816"/>
      <c r="CU113" s="816"/>
      <c r="CV113" s="816"/>
      <c r="CW113" s="816"/>
      <c r="CX113" s="816"/>
      <c r="CY113" s="816"/>
      <c r="CZ113" s="816"/>
      <c r="DA113" s="816"/>
      <c r="DB113" s="816"/>
      <c r="DC113" s="816"/>
      <c r="DD113" s="816"/>
      <c r="DE113" s="816"/>
      <c r="DF113" s="817"/>
      <c r="DG113" s="843" t="s">
        <v>449</v>
      </c>
      <c r="DH113" s="844"/>
      <c r="DI113" s="844"/>
      <c r="DJ113" s="844"/>
      <c r="DK113" s="845"/>
      <c r="DL113" s="846" t="s">
        <v>447</v>
      </c>
      <c r="DM113" s="844"/>
      <c r="DN113" s="844"/>
      <c r="DO113" s="844"/>
      <c r="DP113" s="845"/>
      <c r="DQ113" s="846" t="s">
        <v>420</v>
      </c>
      <c r="DR113" s="844"/>
      <c r="DS113" s="844"/>
      <c r="DT113" s="844"/>
      <c r="DU113" s="845"/>
      <c r="DV113" s="888" t="s">
        <v>420</v>
      </c>
      <c r="DW113" s="889"/>
      <c r="DX113" s="889"/>
      <c r="DY113" s="889"/>
      <c r="DZ113" s="890"/>
    </row>
    <row r="114" spans="1:130" s="233" customFormat="1" ht="26.25" customHeight="1">
      <c r="A114" s="978"/>
      <c r="B114" s="979"/>
      <c r="C114" s="816" t="s">
        <v>459</v>
      </c>
      <c r="D114" s="816"/>
      <c r="E114" s="816"/>
      <c r="F114" s="816"/>
      <c r="G114" s="816"/>
      <c r="H114" s="816"/>
      <c r="I114" s="816"/>
      <c r="J114" s="816"/>
      <c r="K114" s="816"/>
      <c r="L114" s="816"/>
      <c r="M114" s="816"/>
      <c r="N114" s="816"/>
      <c r="O114" s="816"/>
      <c r="P114" s="816"/>
      <c r="Q114" s="816"/>
      <c r="R114" s="816"/>
      <c r="S114" s="816"/>
      <c r="T114" s="816"/>
      <c r="U114" s="816"/>
      <c r="V114" s="816"/>
      <c r="W114" s="816"/>
      <c r="X114" s="816"/>
      <c r="Y114" s="816"/>
      <c r="Z114" s="817"/>
      <c r="AA114" s="843">
        <v>47460</v>
      </c>
      <c r="AB114" s="844"/>
      <c r="AC114" s="844"/>
      <c r="AD114" s="844"/>
      <c r="AE114" s="845"/>
      <c r="AF114" s="846">
        <v>40794</v>
      </c>
      <c r="AG114" s="844"/>
      <c r="AH114" s="844"/>
      <c r="AI114" s="844"/>
      <c r="AJ114" s="845"/>
      <c r="AK114" s="846">
        <v>36637</v>
      </c>
      <c r="AL114" s="844"/>
      <c r="AM114" s="844"/>
      <c r="AN114" s="844"/>
      <c r="AO114" s="845"/>
      <c r="AP114" s="888">
        <v>0.3</v>
      </c>
      <c r="AQ114" s="889"/>
      <c r="AR114" s="889"/>
      <c r="AS114" s="889"/>
      <c r="AT114" s="890"/>
      <c r="AU114" s="996"/>
      <c r="AV114" s="997"/>
      <c r="AW114" s="997"/>
      <c r="AX114" s="997"/>
      <c r="AY114" s="997"/>
      <c r="AZ114" s="879" t="s">
        <v>460</v>
      </c>
      <c r="BA114" s="816"/>
      <c r="BB114" s="816"/>
      <c r="BC114" s="816"/>
      <c r="BD114" s="816"/>
      <c r="BE114" s="816"/>
      <c r="BF114" s="816"/>
      <c r="BG114" s="816"/>
      <c r="BH114" s="816"/>
      <c r="BI114" s="816"/>
      <c r="BJ114" s="816"/>
      <c r="BK114" s="816"/>
      <c r="BL114" s="816"/>
      <c r="BM114" s="816"/>
      <c r="BN114" s="816"/>
      <c r="BO114" s="816"/>
      <c r="BP114" s="817"/>
      <c r="BQ114" s="880">
        <v>5059904</v>
      </c>
      <c r="BR114" s="881"/>
      <c r="BS114" s="881"/>
      <c r="BT114" s="881"/>
      <c r="BU114" s="881"/>
      <c r="BV114" s="881">
        <v>4814296</v>
      </c>
      <c r="BW114" s="881"/>
      <c r="BX114" s="881"/>
      <c r="BY114" s="881"/>
      <c r="BZ114" s="881"/>
      <c r="CA114" s="881">
        <v>4656419</v>
      </c>
      <c r="CB114" s="881"/>
      <c r="CC114" s="881"/>
      <c r="CD114" s="881"/>
      <c r="CE114" s="881"/>
      <c r="CF114" s="939">
        <v>33.1</v>
      </c>
      <c r="CG114" s="940"/>
      <c r="CH114" s="940"/>
      <c r="CI114" s="940"/>
      <c r="CJ114" s="940"/>
      <c r="CK114" s="991"/>
      <c r="CL114" s="885"/>
      <c r="CM114" s="879" t="s">
        <v>461</v>
      </c>
      <c r="CN114" s="816"/>
      <c r="CO114" s="816"/>
      <c r="CP114" s="816"/>
      <c r="CQ114" s="816"/>
      <c r="CR114" s="816"/>
      <c r="CS114" s="816"/>
      <c r="CT114" s="816"/>
      <c r="CU114" s="816"/>
      <c r="CV114" s="816"/>
      <c r="CW114" s="816"/>
      <c r="CX114" s="816"/>
      <c r="CY114" s="816"/>
      <c r="CZ114" s="816"/>
      <c r="DA114" s="816"/>
      <c r="DB114" s="816"/>
      <c r="DC114" s="816"/>
      <c r="DD114" s="816"/>
      <c r="DE114" s="816"/>
      <c r="DF114" s="817"/>
      <c r="DG114" s="843" t="s">
        <v>455</v>
      </c>
      <c r="DH114" s="844"/>
      <c r="DI114" s="844"/>
      <c r="DJ114" s="844"/>
      <c r="DK114" s="845"/>
      <c r="DL114" s="846" t="s">
        <v>449</v>
      </c>
      <c r="DM114" s="844"/>
      <c r="DN114" s="844"/>
      <c r="DO114" s="844"/>
      <c r="DP114" s="845"/>
      <c r="DQ114" s="846" t="s">
        <v>445</v>
      </c>
      <c r="DR114" s="844"/>
      <c r="DS114" s="844"/>
      <c r="DT114" s="844"/>
      <c r="DU114" s="845"/>
      <c r="DV114" s="888" t="s">
        <v>420</v>
      </c>
      <c r="DW114" s="889"/>
      <c r="DX114" s="889"/>
      <c r="DY114" s="889"/>
      <c r="DZ114" s="890"/>
    </row>
    <row r="115" spans="1:130" s="233" customFormat="1" ht="26.25" customHeight="1">
      <c r="A115" s="978"/>
      <c r="B115" s="979"/>
      <c r="C115" s="816" t="s">
        <v>462</v>
      </c>
      <c r="D115" s="816"/>
      <c r="E115" s="816"/>
      <c r="F115" s="816"/>
      <c r="G115" s="816"/>
      <c r="H115" s="816"/>
      <c r="I115" s="816"/>
      <c r="J115" s="816"/>
      <c r="K115" s="816"/>
      <c r="L115" s="816"/>
      <c r="M115" s="816"/>
      <c r="N115" s="816"/>
      <c r="O115" s="816"/>
      <c r="P115" s="816"/>
      <c r="Q115" s="816"/>
      <c r="R115" s="816"/>
      <c r="S115" s="816"/>
      <c r="T115" s="816"/>
      <c r="U115" s="816"/>
      <c r="V115" s="816"/>
      <c r="W115" s="816"/>
      <c r="X115" s="816"/>
      <c r="Y115" s="816"/>
      <c r="Z115" s="817"/>
      <c r="AA115" s="982">
        <v>45358</v>
      </c>
      <c r="AB115" s="983"/>
      <c r="AC115" s="983"/>
      <c r="AD115" s="983"/>
      <c r="AE115" s="984"/>
      <c r="AF115" s="985">
        <v>37782</v>
      </c>
      <c r="AG115" s="983"/>
      <c r="AH115" s="983"/>
      <c r="AI115" s="983"/>
      <c r="AJ115" s="984"/>
      <c r="AK115" s="985">
        <v>29107</v>
      </c>
      <c r="AL115" s="983"/>
      <c r="AM115" s="983"/>
      <c r="AN115" s="983"/>
      <c r="AO115" s="984"/>
      <c r="AP115" s="986">
        <v>0.2</v>
      </c>
      <c r="AQ115" s="987"/>
      <c r="AR115" s="987"/>
      <c r="AS115" s="987"/>
      <c r="AT115" s="988"/>
      <c r="AU115" s="996"/>
      <c r="AV115" s="997"/>
      <c r="AW115" s="997"/>
      <c r="AX115" s="997"/>
      <c r="AY115" s="997"/>
      <c r="AZ115" s="879" t="s">
        <v>463</v>
      </c>
      <c r="BA115" s="816"/>
      <c r="BB115" s="816"/>
      <c r="BC115" s="816"/>
      <c r="BD115" s="816"/>
      <c r="BE115" s="816"/>
      <c r="BF115" s="816"/>
      <c r="BG115" s="816"/>
      <c r="BH115" s="816"/>
      <c r="BI115" s="816"/>
      <c r="BJ115" s="816"/>
      <c r="BK115" s="816"/>
      <c r="BL115" s="816"/>
      <c r="BM115" s="816"/>
      <c r="BN115" s="816"/>
      <c r="BO115" s="816"/>
      <c r="BP115" s="817"/>
      <c r="BQ115" s="880" t="s">
        <v>445</v>
      </c>
      <c r="BR115" s="881"/>
      <c r="BS115" s="881"/>
      <c r="BT115" s="881"/>
      <c r="BU115" s="881"/>
      <c r="BV115" s="881" t="s">
        <v>420</v>
      </c>
      <c r="BW115" s="881"/>
      <c r="BX115" s="881"/>
      <c r="BY115" s="881"/>
      <c r="BZ115" s="881"/>
      <c r="CA115" s="881" t="s">
        <v>449</v>
      </c>
      <c r="CB115" s="881"/>
      <c r="CC115" s="881"/>
      <c r="CD115" s="881"/>
      <c r="CE115" s="881"/>
      <c r="CF115" s="939" t="s">
        <v>420</v>
      </c>
      <c r="CG115" s="940"/>
      <c r="CH115" s="940"/>
      <c r="CI115" s="940"/>
      <c r="CJ115" s="940"/>
      <c r="CK115" s="991"/>
      <c r="CL115" s="885"/>
      <c r="CM115" s="879" t="s">
        <v>464</v>
      </c>
      <c r="CN115" s="816"/>
      <c r="CO115" s="816"/>
      <c r="CP115" s="816"/>
      <c r="CQ115" s="816"/>
      <c r="CR115" s="816"/>
      <c r="CS115" s="816"/>
      <c r="CT115" s="816"/>
      <c r="CU115" s="816"/>
      <c r="CV115" s="816"/>
      <c r="CW115" s="816"/>
      <c r="CX115" s="816"/>
      <c r="CY115" s="816"/>
      <c r="CZ115" s="816"/>
      <c r="DA115" s="816"/>
      <c r="DB115" s="816"/>
      <c r="DC115" s="816"/>
      <c r="DD115" s="816"/>
      <c r="DE115" s="816"/>
      <c r="DF115" s="817"/>
      <c r="DG115" s="843" t="s">
        <v>445</v>
      </c>
      <c r="DH115" s="844"/>
      <c r="DI115" s="844"/>
      <c r="DJ115" s="844"/>
      <c r="DK115" s="845"/>
      <c r="DL115" s="846" t="s">
        <v>420</v>
      </c>
      <c r="DM115" s="844"/>
      <c r="DN115" s="844"/>
      <c r="DO115" s="844"/>
      <c r="DP115" s="845"/>
      <c r="DQ115" s="846" t="s">
        <v>449</v>
      </c>
      <c r="DR115" s="844"/>
      <c r="DS115" s="844"/>
      <c r="DT115" s="844"/>
      <c r="DU115" s="845"/>
      <c r="DV115" s="888" t="s">
        <v>420</v>
      </c>
      <c r="DW115" s="889"/>
      <c r="DX115" s="889"/>
      <c r="DY115" s="889"/>
      <c r="DZ115" s="890"/>
    </row>
    <row r="116" spans="1:130" s="233" customFormat="1" ht="26.25" customHeight="1">
      <c r="A116" s="980"/>
      <c r="B116" s="981"/>
      <c r="C116" s="903" t="s">
        <v>465</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843" t="s">
        <v>444</v>
      </c>
      <c r="AB116" s="844"/>
      <c r="AC116" s="844"/>
      <c r="AD116" s="844"/>
      <c r="AE116" s="845"/>
      <c r="AF116" s="846" t="s">
        <v>420</v>
      </c>
      <c r="AG116" s="844"/>
      <c r="AH116" s="844"/>
      <c r="AI116" s="844"/>
      <c r="AJ116" s="845"/>
      <c r="AK116" s="846" t="s">
        <v>449</v>
      </c>
      <c r="AL116" s="844"/>
      <c r="AM116" s="844"/>
      <c r="AN116" s="844"/>
      <c r="AO116" s="845"/>
      <c r="AP116" s="888" t="s">
        <v>455</v>
      </c>
      <c r="AQ116" s="889"/>
      <c r="AR116" s="889"/>
      <c r="AS116" s="889"/>
      <c r="AT116" s="890"/>
      <c r="AU116" s="996"/>
      <c r="AV116" s="997"/>
      <c r="AW116" s="997"/>
      <c r="AX116" s="997"/>
      <c r="AY116" s="997"/>
      <c r="AZ116" s="973" t="s">
        <v>466</v>
      </c>
      <c r="BA116" s="974"/>
      <c r="BB116" s="974"/>
      <c r="BC116" s="974"/>
      <c r="BD116" s="974"/>
      <c r="BE116" s="974"/>
      <c r="BF116" s="974"/>
      <c r="BG116" s="974"/>
      <c r="BH116" s="974"/>
      <c r="BI116" s="974"/>
      <c r="BJ116" s="974"/>
      <c r="BK116" s="974"/>
      <c r="BL116" s="974"/>
      <c r="BM116" s="974"/>
      <c r="BN116" s="974"/>
      <c r="BO116" s="974"/>
      <c r="BP116" s="975"/>
      <c r="BQ116" s="880" t="s">
        <v>445</v>
      </c>
      <c r="BR116" s="881"/>
      <c r="BS116" s="881"/>
      <c r="BT116" s="881"/>
      <c r="BU116" s="881"/>
      <c r="BV116" s="881" t="s">
        <v>449</v>
      </c>
      <c r="BW116" s="881"/>
      <c r="BX116" s="881"/>
      <c r="BY116" s="881"/>
      <c r="BZ116" s="881"/>
      <c r="CA116" s="881" t="s">
        <v>445</v>
      </c>
      <c r="CB116" s="881"/>
      <c r="CC116" s="881"/>
      <c r="CD116" s="881"/>
      <c r="CE116" s="881"/>
      <c r="CF116" s="939" t="s">
        <v>445</v>
      </c>
      <c r="CG116" s="940"/>
      <c r="CH116" s="940"/>
      <c r="CI116" s="940"/>
      <c r="CJ116" s="940"/>
      <c r="CK116" s="991"/>
      <c r="CL116" s="885"/>
      <c r="CM116" s="879" t="s">
        <v>467</v>
      </c>
      <c r="CN116" s="816"/>
      <c r="CO116" s="816"/>
      <c r="CP116" s="816"/>
      <c r="CQ116" s="816"/>
      <c r="CR116" s="816"/>
      <c r="CS116" s="816"/>
      <c r="CT116" s="816"/>
      <c r="CU116" s="816"/>
      <c r="CV116" s="816"/>
      <c r="CW116" s="816"/>
      <c r="CX116" s="816"/>
      <c r="CY116" s="816"/>
      <c r="CZ116" s="816"/>
      <c r="DA116" s="816"/>
      <c r="DB116" s="816"/>
      <c r="DC116" s="816"/>
      <c r="DD116" s="816"/>
      <c r="DE116" s="816"/>
      <c r="DF116" s="817"/>
      <c r="DG116" s="843" t="s">
        <v>444</v>
      </c>
      <c r="DH116" s="844"/>
      <c r="DI116" s="844"/>
      <c r="DJ116" s="844"/>
      <c r="DK116" s="845"/>
      <c r="DL116" s="846" t="s">
        <v>420</v>
      </c>
      <c r="DM116" s="844"/>
      <c r="DN116" s="844"/>
      <c r="DO116" s="844"/>
      <c r="DP116" s="845"/>
      <c r="DQ116" s="846" t="s">
        <v>420</v>
      </c>
      <c r="DR116" s="844"/>
      <c r="DS116" s="844"/>
      <c r="DT116" s="844"/>
      <c r="DU116" s="845"/>
      <c r="DV116" s="888" t="s">
        <v>445</v>
      </c>
      <c r="DW116" s="889"/>
      <c r="DX116" s="889"/>
      <c r="DY116" s="889"/>
      <c r="DZ116" s="890"/>
    </row>
    <row r="117" spans="1:130" s="233" customFormat="1" ht="26.25" customHeight="1">
      <c r="A117" s="959" t="s">
        <v>186</v>
      </c>
      <c r="B117" s="960"/>
      <c r="C117" s="960"/>
      <c r="D117" s="960"/>
      <c r="E117" s="960"/>
      <c r="F117" s="960"/>
      <c r="G117" s="960"/>
      <c r="H117" s="960"/>
      <c r="I117" s="960"/>
      <c r="J117" s="960"/>
      <c r="K117" s="960"/>
      <c r="L117" s="960"/>
      <c r="M117" s="960"/>
      <c r="N117" s="960"/>
      <c r="O117" s="960"/>
      <c r="P117" s="960"/>
      <c r="Q117" s="960"/>
      <c r="R117" s="960"/>
      <c r="S117" s="960"/>
      <c r="T117" s="960"/>
      <c r="U117" s="960"/>
      <c r="V117" s="960"/>
      <c r="W117" s="960"/>
      <c r="X117" s="960"/>
      <c r="Y117" s="941" t="s">
        <v>468</v>
      </c>
      <c r="Z117" s="961"/>
      <c r="AA117" s="966">
        <v>3725624</v>
      </c>
      <c r="AB117" s="967"/>
      <c r="AC117" s="967"/>
      <c r="AD117" s="967"/>
      <c r="AE117" s="968"/>
      <c r="AF117" s="969">
        <v>3699331</v>
      </c>
      <c r="AG117" s="967"/>
      <c r="AH117" s="967"/>
      <c r="AI117" s="967"/>
      <c r="AJ117" s="968"/>
      <c r="AK117" s="969">
        <v>3799151</v>
      </c>
      <c r="AL117" s="967"/>
      <c r="AM117" s="967"/>
      <c r="AN117" s="967"/>
      <c r="AO117" s="968"/>
      <c r="AP117" s="970"/>
      <c r="AQ117" s="971"/>
      <c r="AR117" s="971"/>
      <c r="AS117" s="971"/>
      <c r="AT117" s="972"/>
      <c r="AU117" s="996"/>
      <c r="AV117" s="997"/>
      <c r="AW117" s="997"/>
      <c r="AX117" s="997"/>
      <c r="AY117" s="997"/>
      <c r="AZ117" s="927" t="s">
        <v>469</v>
      </c>
      <c r="BA117" s="928"/>
      <c r="BB117" s="928"/>
      <c r="BC117" s="928"/>
      <c r="BD117" s="928"/>
      <c r="BE117" s="928"/>
      <c r="BF117" s="928"/>
      <c r="BG117" s="928"/>
      <c r="BH117" s="928"/>
      <c r="BI117" s="928"/>
      <c r="BJ117" s="928"/>
      <c r="BK117" s="928"/>
      <c r="BL117" s="928"/>
      <c r="BM117" s="928"/>
      <c r="BN117" s="928"/>
      <c r="BO117" s="928"/>
      <c r="BP117" s="929"/>
      <c r="BQ117" s="880" t="s">
        <v>445</v>
      </c>
      <c r="BR117" s="881"/>
      <c r="BS117" s="881"/>
      <c r="BT117" s="881"/>
      <c r="BU117" s="881"/>
      <c r="BV117" s="881" t="s">
        <v>444</v>
      </c>
      <c r="BW117" s="881"/>
      <c r="BX117" s="881"/>
      <c r="BY117" s="881"/>
      <c r="BZ117" s="881"/>
      <c r="CA117" s="881" t="s">
        <v>449</v>
      </c>
      <c r="CB117" s="881"/>
      <c r="CC117" s="881"/>
      <c r="CD117" s="881"/>
      <c r="CE117" s="881"/>
      <c r="CF117" s="939" t="s">
        <v>443</v>
      </c>
      <c r="CG117" s="940"/>
      <c r="CH117" s="940"/>
      <c r="CI117" s="940"/>
      <c r="CJ117" s="940"/>
      <c r="CK117" s="991"/>
      <c r="CL117" s="885"/>
      <c r="CM117" s="879" t="s">
        <v>470</v>
      </c>
      <c r="CN117" s="816"/>
      <c r="CO117" s="816"/>
      <c r="CP117" s="816"/>
      <c r="CQ117" s="816"/>
      <c r="CR117" s="816"/>
      <c r="CS117" s="816"/>
      <c r="CT117" s="816"/>
      <c r="CU117" s="816"/>
      <c r="CV117" s="816"/>
      <c r="CW117" s="816"/>
      <c r="CX117" s="816"/>
      <c r="CY117" s="816"/>
      <c r="CZ117" s="816"/>
      <c r="DA117" s="816"/>
      <c r="DB117" s="816"/>
      <c r="DC117" s="816"/>
      <c r="DD117" s="816"/>
      <c r="DE117" s="816"/>
      <c r="DF117" s="817"/>
      <c r="DG117" s="843" t="s">
        <v>445</v>
      </c>
      <c r="DH117" s="844"/>
      <c r="DI117" s="844"/>
      <c r="DJ117" s="844"/>
      <c r="DK117" s="845"/>
      <c r="DL117" s="846" t="s">
        <v>444</v>
      </c>
      <c r="DM117" s="844"/>
      <c r="DN117" s="844"/>
      <c r="DO117" s="844"/>
      <c r="DP117" s="845"/>
      <c r="DQ117" s="846" t="s">
        <v>449</v>
      </c>
      <c r="DR117" s="844"/>
      <c r="DS117" s="844"/>
      <c r="DT117" s="844"/>
      <c r="DU117" s="845"/>
      <c r="DV117" s="888" t="s">
        <v>449</v>
      </c>
      <c r="DW117" s="889"/>
      <c r="DX117" s="889"/>
      <c r="DY117" s="889"/>
      <c r="DZ117" s="890"/>
    </row>
    <row r="118" spans="1:130" s="233" customFormat="1" ht="26.25" customHeight="1">
      <c r="A118" s="959" t="s">
        <v>438</v>
      </c>
      <c r="B118" s="960"/>
      <c r="C118" s="960"/>
      <c r="D118" s="960"/>
      <c r="E118" s="960"/>
      <c r="F118" s="960"/>
      <c r="G118" s="960"/>
      <c r="H118" s="960"/>
      <c r="I118" s="960"/>
      <c r="J118" s="960"/>
      <c r="K118" s="960"/>
      <c r="L118" s="960"/>
      <c r="M118" s="960"/>
      <c r="N118" s="960"/>
      <c r="O118" s="960"/>
      <c r="P118" s="960"/>
      <c r="Q118" s="960"/>
      <c r="R118" s="960"/>
      <c r="S118" s="960"/>
      <c r="T118" s="960"/>
      <c r="U118" s="960"/>
      <c r="V118" s="960"/>
      <c r="W118" s="960"/>
      <c r="X118" s="960"/>
      <c r="Y118" s="960"/>
      <c r="Z118" s="961"/>
      <c r="AA118" s="962" t="s">
        <v>435</v>
      </c>
      <c r="AB118" s="960"/>
      <c r="AC118" s="960"/>
      <c r="AD118" s="960"/>
      <c r="AE118" s="961"/>
      <c r="AF118" s="962" t="s">
        <v>436</v>
      </c>
      <c r="AG118" s="960"/>
      <c r="AH118" s="960"/>
      <c r="AI118" s="960"/>
      <c r="AJ118" s="961"/>
      <c r="AK118" s="962" t="s">
        <v>305</v>
      </c>
      <c r="AL118" s="960"/>
      <c r="AM118" s="960"/>
      <c r="AN118" s="960"/>
      <c r="AO118" s="961"/>
      <c r="AP118" s="963" t="s">
        <v>437</v>
      </c>
      <c r="AQ118" s="964"/>
      <c r="AR118" s="964"/>
      <c r="AS118" s="964"/>
      <c r="AT118" s="965"/>
      <c r="AU118" s="996"/>
      <c r="AV118" s="997"/>
      <c r="AW118" s="997"/>
      <c r="AX118" s="997"/>
      <c r="AY118" s="997"/>
      <c r="AZ118" s="902" t="s">
        <v>471</v>
      </c>
      <c r="BA118" s="903"/>
      <c r="BB118" s="903"/>
      <c r="BC118" s="903"/>
      <c r="BD118" s="903"/>
      <c r="BE118" s="903"/>
      <c r="BF118" s="903"/>
      <c r="BG118" s="903"/>
      <c r="BH118" s="903"/>
      <c r="BI118" s="903"/>
      <c r="BJ118" s="903"/>
      <c r="BK118" s="903"/>
      <c r="BL118" s="903"/>
      <c r="BM118" s="903"/>
      <c r="BN118" s="903"/>
      <c r="BO118" s="903"/>
      <c r="BP118" s="904"/>
      <c r="BQ118" s="943" t="s">
        <v>443</v>
      </c>
      <c r="BR118" s="909"/>
      <c r="BS118" s="909"/>
      <c r="BT118" s="909"/>
      <c r="BU118" s="909"/>
      <c r="BV118" s="909" t="s">
        <v>445</v>
      </c>
      <c r="BW118" s="909"/>
      <c r="BX118" s="909"/>
      <c r="BY118" s="909"/>
      <c r="BZ118" s="909"/>
      <c r="CA118" s="909" t="s">
        <v>445</v>
      </c>
      <c r="CB118" s="909"/>
      <c r="CC118" s="909"/>
      <c r="CD118" s="909"/>
      <c r="CE118" s="909"/>
      <c r="CF118" s="939" t="s">
        <v>420</v>
      </c>
      <c r="CG118" s="940"/>
      <c r="CH118" s="940"/>
      <c r="CI118" s="940"/>
      <c r="CJ118" s="940"/>
      <c r="CK118" s="991"/>
      <c r="CL118" s="885"/>
      <c r="CM118" s="879" t="s">
        <v>472</v>
      </c>
      <c r="CN118" s="816"/>
      <c r="CO118" s="816"/>
      <c r="CP118" s="816"/>
      <c r="CQ118" s="816"/>
      <c r="CR118" s="816"/>
      <c r="CS118" s="816"/>
      <c r="CT118" s="816"/>
      <c r="CU118" s="816"/>
      <c r="CV118" s="816"/>
      <c r="CW118" s="816"/>
      <c r="CX118" s="816"/>
      <c r="CY118" s="816"/>
      <c r="CZ118" s="816"/>
      <c r="DA118" s="816"/>
      <c r="DB118" s="816"/>
      <c r="DC118" s="816"/>
      <c r="DD118" s="816"/>
      <c r="DE118" s="816"/>
      <c r="DF118" s="817"/>
      <c r="DG118" s="843" t="s">
        <v>449</v>
      </c>
      <c r="DH118" s="844"/>
      <c r="DI118" s="844"/>
      <c r="DJ118" s="844"/>
      <c r="DK118" s="845"/>
      <c r="DL118" s="846" t="s">
        <v>445</v>
      </c>
      <c r="DM118" s="844"/>
      <c r="DN118" s="844"/>
      <c r="DO118" s="844"/>
      <c r="DP118" s="845"/>
      <c r="DQ118" s="846" t="s">
        <v>445</v>
      </c>
      <c r="DR118" s="844"/>
      <c r="DS118" s="844"/>
      <c r="DT118" s="844"/>
      <c r="DU118" s="845"/>
      <c r="DV118" s="888" t="s">
        <v>445</v>
      </c>
      <c r="DW118" s="889"/>
      <c r="DX118" s="889"/>
      <c r="DY118" s="889"/>
      <c r="DZ118" s="890"/>
    </row>
    <row r="119" spans="1:130" s="233" customFormat="1" ht="26.25" customHeight="1">
      <c r="A119" s="882" t="s">
        <v>441</v>
      </c>
      <c r="B119" s="883"/>
      <c r="C119" s="924" t="s">
        <v>442</v>
      </c>
      <c r="D119" s="872"/>
      <c r="E119" s="872"/>
      <c r="F119" s="872"/>
      <c r="G119" s="872"/>
      <c r="H119" s="872"/>
      <c r="I119" s="872"/>
      <c r="J119" s="872"/>
      <c r="K119" s="872"/>
      <c r="L119" s="872"/>
      <c r="M119" s="872"/>
      <c r="N119" s="872"/>
      <c r="O119" s="872"/>
      <c r="P119" s="872"/>
      <c r="Q119" s="872"/>
      <c r="R119" s="872"/>
      <c r="S119" s="872"/>
      <c r="T119" s="872"/>
      <c r="U119" s="872"/>
      <c r="V119" s="872"/>
      <c r="W119" s="872"/>
      <c r="X119" s="872"/>
      <c r="Y119" s="872"/>
      <c r="Z119" s="873"/>
      <c r="AA119" s="952" t="s">
        <v>445</v>
      </c>
      <c r="AB119" s="953"/>
      <c r="AC119" s="953"/>
      <c r="AD119" s="953"/>
      <c r="AE119" s="954"/>
      <c r="AF119" s="955" t="s">
        <v>449</v>
      </c>
      <c r="AG119" s="953"/>
      <c r="AH119" s="953"/>
      <c r="AI119" s="953"/>
      <c r="AJ119" s="954"/>
      <c r="AK119" s="955" t="s">
        <v>444</v>
      </c>
      <c r="AL119" s="953"/>
      <c r="AM119" s="953"/>
      <c r="AN119" s="953"/>
      <c r="AO119" s="954"/>
      <c r="AP119" s="956" t="s">
        <v>445</v>
      </c>
      <c r="AQ119" s="957"/>
      <c r="AR119" s="957"/>
      <c r="AS119" s="957"/>
      <c r="AT119" s="958"/>
      <c r="AU119" s="998"/>
      <c r="AV119" s="999"/>
      <c r="AW119" s="999"/>
      <c r="AX119" s="999"/>
      <c r="AY119" s="999"/>
      <c r="AZ119" s="254" t="s">
        <v>186</v>
      </c>
      <c r="BA119" s="254"/>
      <c r="BB119" s="254"/>
      <c r="BC119" s="254"/>
      <c r="BD119" s="254"/>
      <c r="BE119" s="254"/>
      <c r="BF119" s="254"/>
      <c r="BG119" s="254"/>
      <c r="BH119" s="254"/>
      <c r="BI119" s="254"/>
      <c r="BJ119" s="254"/>
      <c r="BK119" s="254"/>
      <c r="BL119" s="254"/>
      <c r="BM119" s="254"/>
      <c r="BN119" s="254"/>
      <c r="BO119" s="941" t="s">
        <v>473</v>
      </c>
      <c r="BP119" s="942"/>
      <c r="BQ119" s="943">
        <v>40983935</v>
      </c>
      <c r="BR119" s="909"/>
      <c r="BS119" s="909"/>
      <c r="BT119" s="909"/>
      <c r="BU119" s="909"/>
      <c r="BV119" s="909">
        <v>40600407</v>
      </c>
      <c r="BW119" s="909"/>
      <c r="BX119" s="909"/>
      <c r="BY119" s="909"/>
      <c r="BZ119" s="909"/>
      <c r="CA119" s="909">
        <v>38573359</v>
      </c>
      <c r="CB119" s="909"/>
      <c r="CC119" s="909"/>
      <c r="CD119" s="909"/>
      <c r="CE119" s="909"/>
      <c r="CF119" s="812"/>
      <c r="CG119" s="813"/>
      <c r="CH119" s="813"/>
      <c r="CI119" s="813"/>
      <c r="CJ119" s="898"/>
      <c r="CK119" s="992"/>
      <c r="CL119" s="887"/>
      <c r="CM119" s="902" t="s">
        <v>474</v>
      </c>
      <c r="CN119" s="903"/>
      <c r="CO119" s="903"/>
      <c r="CP119" s="903"/>
      <c r="CQ119" s="903"/>
      <c r="CR119" s="903"/>
      <c r="CS119" s="903"/>
      <c r="CT119" s="903"/>
      <c r="CU119" s="903"/>
      <c r="CV119" s="903"/>
      <c r="CW119" s="903"/>
      <c r="CX119" s="903"/>
      <c r="CY119" s="903"/>
      <c r="CZ119" s="903"/>
      <c r="DA119" s="903"/>
      <c r="DB119" s="903"/>
      <c r="DC119" s="903"/>
      <c r="DD119" s="903"/>
      <c r="DE119" s="903"/>
      <c r="DF119" s="904"/>
      <c r="DG119" s="827" t="s">
        <v>444</v>
      </c>
      <c r="DH119" s="828"/>
      <c r="DI119" s="828"/>
      <c r="DJ119" s="828"/>
      <c r="DK119" s="829"/>
      <c r="DL119" s="830" t="s">
        <v>445</v>
      </c>
      <c r="DM119" s="828"/>
      <c r="DN119" s="828"/>
      <c r="DO119" s="828"/>
      <c r="DP119" s="829"/>
      <c r="DQ119" s="830" t="s">
        <v>444</v>
      </c>
      <c r="DR119" s="828"/>
      <c r="DS119" s="828"/>
      <c r="DT119" s="828"/>
      <c r="DU119" s="829"/>
      <c r="DV119" s="912" t="s">
        <v>444</v>
      </c>
      <c r="DW119" s="913"/>
      <c r="DX119" s="913"/>
      <c r="DY119" s="913"/>
      <c r="DZ119" s="914"/>
    </row>
    <row r="120" spans="1:130" s="233" customFormat="1" ht="26.25" customHeight="1">
      <c r="A120" s="884"/>
      <c r="B120" s="885"/>
      <c r="C120" s="879" t="s">
        <v>450</v>
      </c>
      <c r="D120" s="816"/>
      <c r="E120" s="816"/>
      <c r="F120" s="816"/>
      <c r="G120" s="816"/>
      <c r="H120" s="816"/>
      <c r="I120" s="816"/>
      <c r="J120" s="816"/>
      <c r="K120" s="816"/>
      <c r="L120" s="816"/>
      <c r="M120" s="816"/>
      <c r="N120" s="816"/>
      <c r="O120" s="816"/>
      <c r="P120" s="816"/>
      <c r="Q120" s="816"/>
      <c r="R120" s="816"/>
      <c r="S120" s="816"/>
      <c r="T120" s="816"/>
      <c r="U120" s="816"/>
      <c r="V120" s="816"/>
      <c r="W120" s="816"/>
      <c r="X120" s="816"/>
      <c r="Y120" s="816"/>
      <c r="Z120" s="817"/>
      <c r="AA120" s="843" t="s">
        <v>445</v>
      </c>
      <c r="AB120" s="844"/>
      <c r="AC120" s="844"/>
      <c r="AD120" s="844"/>
      <c r="AE120" s="845"/>
      <c r="AF120" s="846" t="s">
        <v>455</v>
      </c>
      <c r="AG120" s="844"/>
      <c r="AH120" s="844"/>
      <c r="AI120" s="844"/>
      <c r="AJ120" s="845"/>
      <c r="AK120" s="846" t="s">
        <v>445</v>
      </c>
      <c r="AL120" s="844"/>
      <c r="AM120" s="844"/>
      <c r="AN120" s="844"/>
      <c r="AO120" s="845"/>
      <c r="AP120" s="888" t="s">
        <v>444</v>
      </c>
      <c r="AQ120" s="889"/>
      <c r="AR120" s="889"/>
      <c r="AS120" s="889"/>
      <c r="AT120" s="890"/>
      <c r="AU120" s="944" t="s">
        <v>475</v>
      </c>
      <c r="AV120" s="945"/>
      <c r="AW120" s="945"/>
      <c r="AX120" s="945"/>
      <c r="AY120" s="946"/>
      <c r="AZ120" s="924" t="s">
        <v>476</v>
      </c>
      <c r="BA120" s="872"/>
      <c r="BB120" s="872"/>
      <c r="BC120" s="872"/>
      <c r="BD120" s="872"/>
      <c r="BE120" s="872"/>
      <c r="BF120" s="872"/>
      <c r="BG120" s="872"/>
      <c r="BH120" s="872"/>
      <c r="BI120" s="872"/>
      <c r="BJ120" s="872"/>
      <c r="BK120" s="872"/>
      <c r="BL120" s="872"/>
      <c r="BM120" s="872"/>
      <c r="BN120" s="872"/>
      <c r="BO120" s="872"/>
      <c r="BP120" s="873"/>
      <c r="BQ120" s="925">
        <v>16426029</v>
      </c>
      <c r="BR120" s="906"/>
      <c r="BS120" s="906"/>
      <c r="BT120" s="906"/>
      <c r="BU120" s="906"/>
      <c r="BV120" s="906">
        <v>15367050</v>
      </c>
      <c r="BW120" s="906"/>
      <c r="BX120" s="906"/>
      <c r="BY120" s="906"/>
      <c r="BZ120" s="906"/>
      <c r="CA120" s="906">
        <v>15848623</v>
      </c>
      <c r="CB120" s="906"/>
      <c r="CC120" s="906"/>
      <c r="CD120" s="906"/>
      <c r="CE120" s="906"/>
      <c r="CF120" s="930">
        <v>112.7</v>
      </c>
      <c r="CG120" s="931"/>
      <c r="CH120" s="931"/>
      <c r="CI120" s="931"/>
      <c r="CJ120" s="931"/>
      <c r="CK120" s="932" t="s">
        <v>477</v>
      </c>
      <c r="CL120" s="916"/>
      <c r="CM120" s="916"/>
      <c r="CN120" s="916"/>
      <c r="CO120" s="917"/>
      <c r="CP120" s="936" t="s">
        <v>478</v>
      </c>
      <c r="CQ120" s="937"/>
      <c r="CR120" s="937"/>
      <c r="CS120" s="937"/>
      <c r="CT120" s="937"/>
      <c r="CU120" s="937"/>
      <c r="CV120" s="937"/>
      <c r="CW120" s="937"/>
      <c r="CX120" s="937"/>
      <c r="CY120" s="937"/>
      <c r="CZ120" s="937"/>
      <c r="DA120" s="937"/>
      <c r="DB120" s="937"/>
      <c r="DC120" s="937"/>
      <c r="DD120" s="937"/>
      <c r="DE120" s="937"/>
      <c r="DF120" s="938"/>
      <c r="DG120" s="925" t="s">
        <v>455</v>
      </c>
      <c r="DH120" s="906"/>
      <c r="DI120" s="906"/>
      <c r="DJ120" s="906"/>
      <c r="DK120" s="906"/>
      <c r="DL120" s="906">
        <v>4728334</v>
      </c>
      <c r="DM120" s="906"/>
      <c r="DN120" s="906"/>
      <c r="DO120" s="906"/>
      <c r="DP120" s="906"/>
      <c r="DQ120" s="906">
        <v>3925062</v>
      </c>
      <c r="DR120" s="906"/>
      <c r="DS120" s="906"/>
      <c r="DT120" s="906"/>
      <c r="DU120" s="906"/>
      <c r="DV120" s="907">
        <v>27.9</v>
      </c>
      <c r="DW120" s="907"/>
      <c r="DX120" s="907"/>
      <c r="DY120" s="907"/>
      <c r="DZ120" s="908"/>
    </row>
    <row r="121" spans="1:130" s="233" customFormat="1" ht="26.25" customHeight="1">
      <c r="A121" s="884"/>
      <c r="B121" s="885"/>
      <c r="C121" s="927" t="s">
        <v>479</v>
      </c>
      <c r="D121" s="928"/>
      <c r="E121" s="928"/>
      <c r="F121" s="928"/>
      <c r="G121" s="928"/>
      <c r="H121" s="928"/>
      <c r="I121" s="928"/>
      <c r="J121" s="928"/>
      <c r="K121" s="928"/>
      <c r="L121" s="928"/>
      <c r="M121" s="928"/>
      <c r="N121" s="928"/>
      <c r="O121" s="928"/>
      <c r="P121" s="928"/>
      <c r="Q121" s="928"/>
      <c r="R121" s="928"/>
      <c r="S121" s="928"/>
      <c r="T121" s="928"/>
      <c r="U121" s="928"/>
      <c r="V121" s="928"/>
      <c r="W121" s="928"/>
      <c r="X121" s="928"/>
      <c r="Y121" s="928"/>
      <c r="Z121" s="929"/>
      <c r="AA121" s="843" t="s">
        <v>444</v>
      </c>
      <c r="AB121" s="844"/>
      <c r="AC121" s="844"/>
      <c r="AD121" s="844"/>
      <c r="AE121" s="845"/>
      <c r="AF121" s="846" t="s">
        <v>445</v>
      </c>
      <c r="AG121" s="844"/>
      <c r="AH121" s="844"/>
      <c r="AI121" s="844"/>
      <c r="AJ121" s="845"/>
      <c r="AK121" s="846" t="s">
        <v>444</v>
      </c>
      <c r="AL121" s="844"/>
      <c r="AM121" s="844"/>
      <c r="AN121" s="844"/>
      <c r="AO121" s="845"/>
      <c r="AP121" s="888" t="s">
        <v>444</v>
      </c>
      <c r="AQ121" s="889"/>
      <c r="AR121" s="889"/>
      <c r="AS121" s="889"/>
      <c r="AT121" s="890"/>
      <c r="AU121" s="947"/>
      <c r="AV121" s="948"/>
      <c r="AW121" s="948"/>
      <c r="AX121" s="948"/>
      <c r="AY121" s="949"/>
      <c r="AZ121" s="879" t="s">
        <v>480</v>
      </c>
      <c r="BA121" s="816"/>
      <c r="BB121" s="816"/>
      <c r="BC121" s="816"/>
      <c r="BD121" s="816"/>
      <c r="BE121" s="816"/>
      <c r="BF121" s="816"/>
      <c r="BG121" s="816"/>
      <c r="BH121" s="816"/>
      <c r="BI121" s="816"/>
      <c r="BJ121" s="816"/>
      <c r="BK121" s="816"/>
      <c r="BL121" s="816"/>
      <c r="BM121" s="816"/>
      <c r="BN121" s="816"/>
      <c r="BO121" s="816"/>
      <c r="BP121" s="817"/>
      <c r="BQ121" s="880">
        <v>1375890</v>
      </c>
      <c r="BR121" s="881"/>
      <c r="BS121" s="881"/>
      <c r="BT121" s="881"/>
      <c r="BU121" s="881"/>
      <c r="BV121" s="881">
        <v>1277689</v>
      </c>
      <c r="BW121" s="881"/>
      <c r="BX121" s="881"/>
      <c r="BY121" s="881"/>
      <c r="BZ121" s="881"/>
      <c r="CA121" s="881">
        <v>1186429</v>
      </c>
      <c r="CB121" s="881"/>
      <c r="CC121" s="881"/>
      <c r="CD121" s="881"/>
      <c r="CE121" s="881"/>
      <c r="CF121" s="939">
        <v>8.4</v>
      </c>
      <c r="CG121" s="940"/>
      <c r="CH121" s="940"/>
      <c r="CI121" s="940"/>
      <c r="CJ121" s="940"/>
      <c r="CK121" s="933"/>
      <c r="CL121" s="919"/>
      <c r="CM121" s="919"/>
      <c r="CN121" s="919"/>
      <c r="CO121" s="920"/>
      <c r="CP121" s="899" t="s">
        <v>481</v>
      </c>
      <c r="CQ121" s="900"/>
      <c r="CR121" s="900"/>
      <c r="CS121" s="900"/>
      <c r="CT121" s="900"/>
      <c r="CU121" s="900"/>
      <c r="CV121" s="900"/>
      <c r="CW121" s="900"/>
      <c r="CX121" s="900"/>
      <c r="CY121" s="900"/>
      <c r="CZ121" s="900"/>
      <c r="DA121" s="900"/>
      <c r="DB121" s="900"/>
      <c r="DC121" s="900"/>
      <c r="DD121" s="900"/>
      <c r="DE121" s="900"/>
      <c r="DF121" s="901"/>
      <c r="DG121" s="880" t="s">
        <v>444</v>
      </c>
      <c r="DH121" s="881"/>
      <c r="DI121" s="881"/>
      <c r="DJ121" s="881"/>
      <c r="DK121" s="881"/>
      <c r="DL121" s="881">
        <v>3728949</v>
      </c>
      <c r="DM121" s="881"/>
      <c r="DN121" s="881"/>
      <c r="DO121" s="881"/>
      <c r="DP121" s="881"/>
      <c r="DQ121" s="881">
        <v>3586998</v>
      </c>
      <c r="DR121" s="881"/>
      <c r="DS121" s="881"/>
      <c r="DT121" s="881"/>
      <c r="DU121" s="881"/>
      <c r="DV121" s="858">
        <v>25.5</v>
      </c>
      <c r="DW121" s="858"/>
      <c r="DX121" s="858"/>
      <c r="DY121" s="858"/>
      <c r="DZ121" s="859"/>
    </row>
    <row r="122" spans="1:130" s="233" customFormat="1" ht="26.25" customHeight="1">
      <c r="A122" s="884"/>
      <c r="B122" s="885"/>
      <c r="C122" s="879" t="s">
        <v>461</v>
      </c>
      <c r="D122" s="816"/>
      <c r="E122" s="816"/>
      <c r="F122" s="816"/>
      <c r="G122" s="816"/>
      <c r="H122" s="816"/>
      <c r="I122" s="816"/>
      <c r="J122" s="816"/>
      <c r="K122" s="816"/>
      <c r="L122" s="816"/>
      <c r="M122" s="816"/>
      <c r="N122" s="816"/>
      <c r="O122" s="816"/>
      <c r="P122" s="816"/>
      <c r="Q122" s="816"/>
      <c r="R122" s="816"/>
      <c r="S122" s="816"/>
      <c r="T122" s="816"/>
      <c r="U122" s="816"/>
      <c r="V122" s="816"/>
      <c r="W122" s="816"/>
      <c r="X122" s="816"/>
      <c r="Y122" s="816"/>
      <c r="Z122" s="817"/>
      <c r="AA122" s="843" t="s">
        <v>445</v>
      </c>
      <c r="AB122" s="844"/>
      <c r="AC122" s="844"/>
      <c r="AD122" s="844"/>
      <c r="AE122" s="845"/>
      <c r="AF122" s="846" t="s">
        <v>443</v>
      </c>
      <c r="AG122" s="844"/>
      <c r="AH122" s="844"/>
      <c r="AI122" s="844"/>
      <c r="AJ122" s="845"/>
      <c r="AK122" s="846" t="s">
        <v>444</v>
      </c>
      <c r="AL122" s="844"/>
      <c r="AM122" s="844"/>
      <c r="AN122" s="844"/>
      <c r="AO122" s="845"/>
      <c r="AP122" s="888" t="s">
        <v>455</v>
      </c>
      <c r="AQ122" s="889"/>
      <c r="AR122" s="889"/>
      <c r="AS122" s="889"/>
      <c r="AT122" s="890"/>
      <c r="AU122" s="947"/>
      <c r="AV122" s="948"/>
      <c r="AW122" s="948"/>
      <c r="AX122" s="948"/>
      <c r="AY122" s="949"/>
      <c r="AZ122" s="902" t="s">
        <v>482</v>
      </c>
      <c r="BA122" s="903"/>
      <c r="BB122" s="903"/>
      <c r="BC122" s="903"/>
      <c r="BD122" s="903"/>
      <c r="BE122" s="903"/>
      <c r="BF122" s="903"/>
      <c r="BG122" s="903"/>
      <c r="BH122" s="903"/>
      <c r="BI122" s="903"/>
      <c r="BJ122" s="903"/>
      <c r="BK122" s="903"/>
      <c r="BL122" s="903"/>
      <c r="BM122" s="903"/>
      <c r="BN122" s="903"/>
      <c r="BO122" s="903"/>
      <c r="BP122" s="904"/>
      <c r="BQ122" s="943">
        <v>26516909</v>
      </c>
      <c r="BR122" s="909"/>
      <c r="BS122" s="909"/>
      <c r="BT122" s="909"/>
      <c r="BU122" s="909"/>
      <c r="BV122" s="909">
        <v>26583505</v>
      </c>
      <c r="BW122" s="909"/>
      <c r="BX122" s="909"/>
      <c r="BY122" s="909"/>
      <c r="BZ122" s="909"/>
      <c r="CA122" s="909">
        <v>25686270</v>
      </c>
      <c r="CB122" s="909"/>
      <c r="CC122" s="909"/>
      <c r="CD122" s="909"/>
      <c r="CE122" s="909"/>
      <c r="CF122" s="910">
        <v>182.7</v>
      </c>
      <c r="CG122" s="911"/>
      <c r="CH122" s="911"/>
      <c r="CI122" s="911"/>
      <c r="CJ122" s="911"/>
      <c r="CK122" s="933"/>
      <c r="CL122" s="919"/>
      <c r="CM122" s="919"/>
      <c r="CN122" s="919"/>
      <c r="CO122" s="920"/>
      <c r="CP122" s="899" t="s">
        <v>483</v>
      </c>
      <c r="CQ122" s="900"/>
      <c r="CR122" s="900"/>
      <c r="CS122" s="900"/>
      <c r="CT122" s="900"/>
      <c r="CU122" s="900"/>
      <c r="CV122" s="900"/>
      <c r="CW122" s="900"/>
      <c r="CX122" s="900"/>
      <c r="CY122" s="900"/>
      <c r="CZ122" s="900"/>
      <c r="DA122" s="900"/>
      <c r="DB122" s="900"/>
      <c r="DC122" s="900"/>
      <c r="DD122" s="900"/>
      <c r="DE122" s="900"/>
      <c r="DF122" s="901"/>
      <c r="DG122" s="880" t="s">
        <v>420</v>
      </c>
      <c r="DH122" s="881"/>
      <c r="DI122" s="881"/>
      <c r="DJ122" s="881"/>
      <c r="DK122" s="881"/>
      <c r="DL122" s="881">
        <v>1288136</v>
      </c>
      <c r="DM122" s="881"/>
      <c r="DN122" s="881"/>
      <c r="DO122" s="881"/>
      <c r="DP122" s="881"/>
      <c r="DQ122" s="881">
        <v>1124139</v>
      </c>
      <c r="DR122" s="881"/>
      <c r="DS122" s="881"/>
      <c r="DT122" s="881"/>
      <c r="DU122" s="881"/>
      <c r="DV122" s="858">
        <v>8</v>
      </c>
      <c r="DW122" s="858"/>
      <c r="DX122" s="858"/>
      <c r="DY122" s="858"/>
      <c r="DZ122" s="859"/>
    </row>
    <row r="123" spans="1:130" s="233" customFormat="1" ht="26.25" customHeight="1">
      <c r="A123" s="884"/>
      <c r="B123" s="885"/>
      <c r="C123" s="879" t="s">
        <v>467</v>
      </c>
      <c r="D123" s="816"/>
      <c r="E123" s="816"/>
      <c r="F123" s="816"/>
      <c r="G123" s="816"/>
      <c r="H123" s="816"/>
      <c r="I123" s="816"/>
      <c r="J123" s="816"/>
      <c r="K123" s="816"/>
      <c r="L123" s="816"/>
      <c r="M123" s="816"/>
      <c r="N123" s="816"/>
      <c r="O123" s="816"/>
      <c r="P123" s="816"/>
      <c r="Q123" s="816"/>
      <c r="R123" s="816"/>
      <c r="S123" s="816"/>
      <c r="T123" s="816"/>
      <c r="U123" s="816"/>
      <c r="V123" s="816"/>
      <c r="W123" s="816"/>
      <c r="X123" s="816"/>
      <c r="Y123" s="816"/>
      <c r="Z123" s="817"/>
      <c r="AA123" s="843" t="s">
        <v>443</v>
      </c>
      <c r="AB123" s="844"/>
      <c r="AC123" s="844"/>
      <c r="AD123" s="844"/>
      <c r="AE123" s="845"/>
      <c r="AF123" s="846" t="s">
        <v>444</v>
      </c>
      <c r="AG123" s="844"/>
      <c r="AH123" s="844"/>
      <c r="AI123" s="844"/>
      <c r="AJ123" s="845"/>
      <c r="AK123" s="846" t="s">
        <v>444</v>
      </c>
      <c r="AL123" s="844"/>
      <c r="AM123" s="844"/>
      <c r="AN123" s="844"/>
      <c r="AO123" s="845"/>
      <c r="AP123" s="888" t="s">
        <v>443</v>
      </c>
      <c r="AQ123" s="889"/>
      <c r="AR123" s="889"/>
      <c r="AS123" s="889"/>
      <c r="AT123" s="890"/>
      <c r="AU123" s="950"/>
      <c r="AV123" s="951"/>
      <c r="AW123" s="951"/>
      <c r="AX123" s="951"/>
      <c r="AY123" s="951"/>
      <c r="AZ123" s="254" t="s">
        <v>186</v>
      </c>
      <c r="BA123" s="254"/>
      <c r="BB123" s="254"/>
      <c r="BC123" s="254"/>
      <c r="BD123" s="254"/>
      <c r="BE123" s="254"/>
      <c r="BF123" s="254"/>
      <c r="BG123" s="254"/>
      <c r="BH123" s="254"/>
      <c r="BI123" s="254"/>
      <c r="BJ123" s="254"/>
      <c r="BK123" s="254"/>
      <c r="BL123" s="254"/>
      <c r="BM123" s="254"/>
      <c r="BN123" s="254"/>
      <c r="BO123" s="941" t="s">
        <v>484</v>
      </c>
      <c r="BP123" s="942"/>
      <c r="BQ123" s="896">
        <v>44318828</v>
      </c>
      <c r="BR123" s="897"/>
      <c r="BS123" s="897"/>
      <c r="BT123" s="897"/>
      <c r="BU123" s="897"/>
      <c r="BV123" s="897">
        <v>43228244</v>
      </c>
      <c r="BW123" s="897"/>
      <c r="BX123" s="897"/>
      <c r="BY123" s="897"/>
      <c r="BZ123" s="897"/>
      <c r="CA123" s="897">
        <v>42721322</v>
      </c>
      <c r="CB123" s="897"/>
      <c r="CC123" s="897"/>
      <c r="CD123" s="897"/>
      <c r="CE123" s="897"/>
      <c r="CF123" s="812"/>
      <c r="CG123" s="813"/>
      <c r="CH123" s="813"/>
      <c r="CI123" s="813"/>
      <c r="CJ123" s="898"/>
      <c r="CK123" s="933"/>
      <c r="CL123" s="919"/>
      <c r="CM123" s="919"/>
      <c r="CN123" s="919"/>
      <c r="CO123" s="920"/>
      <c r="CP123" s="899" t="s">
        <v>485</v>
      </c>
      <c r="CQ123" s="900"/>
      <c r="CR123" s="900"/>
      <c r="CS123" s="900"/>
      <c r="CT123" s="900"/>
      <c r="CU123" s="900"/>
      <c r="CV123" s="900"/>
      <c r="CW123" s="900"/>
      <c r="CX123" s="900"/>
      <c r="CY123" s="900"/>
      <c r="CZ123" s="900"/>
      <c r="DA123" s="900"/>
      <c r="DB123" s="900"/>
      <c r="DC123" s="900"/>
      <c r="DD123" s="900"/>
      <c r="DE123" s="900"/>
      <c r="DF123" s="901"/>
      <c r="DG123" s="843">
        <v>1077844</v>
      </c>
      <c r="DH123" s="844"/>
      <c r="DI123" s="844"/>
      <c r="DJ123" s="844"/>
      <c r="DK123" s="845"/>
      <c r="DL123" s="846">
        <v>936334</v>
      </c>
      <c r="DM123" s="844"/>
      <c r="DN123" s="844"/>
      <c r="DO123" s="844"/>
      <c r="DP123" s="845"/>
      <c r="DQ123" s="846">
        <v>1035479</v>
      </c>
      <c r="DR123" s="844"/>
      <c r="DS123" s="844"/>
      <c r="DT123" s="844"/>
      <c r="DU123" s="845"/>
      <c r="DV123" s="888">
        <v>7.4</v>
      </c>
      <c r="DW123" s="889"/>
      <c r="DX123" s="889"/>
      <c r="DY123" s="889"/>
      <c r="DZ123" s="890"/>
    </row>
    <row r="124" spans="1:130" s="233" customFormat="1" ht="26.25" customHeight="1" thickBot="1">
      <c r="A124" s="884"/>
      <c r="B124" s="885"/>
      <c r="C124" s="879" t="s">
        <v>470</v>
      </c>
      <c r="D124" s="816"/>
      <c r="E124" s="816"/>
      <c r="F124" s="816"/>
      <c r="G124" s="816"/>
      <c r="H124" s="816"/>
      <c r="I124" s="816"/>
      <c r="J124" s="816"/>
      <c r="K124" s="816"/>
      <c r="L124" s="816"/>
      <c r="M124" s="816"/>
      <c r="N124" s="816"/>
      <c r="O124" s="816"/>
      <c r="P124" s="816"/>
      <c r="Q124" s="816"/>
      <c r="R124" s="816"/>
      <c r="S124" s="816"/>
      <c r="T124" s="816"/>
      <c r="U124" s="816"/>
      <c r="V124" s="816"/>
      <c r="W124" s="816"/>
      <c r="X124" s="816"/>
      <c r="Y124" s="816"/>
      <c r="Z124" s="817"/>
      <c r="AA124" s="843" t="s">
        <v>455</v>
      </c>
      <c r="AB124" s="844"/>
      <c r="AC124" s="844"/>
      <c r="AD124" s="844"/>
      <c r="AE124" s="845"/>
      <c r="AF124" s="846" t="s">
        <v>455</v>
      </c>
      <c r="AG124" s="844"/>
      <c r="AH124" s="844"/>
      <c r="AI124" s="844"/>
      <c r="AJ124" s="845"/>
      <c r="AK124" s="846" t="s">
        <v>449</v>
      </c>
      <c r="AL124" s="844"/>
      <c r="AM124" s="844"/>
      <c r="AN124" s="844"/>
      <c r="AO124" s="845"/>
      <c r="AP124" s="888" t="s">
        <v>455</v>
      </c>
      <c r="AQ124" s="889"/>
      <c r="AR124" s="889"/>
      <c r="AS124" s="889"/>
      <c r="AT124" s="890"/>
      <c r="AU124" s="891" t="s">
        <v>486</v>
      </c>
      <c r="AV124" s="892"/>
      <c r="AW124" s="892"/>
      <c r="AX124" s="892"/>
      <c r="AY124" s="892"/>
      <c r="AZ124" s="892"/>
      <c r="BA124" s="892"/>
      <c r="BB124" s="892"/>
      <c r="BC124" s="892"/>
      <c r="BD124" s="892"/>
      <c r="BE124" s="892"/>
      <c r="BF124" s="892"/>
      <c r="BG124" s="892"/>
      <c r="BH124" s="892"/>
      <c r="BI124" s="892"/>
      <c r="BJ124" s="892"/>
      <c r="BK124" s="892"/>
      <c r="BL124" s="892"/>
      <c r="BM124" s="892"/>
      <c r="BN124" s="892"/>
      <c r="BO124" s="892"/>
      <c r="BP124" s="893"/>
      <c r="BQ124" s="894" t="s">
        <v>455</v>
      </c>
      <c r="BR124" s="895"/>
      <c r="BS124" s="895"/>
      <c r="BT124" s="895"/>
      <c r="BU124" s="895"/>
      <c r="BV124" s="895" t="s">
        <v>449</v>
      </c>
      <c r="BW124" s="895"/>
      <c r="BX124" s="895"/>
      <c r="BY124" s="895"/>
      <c r="BZ124" s="895"/>
      <c r="CA124" s="895" t="s">
        <v>455</v>
      </c>
      <c r="CB124" s="895"/>
      <c r="CC124" s="895"/>
      <c r="CD124" s="895"/>
      <c r="CE124" s="895"/>
      <c r="CF124" s="790"/>
      <c r="CG124" s="791"/>
      <c r="CH124" s="791"/>
      <c r="CI124" s="791"/>
      <c r="CJ124" s="926"/>
      <c r="CK124" s="934"/>
      <c r="CL124" s="934"/>
      <c r="CM124" s="934"/>
      <c r="CN124" s="934"/>
      <c r="CO124" s="935"/>
      <c r="CP124" s="899" t="s">
        <v>487</v>
      </c>
      <c r="CQ124" s="900"/>
      <c r="CR124" s="900"/>
      <c r="CS124" s="900"/>
      <c r="CT124" s="900"/>
      <c r="CU124" s="900"/>
      <c r="CV124" s="900"/>
      <c r="CW124" s="900"/>
      <c r="CX124" s="900"/>
      <c r="CY124" s="900"/>
      <c r="CZ124" s="900"/>
      <c r="DA124" s="900"/>
      <c r="DB124" s="900"/>
      <c r="DC124" s="900"/>
      <c r="DD124" s="900"/>
      <c r="DE124" s="900"/>
      <c r="DF124" s="901"/>
      <c r="DG124" s="827">
        <v>10563827</v>
      </c>
      <c r="DH124" s="828"/>
      <c r="DI124" s="828"/>
      <c r="DJ124" s="828"/>
      <c r="DK124" s="829"/>
      <c r="DL124" s="830">
        <v>305624</v>
      </c>
      <c r="DM124" s="828"/>
      <c r="DN124" s="828"/>
      <c r="DO124" s="828"/>
      <c r="DP124" s="829"/>
      <c r="DQ124" s="830">
        <v>304315</v>
      </c>
      <c r="DR124" s="828"/>
      <c r="DS124" s="828"/>
      <c r="DT124" s="828"/>
      <c r="DU124" s="829"/>
      <c r="DV124" s="912">
        <v>2.2000000000000002</v>
      </c>
      <c r="DW124" s="913"/>
      <c r="DX124" s="913"/>
      <c r="DY124" s="913"/>
      <c r="DZ124" s="914"/>
    </row>
    <row r="125" spans="1:130" s="233" customFormat="1" ht="26.25" customHeight="1">
      <c r="A125" s="884"/>
      <c r="B125" s="885"/>
      <c r="C125" s="879" t="s">
        <v>472</v>
      </c>
      <c r="D125" s="816"/>
      <c r="E125" s="816"/>
      <c r="F125" s="816"/>
      <c r="G125" s="816"/>
      <c r="H125" s="816"/>
      <c r="I125" s="816"/>
      <c r="J125" s="816"/>
      <c r="K125" s="816"/>
      <c r="L125" s="816"/>
      <c r="M125" s="816"/>
      <c r="N125" s="816"/>
      <c r="O125" s="816"/>
      <c r="P125" s="816"/>
      <c r="Q125" s="816"/>
      <c r="R125" s="816"/>
      <c r="S125" s="816"/>
      <c r="T125" s="816"/>
      <c r="U125" s="816"/>
      <c r="V125" s="816"/>
      <c r="W125" s="816"/>
      <c r="X125" s="816"/>
      <c r="Y125" s="816"/>
      <c r="Z125" s="817"/>
      <c r="AA125" s="843" t="s">
        <v>443</v>
      </c>
      <c r="AB125" s="844"/>
      <c r="AC125" s="844"/>
      <c r="AD125" s="844"/>
      <c r="AE125" s="845"/>
      <c r="AF125" s="846" t="s">
        <v>443</v>
      </c>
      <c r="AG125" s="844"/>
      <c r="AH125" s="844"/>
      <c r="AI125" s="844"/>
      <c r="AJ125" s="845"/>
      <c r="AK125" s="846" t="s">
        <v>443</v>
      </c>
      <c r="AL125" s="844"/>
      <c r="AM125" s="844"/>
      <c r="AN125" s="844"/>
      <c r="AO125" s="845"/>
      <c r="AP125" s="888" t="s">
        <v>443</v>
      </c>
      <c r="AQ125" s="889"/>
      <c r="AR125" s="889"/>
      <c r="AS125" s="889"/>
      <c r="AT125" s="890"/>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915" t="s">
        <v>488</v>
      </c>
      <c r="CL125" s="916"/>
      <c r="CM125" s="916"/>
      <c r="CN125" s="916"/>
      <c r="CO125" s="917"/>
      <c r="CP125" s="924" t="s">
        <v>489</v>
      </c>
      <c r="CQ125" s="872"/>
      <c r="CR125" s="872"/>
      <c r="CS125" s="872"/>
      <c r="CT125" s="872"/>
      <c r="CU125" s="872"/>
      <c r="CV125" s="872"/>
      <c r="CW125" s="872"/>
      <c r="CX125" s="872"/>
      <c r="CY125" s="872"/>
      <c r="CZ125" s="872"/>
      <c r="DA125" s="872"/>
      <c r="DB125" s="872"/>
      <c r="DC125" s="872"/>
      <c r="DD125" s="872"/>
      <c r="DE125" s="872"/>
      <c r="DF125" s="873"/>
      <c r="DG125" s="925" t="s">
        <v>443</v>
      </c>
      <c r="DH125" s="906"/>
      <c r="DI125" s="906"/>
      <c r="DJ125" s="906"/>
      <c r="DK125" s="906"/>
      <c r="DL125" s="906" t="s">
        <v>443</v>
      </c>
      <c r="DM125" s="906"/>
      <c r="DN125" s="906"/>
      <c r="DO125" s="906"/>
      <c r="DP125" s="906"/>
      <c r="DQ125" s="906" t="s">
        <v>443</v>
      </c>
      <c r="DR125" s="906"/>
      <c r="DS125" s="906"/>
      <c r="DT125" s="906"/>
      <c r="DU125" s="906"/>
      <c r="DV125" s="907" t="s">
        <v>443</v>
      </c>
      <c r="DW125" s="907"/>
      <c r="DX125" s="907"/>
      <c r="DY125" s="907"/>
      <c r="DZ125" s="908"/>
    </row>
    <row r="126" spans="1:130" s="233" customFormat="1" ht="26.25" customHeight="1" thickBot="1">
      <c r="A126" s="884"/>
      <c r="B126" s="885"/>
      <c r="C126" s="879" t="s">
        <v>474</v>
      </c>
      <c r="D126" s="816"/>
      <c r="E126" s="816"/>
      <c r="F126" s="816"/>
      <c r="G126" s="816"/>
      <c r="H126" s="816"/>
      <c r="I126" s="816"/>
      <c r="J126" s="816"/>
      <c r="K126" s="816"/>
      <c r="L126" s="816"/>
      <c r="M126" s="816"/>
      <c r="N126" s="816"/>
      <c r="O126" s="816"/>
      <c r="P126" s="816"/>
      <c r="Q126" s="816"/>
      <c r="R126" s="816"/>
      <c r="S126" s="816"/>
      <c r="T126" s="816"/>
      <c r="U126" s="816"/>
      <c r="V126" s="816"/>
      <c r="W126" s="816"/>
      <c r="X126" s="816"/>
      <c r="Y126" s="816"/>
      <c r="Z126" s="817"/>
      <c r="AA126" s="843" t="s">
        <v>443</v>
      </c>
      <c r="AB126" s="844"/>
      <c r="AC126" s="844"/>
      <c r="AD126" s="844"/>
      <c r="AE126" s="845"/>
      <c r="AF126" s="846" t="s">
        <v>443</v>
      </c>
      <c r="AG126" s="844"/>
      <c r="AH126" s="844"/>
      <c r="AI126" s="844"/>
      <c r="AJ126" s="845"/>
      <c r="AK126" s="846" t="s">
        <v>443</v>
      </c>
      <c r="AL126" s="844"/>
      <c r="AM126" s="844"/>
      <c r="AN126" s="844"/>
      <c r="AO126" s="845"/>
      <c r="AP126" s="888" t="s">
        <v>443</v>
      </c>
      <c r="AQ126" s="889"/>
      <c r="AR126" s="889"/>
      <c r="AS126" s="889"/>
      <c r="AT126" s="890"/>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918"/>
      <c r="CL126" s="919"/>
      <c r="CM126" s="919"/>
      <c r="CN126" s="919"/>
      <c r="CO126" s="920"/>
      <c r="CP126" s="879" t="s">
        <v>490</v>
      </c>
      <c r="CQ126" s="816"/>
      <c r="CR126" s="816"/>
      <c r="CS126" s="816"/>
      <c r="CT126" s="816"/>
      <c r="CU126" s="816"/>
      <c r="CV126" s="816"/>
      <c r="CW126" s="816"/>
      <c r="CX126" s="816"/>
      <c r="CY126" s="816"/>
      <c r="CZ126" s="816"/>
      <c r="DA126" s="816"/>
      <c r="DB126" s="816"/>
      <c r="DC126" s="816"/>
      <c r="DD126" s="816"/>
      <c r="DE126" s="816"/>
      <c r="DF126" s="817"/>
      <c r="DG126" s="880" t="s">
        <v>443</v>
      </c>
      <c r="DH126" s="881"/>
      <c r="DI126" s="881"/>
      <c r="DJ126" s="881"/>
      <c r="DK126" s="881"/>
      <c r="DL126" s="881" t="s">
        <v>443</v>
      </c>
      <c r="DM126" s="881"/>
      <c r="DN126" s="881"/>
      <c r="DO126" s="881"/>
      <c r="DP126" s="881"/>
      <c r="DQ126" s="881" t="s">
        <v>443</v>
      </c>
      <c r="DR126" s="881"/>
      <c r="DS126" s="881"/>
      <c r="DT126" s="881"/>
      <c r="DU126" s="881"/>
      <c r="DV126" s="858" t="s">
        <v>443</v>
      </c>
      <c r="DW126" s="858"/>
      <c r="DX126" s="858"/>
      <c r="DY126" s="858"/>
      <c r="DZ126" s="859"/>
    </row>
    <row r="127" spans="1:130" s="233" customFormat="1" ht="26.25" customHeight="1">
      <c r="A127" s="886"/>
      <c r="B127" s="887"/>
      <c r="C127" s="902" t="s">
        <v>491</v>
      </c>
      <c r="D127" s="903"/>
      <c r="E127" s="903"/>
      <c r="F127" s="903"/>
      <c r="G127" s="903"/>
      <c r="H127" s="903"/>
      <c r="I127" s="903"/>
      <c r="J127" s="903"/>
      <c r="K127" s="903"/>
      <c r="L127" s="903"/>
      <c r="M127" s="903"/>
      <c r="N127" s="903"/>
      <c r="O127" s="903"/>
      <c r="P127" s="903"/>
      <c r="Q127" s="903"/>
      <c r="R127" s="903"/>
      <c r="S127" s="903"/>
      <c r="T127" s="903"/>
      <c r="U127" s="903"/>
      <c r="V127" s="903"/>
      <c r="W127" s="903"/>
      <c r="X127" s="903"/>
      <c r="Y127" s="903"/>
      <c r="Z127" s="904"/>
      <c r="AA127" s="843">
        <v>45358</v>
      </c>
      <c r="AB127" s="844"/>
      <c r="AC127" s="844"/>
      <c r="AD127" s="844"/>
      <c r="AE127" s="845"/>
      <c r="AF127" s="846">
        <v>37782</v>
      </c>
      <c r="AG127" s="844"/>
      <c r="AH127" s="844"/>
      <c r="AI127" s="844"/>
      <c r="AJ127" s="845"/>
      <c r="AK127" s="846">
        <v>29107</v>
      </c>
      <c r="AL127" s="844"/>
      <c r="AM127" s="844"/>
      <c r="AN127" s="844"/>
      <c r="AO127" s="845"/>
      <c r="AP127" s="888">
        <v>0.2</v>
      </c>
      <c r="AQ127" s="889"/>
      <c r="AR127" s="889"/>
      <c r="AS127" s="889"/>
      <c r="AT127" s="890"/>
      <c r="AU127" s="235"/>
      <c r="AV127" s="235"/>
      <c r="AW127" s="235"/>
      <c r="AX127" s="905" t="s">
        <v>492</v>
      </c>
      <c r="AY127" s="876"/>
      <c r="AZ127" s="876"/>
      <c r="BA127" s="876"/>
      <c r="BB127" s="876"/>
      <c r="BC127" s="876"/>
      <c r="BD127" s="876"/>
      <c r="BE127" s="877"/>
      <c r="BF127" s="875" t="s">
        <v>493</v>
      </c>
      <c r="BG127" s="876"/>
      <c r="BH127" s="876"/>
      <c r="BI127" s="876"/>
      <c r="BJ127" s="876"/>
      <c r="BK127" s="876"/>
      <c r="BL127" s="877"/>
      <c r="BM127" s="875" t="s">
        <v>494</v>
      </c>
      <c r="BN127" s="876"/>
      <c r="BO127" s="876"/>
      <c r="BP127" s="876"/>
      <c r="BQ127" s="876"/>
      <c r="BR127" s="876"/>
      <c r="BS127" s="877"/>
      <c r="BT127" s="875" t="s">
        <v>495</v>
      </c>
      <c r="BU127" s="876"/>
      <c r="BV127" s="876"/>
      <c r="BW127" s="876"/>
      <c r="BX127" s="876"/>
      <c r="BY127" s="876"/>
      <c r="BZ127" s="878"/>
      <c r="CA127" s="235"/>
      <c r="CB127" s="235"/>
      <c r="CC127" s="235"/>
      <c r="CD127" s="258"/>
      <c r="CE127" s="258"/>
      <c r="CF127" s="258"/>
      <c r="CG127" s="235"/>
      <c r="CH127" s="235"/>
      <c r="CI127" s="235"/>
      <c r="CJ127" s="257"/>
      <c r="CK127" s="918"/>
      <c r="CL127" s="919"/>
      <c r="CM127" s="919"/>
      <c r="CN127" s="919"/>
      <c r="CO127" s="920"/>
      <c r="CP127" s="879" t="s">
        <v>496</v>
      </c>
      <c r="CQ127" s="816"/>
      <c r="CR127" s="816"/>
      <c r="CS127" s="816"/>
      <c r="CT127" s="816"/>
      <c r="CU127" s="816"/>
      <c r="CV127" s="816"/>
      <c r="CW127" s="816"/>
      <c r="CX127" s="816"/>
      <c r="CY127" s="816"/>
      <c r="CZ127" s="816"/>
      <c r="DA127" s="816"/>
      <c r="DB127" s="816"/>
      <c r="DC127" s="816"/>
      <c r="DD127" s="816"/>
      <c r="DE127" s="816"/>
      <c r="DF127" s="817"/>
      <c r="DG127" s="880" t="s">
        <v>443</v>
      </c>
      <c r="DH127" s="881"/>
      <c r="DI127" s="881"/>
      <c r="DJ127" s="881"/>
      <c r="DK127" s="881"/>
      <c r="DL127" s="881" t="s">
        <v>443</v>
      </c>
      <c r="DM127" s="881"/>
      <c r="DN127" s="881"/>
      <c r="DO127" s="881"/>
      <c r="DP127" s="881"/>
      <c r="DQ127" s="881" t="s">
        <v>443</v>
      </c>
      <c r="DR127" s="881"/>
      <c r="DS127" s="881"/>
      <c r="DT127" s="881"/>
      <c r="DU127" s="881"/>
      <c r="DV127" s="858" t="s">
        <v>443</v>
      </c>
      <c r="DW127" s="858"/>
      <c r="DX127" s="858"/>
      <c r="DY127" s="858"/>
      <c r="DZ127" s="859"/>
    </row>
    <row r="128" spans="1:130" s="233" customFormat="1" ht="26.25" customHeight="1" thickBot="1">
      <c r="A128" s="860" t="s">
        <v>497</v>
      </c>
      <c r="B128" s="861"/>
      <c r="C128" s="861"/>
      <c r="D128" s="861"/>
      <c r="E128" s="861"/>
      <c r="F128" s="861"/>
      <c r="G128" s="861"/>
      <c r="H128" s="861"/>
      <c r="I128" s="861"/>
      <c r="J128" s="861"/>
      <c r="K128" s="861"/>
      <c r="L128" s="861"/>
      <c r="M128" s="861"/>
      <c r="N128" s="861"/>
      <c r="O128" s="861"/>
      <c r="P128" s="861"/>
      <c r="Q128" s="861"/>
      <c r="R128" s="861"/>
      <c r="S128" s="861"/>
      <c r="T128" s="861"/>
      <c r="U128" s="861"/>
      <c r="V128" s="861"/>
      <c r="W128" s="862" t="s">
        <v>498</v>
      </c>
      <c r="X128" s="862"/>
      <c r="Y128" s="862"/>
      <c r="Z128" s="863"/>
      <c r="AA128" s="864">
        <v>180109</v>
      </c>
      <c r="AB128" s="865"/>
      <c r="AC128" s="865"/>
      <c r="AD128" s="865"/>
      <c r="AE128" s="866"/>
      <c r="AF128" s="867">
        <v>170427</v>
      </c>
      <c r="AG128" s="865"/>
      <c r="AH128" s="865"/>
      <c r="AI128" s="865"/>
      <c r="AJ128" s="866"/>
      <c r="AK128" s="867">
        <v>168228</v>
      </c>
      <c r="AL128" s="865"/>
      <c r="AM128" s="865"/>
      <c r="AN128" s="865"/>
      <c r="AO128" s="866"/>
      <c r="AP128" s="868"/>
      <c r="AQ128" s="869"/>
      <c r="AR128" s="869"/>
      <c r="AS128" s="869"/>
      <c r="AT128" s="870"/>
      <c r="AU128" s="235"/>
      <c r="AV128" s="235"/>
      <c r="AW128" s="235"/>
      <c r="AX128" s="871" t="s">
        <v>499</v>
      </c>
      <c r="AY128" s="872"/>
      <c r="AZ128" s="872"/>
      <c r="BA128" s="872"/>
      <c r="BB128" s="872"/>
      <c r="BC128" s="872"/>
      <c r="BD128" s="872"/>
      <c r="BE128" s="873"/>
      <c r="BF128" s="850" t="s">
        <v>455</v>
      </c>
      <c r="BG128" s="851"/>
      <c r="BH128" s="851"/>
      <c r="BI128" s="851"/>
      <c r="BJ128" s="851"/>
      <c r="BK128" s="851"/>
      <c r="BL128" s="874"/>
      <c r="BM128" s="850">
        <v>12.67</v>
      </c>
      <c r="BN128" s="851"/>
      <c r="BO128" s="851"/>
      <c r="BP128" s="851"/>
      <c r="BQ128" s="851"/>
      <c r="BR128" s="851"/>
      <c r="BS128" s="874"/>
      <c r="BT128" s="850">
        <v>20</v>
      </c>
      <c r="BU128" s="851"/>
      <c r="BV128" s="851"/>
      <c r="BW128" s="851"/>
      <c r="BX128" s="851"/>
      <c r="BY128" s="851"/>
      <c r="BZ128" s="852"/>
      <c r="CA128" s="258"/>
      <c r="CB128" s="258"/>
      <c r="CC128" s="258"/>
      <c r="CD128" s="258"/>
      <c r="CE128" s="258"/>
      <c r="CF128" s="258"/>
      <c r="CG128" s="235"/>
      <c r="CH128" s="235"/>
      <c r="CI128" s="235"/>
      <c r="CJ128" s="257"/>
      <c r="CK128" s="921"/>
      <c r="CL128" s="922"/>
      <c r="CM128" s="922"/>
      <c r="CN128" s="922"/>
      <c r="CO128" s="923"/>
      <c r="CP128" s="853" t="s">
        <v>500</v>
      </c>
      <c r="CQ128" s="794"/>
      <c r="CR128" s="794"/>
      <c r="CS128" s="794"/>
      <c r="CT128" s="794"/>
      <c r="CU128" s="794"/>
      <c r="CV128" s="794"/>
      <c r="CW128" s="794"/>
      <c r="CX128" s="794"/>
      <c r="CY128" s="794"/>
      <c r="CZ128" s="794"/>
      <c r="DA128" s="794"/>
      <c r="DB128" s="794"/>
      <c r="DC128" s="794"/>
      <c r="DD128" s="794"/>
      <c r="DE128" s="794"/>
      <c r="DF128" s="795"/>
      <c r="DG128" s="854" t="s">
        <v>449</v>
      </c>
      <c r="DH128" s="855"/>
      <c r="DI128" s="855"/>
      <c r="DJ128" s="855"/>
      <c r="DK128" s="855"/>
      <c r="DL128" s="855" t="s">
        <v>445</v>
      </c>
      <c r="DM128" s="855"/>
      <c r="DN128" s="855"/>
      <c r="DO128" s="855"/>
      <c r="DP128" s="855"/>
      <c r="DQ128" s="855" t="s">
        <v>455</v>
      </c>
      <c r="DR128" s="855"/>
      <c r="DS128" s="855"/>
      <c r="DT128" s="855"/>
      <c r="DU128" s="855"/>
      <c r="DV128" s="856" t="s">
        <v>449</v>
      </c>
      <c r="DW128" s="856"/>
      <c r="DX128" s="856"/>
      <c r="DY128" s="856"/>
      <c r="DZ128" s="857"/>
    </row>
    <row r="129" spans="1:131" s="233" customFormat="1" ht="26.25" customHeight="1">
      <c r="A129" s="838" t="s">
        <v>107</v>
      </c>
      <c r="B129" s="839"/>
      <c r="C129" s="839"/>
      <c r="D129" s="839"/>
      <c r="E129" s="839"/>
      <c r="F129" s="839"/>
      <c r="G129" s="839"/>
      <c r="H129" s="839"/>
      <c r="I129" s="839"/>
      <c r="J129" s="839"/>
      <c r="K129" s="839"/>
      <c r="L129" s="839"/>
      <c r="M129" s="839"/>
      <c r="N129" s="839"/>
      <c r="O129" s="839"/>
      <c r="P129" s="839"/>
      <c r="Q129" s="839"/>
      <c r="R129" s="839"/>
      <c r="S129" s="839"/>
      <c r="T129" s="839"/>
      <c r="U129" s="839"/>
      <c r="V129" s="839"/>
      <c r="W129" s="840" t="s">
        <v>501</v>
      </c>
      <c r="X129" s="841"/>
      <c r="Y129" s="841"/>
      <c r="Z129" s="842"/>
      <c r="AA129" s="843">
        <v>15708167</v>
      </c>
      <c r="AB129" s="844"/>
      <c r="AC129" s="844"/>
      <c r="AD129" s="844"/>
      <c r="AE129" s="845"/>
      <c r="AF129" s="846">
        <v>16011342</v>
      </c>
      <c r="AG129" s="844"/>
      <c r="AH129" s="844"/>
      <c r="AI129" s="844"/>
      <c r="AJ129" s="845"/>
      <c r="AK129" s="846">
        <v>16615215</v>
      </c>
      <c r="AL129" s="844"/>
      <c r="AM129" s="844"/>
      <c r="AN129" s="844"/>
      <c r="AO129" s="845"/>
      <c r="AP129" s="847"/>
      <c r="AQ129" s="848"/>
      <c r="AR129" s="848"/>
      <c r="AS129" s="848"/>
      <c r="AT129" s="849"/>
      <c r="AU129" s="236"/>
      <c r="AV129" s="236"/>
      <c r="AW129" s="236"/>
      <c r="AX129" s="815" t="s">
        <v>502</v>
      </c>
      <c r="AY129" s="816"/>
      <c r="AZ129" s="816"/>
      <c r="BA129" s="816"/>
      <c r="BB129" s="816"/>
      <c r="BC129" s="816"/>
      <c r="BD129" s="816"/>
      <c r="BE129" s="817"/>
      <c r="BF129" s="834" t="s">
        <v>503</v>
      </c>
      <c r="BG129" s="835"/>
      <c r="BH129" s="835"/>
      <c r="BI129" s="835"/>
      <c r="BJ129" s="835"/>
      <c r="BK129" s="835"/>
      <c r="BL129" s="836"/>
      <c r="BM129" s="834">
        <v>17.670000000000002</v>
      </c>
      <c r="BN129" s="835"/>
      <c r="BO129" s="835"/>
      <c r="BP129" s="835"/>
      <c r="BQ129" s="835"/>
      <c r="BR129" s="835"/>
      <c r="BS129" s="836"/>
      <c r="BT129" s="834">
        <v>30</v>
      </c>
      <c r="BU129" s="835"/>
      <c r="BV129" s="835"/>
      <c r="BW129" s="835"/>
      <c r="BX129" s="835"/>
      <c r="BY129" s="835"/>
      <c r="BZ129" s="837"/>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c r="A130" s="838" t="s">
        <v>504</v>
      </c>
      <c r="B130" s="839"/>
      <c r="C130" s="839"/>
      <c r="D130" s="839"/>
      <c r="E130" s="839"/>
      <c r="F130" s="839"/>
      <c r="G130" s="839"/>
      <c r="H130" s="839"/>
      <c r="I130" s="839"/>
      <c r="J130" s="839"/>
      <c r="K130" s="839"/>
      <c r="L130" s="839"/>
      <c r="M130" s="839"/>
      <c r="N130" s="839"/>
      <c r="O130" s="839"/>
      <c r="P130" s="839"/>
      <c r="Q130" s="839"/>
      <c r="R130" s="839"/>
      <c r="S130" s="839"/>
      <c r="T130" s="839"/>
      <c r="U130" s="839"/>
      <c r="V130" s="839"/>
      <c r="W130" s="840" t="s">
        <v>505</v>
      </c>
      <c r="X130" s="841"/>
      <c r="Y130" s="841"/>
      <c r="Z130" s="842"/>
      <c r="AA130" s="843">
        <v>2478478</v>
      </c>
      <c r="AB130" s="844"/>
      <c r="AC130" s="844"/>
      <c r="AD130" s="844"/>
      <c r="AE130" s="845"/>
      <c r="AF130" s="846">
        <v>2492509</v>
      </c>
      <c r="AG130" s="844"/>
      <c r="AH130" s="844"/>
      <c r="AI130" s="844"/>
      <c r="AJ130" s="845"/>
      <c r="AK130" s="846">
        <v>2555139</v>
      </c>
      <c r="AL130" s="844"/>
      <c r="AM130" s="844"/>
      <c r="AN130" s="844"/>
      <c r="AO130" s="845"/>
      <c r="AP130" s="847"/>
      <c r="AQ130" s="848"/>
      <c r="AR130" s="848"/>
      <c r="AS130" s="848"/>
      <c r="AT130" s="849"/>
      <c r="AU130" s="236"/>
      <c r="AV130" s="236"/>
      <c r="AW130" s="236"/>
      <c r="AX130" s="815" t="s">
        <v>506</v>
      </c>
      <c r="AY130" s="816"/>
      <c r="AZ130" s="816"/>
      <c r="BA130" s="816"/>
      <c r="BB130" s="816"/>
      <c r="BC130" s="816"/>
      <c r="BD130" s="816"/>
      <c r="BE130" s="817"/>
      <c r="BF130" s="818">
        <v>7.7</v>
      </c>
      <c r="BG130" s="819"/>
      <c r="BH130" s="819"/>
      <c r="BI130" s="819"/>
      <c r="BJ130" s="819"/>
      <c r="BK130" s="819"/>
      <c r="BL130" s="820"/>
      <c r="BM130" s="818">
        <v>25</v>
      </c>
      <c r="BN130" s="819"/>
      <c r="BO130" s="819"/>
      <c r="BP130" s="819"/>
      <c r="BQ130" s="819"/>
      <c r="BR130" s="819"/>
      <c r="BS130" s="820"/>
      <c r="BT130" s="818">
        <v>35</v>
      </c>
      <c r="BU130" s="819"/>
      <c r="BV130" s="819"/>
      <c r="BW130" s="819"/>
      <c r="BX130" s="819"/>
      <c r="BY130" s="819"/>
      <c r="BZ130" s="821"/>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c r="A131" s="822"/>
      <c r="B131" s="823"/>
      <c r="C131" s="823"/>
      <c r="D131" s="823"/>
      <c r="E131" s="823"/>
      <c r="F131" s="823"/>
      <c r="G131" s="823"/>
      <c r="H131" s="823"/>
      <c r="I131" s="823"/>
      <c r="J131" s="823"/>
      <c r="K131" s="823"/>
      <c r="L131" s="823"/>
      <c r="M131" s="823"/>
      <c r="N131" s="823"/>
      <c r="O131" s="823"/>
      <c r="P131" s="823"/>
      <c r="Q131" s="823"/>
      <c r="R131" s="823"/>
      <c r="S131" s="823"/>
      <c r="T131" s="823"/>
      <c r="U131" s="823"/>
      <c r="V131" s="823"/>
      <c r="W131" s="824" t="s">
        <v>507</v>
      </c>
      <c r="X131" s="825"/>
      <c r="Y131" s="825"/>
      <c r="Z131" s="826"/>
      <c r="AA131" s="827">
        <v>13229689</v>
      </c>
      <c r="AB131" s="828"/>
      <c r="AC131" s="828"/>
      <c r="AD131" s="828"/>
      <c r="AE131" s="829"/>
      <c r="AF131" s="830">
        <v>13518833</v>
      </c>
      <c r="AG131" s="828"/>
      <c r="AH131" s="828"/>
      <c r="AI131" s="828"/>
      <c r="AJ131" s="829"/>
      <c r="AK131" s="830">
        <v>14060076</v>
      </c>
      <c r="AL131" s="828"/>
      <c r="AM131" s="828"/>
      <c r="AN131" s="828"/>
      <c r="AO131" s="829"/>
      <c r="AP131" s="831"/>
      <c r="AQ131" s="832"/>
      <c r="AR131" s="832"/>
      <c r="AS131" s="832"/>
      <c r="AT131" s="833"/>
      <c r="AU131" s="236"/>
      <c r="AV131" s="236"/>
      <c r="AW131" s="236"/>
      <c r="AX131" s="793" t="s">
        <v>508</v>
      </c>
      <c r="AY131" s="794"/>
      <c r="AZ131" s="794"/>
      <c r="BA131" s="794"/>
      <c r="BB131" s="794"/>
      <c r="BC131" s="794"/>
      <c r="BD131" s="794"/>
      <c r="BE131" s="795"/>
      <c r="BF131" s="796" t="s">
        <v>445</v>
      </c>
      <c r="BG131" s="797"/>
      <c r="BH131" s="797"/>
      <c r="BI131" s="797"/>
      <c r="BJ131" s="797"/>
      <c r="BK131" s="797"/>
      <c r="BL131" s="798"/>
      <c r="BM131" s="796">
        <v>350</v>
      </c>
      <c r="BN131" s="797"/>
      <c r="BO131" s="797"/>
      <c r="BP131" s="797"/>
      <c r="BQ131" s="797"/>
      <c r="BR131" s="797"/>
      <c r="BS131" s="798"/>
      <c r="BT131" s="799"/>
      <c r="BU131" s="800"/>
      <c r="BV131" s="800"/>
      <c r="BW131" s="800"/>
      <c r="BX131" s="800"/>
      <c r="BY131" s="800"/>
      <c r="BZ131" s="801"/>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c r="A132" s="802" t="s">
        <v>509</v>
      </c>
      <c r="B132" s="803"/>
      <c r="C132" s="803"/>
      <c r="D132" s="803"/>
      <c r="E132" s="803"/>
      <c r="F132" s="803"/>
      <c r="G132" s="803"/>
      <c r="H132" s="803"/>
      <c r="I132" s="803"/>
      <c r="J132" s="803"/>
      <c r="K132" s="803"/>
      <c r="L132" s="803"/>
      <c r="M132" s="803"/>
      <c r="N132" s="803"/>
      <c r="O132" s="803"/>
      <c r="P132" s="803"/>
      <c r="Q132" s="803"/>
      <c r="R132" s="803"/>
      <c r="S132" s="803"/>
      <c r="T132" s="803"/>
      <c r="U132" s="803"/>
      <c r="V132" s="806" t="s">
        <v>510</v>
      </c>
      <c r="W132" s="806"/>
      <c r="X132" s="806"/>
      <c r="Y132" s="806"/>
      <c r="Z132" s="807"/>
      <c r="AA132" s="808">
        <v>8.0654730430000008</v>
      </c>
      <c r="AB132" s="809"/>
      <c r="AC132" s="809"/>
      <c r="AD132" s="809"/>
      <c r="AE132" s="810"/>
      <c r="AF132" s="811">
        <v>7.6663052199999999</v>
      </c>
      <c r="AG132" s="809"/>
      <c r="AH132" s="809"/>
      <c r="AI132" s="809"/>
      <c r="AJ132" s="810"/>
      <c r="AK132" s="811">
        <v>7.6513384420000001</v>
      </c>
      <c r="AL132" s="809"/>
      <c r="AM132" s="809"/>
      <c r="AN132" s="809"/>
      <c r="AO132" s="810"/>
      <c r="AP132" s="812"/>
      <c r="AQ132" s="813"/>
      <c r="AR132" s="813"/>
      <c r="AS132" s="813"/>
      <c r="AT132" s="814"/>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c r="A133" s="804"/>
      <c r="B133" s="805"/>
      <c r="C133" s="805"/>
      <c r="D133" s="805"/>
      <c r="E133" s="805"/>
      <c r="F133" s="805"/>
      <c r="G133" s="805"/>
      <c r="H133" s="805"/>
      <c r="I133" s="805"/>
      <c r="J133" s="805"/>
      <c r="K133" s="805"/>
      <c r="L133" s="805"/>
      <c r="M133" s="805"/>
      <c r="N133" s="805"/>
      <c r="O133" s="805"/>
      <c r="P133" s="805"/>
      <c r="Q133" s="805"/>
      <c r="R133" s="805"/>
      <c r="S133" s="805"/>
      <c r="T133" s="805"/>
      <c r="U133" s="805"/>
      <c r="V133" s="785" t="s">
        <v>511</v>
      </c>
      <c r="W133" s="785"/>
      <c r="X133" s="785"/>
      <c r="Y133" s="785"/>
      <c r="Z133" s="786"/>
      <c r="AA133" s="787">
        <v>8.3000000000000007</v>
      </c>
      <c r="AB133" s="788"/>
      <c r="AC133" s="788"/>
      <c r="AD133" s="788"/>
      <c r="AE133" s="789"/>
      <c r="AF133" s="787">
        <v>7.9</v>
      </c>
      <c r="AG133" s="788"/>
      <c r="AH133" s="788"/>
      <c r="AI133" s="788"/>
      <c r="AJ133" s="789"/>
      <c r="AK133" s="787">
        <v>7.7</v>
      </c>
      <c r="AL133" s="788"/>
      <c r="AM133" s="788"/>
      <c r="AN133" s="788"/>
      <c r="AO133" s="789"/>
      <c r="AP133" s="790"/>
      <c r="AQ133" s="791"/>
      <c r="AR133" s="791"/>
      <c r="AS133" s="791"/>
      <c r="AT133" s="792"/>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25" hidden="1">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99erhO98a3ft7dIT94YK0SsSLUiHh5EYletC/x6N8kcoKDe8cVUMGjkGGpwhdHet/nOJ9UGlHY35lrmroofJCQ==" saltValue="BnH4dOGg4LLwnPB2hU7G8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63" customWidth="1"/>
    <col min="121" max="121" width="0" style="262" hidden="1" customWidth="1"/>
    <col min="122" max="16384" width="9" style="262" hidden="1"/>
  </cols>
  <sheetData>
    <row r="1" spans="1:120">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row r="3" spans="1:120"/>
    <row r="4" spans="1:120"/>
    <row r="5" spans="1:120"/>
    <row r="6" spans="1:120"/>
    <row r="7" spans="1:120"/>
    <row r="8" spans="1:120"/>
    <row r="9" spans="1:120"/>
    <row r="10" spans="1:120"/>
    <row r="11" spans="1:120"/>
    <row r="12" spans="1:120"/>
    <row r="13" spans="1:120"/>
    <row r="14" spans="1:120"/>
    <row r="15" spans="1:120"/>
    <row r="16" spans="1:120">
      <c r="DP16" s="262"/>
    </row>
    <row r="17" spans="119:120">
      <c r="DP17" s="262"/>
    </row>
    <row r="18" spans="119:120"/>
    <row r="19" spans="119:120"/>
    <row r="20" spans="119:120">
      <c r="DO20" s="262"/>
      <c r="DP20" s="262"/>
    </row>
    <row r="21" spans="119:120">
      <c r="DP21" s="262"/>
    </row>
    <row r="22" spans="119:120"/>
    <row r="23" spans="119:120">
      <c r="DO23" s="262"/>
      <c r="DP23" s="262"/>
    </row>
    <row r="24" spans="119:120">
      <c r="DP24" s="262"/>
    </row>
    <row r="25" spans="119:120">
      <c r="DP25" s="262"/>
    </row>
    <row r="26" spans="119:120">
      <c r="DO26" s="262"/>
      <c r="DP26" s="262"/>
    </row>
    <row r="27" spans="119:120"/>
    <row r="28" spans="119:120">
      <c r="DO28" s="262"/>
      <c r="DP28" s="262"/>
    </row>
    <row r="29" spans="119:120">
      <c r="DP29" s="262"/>
    </row>
    <row r="30" spans="119:120"/>
    <row r="31" spans="119:120">
      <c r="DO31" s="262"/>
      <c r="DP31" s="262"/>
    </row>
    <row r="32" spans="119:120"/>
    <row r="33" spans="98:120">
      <c r="DO33" s="262"/>
      <c r="DP33" s="262"/>
    </row>
    <row r="34" spans="98:120">
      <c r="DM34" s="262"/>
    </row>
    <row r="35" spans="98:120">
      <c r="CT35" s="262"/>
      <c r="CU35" s="262"/>
      <c r="CV35" s="262"/>
      <c r="CY35" s="262"/>
      <c r="CZ35" s="262"/>
      <c r="DA35" s="262"/>
      <c r="DD35" s="262"/>
      <c r="DE35" s="262"/>
      <c r="DF35" s="262"/>
      <c r="DI35" s="262"/>
      <c r="DJ35" s="262"/>
      <c r="DK35" s="262"/>
      <c r="DM35" s="262"/>
      <c r="DN35" s="262"/>
      <c r="DO35" s="262"/>
      <c r="DP35" s="262"/>
    </row>
    <row r="36" spans="98:120"/>
    <row r="37" spans="98:120">
      <c r="CW37" s="262"/>
      <c r="DB37" s="262"/>
      <c r="DG37" s="262"/>
      <c r="DL37" s="262"/>
      <c r="DP37" s="262"/>
    </row>
    <row r="38" spans="98:120">
      <c r="CT38" s="262"/>
      <c r="CU38" s="262"/>
      <c r="CV38" s="262"/>
      <c r="CW38" s="262"/>
      <c r="CY38" s="262"/>
      <c r="CZ38" s="262"/>
      <c r="DA38" s="262"/>
      <c r="DB38" s="262"/>
      <c r="DD38" s="262"/>
      <c r="DE38" s="262"/>
      <c r="DF38" s="262"/>
      <c r="DG38" s="262"/>
      <c r="DI38" s="262"/>
      <c r="DJ38" s="262"/>
      <c r="DK38" s="262"/>
      <c r="DL38" s="262"/>
      <c r="DN38" s="262"/>
      <c r="DO38" s="262"/>
      <c r="DP38" s="262"/>
    </row>
    <row r="39" spans="98:120"/>
    <row r="40" spans="98:120"/>
    <row r="41" spans="98:120"/>
    <row r="42" spans="98:120"/>
    <row r="43" spans="98:120"/>
    <row r="44" spans="98:120"/>
    <row r="45" spans="98:120"/>
    <row r="46" spans="98:120"/>
    <row r="47" spans="98:120"/>
    <row r="48" spans="98:120"/>
    <row r="49" spans="22:120">
      <c r="DN49" s="262"/>
      <c r="DO49" s="262"/>
      <c r="DP49" s="262"/>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62"/>
      <c r="CS63" s="262"/>
      <c r="CX63" s="262"/>
      <c r="DC63" s="262"/>
      <c r="DH63" s="262"/>
    </row>
    <row r="64" spans="22:120">
      <c r="V64" s="262"/>
    </row>
    <row r="65" spans="15:120">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c r="Q66" s="262"/>
      <c r="S66" s="262"/>
      <c r="U66" s="262"/>
      <c r="DM66" s="262"/>
    </row>
    <row r="67" spans="15:120">
      <c r="O67" s="262"/>
      <c r="P67" s="262"/>
      <c r="R67" s="262"/>
      <c r="T67" s="262"/>
      <c r="Y67" s="262"/>
      <c r="CT67" s="262"/>
      <c r="CV67" s="262"/>
      <c r="CW67" s="262"/>
      <c r="CY67" s="262"/>
      <c r="DA67" s="262"/>
      <c r="DB67" s="262"/>
      <c r="DD67" s="262"/>
      <c r="DF67" s="262"/>
      <c r="DG67" s="262"/>
      <c r="DI67" s="262"/>
      <c r="DK67" s="262"/>
      <c r="DL67" s="262"/>
      <c r="DN67" s="262"/>
      <c r="DO67" s="262"/>
      <c r="DP67" s="262"/>
    </row>
    <row r="68" spans="15:120"/>
    <row r="69" spans="15:120"/>
    <row r="70" spans="15:120"/>
    <row r="71" spans="15:120"/>
    <row r="72" spans="15:120">
      <c r="DP72" s="262"/>
    </row>
    <row r="73" spans="15:120">
      <c r="DP73" s="262"/>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62"/>
      <c r="CX96" s="262"/>
      <c r="DC96" s="262"/>
      <c r="DH96" s="262"/>
    </row>
    <row r="97" spans="24:120">
      <c r="CS97" s="262"/>
      <c r="CX97" s="262"/>
      <c r="DC97" s="262"/>
      <c r="DH97" s="262"/>
      <c r="DP97" s="263" t="s">
        <v>512</v>
      </c>
    </row>
    <row r="98" spans="24:120" hidden="1">
      <c r="CS98" s="262"/>
      <c r="CX98" s="262"/>
      <c r="DC98" s="262"/>
      <c r="DH98" s="262"/>
    </row>
    <row r="99" spans="24:120" hidden="1">
      <c r="CS99" s="262"/>
      <c r="CX99" s="262"/>
      <c r="DC99" s="262"/>
      <c r="DH99" s="262"/>
    </row>
    <row r="101" spans="24:120" ht="12" hidden="1" customHeight="1">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c r="CU102" s="262"/>
      <c r="CZ102" s="262"/>
      <c r="DE102" s="262"/>
      <c r="DJ102" s="262"/>
      <c r="DM102" s="262"/>
    </row>
    <row r="103" spans="24:120" hidden="1">
      <c r="CT103" s="262"/>
      <c r="CV103" s="262"/>
      <c r="CW103" s="262"/>
      <c r="CY103" s="262"/>
      <c r="DA103" s="262"/>
      <c r="DB103" s="262"/>
      <c r="DD103" s="262"/>
      <c r="DF103" s="262"/>
      <c r="DG103" s="262"/>
      <c r="DI103" s="262"/>
      <c r="DK103" s="262"/>
      <c r="DL103" s="262"/>
      <c r="DM103" s="262"/>
      <c r="DN103" s="262"/>
      <c r="DO103" s="262"/>
      <c r="DP103" s="262"/>
    </row>
    <row r="104" spans="24:120" hidden="1">
      <c r="CV104" s="262"/>
      <c r="CW104" s="262"/>
      <c r="DA104" s="262"/>
      <c r="DB104" s="262"/>
      <c r="DF104" s="262"/>
      <c r="DG104" s="262"/>
      <c r="DK104" s="262"/>
      <c r="DL104" s="262"/>
      <c r="DN104" s="262"/>
      <c r="DO104" s="262"/>
      <c r="DP104" s="262"/>
    </row>
    <row r="105" spans="24:120" ht="12.75" hidden="1" customHeight="1"/>
  </sheetData>
  <sheetProtection algorithmName="SHA-512" hashValue="C+TECcB9v8f1JBV0RUUTHHQ9r46cfGQ5YtOBIY4xKL/u0MuHMC2GaGsKzgzIbqTpJndvOcoXfu8q/b7ScQsHsQ==" saltValue="kYx3yV+uONwR0UYF94rrl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pageSetUpPr fitToPage="1"/>
  </sheetPr>
  <dimension ref="A1:DL89"/>
  <sheetViews>
    <sheetView showGridLines="0" zoomScaleNormal="100" zoomScaleSheetLayoutView="55" workbookViewId="0"/>
  </sheetViews>
  <sheetFormatPr defaultColWidth="0" defaultRowHeight="13.5" customHeight="1" zeroHeight="1"/>
  <cols>
    <col min="1" max="116" width="2.625" style="263" customWidth="1"/>
    <col min="117" max="16384" width="9" style="262" hidden="1"/>
  </cols>
  <sheetData>
    <row r="1" spans="2:116">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row r="3" spans="2:116"/>
    <row r="4" spans="2:116">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row r="7" spans="2:116"/>
    <row r="8" spans="2:116"/>
    <row r="9" spans="2:116"/>
    <row r="10" spans="2:116"/>
    <row r="11" spans="2:116"/>
    <row r="12" spans="2:116"/>
    <row r="13" spans="2:116"/>
    <row r="14" spans="2:116"/>
    <row r="15" spans="2:116"/>
    <row r="16" spans="2:116"/>
    <row r="17" spans="9:116"/>
    <row r="18" spans="9:116">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row r="20" spans="9:116"/>
    <row r="21" spans="9:116">
      <c r="DL21" s="262"/>
    </row>
    <row r="22" spans="9:116">
      <c r="DI22" s="262"/>
      <c r="DJ22" s="262"/>
      <c r="DK22" s="262"/>
      <c r="DL22" s="262"/>
    </row>
    <row r="23" spans="9:116">
      <c r="CY23" s="262"/>
      <c r="CZ23" s="262"/>
      <c r="DA23" s="262"/>
      <c r="DB23" s="262"/>
      <c r="DC23" s="262"/>
      <c r="DD23" s="262"/>
      <c r="DE23" s="262"/>
      <c r="DF23" s="262"/>
      <c r="DG23" s="262"/>
      <c r="DH23" s="262"/>
      <c r="DI23" s="262"/>
      <c r="DJ23" s="262"/>
      <c r="DK23" s="262"/>
      <c r="DL23" s="262"/>
    </row>
    <row r="24" spans="9:116"/>
    <row r="25" spans="9:116"/>
    <row r="26" spans="9:116"/>
    <row r="27" spans="9:116"/>
    <row r="28" spans="9:116"/>
    <row r="29" spans="9:116"/>
    <row r="30" spans="9:116"/>
    <row r="31" spans="9:116"/>
    <row r="32" spans="9:116"/>
    <row r="33" spans="15:116"/>
    <row r="34" spans="15:116"/>
    <row r="35" spans="15:116">
      <c r="CZ35" s="262"/>
      <c r="DA35" s="262"/>
      <c r="DB35" s="262"/>
      <c r="DC35" s="262"/>
      <c r="DD35" s="262"/>
      <c r="DE35" s="262"/>
      <c r="DF35" s="262"/>
      <c r="DG35" s="262"/>
      <c r="DH35" s="262"/>
      <c r="DI35" s="262"/>
      <c r="DJ35" s="262"/>
      <c r="DK35" s="262"/>
      <c r="DL35" s="262"/>
    </row>
    <row r="36" spans="15:116"/>
    <row r="37" spans="15:116">
      <c r="DL37" s="262"/>
    </row>
    <row r="38" spans="15:116">
      <c r="DI38" s="262"/>
      <c r="DJ38" s="262"/>
      <c r="DK38" s="262"/>
      <c r="DL38" s="262"/>
    </row>
    <row r="39" spans="15:116"/>
    <row r="40" spans="15:116"/>
    <row r="41" spans="15:116"/>
    <row r="42" spans="15:116"/>
    <row r="43" spans="15:116">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c r="DL44" s="262"/>
    </row>
    <row r="45" spans="15:116"/>
    <row r="46" spans="15:116">
      <c r="DA46" s="262"/>
      <c r="DB46" s="262"/>
      <c r="DC46" s="262"/>
      <c r="DD46" s="262"/>
      <c r="DE46" s="262"/>
      <c r="DF46" s="262"/>
      <c r="DG46" s="262"/>
      <c r="DH46" s="262"/>
      <c r="DI46" s="262"/>
      <c r="DJ46" s="262"/>
      <c r="DK46" s="262"/>
      <c r="DL46" s="262"/>
    </row>
    <row r="47" spans="15:116"/>
    <row r="48" spans="15:116"/>
    <row r="49" spans="104:116"/>
    <row r="50" spans="104:116">
      <c r="CZ50" s="262"/>
      <c r="DA50" s="262"/>
      <c r="DB50" s="262"/>
      <c r="DC50" s="262"/>
      <c r="DD50" s="262"/>
      <c r="DE50" s="262"/>
      <c r="DF50" s="262"/>
      <c r="DG50" s="262"/>
      <c r="DH50" s="262"/>
      <c r="DI50" s="262"/>
      <c r="DJ50" s="262"/>
      <c r="DK50" s="262"/>
      <c r="DL50" s="262"/>
    </row>
    <row r="51" spans="104:116"/>
    <row r="52" spans="104:116"/>
    <row r="53" spans="104:116">
      <c r="DL53" s="262"/>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62"/>
      <c r="DD67" s="262"/>
      <c r="DE67" s="262"/>
      <c r="DF67" s="262"/>
      <c r="DG67" s="262"/>
      <c r="DH67" s="262"/>
      <c r="DI67" s="262"/>
      <c r="DJ67" s="262"/>
      <c r="DK67" s="262"/>
      <c r="DL67" s="262"/>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Wjg7aghb5SjVW22SXrJiM3oQrCz4j5pB9E8stztZ6G5Pfyux+TFKFF713UDA3pmutDSwiCp9vK/UAqMuIN4Vsg==" saltValue="s8yKmsfoMBui5pup7H5RE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pageSetUpPr fitToPage="1"/>
  </sheetPr>
  <dimension ref="A1:AZ73"/>
  <sheetViews>
    <sheetView showGridLines="0" view="pageBreakPreview" zoomScaleSheetLayoutView="100" workbookViewId="0"/>
  </sheetViews>
  <sheetFormatPr defaultColWidth="0" defaultRowHeight="13.5" customHeight="1" zeroHeight="1"/>
  <cols>
    <col min="1" max="36" width="2.5" style="264" customWidth="1"/>
    <col min="37" max="44" width="17" style="264" customWidth="1"/>
    <col min="45" max="45" width="6.125" style="271" customWidth="1"/>
    <col min="46" max="46" width="3" style="269" customWidth="1"/>
    <col min="47" max="47" width="19.125" style="264" hidden="1" customWidth="1"/>
    <col min="48" max="52" width="12.625" style="264" hidden="1" customWidth="1"/>
    <col min="53" max="16384" width="8.625" style="264" hidden="1"/>
  </cols>
  <sheetData>
    <row r="1" spans="1:46">
      <c r="AS1" s="265"/>
      <c r="AT1" s="265"/>
    </row>
    <row r="2" spans="1:46">
      <c r="AS2" s="265"/>
      <c r="AT2" s="265"/>
    </row>
    <row r="3" spans="1:46">
      <c r="AS3" s="265"/>
      <c r="AT3" s="265"/>
    </row>
    <row r="4" spans="1:46">
      <c r="AS4" s="265"/>
      <c r="AT4" s="265"/>
    </row>
    <row r="5" spans="1:46" ht="17.25">
      <c r="A5" s="266" t="s">
        <v>513</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514</v>
      </c>
      <c r="AL6" s="270"/>
      <c r="AM6" s="270"/>
      <c r="AN6" s="270"/>
      <c r="AO6" s="265"/>
      <c r="AP6" s="265"/>
      <c r="AQ6" s="265"/>
      <c r="AR6" s="265"/>
    </row>
    <row r="7" spans="1:46" ht="13.5" customHeight="1">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82" t="s">
        <v>515</v>
      </c>
      <c r="AP7" s="275"/>
      <c r="AQ7" s="276" t="s">
        <v>516</v>
      </c>
      <c r="AR7" s="277"/>
    </row>
    <row r="8" spans="1:46">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83"/>
      <c r="AP8" s="281" t="s">
        <v>517</v>
      </c>
      <c r="AQ8" s="282" t="s">
        <v>518</v>
      </c>
      <c r="AR8" s="283" t="s">
        <v>519</v>
      </c>
    </row>
    <row r="9" spans="1:46">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94" t="s">
        <v>520</v>
      </c>
      <c r="AL9" s="1195"/>
      <c r="AM9" s="1195"/>
      <c r="AN9" s="1196"/>
      <c r="AO9" s="284">
        <v>5148634</v>
      </c>
      <c r="AP9" s="284">
        <v>97797</v>
      </c>
      <c r="AQ9" s="285">
        <v>85700</v>
      </c>
      <c r="AR9" s="286">
        <v>14.1</v>
      </c>
    </row>
    <row r="10" spans="1:46" ht="13.5" customHeight="1">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94" t="s">
        <v>521</v>
      </c>
      <c r="AL10" s="1195"/>
      <c r="AM10" s="1195"/>
      <c r="AN10" s="1196"/>
      <c r="AO10" s="287">
        <v>81949</v>
      </c>
      <c r="AP10" s="287">
        <v>1557</v>
      </c>
      <c r="AQ10" s="288">
        <v>7424</v>
      </c>
      <c r="AR10" s="289">
        <v>-79</v>
      </c>
    </row>
    <row r="11" spans="1:46" ht="13.5" customHeight="1">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94" t="s">
        <v>522</v>
      </c>
      <c r="AL11" s="1195"/>
      <c r="AM11" s="1195"/>
      <c r="AN11" s="1196"/>
      <c r="AO11" s="287" t="s">
        <v>523</v>
      </c>
      <c r="AP11" s="287" t="s">
        <v>523</v>
      </c>
      <c r="AQ11" s="288">
        <v>1613</v>
      </c>
      <c r="AR11" s="289" t="s">
        <v>523</v>
      </c>
    </row>
    <row r="12" spans="1:46" ht="13.5" customHeight="1">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94" t="s">
        <v>524</v>
      </c>
      <c r="AL12" s="1195"/>
      <c r="AM12" s="1195"/>
      <c r="AN12" s="1196"/>
      <c r="AO12" s="287" t="s">
        <v>523</v>
      </c>
      <c r="AP12" s="287" t="s">
        <v>523</v>
      </c>
      <c r="AQ12" s="288">
        <v>12</v>
      </c>
      <c r="AR12" s="289" t="s">
        <v>523</v>
      </c>
    </row>
    <row r="13" spans="1:46" ht="13.5" customHeight="1">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94" t="s">
        <v>525</v>
      </c>
      <c r="AL13" s="1195"/>
      <c r="AM13" s="1195"/>
      <c r="AN13" s="1196"/>
      <c r="AO13" s="287">
        <v>193517</v>
      </c>
      <c r="AP13" s="287">
        <v>3676</v>
      </c>
      <c r="AQ13" s="288">
        <v>3153</v>
      </c>
      <c r="AR13" s="289">
        <v>16.600000000000001</v>
      </c>
    </row>
    <row r="14" spans="1:46" ht="13.5" customHeight="1">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94" t="s">
        <v>526</v>
      </c>
      <c r="AL14" s="1195"/>
      <c r="AM14" s="1195"/>
      <c r="AN14" s="1196"/>
      <c r="AO14" s="287">
        <v>304248</v>
      </c>
      <c r="AP14" s="287">
        <v>5779</v>
      </c>
      <c r="AQ14" s="288">
        <v>1845</v>
      </c>
      <c r="AR14" s="289">
        <v>213.2</v>
      </c>
    </row>
    <row r="15" spans="1:46" ht="13.5" customHeight="1">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97" t="s">
        <v>527</v>
      </c>
      <c r="AL15" s="1198"/>
      <c r="AM15" s="1198"/>
      <c r="AN15" s="1199"/>
      <c r="AO15" s="287">
        <v>-491550</v>
      </c>
      <c r="AP15" s="287">
        <v>-9337</v>
      </c>
      <c r="AQ15" s="288">
        <v>-6635</v>
      </c>
      <c r="AR15" s="289">
        <v>40.700000000000003</v>
      </c>
    </row>
    <row r="16" spans="1:46">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97" t="s">
        <v>186</v>
      </c>
      <c r="AL16" s="1198"/>
      <c r="AM16" s="1198"/>
      <c r="AN16" s="1199"/>
      <c r="AO16" s="287">
        <v>5236798</v>
      </c>
      <c r="AP16" s="287">
        <v>99472</v>
      </c>
      <c r="AQ16" s="288">
        <v>93111</v>
      </c>
      <c r="AR16" s="289">
        <v>6.8</v>
      </c>
    </row>
    <row r="17" spans="1:46">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528</v>
      </c>
      <c r="AL19" s="265"/>
      <c r="AM19" s="265"/>
      <c r="AN19" s="265"/>
      <c r="AO19" s="265"/>
      <c r="AP19" s="265"/>
      <c r="AQ19" s="265"/>
      <c r="AR19" s="265"/>
    </row>
    <row r="20" spans="1:46">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529</v>
      </c>
      <c r="AP20" s="296" t="s">
        <v>530</v>
      </c>
      <c r="AQ20" s="297" t="s">
        <v>531</v>
      </c>
      <c r="AR20" s="298"/>
    </row>
    <row r="21" spans="1:46" s="304" customFormat="1">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200" t="s">
        <v>532</v>
      </c>
      <c r="AL21" s="1201"/>
      <c r="AM21" s="1201"/>
      <c r="AN21" s="1202"/>
      <c r="AO21" s="300">
        <v>10.47</v>
      </c>
      <c r="AP21" s="301">
        <v>8.58</v>
      </c>
      <c r="AQ21" s="302">
        <v>1.89</v>
      </c>
      <c r="AR21" s="270"/>
      <c r="AS21" s="303"/>
      <c r="AT21" s="299"/>
    </row>
    <row r="22" spans="1:46" s="304" customFormat="1">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200" t="s">
        <v>533</v>
      </c>
      <c r="AL22" s="1201"/>
      <c r="AM22" s="1201"/>
      <c r="AN22" s="1202"/>
      <c r="AO22" s="305">
        <v>98.2</v>
      </c>
      <c r="AP22" s="306">
        <v>97.7</v>
      </c>
      <c r="AQ22" s="307">
        <v>0.5</v>
      </c>
      <c r="AR22" s="291"/>
      <c r="AS22" s="303"/>
      <c r="AT22" s="299"/>
    </row>
    <row r="23" spans="1:46" s="304" customFormat="1">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c r="A26" s="1193" t="s">
        <v>534</v>
      </c>
      <c r="B26" s="1193"/>
      <c r="C26" s="1193"/>
      <c r="D26" s="1193"/>
      <c r="E26" s="1193"/>
      <c r="F26" s="1193"/>
      <c r="G26" s="1193"/>
      <c r="H26" s="1193"/>
      <c r="I26" s="1193"/>
      <c r="J26" s="1193"/>
      <c r="K26" s="1193"/>
      <c r="L26" s="1193"/>
      <c r="M26" s="1193"/>
      <c r="N26" s="1193"/>
      <c r="O26" s="1193"/>
      <c r="P26" s="1193"/>
      <c r="Q26" s="1193"/>
      <c r="R26" s="1193"/>
      <c r="S26" s="1193"/>
      <c r="T26" s="1193"/>
      <c r="U26" s="1193"/>
      <c r="V26" s="1193"/>
      <c r="W26" s="1193"/>
      <c r="X26" s="1193"/>
      <c r="Y26" s="1193"/>
      <c r="Z26" s="1193"/>
      <c r="AA26" s="1193"/>
      <c r="AB26" s="1193"/>
      <c r="AC26" s="1193"/>
      <c r="AD26" s="1193"/>
      <c r="AE26" s="1193"/>
      <c r="AF26" s="1193"/>
      <c r="AG26" s="1193"/>
      <c r="AH26" s="1193"/>
      <c r="AI26" s="1193"/>
      <c r="AJ26" s="1193"/>
      <c r="AK26" s="1193"/>
      <c r="AL26" s="1193"/>
      <c r="AM26" s="1193"/>
      <c r="AN26" s="1193"/>
      <c r="AO26" s="1193"/>
      <c r="AP26" s="1193"/>
      <c r="AQ26" s="1193"/>
      <c r="AR26" s="1193"/>
      <c r="AS26" s="1193"/>
      <c r="AT26" s="270"/>
    </row>
    <row r="27" spans="1:46">
      <c r="A27" s="312"/>
      <c r="AO27" s="265"/>
      <c r="AP27" s="265"/>
      <c r="AQ27" s="265"/>
      <c r="AR27" s="265"/>
      <c r="AS27" s="265"/>
      <c r="AT27" s="265"/>
    </row>
    <row r="28" spans="1:46" ht="17.25">
      <c r="A28" s="266" t="s">
        <v>535</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536</v>
      </c>
      <c r="AL29" s="270"/>
      <c r="AM29" s="270"/>
      <c r="AN29" s="270"/>
      <c r="AO29" s="265"/>
      <c r="AP29" s="265"/>
      <c r="AQ29" s="265"/>
      <c r="AR29" s="265"/>
      <c r="AS29" s="314"/>
    </row>
    <row r="30" spans="1:46" ht="13.5" customHeight="1">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82" t="s">
        <v>515</v>
      </c>
      <c r="AP30" s="275"/>
      <c r="AQ30" s="276" t="s">
        <v>516</v>
      </c>
      <c r="AR30" s="277"/>
    </row>
    <row r="31" spans="1:46">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83"/>
      <c r="AP31" s="281" t="s">
        <v>517</v>
      </c>
      <c r="AQ31" s="282" t="s">
        <v>518</v>
      </c>
      <c r="AR31" s="283" t="s">
        <v>519</v>
      </c>
    </row>
    <row r="32" spans="1:46" ht="27" customHeight="1">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84" t="s">
        <v>537</v>
      </c>
      <c r="AL32" s="1185"/>
      <c r="AM32" s="1185"/>
      <c r="AN32" s="1186"/>
      <c r="AO32" s="315">
        <v>2688434</v>
      </c>
      <c r="AP32" s="315">
        <v>51066</v>
      </c>
      <c r="AQ32" s="316">
        <v>61596</v>
      </c>
      <c r="AR32" s="317">
        <v>-17.100000000000001</v>
      </c>
    </row>
    <row r="33" spans="1:46" ht="13.5" customHeight="1">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84" t="s">
        <v>538</v>
      </c>
      <c r="AL33" s="1185"/>
      <c r="AM33" s="1185"/>
      <c r="AN33" s="1186"/>
      <c r="AO33" s="315" t="s">
        <v>523</v>
      </c>
      <c r="AP33" s="315" t="s">
        <v>523</v>
      </c>
      <c r="AQ33" s="316" t="s">
        <v>523</v>
      </c>
      <c r="AR33" s="317" t="s">
        <v>523</v>
      </c>
    </row>
    <row r="34" spans="1:46" ht="27" customHeight="1">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84" t="s">
        <v>539</v>
      </c>
      <c r="AL34" s="1185"/>
      <c r="AM34" s="1185"/>
      <c r="AN34" s="1186"/>
      <c r="AO34" s="315" t="s">
        <v>523</v>
      </c>
      <c r="AP34" s="315" t="s">
        <v>523</v>
      </c>
      <c r="AQ34" s="316">
        <v>3</v>
      </c>
      <c r="AR34" s="317" t="s">
        <v>523</v>
      </c>
    </row>
    <row r="35" spans="1:46" ht="27" customHeight="1">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84" t="s">
        <v>540</v>
      </c>
      <c r="AL35" s="1185"/>
      <c r="AM35" s="1185"/>
      <c r="AN35" s="1186"/>
      <c r="AO35" s="315">
        <v>1044973</v>
      </c>
      <c r="AP35" s="315">
        <v>19849</v>
      </c>
      <c r="AQ35" s="316">
        <v>14651</v>
      </c>
      <c r="AR35" s="317">
        <v>35.5</v>
      </c>
    </row>
    <row r="36" spans="1:46" ht="27" customHeight="1">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84" t="s">
        <v>541</v>
      </c>
      <c r="AL36" s="1185"/>
      <c r="AM36" s="1185"/>
      <c r="AN36" s="1186"/>
      <c r="AO36" s="315">
        <v>36637</v>
      </c>
      <c r="AP36" s="315">
        <v>696</v>
      </c>
      <c r="AQ36" s="316">
        <v>1794</v>
      </c>
      <c r="AR36" s="317">
        <v>-61.2</v>
      </c>
    </row>
    <row r="37" spans="1:46" ht="13.5" customHeight="1">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84" t="s">
        <v>542</v>
      </c>
      <c r="AL37" s="1185"/>
      <c r="AM37" s="1185"/>
      <c r="AN37" s="1186"/>
      <c r="AO37" s="315">
        <v>29107</v>
      </c>
      <c r="AP37" s="315">
        <v>553</v>
      </c>
      <c r="AQ37" s="316">
        <v>505</v>
      </c>
      <c r="AR37" s="317">
        <v>9.5</v>
      </c>
    </row>
    <row r="38" spans="1:46" ht="27" customHeight="1">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87" t="s">
        <v>543</v>
      </c>
      <c r="AL38" s="1188"/>
      <c r="AM38" s="1188"/>
      <c r="AN38" s="1189"/>
      <c r="AO38" s="318" t="s">
        <v>523</v>
      </c>
      <c r="AP38" s="318" t="s">
        <v>523</v>
      </c>
      <c r="AQ38" s="319">
        <v>1</v>
      </c>
      <c r="AR38" s="307" t="s">
        <v>523</v>
      </c>
      <c r="AS38" s="314"/>
    </row>
    <row r="39" spans="1:46">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87" t="s">
        <v>544</v>
      </c>
      <c r="AL39" s="1188"/>
      <c r="AM39" s="1188"/>
      <c r="AN39" s="1189"/>
      <c r="AO39" s="315">
        <v>-168228</v>
      </c>
      <c r="AP39" s="315">
        <v>-3195</v>
      </c>
      <c r="AQ39" s="316">
        <v>-3020</v>
      </c>
      <c r="AR39" s="317">
        <v>5.8</v>
      </c>
      <c r="AS39" s="314"/>
    </row>
    <row r="40" spans="1:46" ht="27" customHeight="1">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84" t="s">
        <v>545</v>
      </c>
      <c r="AL40" s="1185"/>
      <c r="AM40" s="1185"/>
      <c r="AN40" s="1186"/>
      <c r="AO40" s="315">
        <v>-2555139</v>
      </c>
      <c r="AP40" s="315">
        <v>-48534</v>
      </c>
      <c r="AQ40" s="316">
        <v>-54563</v>
      </c>
      <c r="AR40" s="317">
        <v>-11</v>
      </c>
      <c r="AS40" s="314"/>
    </row>
    <row r="41" spans="1:46">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190" t="s">
        <v>297</v>
      </c>
      <c r="AL41" s="1191"/>
      <c r="AM41" s="1191"/>
      <c r="AN41" s="1192"/>
      <c r="AO41" s="315">
        <v>1075784</v>
      </c>
      <c r="AP41" s="315">
        <v>20434</v>
      </c>
      <c r="AQ41" s="316">
        <v>20967</v>
      </c>
      <c r="AR41" s="317">
        <v>-2.5</v>
      </c>
      <c r="AS41" s="314"/>
    </row>
    <row r="42" spans="1:46">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546</v>
      </c>
      <c r="AL42" s="265"/>
      <c r="AM42" s="265"/>
      <c r="AN42" s="265"/>
      <c r="AO42" s="265"/>
      <c r="AP42" s="265"/>
      <c r="AQ42" s="291"/>
      <c r="AR42" s="291"/>
      <c r="AS42" s="314"/>
    </row>
    <row r="43" spans="1:46">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c r="A47" s="324" t="s">
        <v>547</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548</v>
      </c>
      <c r="AL48" s="325"/>
      <c r="AM48" s="325"/>
      <c r="AN48" s="325"/>
      <c r="AO48" s="325"/>
      <c r="AP48" s="325"/>
      <c r="AQ48" s="326"/>
      <c r="AR48" s="325"/>
    </row>
    <row r="49" spans="1:44" ht="13.5" customHeight="1">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77" t="s">
        <v>515</v>
      </c>
      <c r="AN49" s="1179" t="s">
        <v>549</v>
      </c>
      <c r="AO49" s="1180"/>
      <c r="AP49" s="1180"/>
      <c r="AQ49" s="1180"/>
      <c r="AR49" s="1181"/>
    </row>
    <row r="50" spans="1:44">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78"/>
      <c r="AN50" s="331" t="s">
        <v>550</v>
      </c>
      <c r="AO50" s="332" t="s">
        <v>551</v>
      </c>
      <c r="AP50" s="333" t="s">
        <v>552</v>
      </c>
      <c r="AQ50" s="334" t="s">
        <v>553</v>
      </c>
      <c r="AR50" s="335" t="s">
        <v>554</v>
      </c>
    </row>
    <row r="51" spans="1:44">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555</v>
      </c>
      <c r="AL51" s="328"/>
      <c r="AM51" s="336">
        <v>4432502</v>
      </c>
      <c r="AN51" s="337">
        <v>81817</v>
      </c>
      <c r="AO51" s="338">
        <v>-36</v>
      </c>
      <c r="AP51" s="339">
        <v>70615</v>
      </c>
      <c r="AQ51" s="340">
        <v>4.9000000000000004</v>
      </c>
      <c r="AR51" s="341">
        <v>-40.9</v>
      </c>
    </row>
    <row r="52" spans="1:44">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556</v>
      </c>
      <c r="AM52" s="344">
        <v>1577991</v>
      </c>
      <c r="AN52" s="345">
        <v>29127</v>
      </c>
      <c r="AO52" s="346">
        <v>-73.599999999999994</v>
      </c>
      <c r="AP52" s="347">
        <v>37382</v>
      </c>
      <c r="AQ52" s="348">
        <v>-1.9</v>
      </c>
      <c r="AR52" s="349">
        <v>-71.7</v>
      </c>
    </row>
    <row r="53" spans="1:44">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557</v>
      </c>
      <c r="AL53" s="328"/>
      <c r="AM53" s="336">
        <v>2290956</v>
      </c>
      <c r="AN53" s="337">
        <v>42685</v>
      </c>
      <c r="AO53" s="338">
        <v>-47.8</v>
      </c>
      <c r="AP53" s="339">
        <v>69185</v>
      </c>
      <c r="AQ53" s="340">
        <v>-2</v>
      </c>
      <c r="AR53" s="341">
        <v>-45.8</v>
      </c>
    </row>
    <row r="54" spans="1:44">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556</v>
      </c>
      <c r="AM54" s="344">
        <v>1497370</v>
      </c>
      <c r="AN54" s="345">
        <v>27899</v>
      </c>
      <c r="AO54" s="346">
        <v>-4.2</v>
      </c>
      <c r="AP54" s="347">
        <v>38519</v>
      </c>
      <c r="AQ54" s="348">
        <v>3</v>
      </c>
      <c r="AR54" s="349">
        <v>-7.2</v>
      </c>
    </row>
    <row r="55" spans="1:44">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558</v>
      </c>
      <c r="AL55" s="328"/>
      <c r="AM55" s="336">
        <v>4523280</v>
      </c>
      <c r="AN55" s="337">
        <v>84628</v>
      </c>
      <c r="AO55" s="338">
        <v>98.3</v>
      </c>
      <c r="AP55" s="339">
        <v>70166</v>
      </c>
      <c r="AQ55" s="340">
        <v>1.4</v>
      </c>
      <c r="AR55" s="341">
        <v>96.9</v>
      </c>
    </row>
    <row r="56" spans="1:44">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556</v>
      </c>
      <c r="AM56" s="344">
        <v>2047431</v>
      </c>
      <c r="AN56" s="345">
        <v>38306</v>
      </c>
      <c r="AO56" s="346">
        <v>37.299999999999997</v>
      </c>
      <c r="AP56" s="347">
        <v>36115</v>
      </c>
      <c r="AQ56" s="348">
        <v>-6.2</v>
      </c>
      <c r="AR56" s="349">
        <v>43.5</v>
      </c>
    </row>
    <row r="57" spans="1:44">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559</v>
      </c>
      <c r="AL57" s="328"/>
      <c r="AM57" s="336">
        <v>5257651</v>
      </c>
      <c r="AN57" s="337">
        <v>99020</v>
      </c>
      <c r="AO57" s="338">
        <v>17</v>
      </c>
      <c r="AP57" s="339">
        <v>70329</v>
      </c>
      <c r="AQ57" s="340">
        <v>0.2</v>
      </c>
      <c r="AR57" s="341">
        <v>16.8</v>
      </c>
    </row>
    <row r="58" spans="1:44">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556</v>
      </c>
      <c r="AM58" s="344">
        <v>2978346</v>
      </c>
      <c r="AN58" s="345">
        <v>56093</v>
      </c>
      <c r="AO58" s="346">
        <v>46.4</v>
      </c>
      <c r="AP58" s="347">
        <v>39403</v>
      </c>
      <c r="AQ58" s="348">
        <v>9.1</v>
      </c>
      <c r="AR58" s="349">
        <v>37.299999999999997</v>
      </c>
    </row>
    <row r="59" spans="1:44">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560</v>
      </c>
      <c r="AL59" s="328"/>
      <c r="AM59" s="336">
        <v>3999889</v>
      </c>
      <c r="AN59" s="337">
        <v>75977</v>
      </c>
      <c r="AO59" s="338">
        <v>-23.3</v>
      </c>
      <c r="AP59" s="339">
        <v>71871</v>
      </c>
      <c r="AQ59" s="340">
        <v>2.2000000000000002</v>
      </c>
      <c r="AR59" s="341">
        <v>-25.5</v>
      </c>
    </row>
    <row r="60" spans="1:44">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556</v>
      </c>
      <c r="AM60" s="344">
        <v>2493597</v>
      </c>
      <c r="AN60" s="345">
        <v>47365</v>
      </c>
      <c r="AO60" s="346">
        <v>-15.6</v>
      </c>
      <c r="AP60" s="347">
        <v>38232</v>
      </c>
      <c r="AQ60" s="348">
        <v>-3</v>
      </c>
      <c r="AR60" s="349">
        <v>-12.6</v>
      </c>
    </row>
    <row r="61" spans="1:44">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561</v>
      </c>
      <c r="AL61" s="350"/>
      <c r="AM61" s="351">
        <v>4100856</v>
      </c>
      <c r="AN61" s="352">
        <v>76825</v>
      </c>
      <c r="AO61" s="353">
        <v>1.6</v>
      </c>
      <c r="AP61" s="354">
        <v>70433</v>
      </c>
      <c r="AQ61" s="355">
        <v>1.3</v>
      </c>
      <c r="AR61" s="341">
        <v>0.3</v>
      </c>
    </row>
    <row r="62" spans="1:44">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556</v>
      </c>
      <c r="AM62" s="344">
        <v>2118947</v>
      </c>
      <c r="AN62" s="345">
        <v>39758</v>
      </c>
      <c r="AO62" s="346">
        <v>-1.9</v>
      </c>
      <c r="AP62" s="347">
        <v>37930</v>
      </c>
      <c r="AQ62" s="348">
        <v>0.2</v>
      </c>
      <c r="AR62" s="349">
        <v>-2.1</v>
      </c>
    </row>
    <row r="63" spans="1:44">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c r="AK67" s="265"/>
      <c r="AL67" s="265"/>
      <c r="AM67" s="265"/>
      <c r="AN67" s="265"/>
      <c r="AO67" s="265"/>
      <c r="AP67" s="265"/>
      <c r="AQ67" s="265"/>
      <c r="AR67" s="265"/>
      <c r="AS67" s="265"/>
      <c r="AT67" s="265"/>
    </row>
    <row r="68" spans="1:46" ht="13.5" hidden="1" customHeight="1">
      <c r="AK68" s="265"/>
      <c r="AL68" s="265"/>
      <c r="AM68" s="265"/>
      <c r="AN68" s="265"/>
      <c r="AO68" s="265"/>
      <c r="AP68" s="265"/>
      <c r="AQ68" s="265"/>
      <c r="AR68" s="265"/>
    </row>
    <row r="69" spans="1:46" ht="13.5" hidden="1" customHeight="1">
      <c r="AK69" s="265"/>
      <c r="AL69" s="265"/>
      <c r="AM69" s="265"/>
      <c r="AN69" s="265"/>
      <c r="AO69" s="265"/>
      <c r="AP69" s="265"/>
      <c r="AQ69" s="265"/>
      <c r="AR69" s="265"/>
    </row>
    <row r="70" spans="1:46" hidden="1">
      <c r="AK70" s="265"/>
      <c r="AL70" s="265"/>
      <c r="AM70" s="265"/>
      <c r="AN70" s="265"/>
      <c r="AO70" s="265"/>
      <c r="AP70" s="265"/>
      <c r="AQ70" s="265"/>
      <c r="AR70" s="265"/>
    </row>
    <row r="71" spans="1:46" hidden="1">
      <c r="AK71" s="265"/>
      <c r="AL71" s="265"/>
      <c r="AM71" s="265"/>
      <c r="AN71" s="265"/>
      <c r="AO71" s="265"/>
      <c r="AP71" s="265"/>
      <c r="AQ71" s="265"/>
      <c r="AR71" s="265"/>
    </row>
    <row r="72" spans="1:46" hidden="1">
      <c r="AK72" s="265"/>
      <c r="AL72" s="265"/>
      <c r="AM72" s="265"/>
      <c r="AN72" s="265"/>
      <c r="AO72" s="265"/>
      <c r="AP72" s="265"/>
      <c r="AQ72" s="265"/>
      <c r="AR72" s="265"/>
    </row>
    <row r="73" spans="1:46" hidden="1">
      <c r="AK73" s="265"/>
      <c r="AL73" s="265"/>
      <c r="AM73" s="265"/>
      <c r="AN73" s="265"/>
      <c r="AO73" s="265"/>
      <c r="AP73" s="265"/>
      <c r="AQ73" s="265"/>
      <c r="AR73" s="265"/>
    </row>
  </sheetData>
  <sheetProtection algorithmName="SHA-512" hashValue="rx0XC4qyxzYcKkWoKrFEvgxkVxMc3JpNQJgTx9vviiwSFkJaLjPymdC0+1/w+PGrdahQV3UsRgWAg+ZPcBWYgw==" saltValue="px6GNZQCubYCIbEHPXmvG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pageSetUpPr fitToPage="1"/>
  </sheetPr>
  <dimension ref="A1:DU121"/>
  <sheetViews>
    <sheetView showGridLines="0" zoomScaleNormal="100" zoomScaleSheetLayoutView="55" workbookViewId="0"/>
  </sheetViews>
  <sheetFormatPr defaultColWidth="0" defaultRowHeight="13.5" customHeight="1" zeroHeight="1"/>
  <cols>
    <col min="1" max="125" width="2.5" style="263" customWidth="1"/>
    <col min="126" max="16384" width="9" style="262" hidden="1"/>
  </cols>
  <sheetData>
    <row r="1" spans="2:125" ht="13.5" customHeight="1">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c r="B2" s="262"/>
      <c r="DG2" s="262"/>
    </row>
    <row r="3" spans="2:125">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row r="5" spans="2:125"/>
    <row r="6" spans="2:125"/>
    <row r="7" spans="2:125"/>
    <row r="8" spans="2:125"/>
    <row r="9" spans="2:125">
      <c r="DU9" s="262"/>
    </row>
    <row r="10" spans="2:125"/>
    <row r="11" spans="2:125"/>
    <row r="12" spans="2:125"/>
    <row r="13" spans="2:125"/>
    <row r="14" spans="2:125"/>
    <row r="15" spans="2:125"/>
    <row r="16" spans="2:125"/>
    <row r="17" spans="125:125">
      <c r="DU17" s="262"/>
    </row>
    <row r="18" spans="125:125"/>
    <row r="19" spans="125:125"/>
    <row r="20" spans="125:125">
      <c r="DU20" s="262"/>
    </row>
    <row r="21" spans="125:125">
      <c r="DU21" s="262"/>
    </row>
    <row r="22" spans="125:125"/>
    <row r="23" spans="125:125"/>
    <row r="24" spans="125:125"/>
    <row r="25" spans="125:125"/>
    <row r="26" spans="125:125"/>
    <row r="27" spans="125:125"/>
    <row r="28" spans="125:125">
      <c r="DU28" s="262"/>
    </row>
    <row r="29" spans="125:125"/>
    <row r="30" spans="125:125"/>
    <row r="31" spans="125:125"/>
    <row r="32" spans="125:125"/>
    <row r="33" spans="2:125">
      <c r="B33" s="262"/>
      <c r="G33" s="262"/>
      <c r="I33" s="262"/>
    </row>
    <row r="34" spans="2:125">
      <c r="C34" s="262"/>
      <c r="P34" s="262"/>
      <c r="DE34" s="262"/>
      <c r="DH34" s="262"/>
    </row>
    <row r="35" spans="2:125">
      <c r="D35" s="262"/>
      <c r="E35" s="262"/>
      <c r="DG35" s="262"/>
      <c r="DJ35" s="262"/>
      <c r="DP35" s="262"/>
      <c r="DQ35" s="262"/>
      <c r="DR35" s="262"/>
      <c r="DS35" s="262"/>
      <c r="DT35" s="262"/>
      <c r="DU35" s="262"/>
    </row>
    <row r="36" spans="2:125">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c r="DU37" s="262"/>
    </row>
    <row r="38" spans="2:125">
      <c r="DT38" s="262"/>
      <c r="DU38" s="262"/>
    </row>
    <row r="39" spans="2:125"/>
    <row r="40" spans="2:125">
      <c r="DH40" s="262"/>
    </row>
    <row r="41" spans="2:125">
      <c r="DE41" s="262"/>
    </row>
    <row r="42" spans="2:125">
      <c r="DG42" s="262"/>
      <c r="DJ42" s="262"/>
    </row>
    <row r="43" spans="2:125">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c r="DU44" s="262"/>
    </row>
    <row r="45" spans="2:125"/>
    <row r="46" spans="2:125"/>
    <row r="47" spans="2:125"/>
    <row r="48" spans="2:125">
      <c r="DT48" s="262"/>
      <c r="DU48" s="262"/>
    </row>
    <row r="49" spans="120:125">
      <c r="DU49" s="262"/>
    </row>
    <row r="50" spans="120:125">
      <c r="DU50" s="262"/>
    </row>
    <row r="51" spans="120:125">
      <c r="DP51" s="262"/>
      <c r="DQ51" s="262"/>
      <c r="DR51" s="262"/>
      <c r="DS51" s="262"/>
      <c r="DT51" s="262"/>
      <c r="DU51" s="262"/>
    </row>
    <row r="52" spans="120:125"/>
    <row r="53" spans="120:125"/>
    <row r="54" spans="120:125">
      <c r="DU54" s="262"/>
    </row>
    <row r="55" spans="120:125"/>
    <row r="56" spans="120:125"/>
    <row r="57" spans="120:125"/>
    <row r="58" spans="120:125">
      <c r="DU58" s="262"/>
    </row>
    <row r="59" spans="120:125"/>
    <row r="60" spans="120:125"/>
    <row r="61" spans="120:125"/>
    <row r="62" spans="120:125"/>
    <row r="63" spans="120:125">
      <c r="DU63" s="262"/>
    </row>
    <row r="64" spans="120:125">
      <c r="DT64" s="262"/>
      <c r="DU64" s="262"/>
    </row>
    <row r="65" spans="123:125"/>
    <row r="66" spans="123:125"/>
    <row r="67" spans="123:125"/>
    <row r="68" spans="123:125"/>
    <row r="69" spans="123:125">
      <c r="DS69" s="262"/>
      <c r="DT69" s="262"/>
      <c r="DU69" s="262"/>
    </row>
    <row r="70" spans="123:125"/>
    <row r="71" spans="123:125"/>
    <row r="72" spans="123:125"/>
    <row r="73" spans="123:125"/>
    <row r="74" spans="123:125"/>
    <row r="75" spans="123:125"/>
    <row r="76" spans="123:125"/>
    <row r="77" spans="123:125"/>
    <row r="78" spans="123:125"/>
    <row r="79" spans="123:125"/>
    <row r="80" spans="123:125"/>
    <row r="81" spans="116:125"/>
    <row r="82" spans="116:125">
      <c r="DL82" s="262"/>
    </row>
    <row r="83" spans="116:125">
      <c r="DM83" s="262"/>
      <c r="DN83" s="262"/>
      <c r="DO83" s="262"/>
      <c r="DP83" s="262"/>
      <c r="DQ83" s="262"/>
      <c r="DR83" s="262"/>
      <c r="DS83" s="262"/>
      <c r="DT83" s="262"/>
      <c r="DU83" s="262"/>
    </row>
    <row r="84" spans="116:125"/>
    <row r="85" spans="116:125"/>
    <row r="86" spans="116:125"/>
    <row r="87" spans="116:125"/>
    <row r="88" spans="116:125">
      <c r="DU88" s="262"/>
    </row>
    <row r="89" spans="116:125"/>
    <row r="90" spans="116:125"/>
    <row r="91" spans="116:125"/>
    <row r="92" spans="116:125" ht="13.5" customHeight="1"/>
    <row r="93" spans="116:125" ht="13.5" customHeight="1"/>
    <row r="94" spans="116:125" ht="13.5" customHeight="1">
      <c r="DS94" s="262"/>
      <c r="DT94" s="262"/>
      <c r="DU94" s="262"/>
    </row>
    <row r="95" spans="116:125" ht="13.5" customHeight="1">
      <c r="DU95" s="262"/>
    </row>
    <row r="96" spans="116:125" ht="13.5" customHeight="1"/>
    <row r="97" spans="124:125" ht="13.5" customHeight="1"/>
    <row r="98" spans="124:125" ht="13.5" customHeight="1"/>
    <row r="99" spans="124:125" ht="13.5" customHeight="1"/>
    <row r="100" spans="124:125" ht="13.5" customHeight="1"/>
    <row r="101" spans="124:125" ht="13.5" customHeight="1">
      <c r="DU101" s="262"/>
    </row>
    <row r="102" spans="124:125" ht="13.5" customHeight="1"/>
    <row r="103" spans="124:125" ht="13.5" customHeight="1"/>
    <row r="104" spans="124:125" ht="13.5" customHeight="1">
      <c r="DT104" s="262"/>
      <c r="DU104" s="262"/>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62" t="s">
        <v>563</v>
      </c>
    </row>
    <row r="120" spans="125:125" ht="13.5" hidden="1" customHeight="1"/>
    <row r="121" spans="125:125" ht="13.5" hidden="1" customHeight="1">
      <c r="DU121" s="262"/>
    </row>
  </sheetData>
  <sheetProtection algorithmName="SHA-512" hashValue="tlDY2hHkohu71soN5Fwc8/b7eZcQ9LaNPMOsdktjXAdG7JlLFnWkhuAMxlt2RDze/eDGAfPoR7WYahC8n7n4vw==" saltValue="I9EkunRbM4ekyzt1noyDf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pageSetUpPr fitToPage="1"/>
  </sheetPr>
  <dimension ref="A1:EL116"/>
  <sheetViews>
    <sheetView showGridLines="0" zoomScaleNormal="100" zoomScaleSheetLayoutView="55" workbookViewId="0"/>
  </sheetViews>
  <sheetFormatPr defaultColWidth="0" defaultRowHeight="13.5" customHeight="1" zeroHeight="1"/>
  <cols>
    <col min="1" max="125" width="2.5" style="263" customWidth="1"/>
    <col min="126" max="142" width="0" style="262" hidden="1" customWidth="1"/>
    <col min="143" max="16384" width="9" style="262" hidden="1"/>
  </cols>
  <sheetData>
    <row r="1" spans="1:125" ht="13.5" customHeight="1">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c r="B2" s="262"/>
      <c r="T2" s="262"/>
    </row>
    <row r="3" spans="1:12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62"/>
      <c r="G33" s="262"/>
      <c r="I33" s="262"/>
    </row>
    <row r="34" spans="2:125">
      <c r="C34" s="262"/>
      <c r="P34" s="262"/>
      <c r="R34" s="262"/>
      <c r="U34" s="262"/>
    </row>
    <row r="35" spans="2:125">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c r="F36" s="262"/>
      <c r="H36" s="262"/>
      <c r="J36" s="262"/>
      <c r="K36" s="262"/>
      <c r="L36" s="262"/>
      <c r="M36" s="262"/>
      <c r="N36" s="262"/>
      <c r="O36" s="262"/>
      <c r="Q36" s="262"/>
      <c r="S36" s="262"/>
      <c r="V36" s="262"/>
    </row>
    <row r="37" spans="2:125"/>
    <row r="38" spans="2:125"/>
    <row r="39" spans="2:125"/>
    <row r="40" spans="2:125">
      <c r="U40" s="262"/>
    </row>
    <row r="41" spans="2:125">
      <c r="R41" s="262"/>
    </row>
    <row r="42" spans="2:125">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c r="Q43" s="262"/>
      <c r="S43" s="262"/>
      <c r="V43" s="262"/>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63" t="s">
        <v>564</v>
      </c>
    </row>
  </sheetData>
  <sheetProtection algorithmName="SHA-512" hashValue="7Algq8RiOUiut/SN+n9bPYm77GoLcFGSsTApY/XfyAOEk6tuYEVcJhefAhCmEAbq5NIiQ4/EhafpHOXMCKyWkw==" saltValue="bY2VznNKzJPu2o5aRRKfc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tabColor rgb="FFFF0000"/>
    <pageSetUpPr fitToPage="1"/>
  </sheetPr>
  <dimension ref="B1:J50"/>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565</v>
      </c>
      <c r="G46" s="8" t="s">
        <v>566</v>
      </c>
      <c r="H46" s="8" t="s">
        <v>567</v>
      </c>
      <c r="I46" s="8" t="s">
        <v>568</v>
      </c>
      <c r="J46" s="9" t="s">
        <v>569</v>
      </c>
    </row>
    <row r="47" spans="2:10" ht="57.75" customHeight="1">
      <c r="B47" s="10"/>
      <c r="C47" s="1203" t="s">
        <v>3</v>
      </c>
      <c r="D47" s="1203"/>
      <c r="E47" s="1204"/>
      <c r="F47" s="11">
        <v>52.9</v>
      </c>
      <c r="G47" s="12">
        <v>53.19</v>
      </c>
      <c r="H47" s="12">
        <v>52.47</v>
      </c>
      <c r="I47" s="12">
        <v>49</v>
      </c>
      <c r="J47" s="13">
        <v>47.23</v>
      </c>
    </row>
    <row r="48" spans="2:10" ht="57.75" customHeight="1">
      <c r="B48" s="14"/>
      <c r="C48" s="1205" t="s">
        <v>4</v>
      </c>
      <c r="D48" s="1205"/>
      <c r="E48" s="1206"/>
      <c r="F48" s="15">
        <v>5.95</v>
      </c>
      <c r="G48" s="16">
        <v>6.87</v>
      </c>
      <c r="H48" s="16">
        <v>4.55</v>
      </c>
      <c r="I48" s="16">
        <v>4.99</v>
      </c>
      <c r="J48" s="17">
        <v>8.23</v>
      </c>
    </row>
    <row r="49" spans="2:10" ht="57.75" customHeight="1" thickBot="1">
      <c r="B49" s="18"/>
      <c r="C49" s="1207" t="s">
        <v>5</v>
      </c>
      <c r="D49" s="1207"/>
      <c r="E49" s="1208"/>
      <c r="F49" s="19">
        <v>3.88</v>
      </c>
      <c r="G49" s="20">
        <v>0.91</v>
      </c>
      <c r="H49" s="20" t="s">
        <v>570</v>
      </c>
      <c r="I49" s="20" t="s">
        <v>571</v>
      </c>
      <c r="J49" s="21">
        <v>3.43</v>
      </c>
    </row>
    <row r="50" spans="2:10"/>
  </sheetData>
  <sheetProtection algorithmName="SHA-512" hashValue="FXMunlvBLNua6Plun73NWpkkf2NNjT21uPcKnoy9OLP7WGYd3IWR/8dzQbaUHKeMFVyIAh6TaGGd7WuDhobQgw==" saltValue="GroxmypAbTpjskmvug+s7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 </vt:lpstr>
      <vt:lpstr>施設類型別ストック情報分析表① </vt:lpstr>
      <vt:lpstr>施設類型別ストック情報分析表② </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2023-09-25T07:15:19Z</cp:lastPrinted>
  <dcterms:created xsi:type="dcterms:W3CDTF">2023-02-20T07:47:05Z</dcterms:created>
  <dcterms:modified xsi:type="dcterms:W3CDTF">2023-11-01T05:41:18Z</dcterms:modified>
  <cp:category/>
</cp:coreProperties>
</file>