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09_薩摩川内市（）\"/>
    </mc:Choice>
  </mc:AlternateContent>
  <bookViews>
    <workbookView xWindow="-165" yWindow="30" windowWidth="17460" windowHeight="107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l="1"/>
  <c r="U36" i="10" l="1"/>
  <c r="U37" i="10" l="1"/>
  <c r="AM34" i="10" l="1"/>
  <c r="AM35" i="10" s="1"/>
  <c r="AM36" i="10" s="1"/>
  <c r="BW34" i="10"/>
  <c r="BW35" i="10" s="1"/>
  <c r="BW36" i="10" s="1"/>
  <c r="BE34" i="10"/>
  <c r="BE35" i="10" s="1"/>
  <c r="CO34" i="10" l="1"/>
  <c r="CO35" i="10" s="1"/>
  <c r="CO36" i="10" s="1"/>
  <c r="CO37" i="10" s="1"/>
  <c r="CO38" i="10" s="1"/>
</calcChain>
</file>

<file path=xl/sharedStrings.xml><?xml version="1.0" encoding="utf-8"?>
<sst xmlns="http://schemas.openxmlformats.org/spreadsheetml/2006/main" count="1137" uniqueCount="599">
  <si>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</si>
  <si>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</si>
  <si>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</si>
  <si>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</si>
  <si>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</si>
  <si>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</si>
  <si>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</si>
  <si>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</si>
  <si>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</si>
  <si>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</si>
  <si>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</si>
  <si>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</si>
  <si>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</si>
  <si>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</si>
  <si>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</si>
  <si>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</si>
  <si>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</si>
  <si>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</si>
  <si>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</si>
  <si>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</si>
  <si>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</si>
  <si>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</si>
  <si>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</si>
  <si>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</si>
  <si>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</si>
  <si>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</si>
  <si>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</si>
  <si>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</si>
  <si>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</si>
  <si>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</si>
  <si>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</si>
  <si>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</si>
  <si>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</si>
  <si>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</si>
  <si>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</si>
  <si>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</si>
  <si>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</si>
  <si>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</si>
  <si>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</si>
  <si>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</si>
  <si>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</si>
  <si>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</si>
  <si>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</si>
  <si>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</si>
  <si>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</si>
  <si>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</si>
  <si>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</si>
  <si>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</si>
  <si>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</si>
  <si>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</si>
  <si>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</si>
  <si>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</si>
  <si>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</si>
  <si>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</si>
  <si>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</si>
  <si>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</si>
  <si>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</si>
  <si>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</si>
  <si>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</si>
  <si>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</si>
  <si>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</si>
  <si>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</si>
  <si>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</si>
  <si>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</si>
  <si>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</si>
  <si>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</si>
  <si>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</si>
  <si>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</si>
  <si>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</si>
  <si>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</si>
  <si>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</si>
  <si>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</si>
  <si>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</si>
  <si>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</si>
  <si>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</si>
  <si>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</si>
  <si>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</si>
  <si>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</si>
  <si>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</si>
  <si>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</si>
  <si>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</si>
  <si>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</si>
  <si>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</si>
  <si>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</si>
  <si>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</si>
  <si>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</si>
  <si>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</si>
  <si>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</si>
  <si>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</si>
  <si>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</si>
  <si>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</si>
  <si>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</si>
  <si>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</si>
  <si>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</si>
  <si>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</si>
  <si>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</si>
  <si>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</si>
  <si>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</si>
  <si>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薩摩川内市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</si>
  <si>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</si>
  <si>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</si>
  <si>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</si>
  <si>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</si>
  <si>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</si>
  <si>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</si>
  <si>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</si>
  <si>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</si>
  <si>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</si>
  <si>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</si>
  <si>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</si>
  <si>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</si>
  <si>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</si>
  <si>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</si>
  <si>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</si>
  <si>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</si>
  <si>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</si>
  <si>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</si>
  <si>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</si>
  <si>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</si>
  <si>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</si>
  <si>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</si>
  <si>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</si>
  <si>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</si>
  <si>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</si>
  <si>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</si>
  <si>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</si>
  <si>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</si>
  <si>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</si>
  <si>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</si>
  <si>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</si>
  <si>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</si>
  <si>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</si>
  <si>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</si>
  <si>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</si>
  <si>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</si>
  <si>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</si>
  <si>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</si>
  <si>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</si>
  <si>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</si>
  <si>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</si>
  <si>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</si>
  <si>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</si>
  <si>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</si>
  <si>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</si>
  <si>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</si>
  <si>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</si>
  <si>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</si>
  <si>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</si>
  <si>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</si>
  <si>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</si>
  <si>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</si>
  <si>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</si>
  <si>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</si>
  <si>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</si>
  <si>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</si>
  <si>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</si>
  <si>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</si>
  <si>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</si>
  <si>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</si>
  <si>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</si>
  <si>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</si>
  <si>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</si>
  <si>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</si>
  <si>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</si>
  <si>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</si>
  <si>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</si>
  <si>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</si>
  <si>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</si>
  <si>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</si>
  <si>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</si>
  <si>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</si>
  <si>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</si>
  <si>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</si>
  <si>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</si>
  <si>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</si>
  <si>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</si>
  <si>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</si>
  <si>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</si>
  <si>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</si>
  <si>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</si>
  <si>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</si>
  <si>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</si>
  <si>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</si>
  <si>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</si>
  <si>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</si>
  <si>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</si>
  <si>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</si>
  <si>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</si>
  <si>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</si>
  <si>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</si>
  <si>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</si>
  <si>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</si>
  <si>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</si>
  <si>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</si>
  <si>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</si>
  <si>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</si>
  <si>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</si>
  <si>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</si>
  <si>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</si>
  <si>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</si>
  <si>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</si>
  <si>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</si>
  <si>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</si>
  <si>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</si>
  <si>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</si>
  <si>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</si>
  <si>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</si>
  <si>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</si>
  <si>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</si>
  <si>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</si>
  <si>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</si>
  <si>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</si>
  <si>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鹿児島県薩摩川内市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</si>
  <si>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</si>
  <si>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</si>
  <si>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</si>
  <si>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</si>
  <si>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</si>
  <si>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</si>
  <si>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</si>
  <si>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</si>
  <si>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</si>
  <si>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</si>
  <si>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</si>
  <si>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</si>
  <si>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</si>
  <si>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</si>
  <si>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</si>
  <si>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</si>
  <si>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</si>
  <si>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</si>
  <si>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</si>
  <si>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</si>
  <si>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</si>
  <si>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</si>
  <si>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</si>
  <si>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</si>
  <si>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</si>
  <si>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</si>
  <si>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</si>
  <si>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</si>
  <si>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</si>
  <si>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</si>
  <si>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</si>
  <si>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</si>
  <si>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</si>
  <si>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</si>
  <si>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</si>
  <si>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</si>
  <si>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</si>
  <si>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</si>
  <si>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</si>
  <si>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</si>
  <si>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</si>
  <si>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</si>
  <si>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</si>
  <si>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</si>
  <si>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</si>
  <si>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</si>
  <si>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</si>
  <si>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</si>
  <si>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</si>
  <si>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</si>
  <si>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</si>
  <si>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</si>
  <si>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</si>
  <si>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</si>
  <si>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</si>
  <si>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</si>
  <si>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</si>
  <si>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</si>
  <si>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</si>
  <si>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</si>
  <si>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</si>
  <si>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</si>
  <si>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</si>
  <si>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</si>
  <si>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</si>
  <si>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</si>
  <si>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</si>
  <si>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</si>
  <si>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</si>
  <si>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</si>
  <si>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</si>
  <si>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</si>
  <si>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</si>
  <si>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</si>
  <si>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</si>
  <si>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</si>
  <si>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</si>
  <si>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</si>
  <si>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</si>
  <si>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</si>
  <si>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</si>
  <si>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</si>
  <si>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</si>
  <si>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</si>
  <si>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</si>
  <si>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</si>
  <si>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</si>
  <si>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</si>
  <si>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</si>
  <si>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</si>
  <si>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</si>
  <si>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</si>
  <si>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</si>
  <si>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</si>
  <si>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</si>
  <si>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</si>
  <si>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</si>
  <si>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</si>
  <si>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</si>
  <si>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</si>
  <si>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</si>
  <si>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</si>
  <si>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</si>
  <si>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</si>
  <si>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</si>
  <si>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</si>
  <si>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</si>
  <si>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</si>
  <si>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</si>
  <si>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</si>
  <si>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</si>
  <si>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</si>
  <si>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</si>
  <si>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</si>
  <si>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</si>
  <si>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</si>
  <si>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</si>
  <si>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</si>
  <si>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</si>
  <si>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</si>
  <si>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</si>
  <si>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</si>
  <si>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</si>
  <si>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</si>
  <si>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</si>
  <si>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</si>
  <si>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</si>
  <si>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</si>
  <si>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</si>
  <si>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</si>
  <si>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</si>
  <si>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</si>
  <si>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</si>
  <si>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</si>
  <si>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</si>
  <si>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</si>
  <si>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</si>
  <si>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</si>
  <si>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</si>
  <si>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</si>
  <si>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</si>
  <si>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</si>
  <si>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</si>
  <si>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</si>
  <si>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</si>
  <si>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</si>
  <si>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</si>
  <si>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</si>
  <si>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</si>
  <si>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</si>
  <si>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</si>
  <si>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</si>
  <si>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</si>
  <si>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鹿児島県薩摩川内市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</si>
  <si>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</si>
  <si>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</si>
  <si>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</si>
  <si>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</si>
  <si>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</si>
  <si>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</si>
  <si>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</si>
  <si>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</si>
  <si>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</si>
  <si>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</si>
  <si>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</si>
  <si>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</si>
  <si>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</si>
  <si>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</si>
  <si>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</si>
  <si>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</si>
  <si>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</si>
  <si>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</si>
  <si>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</si>
  <si>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</si>
  <si>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天辰第一地区土地区画整理事業会計</t>
    <phoneticPr fontId="5"/>
  </si>
  <si>
    <t>天辰第二地区土地区画整理事業会計</t>
    <phoneticPr fontId="5"/>
  </si>
  <si>
    <t>入来温泉場地区土地区画整理事業会計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</si>
  <si>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</si>
  <si>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</si>
  <si>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</si>
  <si>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</si>
  <si>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</si>
  <si>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</si>
  <si>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</si>
  <si>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</si>
  <si>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</si>
  <si>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</si>
  <si>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</si>
  <si>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</si>
  <si>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</si>
  <si>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</si>
  <si>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国民健康保険直営診療施設勘定特別会計</t>
    <phoneticPr fontId="5"/>
  </si>
  <si>
    <t>介護保険事業特別会計</t>
    <phoneticPr fontId="5"/>
  </si>
  <si>
    <t>後期高齢者医療事業特別会計</t>
    <phoneticPr fontId="5"/>
  </si>
  <si>
    <t>水道事業会計</t>
    <phoneticPr fontId="5"/>
  </si>
  <si>
    <t>法適用企業</t>
    <phoneticPr fontId="5"/>
  </si>
  <si>
    <t>簡易水道事業会計</t>
    <phoneticPr fontId="5"/>
  </si>
  <si>
    <t>下水道事業会計</t>
    <phoneticPr fontId="5"/>
  </si>
  <si>
    <t>温泉給湯事業会計</t>
    <phoneticPr fontId="5"/>
  </si>
  <si>
    <t>法非適用企業</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</si>
  <si>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</si>
  <si>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</si>
  <si>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</si>
  <si>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</si>
  <si>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</si>
  <si>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</si>
  <si>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</si>
  <si>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</si>
  <si>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</si>
  <si>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</si>
  <si>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</si>
  <si>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</si>
  <si>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</si>
  <si>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</si>
  <si>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</si>
  <si>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</si>
  <si>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</si>
  <si>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</si>
  <si>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</si>
  <si>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</si>
  <si>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</si>
  <si>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</si>
  <si>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</si>
  <si>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</si>
  <si>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</si>
  <si>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</si>
  <si>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</si>
  <si>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</si>
  <si>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</si>
  <si>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</si>
  <si>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</si>
  <si>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</si>
  <si>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</si>
  <si>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</si>
  <si>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</si>
  <si>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</si>
  <si>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</si>
  <si>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</si>
  <si>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</si>
  <si>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</si>
  <si>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</si>
  <si>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</si>
  <si>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</si>
  <si>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</si>
  <si>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</si>
  <si>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</si>
  <si>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</si>
  <si>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</si>
  <si>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</si>
  <si>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</si>
  <si>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</si>
  <si>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</si>
  <si>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</si>
  <si>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</si>
  <si>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</si>
  <si>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</si>
  <si>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</si>
  <si>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</si>
  <si>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</si>
  <si>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</si>
  <si>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</si>
  <si>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</si>
  <si>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</si>
  <si>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</si>
  <si>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</si>
  <si>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</si>
  <si>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</si>
  <si>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</si>
  <si>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</si>
  <si>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</si>
  <si>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</si>
  <si>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</si>
  <si>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</si>
  <si>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</si>
  <si>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</si>
  <si>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</si>
  <si>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</si>
  <si>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</si>
  <si>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</si>
  <si>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</si>
  <si>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</si>
  <si>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</si>
  <si>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</si>
  <si>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</si>
  <si>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</si>
  <si>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</si>
  <si>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</si>
  <si>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</si>
  <si>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</si>
  <si>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</si>
  <si>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</si>
  <si>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</si>
  <si>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</si>
  <si>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</si>
  <si>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</si>
  <si>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</si>
  <si>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</si>
  <si>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</si>
  <si>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</si>
  <si>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</si>
  <si>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</si>
  <si>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</si>
  <si>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</si>
  <si>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</si>
  <si>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</si>
  <si>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</si>
  <si>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</si>
  <si>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</si>
  <si>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</si>
  <si>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</si>
  <si>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</si>
  <si>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</si>
  <si>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</si>
  <si>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</si>
  <si>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</si>
  <si>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</si>
  <si>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</si>
  <si>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</si>
  <si>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</si>
  <si>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</si>
  <si>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</si>
  <si>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</si>
  <si>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</si>
  <si>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</si>
  <si>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</si>
  <si>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</si>
  <si>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</si>
  <si>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</si>
  <si>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</si>
  <si>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</si>
  <si>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</si>
  <si>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</si>
  <si>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</si>
  <si>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</si>
  <si>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</si>
  <si>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</si>
  <si>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</si>
  <si>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</si>
  <si>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</si>
  <si>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</si>
  <si>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2.16</t>
  </si>
  <si>
    <t>▲ 3.47</t>
  </si>
  <si>
    <t>▲ 3.32</t>
  </si>
  <si>
    <t>▲ 1.68</t>
  </si>
  <si>
    <t>一般会計</t>
  </si>
  <si>
    <t>水道事業会計</t>
  </si>
  <si>
    <t>介護保険事業特別会計</t>
  </si>
  <si>
    <t>下水道事業会計</t>
  </si>
  <si>
    <t>簡易水道事業会計</t>
  </si>
  <si>
    <t>国民健康保険事業特別会計</t>
  </si>
  <si>
    <t>入来温泉場地区土地区画整理事業会計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</si>
  <si>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</si>
  <si>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</si>
  <si>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</si>
  <si>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</si>
  <si>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</si>
  <si>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</si>
  <si>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</si>
  <si>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</si>
  <si>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</si>
  <si>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遊湯館</t>
    <rPh sb="0" eb="1">
      <t>アソ</t>
    </rPh>
    <rPh sb="1" eb="2">
      <t>ユ</t>
    </rPh>
    <rPh sb="2" eb="3">
      <t>カン</t>
    </rPh>
    <phoneticPr fontId="2"/>
  </si>
  <si>
    <t>甑島商船</t>
    <rPh sb="0" eb="2">
      <t>コシキシマ</t>
    </rPh>
    <rPh sb="2" eb="4">
      <t>ショウセン</t>
    </rPh>
    <phoneticPr fontId="2"/>
  </si>
  <si>
    <t>薩摩川内市民まちづくり公社</t>
    <rPh sb="0" eb="5">
      <t>サツマセンダイシ</t>
    </rPh>
    <rPh sb="5" eb="6">
      <t>ミン</t>
    </rPh>
    <rPh sb="11" eb="13">
      <t>コウシャ</t>
    </rPh>
    <phoneticPr fontId="2"/>
  </si>
  <si>
    <t>薩摩川内市土地開発公社</t>
    <rPh sb="0" eb="5">
      <t>サツマセンダイシ</t>
    </rPh>
    <rPh sb="5" eb="7">
      <t>トチ</t>
    </rPh>
    <rPh sb="7" eb="9">
      <t>カイハツ</t>
    </rPh>
    <rPh sb="9" eb="11">
      <t>コウシャ</t>
    </rPh>
    <phoneticPr fontId="2"/>
  </si>
  <si>
    <t>薩摩川内市観光物産協会</t>
    <rPh sb="0" eb="5">
      <t>サツマセンダイシ</t>
    </rPh>
    <rPh sb="5" eb="7">
      <t>カンコウ</t>
    </rPh>
    <rPh sb="7" eb="9">
      <t>ブッサン</t>
    </rPh>
    <rPh sb="9" eb="11">
      <t>キョウカイ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</si>
  <si>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</si>
  <si>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</si>
  <si>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21">
      <t>コウキコウレイシャ</t>
    </rPh>
    <rPh sb="21" eb="23">
      <t>イリョウ</t>
    </rPh>
    <rPh sb="23" eb="25">
      <t>トクベツ</t>
    </rPh>
    <rPh sb="25" eb="27">
      <t>カイケイ</t>
    </rPh>
    <phoneticPr fontId="2"/>
  </si>
  <si>
    <t>-</t>
    <phoneticPr fontId="2"/>
  </si>
  <si>
    <t>地域活性化基金</t>
    <rPh sb="0" eb="2">
      <t>チイキ</t>
    </rPh>
    <rPh sb="2" eb="5">
      <t>カッセイカ</t>
    </rPh>
    <rPh sb="5" eb="7">
      <t>キキン</t>
    </rPh>
    <phoneticPr fontId="5"/>
  </si>
  <si>
    <t>市有施設保全基金</t>
    <rPh sb="0" eb="2">
      <t>シユウ</t>
    </rPh>
    <rPh sb="2" eb="4">
      <t>シセツ</t>
    </rPh>
    <rPh sb="4" eb="6">
      <t>ホゼン</t>
    </rPh>
    <rPh sb="6" eb="8">
      <t>キキン</t>
    </rPh>
    <phoneticPr fontId="2"/>
  </si>
  <si>
    <t>市民活動支援基金</t>
    <rPh sb="0" eb="2">
      <t>シミン</t>
    </rPh>
    <rPh sb="2" eb="4">
      <t>カツドウ</t>
    </rPh>
    <rPh sb="4" eb="6">
      <t>シエン</t>
    </rPh>
    <rPh sb="6" eb="8">
      <t>キキン</t>
    </rPh>
    <phoneticPr fontId="2"/>
  </si>
  <si>
    <t>特別奨学基金</t>
    <rPh sb="0" eb="2">
      <t>トクベツ</t>
    </rPh>
    <rPh sb="2" eb="4">
      <t>ショウガク</t>
    </rPh>
    <rPh sb="4" eb="6">
      <t>キキン</t>
    </rPh>
    <phoneticPr fontId="2"/>
  </si>
  <si>
    <t>奨学金返還支援基金</t>
    <rPh sb="0" eb="3">
      <t>ショウガクキン</t>
    </rPh>
    <rPh sb="3" eb="5">
      <t>ヘンカン</t>
    </rPh>
    <rPh sb="5" eb="7">
      <t>シエン</t>
    </rPh>
    <rPh sb="7" eb="9">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</si>
  <si>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</si>
  <si>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</si>
  <si>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</si>
  <si>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</si>
  <si>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</si>
  <si>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</si>
  <si>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</si>
  <si>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</si>
  <si>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</si>
  <si>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</si>
  <si>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現在高の減少等により類似団体内平均値を下回り、健全な財政状況を保っている。一方で合併前９自治体ごとにそれぞれ整備した類似の公共施設の集約化がなされておらず、またこれまでの更新投資を上回るペースで高度経済成長期に整備した公共施設が更新時期を迎えてきているため、他の類似団体同様に有形固定資産減価償却率が上昇している。今後も、このような状況を踏まえ公共施設等総合管理計画や公共施設再配置計画に基づき施設の管理を適切に進めていく。</t>
    <phoneticPr fontId="5"/>
  </si>
  <si>
    <t>　将来負担比率は、地方債現在高の減少等により類似団体内平均値を下回り、健全な財政状況を保っている。
　実質公債費率は、平成26年に借入れた地域活性化基金を積み立てるための地方債38億円の償還が始まり平成29年までは増加傾向にあったが、平成30年からは既発債の償還終了に伴い減少傾向に転じている。今後も市債残高の抑制に努め、健全で安定的な財営運営の確立を図っていく。</t>
    <rPh sb="125" eb="128">
      <t>キハツサイ</t>
    </rPh>
    <rPh sb="136" eb="140">
      <t>ゲンショウケイコウ</t>
    </rPh>
    <rPh sb="141" eb="142">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</si>
</sst>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E8DF-4A18-9577-D75F4B206E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115088</c:v>
                </c:pt>
                <c:pt idx="1">
                  <c:v>108940</c:v>
                </c:pt>
                <c:pt idx="2">
                  <c:v>96464</c:v>
                </c:pt>
                <c:pt idx="3">
                  <c:v>95259</c:v>
                </c:pt>
                <c:pt idx="4">
                  <c:v>106487</c:v>
                </c:pt>
              </c:numCache>
            </c:numRef>
          </c:val>
          <c:smooth val="0"/>
          <c:extLst>
            <c:ext xmlns:c16="http://schemas.microsoft.com/office/drawing/2014/chart" uri="{C3380CC4-5D6E-409C-BE32-E72D297353CC}">
              <c16:uniqueId val="{00000001-E8DF-4A18-9577-D75F4B206E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6.76</c:v>
                </c:pt>
                <c:pt idx="1">
                  <c:v>6.08</c:v>
                </c:pt>
                <c:pt idx="2">
                  <c:v>10.5</c:v>
                </c:pt>
                <c:pt idx="3">
                  <c:v>7.66</c:v>
                </c:pt>
                <c:pt idx="4">
                  <c:v>9.7100000000000009</c:v>
                </c:pt>
              </c:numCache>
            </c:numRef>
          </c:val>
          <c:extLst>
            <c:ext xmlns:c16="http://schemas.microsoft.com/office/drawing/2014/chart" uri="{C3380CC4-5D6E-409C-BE32-E72D297353CC}">
              <c16:uniqueId val="{00000000-EAF9-457B-BFB7-135CFB3325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35.17</c:v>
                </c:pt>
                <c:pt idx="1">
                  <c:v>33.79</c:v>
                </c:pt>
                <c:pt idx="2">
                  <c:v>26.66</c:v>
                </c:pt>
                <c:pt idx="3">
                  <c:v>27.74</c:v>
                </c:pt>
                <c:pt idx="4">
                  <c:v>27.63</c:v>
                </c:pt>
              </c:numCache>
            </c:numRef>
          </c:val>
          <c:extLst>
            <c:ext xmlns:c16="http://schemas.microsoft.com/office/drawing/2014/chart" uri="{C3380CC4-5D6E-409C-BE32-E72D297353CC}">
              <c16:uniqueId val="{00000001-EAF9-457B-BFB7-135CFB3325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-2.16</c:v>
                </c:pt>
                <c:pt idx="1">
                  <c:v>-3.47</c:v>
                </c:pt>
                <c:pt idx="2">
                  <c:v>-3.32</c:v>
                </c:pt>
                <c:pt idx="3">
                  <c:v>-1.68</c:v>
                </c:pt>
                <c:pt idx="4">
                  <c:v>3.38</c:v>
                </c:pt>
              </c:numCache>
            </c:numRef>
          </c:val>
          <c:smooth val="0"/>
          <c:extLst>
            <c:ext xmlns:c16="http://schemas.microsoft.com/office/drawing/2014/chart" uri="{C3380CC4-5D6E-409C-BE32-E72D297353CC}">
              <c16:uniqueId val="{00000002-EAF9-457B-BFB7-135CFB3325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0.4</c:v>
                </c:pt>
                <c:pt idx="6">
                  <c:v>#N/A</c:v>
                </c:pt>
                <c:pt idx="7">
                  <c:v>0.01</c:v>
                </c:pt>
                <c:pt idx="8">
                  <c:v>#N/A</c:v>
                </c:pt>
                <c:pt idx="9">
                  <c:v>0.01</c:v>
                </c:pt>
              </c:numCache>
            </c:numRef>
          </c:val>
          <c:extLst>
            <c:ext xmlns:c16="http://schemas.microsoft.com/office/drawing/2014/chart" uri="{C3380CC4-5D6E-409C-BE32-E72D297353CC}">
              <c16:uniqueId val="{00000000-2BD0-47CB-937B-9698CEDD0B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D0-47CB-937B-9698CEDD0BA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2BD0-47CB-937B-9698CEDD0BAF}"/>
            </c:ext>
          </c:extLst>
        </c:ser>
        <c:ser>
          <c:idx val="3"/>
          <c:order val="3"/>
          <c:tx>
            <c:strRef>
              <c:f>データシート!$A$30</c:f>
              <c:strCache>
                <c:ptCount val="1"/>
                <c:pt idx="0">
                  <c:v>入来温泉場地区土地区画整理事業会計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0.06</c:v>
                </c:pt>
              </c:numCache>
            </c:numRef>
          </c:val>
          <c:extLst>
            <c:ext xmlns:c16="http://schemas.microsoft.com/office/drawing/2014/chart" uri="{C3380CC4-5D6E-409C-BE32-E72D297353CC}">
              <c16:uniqueId val="{00000003-2BD0-47CB-937B-9698CEDD0BA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1.78</c:v>
                </c:pt>
                <c:pt idx="2">
                  <c:v>#N/A</c:v>
                </c:pt>
                <c:pt idx="3">
                  <c:v>0.61</c:v>
                </c:pt>
                <c:pt idx="4">
                  <c:v>#N/A</c:v>
                </c:pt>
                <c:pt idx="5">
                  <c:v>0.48</c:v>
                </c:pt>
                <c:pt idx="6">
                  <c:v>#N/A</c:v>
                </c:pt>
                <c:pt idx="7">
                  <c:v>0.38</c:v>
                </c:pt>
                <c:pt idx="8">
                  <c:v>#N/A</c:v>
                </c:pt>
                <c:pt idx="9">
                  <c:v>0.26</c:v>
                </c:pt>
              </c:numCache>
            </c:numRef>
          </c:val>
          <c:extLst>
            <c:ext xmlns:c16="http://schemas.microsoft.com/office/drawing/2014/chart" uri="{C3380CC4-5D6E-409C-BE32-E72D297353CC}">
              <c16:uniqueId val="{00000004-2BD0-47CB-937B-9698CEDD0BAF}"/>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0.05</c:v>
                </c:pt>
                <c:pt idx="4">
                  <c:v>#N/A</c:v>
                </c:pt>
                <c:pt idx="5">
                  <c:v>0.08</c:v>
                </c:pt>
                <c:pt idx="6">
                  <c:v>#N/A</c:v>
                </c:pt>
                <c:pt idx="7">
                  <c:v>0.23</c:v>
                </c:pt>
                <c:pt idx="8">
                  <c:v>#N/A</c:v>
                </c:pt>
                <c:pt idx="9">
                  <c:v>0.42</c:v>
                </c:pt>
              </c:numCache>
            </c:numRef>
          </c:val>
          <c:extLst>
            <c:ext xmlns:c16="http://schemas.microsoft.com/office/drawing/2014/chart" uri="{C3380CC4-5D6E-409C-BE32-E72D297353CC}">
              <c16:uniqueId val="{00000005-2BD0-47CB-937B-9698CEDD0BA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0.55000000000000004</c:v>
                </c:pt>
                <c:pt idx="8">
                  <c:v>#N/A</c:v>
                </c:pt>
                <c:pt idx="9">
                  <c:v>0.87</c:v>
                </c:pt>
              </c:numCache>
            </c:numRef>
          </c:val>
          <c:extLst>
            <c:ext xmlns:c16="http://schemas.microsoft.com/office/drawing/2014/chart" uri="{C3380CC4-5D6E-409C-BE32-E72D297353CC}">
              <c16:uniqueId val="{00000006-2BD0-47CB-937B-9698CEDD0BA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1.1100000000000001</c:v>
                </c:pt>
                <c:pt idx="4">
                  <c:v>#N/A</c:v>
                </c:pt>
                <c:pt idx="5">
                  <c:v>0.59</c:v>
                </c:pt>
                <c:pt idx="6">
                  <c:v>#N/A</c:v>
                </c:pt>
                <c:pt idx="7">
                  <c:v>0.8</c:v>
                </c:pt>
                <c:pt idx="8">
                  <c:v>#N/A</c:v>
                </c:pt>
                <c:pt idx="9">
                  <c:v>1.47</c:v>
                </c:pt>
              </c:numCache>
            </c:numRef>
          </c:val>
          <c:extLst>
            <c:ext xmlns:c16="http://schemas.microsoft.com/office/drawing/2014/chart" uri="{C3380CC4-5D6E-409C-BE32-E72D297353CC}">
              <c16:uniqueId val="{00000007-2BD0-47CB-937B-9698CEDD0B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3.28</c:v>
                </c:pt>
                <c:pt idx="2">
                  <c:v>#N/A</c:v>
                </c:pt>
                <c:pt idx="3">
                  <c:v>4.03</c:v>
                </c:pt>
                <c:pt idx="4">
                  <c:v>#N/A</c:v>
                </c:pt>
                <c:pt idx="5">
                  <c:v>4.74</c:v>
                </c:pt>
                <c:pt idx="6">
                  <c:v>#N/A</c:v>
                </c:pt>
                <c:pt idx="7">
                  <c:v>4.99</c:v>
                </c:pt>
                <c:pt idx="8">
                  <c:v>#N/A</c:v>
                </c:pt>
                <c:pt idx="9">
                  <c:v>5.33</c:v>
                </c:pt>
              </c:numCache>
            </c:numRef>
          </c:val>
          <c:extLst>
            <c:ext xmlns:c16="http://schemas.microsoft.com/office/drawing/2014/chart" uri="{C3380CC4-5D6E-409C-BE32-E72D297353CC}">
              <c16:uniqueId val="{00000008-2BD0-47CB-937B-9698CEDD0B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6.76</c:v>
                </c:pt>
                <c:pt idx="2">
                  <c:v>#N/A</c:v>
                </c:pt>
                <c:pt idx="3">
                  <c:v>6.06</c:v>
                </c:pt>
                <c:pt idx="4">
                  <c:v>#N/A</c:v>
                </c:pt>
                <c:pt idx="5">
                  <c:v>10.44</c:v>
                </c:pt>
                <c:pt idx="6">
                  <c:v>#N/A</c:v>
                </c:pt>
                <c:pt idx="7">
                  <c:v>7.63</c:v>
                </c:pt>
                <c:pt idx="8">
                  <c:v>#N/A</c:v>
                </c:pt>
                <c:pt idx="9">
                  <c:v>9.6300000000000008</c:v>
                </c:pt>
              </c:numCache>
            </c:numRef>
          </c:val>
          <c:extLst>
            <c:ext xmlns:c16="http://schemas.microsoft.com/office/drawing/2014/chart" uri="{C3380CC4-5D6E-409C-BE32-E72D297353CC}">
              <c16:uniqueId val="{00000009-2BD0-47CB-937B-9698CEDD0B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4893</c:v>
                </c:pt>
                <c:pt idx="5">
                  <c:v>4405</c:v>
                </c:pt>
                <c:pt idx="8">
                  <c:v>4150</c:v>
                </c:pt>
                <c:pt idx="11">
                  <c:v>4093</c:v>
                </c:pt>
                <c:pt idx="14">
                  <c:v>4138</c:v>
                </c:pt>
              </c:numCache>
            </c:numRef>
          </c:val>
          <c:extLst>
            <c:ext xmlns:c16="http://schemas.microsoft.com/office/drawing/2014/chart" uri="{C3380CC4-5D6E-409C-BE32-E72D297353CC}">
              <c16:uniqueId val="{00000000-F6D7-440E-88B6-D14AB1465B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D7-440E-88B6-D14AB1465B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141</c:v>
                </c:pt>
                <c:pt idx="3">
                  <c:v>88</c:v>
                </c:pt>
                <c:pt idx="6">
                  <c:v>87</c:v>
                </c:pt>
                <c:pt idx="9">
                  <c:v>78</c:v>
                </c:pt>
                <c:pt idx="12">
                  <c:v>55</c:v>
                </c:pt>
              </c:numCache>
            </c:numRef>
          </c:val>
          <c:extLst>
            <c:ext xmlns:c16="http://schemas.microsoft.com/office/drawing/2014/chart" uri="{C3380CC4-5D6E-409C-BE32-E72D297353CC}">
              <c16:uniqueId val="{00000002-F6D7-440E-88B6-D14AB1465B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D7-440E-88B6-D14AB1465B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623</c:v>
                </c:pt>
                <c:pt idx="3">
                  <c:v>605</c:v>
                </c:pt>
                <c:pt idx="6">
                  <c:v>572</c:v>
                </c:pt>
                <c:pt idx="9">
                  <c:v>560</c:v>
                </c:pt>
                <c:pt idx="12">
                  <c:v>561</c:v>
                </c:pt>
              </c:numCache>
            </c:numRef>
          </c:val>
          <c:extLst>
            <c:ext xmlns:c16="http://schemas.microsoft.com/office/drawing/2014/chart" uri="{C3380CC4-5D6E-409C-BE32-E72D297353CC}">
              <c16:uniqueId val="{00000004-F6D7-440E-88B6-D14AB1465B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D7-440E-88B6-D14AB1465B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D7-440E-88B6-D14AB1465B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6661</c:v>
                </c:pt>
                <c:pt idx="3">
                  <c:v>5731</c:v>
                </c:pt>
                <c:pt idx="6">
                  <c:v>5349</c:v>
                </c:pt>
                <c:pt idx="9">
                  <c:v>5415</c:v>
                </c:pt>
                <c:pt idx="12">
                  <c:v>5468</c:v>
                </c:pt>
              </c:numCache>
            </c:numRef>
          </c:val>
          <c:extLst>
            <c:ext xmlns:c16="http://schemas.microsoft.com/office/drawing/2014/chart" uri="{C3380CC4-5D6E-409C-BE32-E72D297353CC}">
              <c16:uniqueId val="{00000007-F6D7-440E-88B6-D14AB1465B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2532</c:v>
                </c:pt>
                <c:pt idx="2">
                  <c:v>#N/A</c:v>
                </c:pt>
                <c:pt idx="3">
                  <c:v>#N/A</c:v>
                </c:pt>
                <c:pt idx="4">
                  <c:v>2019</c:v>
                </c:pt>
                <c:pt idx="5">
                  <c:v>#N/A</c:v>
                </c:pt>
                <c:pt idx="6">
                  <c:v>#N/A</c:v>
                </c:pt>
                <c:pt idx="7">
                  <c:v>1858</c:v>
                </c:pt>
                <c:pt idx="8">
                  <c:v>#N/A</c:v>
                </c:pt>
                <c:pt idx="9">
                  <c:v>#N/A</c:v>
                </c:pt>
                <c:pt idx="10">
                  <c:v>1960</c:v>
                </c:pt>
                <c:pt idx="11">
                  <c:v>#N/A</c:v>
                </c:pt>
                <c:pt idx="12">
                  <c:v>#N/A</c:v>
                </c:pt>
                <c:pt idx="13">
                  <c:v>1946</c:v>
                </c:pt>
                <c:pt idx="14">
                  <c:v>#N/A</c:v>
                </c:pt>
              </c:numCache>
            </c:numRef>
          </c:val>
          <c:smooth val="0"/>
          <c:extLst>
            <c:ext xmlns:c16="http://schemas.microsoft.com/office/drawing/2014/chart" uri="{C3380CC4-5D6E-409C-BE32-E72D297353CC}">
              <c16:uniqueId val="{00000008-F6D7-440E-88B6-D14AB1465B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37871</c:v>
                </c:pt>
                <c:pt idx="5">
                  <c:v>37346</c:v>
                </c:pt>
                <c:pt idx="8">
                  <c:v>36227</c:v>
                </c:pt>
                <c:pt idx="11">
                  <c:v>35942</c:v>
                </c:pt>
                <c:pt idx="14">
                  <c:v>35365</c:v>
                </c:pt>
              </c:numCache>
            </c:numRef>
          </c:val>
          <c:extLst>
            <c:ext xmlns:c16="http://schemas.microsoft.com/office/drawing/2014/chart" uri="{C3380CC4-5D6E-409C-BE32-E72D297353CC}">
              <c16:uniqueId val="{00000000-7A7A-4421-A122-ADDC8C102A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687</c:v>
                </c:pt>
                <c:pt idx="5">
                  <c:v>1178</c:v>
                </c:pt>
                <c:pt idx="8">
                  <c:v>1147</c:v>
                </c:pt>
                <c:pt idx="11">
                  <c:v>1048</c:v>
                </c:pt>
                <c:pt idx="14">
                  <c:v>993</c:v>
                </c:pt>
              </c:numCache>
            </c:numRef>
          </c:val>
          <c:extLst>
            <c:ext xmlns:c16="http://schemas.microsoft.com/office/drawing/2014/chart" uri="{C3380CC4-5D6E-409C-BE32-E72D297353CC}">
              <c16:uniqueId val="{00000001-7A7A-4421-A122-ADDC8C102A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20947</c:v>
                </c:pt>
                <c:pt idx="5">
                  <c:v>19435</c:v>
                </c:pt>
                <c:pt idx="8">
                  <c:v>16511</c:v>
                </c:pt>
                <c:pt idx="11">
                  <c:v>16107</c:v>
                </c:pt>
                <c:pt idx="14">
                  <c:v>16127</c:v>
                </c:pt>
              </c:numCache>
            </c:numRef>
          </c:val>
          <c:extLst>
            <c:ext xmlns:c16="http://schemas.microsoft.com/office/drawing/2014/chart" uri="{C3380CC4-5D6E-409C-BE32-E72D297353CC}">
              <c16:uniqueId val="{00000002-7A7A-4421-A122-ADDC8C102A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7A-4421-A122-ADDC8C102A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7A-4421-A122-ADDC8C102A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7A-4421-A122-ADDC8C102A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7873</c:v>
                </c:pt>
                <c:pt idx="3">
                  <c:v>7647</c:v>
                </c:pt>
                <c:pt idx="6">
                  <c:v>7469</c:v>
                </c:pt>
                <c:pt idx="9">
                  <c:v>7271</c:v>
                </c:pt>
                <c:pt idx="12">
                  <c:v>7017</c:v>
                </c:pt>
              </c:numCache>
            </c:numRef>
          </c:val>
          <c:extLst>
            <c:ext xmlns:c16="http://schemas.microsoft.com/office/drawing/2014/chart" uri="{C3380CC4-5D6E-409C-BE32-E72D297353CC}">
              <c16:uniqueId val="{00000006-7A7A-4421-A122-ADDC8C102A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A7A-4421-A122-ADDC8C102A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6929</c:v>
                </c:pt>
                <c:pt idx="3">
                  <c:v>6934</c:v>
                </c:pt>
                <c:pt idx="6">
                  <c:v>6760</c:v>
                </c:pt>
                <c:pt idx="9">
                  <c:v>6543</c:v>
                </c:pt>
                <c:pt idx="12">
                  <c:v>6533</c:v>
                </c:pt>
              </c:numCache>
            </c:numRef>
          </c:val>
          <c:extLst>
            <c:ext xmlns:c16="http://schemas.microsoft.com/office/drawing/2014/chart" uri="{C3380CC4-5D6E-409C-BE32-E72D297353CC}">
              <c16:uniqueId val="{00000008-7A7A-4421-A122-ADDC8C102A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1538</c:v>
                </c:pt>
                <c:pt idx="3">
                  <c:v>1472</c:v>
                </c:pt>
                <c:pt idx="6">
                  <c:v>1296</c:v>
                </c:pt>
                <c:pt idx="9">
                  <c:v>1196</c:v>
                </c:pt>
                <c:pt idx="12">
                  <c:v>1440</c:v>
                </c:pt>
              </c:numCache>
            </c:numRef>
          </c:val>
          <c:extLst>
            <c:ext xmlns:c16="http://schemas.microsoft.com/office/drawing/2014/chart" uri="{C3380CC4-5D6E-409C-BE32-E72D297353CC}">
              <c16:uniqueId val="{00000009-7A7A-4421-A122-ADDC8C102A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42299</c:v>
                </c:pt>
                <c:pt idx="3">
                  <c:v>40815</c:v>
                </c:pt>
                <c:pt idx="6">
                  <c:v>38856</c:v>
                </c:pt>
                <c:pt idx="9">
                  <c:v>38179</c:v>
                </c:pt>
                <c:pt idx="12">
                  <c:v>36929</c:v>
                </c:pt>
              </c:numCache>
            </c:numRef>
          </c:val>
          <c:extLst>
            <c:ext xmlns:c16="http://schemas.microsoft.com/office/drawing/2014/chart" uri="{C3380CC4-5D6E-409C-BE32-E72D297353CC}">
              <c16:uniqueId val="{0000000A-7A7A-4421-A122-ADDC8C102A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496</c:v>
                </c:pt>
                <c:pt idx="8">
                  <c:v>#N/A</c:v>
                </c:pt>
                <c:pt idx="9">
                  <c:v>#N/A</c:v>
                </c:pt>
                <c:pt idx="10">
                  <c:v>92</c:v>
                </c:pt>
                <c:pt idx="11">
                  <c:v>#N/A</c:v>
                </c:pt>
                <c:pt idx="12">
                  <c:v>#N/A</c:v>
                </c:pt>
                <c:pt idx="13">
                  <c:v>0</c:v>
                </c:pt>
                <c:pt idx="14">
                  <c:v>#N/A</c:v>
                </c:pt>
              </c:numCache>
            </c:numRef>
          </c:val>
          <c:smooth val="0"/>
          <c:extLst>
            <c:ext xmlns:c16="http://schemas.microsoft.com/office/drawing/2014/chart" uri="{C3380CC4-5D6E-409C-BE32-E72D297353CC}">
              <c16:uniqueId val="{0000000B-7A7A-4421-A122-ADDC8C102A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7547</c:v>
                </c:pt>
                <c:pt idx="1">
                  <c:v>7870</c:v>
                </c:pt>
                <c:pt idx="2">
                  <c:v>8171</c:v>
                </c:pt>
              </c:numCache>
            </c:numRef>
          </c:val>
          <c:extLst>
            <c:ext xmlns:c16="http://schemas.microsoft.com/office/drawing/2014/chart" uri="{C3380CC4-5D6E-409C-BE32-E72D297353CC}">
              <c16:uniqueId val="{00000000-745D-420B-83E6-6DFEE96736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903</c:v>
                </c:pt>
                <c:pt idx="1">
                  <c:v>805</c:v>
                </c:pt>
                <c:pt idx="2">
                  <c:v>1092</c:v>
                </c:pt>
              </c:numCache>
            </c:numRef>
          </c:val>
          <c:extLst>
            <c:ext xmlns:c16="http://schemas.microsoft.com/office/drawing/2014/chart" uri="{C3380CC4-5D6E-409C-BE32-E72D297353CC}">
              <c16:uniqueId val="{00000001-745D-420B-83E6-6DFEE96736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6608</c:v>
                </c:pt>
                <c:pt idx="1">
                  <c:v>6307</c:v>
                </c:pt>
                <c:pt idx="2">
                  <c:v>5652</c:v>
                </c:pt>
              </c:numCache>
            </c:numRef>
          </c:val>
          <c:extLst>
            <c:ext xmlns:c16="http://schemas.microsoft.com/office/drawing/2014/chart" uri="{C3380CC4-5D6E-409C-BE32-E72D297353CC}">
              <c16:uniqueId val="{00000002-745D-420B-83E6-6DFEE96736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{43129D18-AEE6-4158-870F-0368748B7BF6}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8FC-4152-A20A-BADDF04BA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{DC188AF9-EA5F-42E7-B573-0397660FD194}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FC-4152-A20A-BADDF04BA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{A3062081-2949-4C77-AE28-ACB6D956368A}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FC-4152-A20A-BADDF04BA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{16A082D4-48D8-4A55-A1BD-50D803756083}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FC-4152-A20A-BADDF04BA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{34D149DC-ACBC-406C-AF0B-40734EAD2FDD}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FC-4152-A20A-BADDF04BAC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{A040CAFE-4AF6-46B3-B633-813B3F93A2D3}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8FC-4152-A20A-BADDF04BAC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{2AD06EA0-3E89-440D-BE36-BC3A7A3DA553}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8FC-4152-A20A-BADDF04BAC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{F2987C1B-829D-4CBC-9D64-276501CDA885}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8FC-4152-A20A-BADDF04BAC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{B9D23D79-CF31-4445-A697-69C7DB5C8E67}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8FC-4152-A20A-BADDF04BA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62.5</c:v>
                </c:pt>
                <c:pt idx="16">
                  <c:v>64</c:v>
                </c:pt>
                <c:pt idx="24">
                  <c:v>65.900000000000006</c:v>
                </c:pt>
                <c:pt idx="32">
                  <c:v>70.2</c:v>
                </c:pt>
              </c:numCache>
            </c:numRef>
          </c:xVal>
          <c:yVal>
            <c:numRef>
              <c:f>公会計指標分析・財政指標組合せ分析表!$BP$51:$DC$51</c:f>
              <c:numCache>
                <c:formatCode>#,##0.0;"▲ "#,##0.0</c:formatCode>
                <c:ptCount val="40"/>
                <c:pt idx="16">
                  <c:v>2</c:v>
                </c:pt>
                <c:pt idx="24">
                  <c:v>0.3</c:v>
                </c:pt>
              </c:numCache>
            </c:numRef>
          </c:yVal>
          <c:smooth val="0"/>
          <c:extLst>
            <c:ext xmlns:c16="http://schemas.microsoft.com/office/drawing/2014/chart" uri="{C3380CC4-5D6E-409C-BE32-E72D297353CC}">
              <c16:uniqueId val="{00000009-C8FC-4152-A20A-BADDF04BAC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{A00FFF22-A75E-446E-947B-DE9ED29C66BD}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8FC-4152-A20A-BADDF04BAC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{87918AF0-B520-4129-940C-A6A5B72F7C90}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FC-4152-A20A-BADDF04BA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{A7819D29-649D-4945-8C0D-DB5142F9BBC6}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FC-4152-A20A-BADDF04BA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{69A81AB7-D554-4CEC-BEE2-92CCD9530A43}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FC-4152-A20A-BADDF04BA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{E824DFFE-6DAD-4734-AD64-1C88D90205DE}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FC-4152-A20A-BADDF04BAC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{DE330B67-9FF9-4E59-AE3E-A9E24E964283}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8FC-4152-A20A-BADDF04BAC31}"/>
                </c:ext>
              </c:extLst>
            </c:dLbl>
            <c:dLbl>
              <c:idx val="16"/>
              <c:layout>
                <c:manualLayout>
                  <c:x val="-2.2781639268639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{DAF33F94-4B4F-4849-A0E2-069248D4E19F}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8FC-4152-A20A-BADDF04BAC31}"/>
                </c:ext>
              </c:extLst>
            </c:dLbl>
            <c:dLbl>
              <c:idx val="24"/>
              <c:layout>
                <c:manualLayout>
                  <c:x val="-4.1249862031829218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{0C9D617C-BA17-4AD8-9821-122ACAED2A01}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8FC-4152-A20A-BADDF04BAC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{12A2944F-2089-4F02-830B-3117819986EE}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8FC-4152-A20A-BADDF04BA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C8FC-4152-A20A-BADDF04BAC31}"/>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{553510F6-45D2-4AE2-B07A-059230D86B47}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76-43A8-8E59-7313CFBBE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{197FC266-10F8-497E-AC31-738DA5EFFF69}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76-43A8-8E59-7313CFBBE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{6ECCF0A9-0A62-4614-969B-4EDCFDC7C238}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76-43A8-8E59-7313CFBBE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{E4F0FDC6-AF9E-4456-B9A0-39A25277BE09}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76-43A8-8E59-7313CFBBE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{6C84B921-41C7-4913-A4AD-7E74398ACF70}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76-43A8-8E59-7313CFBBED4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{C10AD41E-9A44-45D5-9E23-E8E0684A634A}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76-43A8-8E59-7313CFBBED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{73D88479-3DE3-4968-A9BC-09FC537A3053}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76-43A8-8E59-7313CFBBED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{999D63E6-3C06-4A62-A9E8-676DA157ED9F}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76-43A8-8E59-7313CFBBED4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{750F0C80-8C13-45AB-8FB3-28DC41DE6D28}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76-43A8-8E59-7313CFBBE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9.6</c:v>
                </c:pt>
                <c:pt idx="16">
                  <c:v>8.6</c:v>
                </c:pt>
                <c:pt idx="24">
                  <c:v>7.9</c:v>
                </c:pt>
                <c:pt idx="32">
                  <c:v>7.7</c:v>
                </c:pt>
              </c:numCache>
            </c:numRef>
          </c:xVal>
          <c:yVal>
            <c:numRef>
              <c:f>公会計指標分析・財政指標組合せ分析表!$BP$73:$DC$73</c:f>
              <c:numCache>
                <c:formatCode>#,##0.0;"▲ "#,##0.0</c:formatCode>
                <c:ptCount val="40"/>
                <c:pt idx="16">
                  <c:v>2</c:v>
                </c:pt>
                <c:pt idx="24">
                  <c:v>0.3</c:v>
                </c:pt>
              </c:numCache>
            </c:numRef>
          </c:yVal>
          <c:smooth val="0"/>
          <c:extLst>
            <c:ext xmlns:c16="http://schemas.microsoft.com/office/drawing/2014/chart" uri="{C3380CC4-5D6E-409C-BE32-E72D297353CC}">
              <c16:uniqueId val="{00000009-E976-43A8-8E59-7313CFBBED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{35542C07-4CF7-4A1A-B543-F03CFC77E108}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76-43A8-8E59-7313CFBBED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{909A0B46-56F3-4D5E-B512-C6C72CA22B71}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76-43A8-8E59-7313CFBBE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{F89522B5-68B4-486C-8DAB-3EFD49C2E7AA}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76-43A8-8E59-7313CFBBE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{BB4F55D0-90E4-4424-BCF2-7D02C3A51C33}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76-43A8-8E59-7313CFBBE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{CAD5EFCB-CDEC-4258-AFD3-BBB1A460643A}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76-43A8-8E59-7313CFBBED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{8248D9BD-FCEF-4CEC-AAE8-762D960F83F4}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76-43A8-8E59-7313CFBBED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{E71F4203-5D46-41AD-B163-18CEA51C0237}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76-43A8-8E59-7313CFBBED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{93B67515-1222-409C-8B8D-2A0F7319F90B}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76-43A8-8E59-7313CFBBED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{797B32C8-A5F8-4591-BEFE-F73EEC67F551}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76-43A8-8E59-7313CFBBE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E976-43A8-8E59-7313CFBBED4A}"/>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これまで借り入れていた市債の償還が順次終わり、新たな起債の発行額も減少傾向にあったが、コンベンション施設整備事業等の増により元利償還金が増加している。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今後においても、普通建設事業の選択と集中を強化するとともに、交付税算入率が高い有利な市債の活用に努め、公債費の抑制や財政の健全化を図っていく。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億円）及び職員数の減に伴う退職手当見込額の減（△</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億円）等により将来負担額が減少したことにより、将来負担率は発生しなかった。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今後においても、普通建設事業の選択と集中を強化しながら、市債残高の抑制に努め、健全で安定的な財政運営の確立を図っていく。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鹿児島県薩摩川内市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市税の増や新型コロナウイルス感染症対応等の影響により実施できなかった事業の不用額を積み立てたことにより財政調整基金が約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億円の増となったことや、臨時財政対策債の償還金を積み立てたことにより減債基金が約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億円の増となったが、コンベンション施設整備事業のために川内駅東口交流施設整備基金を約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アフターコロナを見据えた中期的展望に係る事業、燃ゆる感動かごしま国体の開催及び公共施設の老朽化対策など、今後の財政需要の増大にも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地域活性化基金：地域振興及び地域経済の活性化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市有施設保全基金：市有施設の計画的保全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市民活動支援基金：市民活動の支援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特別奨学基金：経済的理由により高等学校の修学が困難である者の支援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奨学金返還支援基金：大学生等の市内における就業を促進するために実施する奨学金の返還支援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市有施設保全基金：年々老朽化する市有施設の長寿命化を図るため、修繕等を行う費用に約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億円充当し、今後の維持・修繕に備えて約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次世代エネルギー推進基金：再生可能エネルギーの導入及び普及を推進するための事業の継続のために約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公共施設、インフラ等の長寿命化対策や多額の負担が見込まれる特定の財源支出に備えるため、一定額を確保していく。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億円取崩したものの、市税の増や同感染症の影響により実施できなかった事業の不用額を約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景気後退による市税の大幅な減収や、大規模災害の発生など不測の事態に備えるため、これまで同様、予算編成や予算執行における効率化の徹底を図り、基金の適正水準の残高を引き続き確保していく。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億円を取崩したものの、今後の臨時財政対策債の償還金のために約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今後の金利変動等の公債費の償還リスクに備えるため、基金の適正水準の残高を引き続き確保していく。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9837E3-D454-4D7F-BC61-34C1B5402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A79CA1-D77D-4B9E-AE25-6A89CD0C2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0D99715-51B2-4F89-9FC0-5405EC9CDD2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065F9B1-C09A-4006-A3AF-F9298CD8890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9218EF2B-CF6F-4E7F-ADE1-DC3970C2B9C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F4C58ECF-0499-4B1C-A318-B5A1BA52747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70E64D9-0997-454A-A3BF-72C8D18163F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273F67C0-0EDD-4510-993A-70AF14C9EB1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9E763EB9-6F17-4618-9895-CCE79D92404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1B43BB3-D6D0-46A4-A09D-041ECC09DA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3287B050-D352-4247-AA1E-A108FDF750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6FC3A1CF-E0C3-4084-9049-0C0D16006E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2FA09AD3-0BFB-4B34-870D-D0D1AB1194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878AFBFE-0B85-4702-A718-0F6D1004756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60773A0-D908-40F5-AF56-76D65E2472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CFC37ED7-6934-40DC-939F-C6B8640A223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309093F-56A9-4B2D-9281-D59DACFFD0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E4A63585-04B4-4E1B-A77F-7F36555EF1A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93,176
92,667
682.92
65,616,051
62,227,799
2,870,990
29,568,346
37,268,723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DADB5562-934B-42CC-955C-A67D306E17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816F59CA-8D12-46E8-9818-BD738821B74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9080C3A-C80E-4DC2-BADA-4BEEE78D120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2D34326E-A6D2-42F9-BFB0-DFA6852FCA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47E4A36-2E8C-46D8-A2AC-965A28FBFEA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878CFC75-0077-424D-8EFF-6F14D0A954B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9067217-C2BF-42E4-9A79-89A0C3021E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5ECAD66E-62FE-4C26-A4EC-6A555788DD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5FDD7C1-3233-4B97-99A1-232FAD1122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57E3AB1-9940-4061-9FAA-B2237D6EEA6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E2F548D8-E0A5-4990-8FFC-054DA58866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4465BFA-E5D8-4216-AE24-290819B9177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05A4B42-EECA-4B9B-A6AE-2A35C4E7641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197054D-45ED-4781-956C-F85E22C08C6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887A608B-21B4-4DCE-B3D4-CBFC904F1F4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BAECDAD6-A5EB-4B4C-8B5C-EBA7C3B82A6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28BDCC05-8B34-4DDF-BE85-FA00EBD7582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13F83045-45C1-4E56-B339-341EC72A5C9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AE1111D-2677-4A98-8F13-1D29652C39B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3A1B6B4F-49E4-4372-8442-E5EC3225E58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F09C177F-FDFB-4E4D-996C-82991D4519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B3A2EE58-B2DB-43BB-9CA5-F01384C8D31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62D06E9-60B7-4A15-BADD-769EB5CCBA9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78044D9-59F6-4F4C-A4C1-1C615F65599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9F0A0D8D-79D8-4477-B16C-C610BD85697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31D18AC-D75C-41F8-9165-92BF04FC994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49644B4-2244-447C-824C-9C231A8691D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7CDAB24-265D-4448-BB48-5D06F00A0A6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12932B52-6F46-403A-B923-06E3AE42F0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4324FCAA-0BFC-4239-B50F-E6D01E327DE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DCE5CDF-EE86-48F0-80E9-16ADCF3A71D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8638067A-02BC-49F8-B469-A0D8873773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9C8A627-832A-4E45-9AA0-E74A5889BBA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759E1DBD-D739-4729-AA2C-6A4B2667CB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8EFB85DE-6D67-4E20-B2C7-C0A9F9B75F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有形固定資産減価償却率は類似団体平均より７．０ポイント高い状況である。高度経済成長期以降整備を進めてきた公共施設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大規模改修や建て替えが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集中することや物価高騰等による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施設の維持管理経費の増によ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厳しい財政状況が予想される。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うした状況を踏まえ、平成２９年に定めた公共施設等総合管理計画、公共施設再配置計画に基づき、公共施設の質的な見直しや総量の縮減、保全管理、再配置など戦略的かつ効果的な対策を検討し、施設機能の長期的かつ安定的な供給を図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EC77B9B-397D-4301-95A6-CE03E5772F8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88F7368D-FA84-4D52-8198-88CC428E2A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F837CF27-96E9-4FD0-A31E-57AE7F30E5E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a16="http://schemas.microsoft.com/office/drawing/2014/main" id="{575E92FC-293B-44B0-8732-C6D7A2C63156}"/>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a16="http://schemas.microsoft.com/office/drawing/2014/main" id="{35D3E142-DAFE-4E1C-8960-43E8E991ADCF}"/>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FB74B262-E894-4A87-8111-432C4912357E}"/>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10C5CDDF-D464-49C1-9BD7-0DF27DB48DC7}"/>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a16="http://schemas.microsoft.com/office/drawing/2014/main" id="{14BE72C8-7DFE-4471-93FE-3C8F0068821C}"/>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a16="http://schemas.microsoft.com/office/drawing/2014/main" id="{752C2634-835E-4536-94B1-877694F19DEB}"/>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D67DF5E8-1432-473A-A632-2C480C4123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9AA24F54-C895-4E55-A754-632F127CB7D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a16="http://schemas.microsoft.com/office/drawing/2014/main" id="{B73CEE88-AA67-4FD5-80C9-6AEE6E351826}"/>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a16="http://schemas.microsoft.com/office/drawing/2014/main" id="{A675C6AC-091B-4BA1-AE66-2CC00907A244}"/>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a16="http://schemas.microsoft.com/office/drawing/2014/main" id="{1BBDDD10-A3BE-4E72-95DE-F3E961A43AF1}"/>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a16="http://schemas.microsoft.com/office/drawing/2014/main" id="{3E3CEEF6-8A0F-4506-BE56-BF322C3CDB9B}"/>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a16="http://schemas.microsoft.com/office/drawing/2014/main" id="{32B63C0A-0A50-4099-984C-41F2B16511A2}"/>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a16="http://schemas.microsoft.com/office/drawing/2014/main" id="{6872CB52-B6CF-4E58-A25C-3777D2BD6856}"/>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228B351D-A584-4544-8B31-D4D3B5704C1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30130F9-2CBE-4BD6-9B9C-7F52F802506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F33D70B-155E-4F6F-B7C8-BD60064F637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5" name="直線コネクタ 74">
          <a:extLst>
            <a:ext uri="{FF2B5EF4-FFF2-40B4-BE49-F238E27FC236}">
              <a16:creationId xmlns:a16="http://schemas.microsoft.com/office/drawing/2014/main" id="{2EAF2BC8-21EB-4667-930B-277F67A0DE5D}"/>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6" name="有形固定資産減価償却率最小値テキスト">
          <a:extLst>
            <a:ext uri="{FF2B5EF4-FFF2-40B4-BE49-F238E27FC236}">
              <a16:creationId xmlns:a16="http://schemas.microsoft.com/office/drawing/2014/main" id="{1B76207A-078D-452F-BAF3-96A0128EA699}"/>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7" name="直線コネクタ 76">
          <a:extLst>
            <a:ext uri="{FF2B5EF4-FFF2-40B4-BE49-F238E27FC236}">
              <a16:creationId xmlns:a16="http://schemas.microsoft.com/office/drawing/2014/main" id="{4A88ADEE-6194-4449-B7CF-BD1BA3F3EF5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8" name="有形固定資産減価償却率最大値テキスト">
          <a:extLst>
            <a:ext uri="{FF2B5EF4-FFF2-40B4-BE49-F238E27FC236}">
              <a16:creationId xmlns:a16="http://schemas.microsoft.com/office/drawing/2014/main" id="{3DE80EE8-71A7-4A03-BA9C-EAAFECA05A66}"/>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9" name="直線コネクタ 78">
          <a:extLst>
            <a:ext uri="{FF2B5EF4-FFF2-40B4-BE49-F238E27FC236}">
              <a16:creationId xmlns:a16="http://schemas.microsoft.com/office/drawing/2014/main" id="{385CBA52-ED9F-43CA-8C76-59EFF3FD858F}"/>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0" name="有形固定資産減価償却率平均値テキスト">
          <a:extLst>
            <a:ext uri="{FF2B5EF4-FFF2-40B4-BE49-F238E27FC236}">
              <a16:creationId xmlns:a16="http://schemas.microsoft.com/office/drawing/2014/main" id="{346CD9B3-51C8-4238-A12C-4B552E49D3B5}"/>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29CD141D-D941-4394-AEB0-4F46781CE7ED}"/>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2" name="フローチャート: 判断 81">
          <a:extLst>
            <a:ext uri="{FF2B5EF4-FFF2-40B4-BE49-F238E27FC236}">
              <a16:creationId xmlns:a16="http://schemas.microsoft.com/office/drawing/2014/main" id="{688D5293-A100-46D3-B60B-20F2D8225C6C}"/>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83" name="フローチャート: 判断 82">
          <a:extLst>
            <a:ext uri="{FF2B5EF4-FFF2-40B4-BE49-F238E27FC236}">
              <a16:creationId xmlns:a16="http://schemas.microsoft.com/office/drawing/2014/main" id="{638B84B3-2185-4CB5-B5B3-90010FD0BC83}"/>
            </a:ext>
          </a:extLst>
        </xdr:cNvPr>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4" name="フローチャート: 判断 83">
          <a:extLst>
            <a:ext uri="{FF2B5EF4-FFF2-40B4-BE49-F238E27FC236}">
              <a16:creationId xmlns:a16="http://schemas.microsoft.com/office/drawing/2014/main" id="{DD50640F-C064-4BB6-B069-A4C8B2E00CED}"/>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3697168E-9025-434C-9673-3BEB59B67FA5}"/>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C48C157-5BF6-4559-8A5C-C58B954450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7AF7C31-8E7A-43C0-A47A-8DBE34B21B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E7ADF62-242E-41CB-B6ED-6C4A12E294E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8C61724-825F-46B7-B6E5-4628F6C6DE0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9B0FFA9-5FBF-458B-82EB-0CB2BA427B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170497</xdr:rowOff>
    </xdr:from>
    <xdr:to>
      <xdr:col>23</xdr:col>
      <xdr:colOff>136525</xdr:colOff>
      <xdr:row>32</xdr:row>
      <xdr:rowOff>100647</xdr:rowOff>
    </xdr:to>
    <xdr:sp macro="" textlink="">
      <xdr:nvSpPr>
        <xdr:cNvPr id="91" name="楕円 90">
          <a:extLst>
            <a:ext uri="{FF2B5EF4-FFF2-40B4-BE49-F238E27FC236}">
              <a16:creationId xmlns:a16="http://schemas.microsoft.com/office/drawing/2014/main" id="{B23421E1-576A-4BAC-B02F-C637437E8490}"/>
            </a:ext>
          </a:extLst>
        </xdr:cNvPr>
        <xdr:cNvSpPr/>
      </xdr:nvSpPr>
      <xdr:spPr>
        <a:xfrm>
          <a:off x="47117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148924</xdr:rowOff>
    </xdr:from>
    <xdr:ext cx="405111" cy="259045"/>
    <xdr:sp macro="" textlink="">
      <xdr:nvSpPr>
        <xdr:cNvPr id="92" name="有形固定資産減価償却率該当値テキスト">
          <a:extLst>
            <a:ext uri="{FF2B5EF4-FFF2-40B4-BE49-F238E27FC236}">
              <a16:creationId xmlns:a16="http://schemas.microsoft.com/office/drawing/2014/main" id="{A71D5090-D287-41FB-A19B-826491FC0E00}"/>
            </a:ext>
          </a:extLst>
        </xdr:cNvPr>
        <xdr:cNvSpPr txBox="1"/>
      </xdr:nvSpPr>
      <xdr:spPr>
        <a:xfrm>
          <a:off x="4813300" y="623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54451</xdr:rowOff>
    </xdr:from>
    <xdr:to>
      <xdr:col>19</xdr:col>
      <xdr:colOff>187325</xdr:colOff>
      <xdr:row>31</xdr:row>
      <xdr:rowOff>156051</xdr:rowOff>
    </xdr:to>
    <xdr:sp macro="" textlink="">
      <xdr:nvSpPr>
        <xdr:cNvPr id="93" name="楕円 92">
          <a:extLst>
            <a:ext uri="{FF2B5EF4-FFF2-40B4-BE49-F238E27FC236}">
              <a16:creationId xmlns:a16="http://schemas.microsoft.com/office/drawing/2014/main" id="{EE1F9DB7-E070-4C29-8918-979FADFCF5B1}"/>
            </a:ext>
          </a:extLst>
        </xdr:cNvPr>
        <xdr:cNvSpPr/>
      </xdr:nvSpPr>
      <xdr:spPr>
        <a:xfrm>
          <a:off x="4000500" y="61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105251</xdr:rowOff>
    </xdr:from>
    <xdr:to>
      <xdr:col>23</xdr:col>
      <xdr:colOff>85725</xdr:colOff>
      <xdr:row>32</xdr:row>
      <xdr:rowOff>49847</xdr:rowOff>
    </xdr:to>
    <xdr:cxnSp macro="">
      <xdr:nvCxnSpPr>
        <xdr:cNvPr id="94" name="直線コネクタ 93">
          <a:extLst>
            <a:ext uri="{FF2B5EF4-FFF2-40B4-BE49-F238E27FC236}">
              <a16:creationId xmlns:a16="http://schemas.microsoft.com/office/drawing/2014/main" id="{00E0502E-FEA3-404D-B508-B7F71995E76D}"/>
            </a:ext>
          </a:extLst>
        </xdr:cNvPr>
        <xdr:cNvCxnSpPr/>
      </xdr:nvCxnSpPr>
      <xdr:spPr>
        <a:xfrm>
          <a:off x="4051300" y="6191726"/>
          <a:ext cx="711200" cy="1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95" name="楕円 94">
          <a:extLst>
            <a:ext uri="{FF2B5EF4-FFF2-40B4-BE49-F238E27FC236}">
              <a16:creationId xmlns:a16="http://schemas.microsoft.com/office/drawing/2014/main" id="{112B9B89-B14F-4543-B078-996BB8A847A9}"/>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105251</xdr:rowOff>
    </xdr:to>
    <xdr:cxnSp macro="">
      <xdr:nvCxnSpPr>
        <xdr:cNvPr id="96" name="直線コネクタ 95">
          <a:extLst>
            <a:ext uri="{FF2B5EF4-FFF2-40B4-BE49-F238E27FC236}">
              <a16:creationId xmlns:a16="http://schemas.microsoft.com/office/drawing/2014/main" id="{0A426FBA-4730-4F6D-A30C-3CE61CBD4DFA}"/>
            </a:ext>
          </a:extLst>
        </xdr:cNvPr>
        <xdr:cNvCxnSpPr/>
      </xdr:nvCxnSpPr>
      <xdr:spPr>
        <a:xfrm>
          <a:off x="3289300" y="614045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134144</xdr:rowOff>
    </xdr:from>
    <xdr:to>
      <xdr:col>11</xdr:col>
      <xdr:colOff>187325</xdr:colOff>
      <xdr:row>31</xdr:row>
      <xdr:rowOff>64294</xdr:rowOff>
    </xdr:to>
    <xdr:sp macro="" textlink="">
      <xdr:nvSpPr>
        <xdr:cNvPr id="97" name="楕円 96">
          <a:extLst>
            <a:ext uri="{FF2B5EF4-FFF2-40B4-BE49-F238E27FC236}">
              <a16:creationId xmlns:a16="http://schemas.microsoft.com/office/drawing/2014/main" id="{0B9B78C3-13B8-46EE-84D3-743D6191AAA3}"/>
            </a:ext>
          </a:extLst>
        </xdr:cNvPr>
        <xdr:cNvSpPr/>
      </xdr:nvSpPr>
      <xdr:spPr>
        <a:xfrm>
          <a:off x="2476500" y="60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13494</xdr:rowOff>
    </xdr:from>
    <xdr:to>
      <xdr:col>15</xdr:col>
      <xdr:colOff>136525</xdr:colOff>
      <xdr:row>31</xdr:row>
      <xdr:rowOff>53975</xdr:rowOff>
    </xdr:to>
    <xdr:cxnSp macro="">
      <xdr:nvCxnSpPr>
        <xdr:cNvPr id="98" name="直線コネクタ 97">
          <a:extLst>
            <a:ext uri="{FF2B5EF4-FFF2-40B4-BE49-F238E27FC236}">
              <a16:creationId xmlns:a16="http://schemas.microsoft.com/office/drawing/2014/main" id="{DC2D94C3-AE0A-49CC-A8F5-B34D7E2DE1AA}"/>
            </a:ext>
          </a:extLst>
        </xdr:cNvPr>
        <xdr:cNvCxnSpPr/>
      </xdr:nvCxnSpPr>
      <xdr:spPr>
        <a:xfrm>
          <a:off x="2527300" y="6099969"/>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104458</xdr:rowOff>
    </xdr:from>
    <xdr:to>
      <xdr:col>7</xdr:col>
      <xdr:colOff>187325</xdr:colOff>
      <xdr:row>31</xdr:row>
      <xdr:rowOff>34608</xdr:rowOff>
    </xdr:to>
    <xdr:sp macro="" textlink="">
      <xdr:nvSpPr>
        <xdr:cNvPr id="99" name="楕円 98">
          <a:extLst>
            <a:ext uri="{FF2B5EF4-FFF2-40B4-BE49-F238E27FC236}">
              <a16:creationId xmlns:a16="http://schemas.microsoft.com/office/drawing/2014/main" id="{1460057B-BBCB-420D-B122-CDBB534C3352}"/>
            </a:ext>
          </a:extLst>
        </xdr:cNvPr>
        <xdr:cNvSpPr/>
      </xdr:nvSpPr>
      <xdr:spPr>
        <a:xfrm>
          <a:off x="1714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155258</xdr:rowOff>
    </xdr:from>
    <xdr:to>
      <xdr:col>11</xdr:col>
      <xdr:colOff>136525</xdr:colOff>
      <xdr:row>31</xdr:row>
      <xdr:rowOff>13494</xdr:rowOff>
    </xdr:to>
    <xdr:cxnSp macro="">
      <xdr:nvCxnSpPr>
        <xdr:cNvPr id="100" name="直線コネクタ 99">
          <a:extLst>
            <a:ext uri="{FF2B5EF4-FFF2-40B4-BE49-F238E27FC236}">
              <a16:creationId xmlns:a16="http://schemas.microsoft.com/office/drawing/2014/main" id="{7BB68CAB-2C74-460F-941B-CA388B15EF30}"/>
            </a:ext>
          </a:extLst>
        </xdr:cNvPr>
        <xdr:cNvCxnSpPr/>
      </xdr:nvCxnSpPr>
      <xdr:spPr>
        <a:xfrm>
          <a:off x="1765300" y="6070283"/>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1" name="n_1aveValue有形固定資産減価償却率">
          <a:extLst>
            <a:ext uri="{FF2B5EF4-FFF2-40B4-BE49-F238E27FC236}">
              <a16:creationId xmlns:a16="http://schemas.microsoft.com/office/drawing/2014/main" id="{84E9DD18-E3DE-4D2E-91F5-48DB72F0FEA6}"/>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102" name="n_2aveValue有形固定資産減価償却率">
          <a:extLst>
            <a:ext uri="{FF2B5EF4-FFF2-40B4-BE49-F238E27FC236}">
              <a16:creationId xmlns:a16="http://schemas.microsoft.com/office/drawing/2014/main" id="{BD9E28F9-A634-45AA-A6A4-4A3745A42C4D}"/>
            </a:ext>
          </a:extLst>
        </xdr:cNvPr>
        <xdr:cNvSpPr txBox="1"/>
      </xdr:nvSpPr>
      <xdr:spPr>
        <a:xfrm>
          <a:off x="30867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103" name="n_3aveValue有形固定資産減価償却率">
          <a:extLst>
            <a:ext uri="{FF2B5EF4-FFF2-40B4-BE49-F238E27FC236}">
              <a16:creationId xmlns:a16="http://schemas.microsoft.com/office/drawing/2014/main" id="{0D83906B-645E-4F61-9C9E-6E43266270E3}"/>
            </a:ext>
          </a:extLst>
        </xdr:cNvPr>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F9B83D89-5E06-480D-A045-3444025E8E5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147178</xdr:rowOff>
    </xdr:from>
    <xdr:ext cx="405111" cy="259045"/>
    <xdr:sp macro="" textlink="">
      <xdr:nvSpPr>
        <xdr:cNvPr id="105" name="n_1mainValue有形固定資産減価償却率">
          <a:extLst>
            <a:ext uri="{FF2B5EF4-FFF2-40B4-BE49-F238E27FC236}">
              <a16:creationId xmlns:a16="http://schemas.microsoft.com/office/drawing/2014/main" id="{8547B95A-220C-4EF0-B518-8D074D43F7A2}"/>
            </a:ext>
          </a:extLst>
        </xdr:cNvPr>
        <xdr:cNvSpPr txBox="1"/>
      </xdr:nvSpPr>
      <xdr:spPr>
        <a:xfrm>
          <a:off x="3836044" y="62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6" name="n_2mainValue有形固定資産減価償却率">
          <a:extLst>
            <a:ext uri="{FF2B5EF4-FFF2-40B4-BE49-F238E27FC236}">
              <a16:creationId xmlns:a16="http://schemas.microsoft.com/office/drawing/2014/main" id="{2A34E938-C5BC-461F-B11D-F51A614563B3}"/>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55421</xdr:rowOff>
    </xdr:from>
    <xdr:ext cx="405111" cy="259045"/>
    <xdr:sp macro="" textlink="">
      <xdr:nvSpPr>
        <xdr:cNvPr id="107" name="n_3mainValue有形固定資産減価償却率">
          <a:extLst>
            <a:ext uri="{FF2B5EF4-FFF2-40B4-BE49-F238E27FC236}">
              <a16:creationId xmlns:a16="http://schemas.microsoft.com/office/drawing/2014/main" id="{7D52FF95-1FF0-46D4-9534-6099748C4BCD}"/>
            </a:ext>
          </a:extLst>
        </xdr:cNvPr>
        <xdr:cNvSpPr txBox="1"/>
      </xdr:nvSpPr>
      <xdr:spPr>
        <a:xfrm>
          <a:off x="2324744" y="61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25735</xdr:rowOff>
    </xdr:from>
    <xdr:ext cx="405111" cy="259045"/>
    <xdr:sp macro="" textlink="">
      <xdr:nvSpPr>
        <xdr:cNvPr id="108" name="n_4mainValue有形固定資産減価償却率">
          <a:extLst>
            <a:ext uri="{FF2B5EF4-FFF2-40B4-BE49-F238E27FC236}">
              <a16:creationId xmlns:a16="http://schemas.microsoft.com/office/drawing/2014/main" id="{647AD89E-1F98-4125-8CCD-1C2FBDAC9041}"/>
            </a:ext>
          </a:extLst>
        </xdr:cNvPr>
        <xdr:cNvSpPr txBox="1"/>
      </xdr:nvSpPr>
      <xdr:spPr>
        <a:xfrm>
          <a:off x="1562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60C2298-B3FC-4C32-9533-101D5FDC8F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DAA86E-ACE2-4D30-BEE0-C4AC7B96DB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2468090-4657-4AD4-919E-4183A8E77DE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2977E2DC-8968-49A0-9729-949D898DE83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208B8DC-FFCD-4F85-8389-0E8723DBF98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2FFBAF3-54AA-4B66-8E3F-831CD7FA4DB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C61C2F36-50E5-4F58-AC05-D13B7D71159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A058CBFB-D9A4-4C26-AFF7-7D63FBF219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4CB158D-DDB1-4F3A-838A-CE9338BDDA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FB788DE-899C-4C4B-9C61-6A8D2C88ABD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AB64629-9D6F-4F43-8FEE-94AB18500FD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5E56F2F3-3C2E-4E2C-BBD9-83256091E3C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A18126D-3EDD-45E3-8567-5285F3995C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債務償還比率は類似団体平均を下回っており、今後もコスト削減や地方債発行額の抑制による公債費の縮減等により、引き続き債務償還比率の縮減に努める。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AB3C657-A8E5-48D4-993E-55A9D62667D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9A19ADA-B7EE-4E47-A379-8FC14CE5F44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4AAA9F6F-413C-4184-9F65-8BE5BB2EDD8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BF8FF95E-4412-46A1-B26E-04263E53DF5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D510EBC5-8B15-4AB6-92C9-A581530CC98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31DA1629-D07E-4EDD-A608-B4B24C1ACEB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CA7C64FE-2EAD-4C41-88C3-8F6664C2394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846B2BA6-9C12-4629-BB14-C7DCB1C88C1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451B4621-5B01-420D-B8AC-35B9ABA227B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AFA8458B-B3A5-4806-A9EA-C0E4509D365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A35760F0-031A-4088-9D8A-B4F80B1DE3C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CD8E478D-D4AA-4015-9271-2F37817925F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2555765C-888B-45CF-A6F7-EDA81E29C46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096B2DE-0947-4787-BF0E-13486DA59B4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3057655F-D365-4024-B8AC-C166033F918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5247704-DAF3-48E8-A85E-562EC0E3CF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82A0B17-3361-45AE-9849-AD23121A40A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9" name="直線コネクタ 138">
          <a:extLst>
            <a:ext uri="{FF2B5EF4-FFF2-40B4-BE49-F238E27FC236}">
              <a16:creationId xmlns:a16="http://schemas.microsoft.com/office/drawing/2014/main" id="{AC44422C-54BF-4936-9F80-D510082CA8B5}"/>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0" name="債務償還比率最小値テキスト">
          <a:extLst>
            <a:ext uri="{FF2B5EF4-FFF2-40B4-BE49-F238E27FC236}">
              <a16:creationId xmlns:a16="http://schemas.microsoft.com/office/drawing/2014/main" id="{D9C30DD8-3542-4385-98F2-E5B03EB7E93D}"/>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1" name="直線コネクタ 140">
          <a:extLst>
            <a:ext uri="{FF2B5EF4-FFF2-40B4-BE49-F238E27FC236}">
              <a16:creationId xmlns:a16="http://schemas.microsoft.com/office/drawing/2014/main" id="{2E8D49EB-B480-48BA-94F1-B418C44AAEDD}"/>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618B1875-81EC-42DE-A308-F992843BA93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FD7CE206-410B-4989-8D44-1B49462C897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4" name="債務償還比率平均値テキスト">
          <a:extLst>
            <a:ext uri="{FF2B5EF4-FFF2-40B4-BE49-F238E27FC236}">
              <a16:creationId xmlns:a16="http://schemas.microsoft.com/office/drawing/2014/main" id="{966F5E4D-5730-4FB8-B9CB-1295EA6D0D2B}"/>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5" name="フローチャート: 判断 144">
          <a:extLst>
            <a:ext uri="{FF2B5EF4-FFF2-40B4-BE49-F238E27FC236}">
              <a16:creationId xmlns:a16="http://schemas.microsoft.com/office/drawing/2014/main" id="{9236CD71-544E-44EF-904A-E28555E245F2}"/>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D5B53BFA-D400-45CD-B8E4-55CFCBF3E7FF}"/>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D49E32BF-EE8D-4F40-A942-A433E768A3AD}"/>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8B63ACA4-54BB-48D7-9845-53E38D0CE18B}"/>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CF829033-4398-4555-A698-7D0316D7787F}"/>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1A23E54-84F4-4729-85D2-448F18E31B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5105041-B7D2-4B3D-9C14-CDAE30E2E4C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0AFAAC5-01F3-4A39-B477-06450B7E92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70A77A6-FE73-4F71-9A02-69BA638976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61A96EE-16AA-4C66-9FFD-B2C062CDE7C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7420</xdr:rowOff>
    </xdr:from>
    <xdr:to>
      <xdr:col>76</xdr:col>
      <xdr:colOff>73025</xdr:colOff>
      <xdr:row>29</xdr:row>
      <xdr:rowOff>109020</xdr:rowOff>
    </xdr:to>
    <xdr:sp macro="" textlink="">
      <xdr:nvSpPr>
        <xdr:cNvPr id="155" name="楕円 154">
          <a:extLst>
            <a:ext uri="{FF2B5EF4-FFF2-40B4-BE49-F238E27FC236}">
              <a16:creationId xmlns:a16="http://schemas.microsoft.com/office/drawing/2014/main" id="{7A933B01-F7DD-46F0-B1ED-1C512BE6540D}"/>
            </a:ext>
          </a:extLst>
        </xdr:cNvPr>
        <xdr:cNvSpPr/>
      </xdr:nvSpPr>
      <xdr:spPr>
        <a:xfrm>
          <a:off x="14744700" y="57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30297</xdr:rowOff>
    </xdr:from>
    <xdr:ext cx="469744" cy="259045"/>
    <xdr:sp macro="" textlink="">
      <xdr:nvSpPr>
        <xdr:cNvPr id="156" name="債務償還比率該当値テキスト">
          <a:extLst>
            <a:ext uri="{FF2B5EF4-FFF2-40B4-BE49-F238E27FC236}">
              <a16:creationId xmlns:a16="http://schemas.microsoft.com/office/drawing/2014/main" id="{0E5F55B3-F634-4AFA-8FE4-5B8804733B31}"/>
            </a:ext>
          </a:extLst>
        </xdr:cNvPr>
        <xdr:cNvSpPr txBox="1"/>
      </xdr:nvSpPr>
      <xdr:spPr>
        <a:xfrm>
          <a:off x="14846300" y="560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3139</xdr:rowOff>
    </xdr:from>
    <xdr:to>
      <xdr:col>72</xdr:col>
      <xdr:colOff>123825</xdr:colOff>
      <xdr:row>30</xdr:row>
      <xdr:rowOff>104739</xdr:rowOff>
    </xdr:to>
    <xdr:sp macro="" textlink="">
      <xdr:nvSpPr>
        <xdr:cNvPr id="157" name="楕円 156">
          <a:extLst>
            <a:ext uri="{FF2B5EF4-FFF2-40B4-BE49-F238E27FC236}">
              <a16:creationId xmlns:a16="http://schemas.microsoft.com/office/drawing/2014/main" id="{D07A54E8-E831-458F-A3B0-92349B97EA4F}"/>
            </a:ext>
          </a:extLst>
        </xdr:cNvPr>
        <xdr:cNvSpPr/>
      </xdr:nvSpPr>
      <xdr:spPr>
        <a:xfrm>
          <a:off x="14033500" y="59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58220</xdr:rowOff>
    </xdr:from>
    <xdr:to>
      <xdr:col>76</xdr:col>
      <xdr:colOff>22225</xdr:colOff>
      <xdr:row>30</xdr:row>
      <xdr:rowOff>53939</xdr:rowOff>
    </xdr:to>
    <xdr:cxnSp macro="">
      <xdr:nvCxnSpPr>
        <xdr:cNvPr id="158" name="直線コネクタ 157">
          <a:extLst>
            <a:ext uri="{FF2B5EF4-FFF2-40B4-BE49-F238E27FC236}">
              <a16:creationId xmlns:a16="http://schemas.microsoft.com/office/drawing/2014/main" id="{2F6F6B31-9D62-4215-9DF6-4D2821575E3F}"/>
            </a:ext>
          </a:extLst>
        </xdr:cNvPr>
        <xdr:cNvCxnSpPr/>
      </xdr:nvCxnSpPr>
      <xdr:spPr>
        <a:xfrm flipV="1">
          <a:off x="14084300" y="5801795"/>
          <a:ext cx="711200" cy="1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88882</xdr:rowOff>
    </xdr:from>
    <xdr:to>
      <xdr:col>68</xdr:col>
      <xdr:colOff>123825</xdr:colOff>
      <xdr:row>31</xdr:row>
      <xdr:rowOff>19032</xdr:rowOff>
    </xdr:to>
    <xdr:sp macro="" textlink="">
      <xdr:nvSpPr>
        <xdr:cNvPr id="159" name="楕円 158">
          <a:extLst>
            <a:ext uri="{FF2B5EF4-FFF2-40B4-BE49-F238E27FC236}">
              <a16:creationId xmlns:a16="http://schemas.microsoft.com/office/drawing/2014/main" id="{E0879FEE-CCE9-423F-A929-A859C6DE90FC}"/>
            </a:ext>
          </a:extLst>
        </xdr:cNvPr>
        <xdr:cNvSpPr/>
      </xdr:nvSpPr>
      <xdr:spPr>
        <a:xfrm>
          <a:off x="13271500" y="60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53939</xdr:rowOff>
    </xdr:from>
    <xdr:to>
      <xdr:col>72</xdr:col>
      <xdr:colOff>73025</xdr:colOff>
      <xdr:row>30</xdr:row>
      <xdr:rowOff>139682</xdr:rowOff>
    </xdr:to>
    <xdr:cxnSp macro="">
      <xdr:nvCxnSpPr>
        <xdr:cNvPr id="160" name="直線コネクタ 159">
          <a:extLst>
            <a:ext uri="{FF2B5EF4-FFF2-40B4-BE49-F238E27FC236}">
              <a16:creationId xmlns:a16="http://schemas.microsoft.com/office/drawing/2014/main" id="{77CFDD77-2466-4A5B-AB3A-7F12847FE240}"/>
            </a:ext>
          </a:extLst>
        </xdr:cNvPr>
        <xdr:cNvCxnSpPr/>
      </xdr:nvCxnSpPr>
      <xdr:spPr>
        <a:xfrm flipV="1">
          <a:off x="13322300" y="5968964"/>
          <a:ext cx="762000" cy="8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19794</xdr:rowOff>
    </xdr:from>
    <xdr:to>
      <xdr:col>64</xdr:col>
      <xdr:colOff>123825</xdr:colOff>
      <xdr:row>30</xdr:row>
      <xdr:rowOff>121394</xdr:rowOff>
    </xdr:to>
    <xdr:sp macro="" textlink="">
      <xdr:nvSpPr>
        <xdr:cNvPr id="161" name="楕円 160">
          <a:extLst>
            <a:ext uri="{FF2B5EF4-FFF2-40B4-BE49-F238E27FC236}">
              <a16:creationId xmlns:a16="http://schemas.microsoft.com/office/drawing/2014/main" id="{385DDF01-6FAB-4443-A7DE-FB18F9F48A0E}"/>
            </a:ext>
          </a:extLst>
        </xdr:cNvPr>
        <xdr:cNvSpPr/>
      </xdr:nvSpPr>
      <xdr:spPr>
        <a:xfrm>
          <a:off x="12509500" y="59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70594</xdr:rowOff>
    </xdr:from>
    <xdr:to>
      <xdr:col>68</xdr:col>
      <xdr:colOff>73025</xdr:colOff>
      <xdr:row>30</xdr:row>
      <xdr:rowOff>139682</xdr:rowOff>
    </xdr:to>
    <xdr:cxnSp macro="">
      <xdr:nvCxnSpPr>
        <xdr:cNvPr id="162" name="直線コネクタ 161">
          <a:extLst>
            <a:ext uri="{FF2B5EF4-FFF2-40B4-BE49-F238E27FC236}">
              <a16:creationId xmlns:a16="http://schemas.microsoft.com/office/drawing/2014/main" id="{FE3EFC4B-1D17-4DA1-8A45-C358E4DFE098}"/>
            </a:ext>
          </a:extLst>
        </xdr:cNvPr>
        <xdr:cNvCxnSpPr/>
      </xdr:nvCxnSpPr>
      <xdr:spPr>
        <a:xfrm>
          <a:off x="12560300" y="5985619"/>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88537</xdr:rowOff>
    </xdr:from>
    <xdr:to>
      <xdr:col>60</xdr:col>
      <xdr:colOff>123825</xdr:colOff>
      <xdr:row>30</xdr:row>
      <xdr:rowOff>18687</xdr:rowOff>
    </xdr:to>
    <xdr:sp macro="" textlink="">
      <xdr:nvSpPr>
        <xdr:cNvPr id="163" name="楕円 162">
          <a:extLst>
            <a:ext uri="{FF2B5EF4-FFF2-40B4-BE49-F238E27FC236}">
              <a16:creationId xmlns:a16="http://schemas.microsoft.com/office/drawing/2014/main" id="{56321A48-FFAF-4756-AE94-A617B264A328}"/>
            </a:ext>
          </a:extLst>
        </xdr:cNvPr>
        <xdr:cNvSpPr/>
      </xdr:nvSpPr>
      <xdr:spPr>
        <a:xfrm>
          <a:off x="11747500" y="5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139337</xdr:rowOff>
    </xdr:from>
    <xdr:to>
      <xdr:col>64</xdr:col>
      <xdr:colOff>73025</xdr:colOff>
      <xdr:row>30</xdr:row>
      <xdr:rowOff>70594</xdr:rowOff>
    </xdr:to>
    <xdr:cxnSp macro="">
      <xdr:nvCxnSpPr>
        <xdr:cNvPr id="164" name="直線コネクタ 163">
          <a:extLst>
            <a:ext uri="{FF2B5EF4-FFF2-40B4-BE49-F238E27FC236}">
              <a16:creationId xmlns:a16="http://schemas.microsoft.com/office/drawing/2014/main" id="{4A8D7B50-B1D1-48C6-B8DB-747AF72024F0}"/>
            </a:ext>
          </a:extLst>
        </xdr:cNvPr>
        <xdr:cNvCxnSpPr/>
      </xdr:nvCxnSpPr>
      <xdr:spPr>
        <a:xfrm>
          <a:off x="11798300" y="5882912"/>
          <a:ext cx="762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E4C2AB6-E0EE-4834-B15C-1A6BFCB1F13E}"/>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DE294E5B-37F0-45C6-A86F-59ACBBB53D15}"/>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B787126C-4909-4967-9BE2-DD00F37ABA73}"/>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BE3216D0-3EAF-4CB5-95F8-93AF6C788117}"/>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121266</xdr:rowOff>
    </xdr:from>
    <xdr:ext cx="469744" cy="259045"/>
    <xdr:sp macro="" textlink="">
      <xdr:nvSpPr>
        <xdr:cNvPr id="169" name="n_1mainValue債務償還比率">
          <a:extLst>
            <a:ext uri="{FF2B5EF4-FFF2-40B4-BE49-F238E27FC236}">
              <a16:creationId xmlns:a16="http://schemas.microsoft.com/office/drawing/2014/main" id="{4BBAFF8A-0D9A-469B-ADD6-299113A8FAB1}"/>
            </a:ext>
          </a:extLst>
        </xdr:cNvPr>
        <xdr:cNvSpPr txBox="1"/>
      </xdr:nvSpPr>
      <xdr:spPr>
        <a:xfrm>
          <a:off x="13836727" y="569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35559</xdr:rowOff>
    </xdr:from>
    <xdr:ext cx="469744" cy="259045"/>
    <xdr:sp macro="" textlink="">
      <xdr:nvSpPr>
        <xdr:cNvPr id="170" name="n_2mainValue債務償還比率">
          <a:extLst>
            <a:ext uri="{FF2B5EF4-FFF2-40B4-BE49-F238E27FC236}">
              <a16:creationId xmlns:a16="http://schemas.microsoft.com/office/drawing/2014/main" id="{D0185E3A-7915-4193-8C97-56BE6A1E664E}"/>
            </a:ext>
          </a:extLst>
        </xdr:cNvPr>
        <xdr:cNvSpPr txBox="1"/>
      </xdr:nvSpPr>
      <xdr:spPr>
        <a:xfrm>
          <a:off x="13087427" y="577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137921</xdr:rowOff>
    </xdr:from>
    <xdr:ext cx="469744" cy="259045"/>
    <xdr:sp macro="" textlink="">
      <xdr:nvSpPr>
        <xdr:cNvPr id="171" name="n_3mainValue債務償還比率">
          <a:extLst>
            <a:ext uri="{FF2B5EF4-FFF2-40B4-BE49-F238E27FC236}">
              <a16:creationId xmlns:a16="http://schemas.microsoft.com/office/drawing/2014/main" id="{F9DF6A71-C7AA-41F5-9E69-245D80BE11BB}"/>
            </a:ext>
          </a:extLst>
        </xdr:cNvPr>
        <xdr:cNvSpPr txBox="1"/>
      </xdr:nvSpPr>
      <xdr:spPr>
        <a:xfrm>
          <a:off x="12325427" y="5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35214</xdr:rowOff>
    </xdr:from>
    <xdr:ext cx="469744" cy="259045"/>
    <xdr:sp macro="" textlink="">
      <xdr:nvSpPr>
        <xdr:cNvPr id="172" name="n_4mainValue債務償還比率">
          <a:extLst>
            <a:ext uri="{FF2B5EF4-FFF2-40B4-BE49-F238E27FC236}">
              <a16:creationId xmlns:a16="http://schemas.microsoft.com/office/drawing/2014/main" id="{E4E1CAFF-87F7-48C7-ABF1-FE1E90517304}"/>
            </a:ext>
          </a:extLst>
        </xdr:cNvPr>
        <xdr:cNvSpPr txBox="1"/>
      </xdr:nvSpPr>
      <xdr:spPr>
        <a:xfrm>
          <a:off x="11563427" y="56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58EC67C-7A02-4750-B8F6-17CED7CE1D9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619B270-BA7E-4D77-80AA-4FEFA6E9EE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B6803A16-6375-4C0C-A4F8-BEA5F8BB7A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F6F23F2E-8B43-4147-844C-69E997D3A3A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5210207-A29D-46D9-B369-E581E77DC60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B0AB819-E1A8-4DD2-84F1-5A78EEACE6E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22FF67-4FAB-4375-B269-9B586AD796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C214B3-7DC7-4FD3-98C9-195D955E41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4138FF-E2A0-4A39-BD58-9B6721C3E7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A7E5FA-66D4-4E27-8E53-7A07E9D9C7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8DF042-052E-4F1F-9821-E183BA4A3D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6E3071-5115-4577-901D-6F15E0D1B3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9B1144-196D-46BB-A0C6-F1482450DD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1FA884-33D0-46DF-9AB3-A3E81ACA4ED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36D2D0-B4FB-4BE7-B30F-53645160BC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C822F0-02D0-400B-8819-AE4E1A7614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93,176
92,667
682.92
65,616,051
62,227,799
2,870,990
29,568,346
37,268,723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E9A2C0-52DB-4500-A7F5-50B07C7CCE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F8CC18-2F37-43FE-B9BC-C7361E0666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D084FA-77F7-4E06-8739-EF45EA82DB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BC269E-3A29-484D-828C-79C050F016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1B07AC-FEB4-4279-8E81-910C02C018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6FC291-89B7-4D50-95EF-634AE5EDDB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B3270E-C040-4CBC-A5DE-5CC9168B67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7E64FC-CBB4-474C-8960-1F6AC5D30E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703DEA-6943-4B7F-8283-F2C7764F17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AA30DE-2BA8-41C0-8D2E-774167347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962E8E-AC6E-4D61-A72E-D8A6C79ED4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E622D3-7849-451A-826B-48C000EE58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1D5315-82EE-4C73-B918-65145625E6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EFAECA-DCC4-4955-A134-C507152B31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0737C8-5AFA-44E6-B100-75C7BBBCF3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48E7FC-7642-443E-92A5-E475B3DC56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74B66E-783C-4FB8-8BC3-F8EA8F8EA3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5A6DEE-8C6C-46A2-A585-DA061D5153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77C10F-498F-43D8-A765-CA9AC2E799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6F83761-5315-4B4D-8AE8-0A831FC2DE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76B6CBB-B918-44B3-B659-4806504258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045260-DCCC-40EF-A178-A17497854B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DE9423-6D64-4AB8-944B-456EAAA252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5706BE-E4F0-4DB6-AF0E-71EE9B0484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DDC681-BE9D-4548-B5AB-680F80EDCE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9E3494-4861-4B65-9D4A-209F47DB1B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B9AA1A-ACE1-4803-993E-6CB9902B8D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402C92-DF5B-4E40-AD3B-BCDEB4AD95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8E6D39-A628-4314-BB68-FF2454F4F9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18673B-D077-4162-8924-DFB7193CE5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FB6D4C2-B700-4E28-8605-EF1ACB947D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512432-D457-4025-9EF2-09B2EBF23E8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100F5B2-8F63-40DA-9277-984046FEC5D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705DAD-626E-4C0B-AD1D-FFDDEB63BD6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1932A5-7AD7-421C-8740-3D6212F50A6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D04762D-9462-4E55-A76B-8DEED288A9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23916A9-25A6-46D5-BFA6-4F6755C4C1D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05AF4C9-10DC-42B3-B7B5-1F99E661EE8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5A49F7-2DA6-48C0-BDA4-554F8251B72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5C03777-260D-43D0-9210-306A5A45E1F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FA1451-23FB-46F4-85AD-C33E030EE1F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42AE412-ADA0-4C27-AEEE-83667259AB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B960142-4A34-4C56-8F1F-F170AEA786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EC5090E-25F5-48A1-AF63-5D7711A35D0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5582EF7-6EDA-4274-9291-3845898068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9788745-4AA5-41D4-8BCE-F14CAE806C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7E222B26-907A-49A4-A7AD-D57089317CEE}"/>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4FE0804B-3CCC-44C8-8034-97C0458F27E6}"/>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25126969-9586-4349-9037-E8BDB7EDA9F1}"/>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F488C17-E5E1-44E0-A075-AF29BFB5905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4C68D54-6954-4482-A782-103F0EEBB1A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E654F93D-5CF3-4ED6-B23E-45A6A7A7433B}"/>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9725FC3E-0F4F-43A8-BA73-EB8785C7B745}"/>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F3B2A004-FB1E-4FAF-A4FE-40B202A2116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DDABDB1A-9A89-4244-92D5-EE8FDA016E55}"/>
            </a:ext>
          </a:extLst>
        </xdr:cNvPr>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0D2CA9A4-0CAE-4A2E-9D6E-1A55B36DE72D}"/>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1941E157-C33C-4606-9174-774F523E33BE}"/>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24093A-3B02-4067-A186-B2D850005F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6E3288-4E86-4564-89A2-0C891DBFBE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64033A9-36F0-4A83-9152-2691AA11ED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33E34B-F5AC-4144-94C6-12D5C9D57E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4C23667-D7F0-474A-8423-FEB5F7AC28C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67854</xdr:rowOff>
    </xdr:from>
    <xdr:to>
      <xdr:col>24</xdr:col>
      <xdr:colOff>114300</xdr:colOff>
      <xdr:row>40</xdr:row>
      <xdr:rowOff>169454</xdr:rowOff>
    </xdr:to>
    <xdr:sp macro="" textlink="">
      <xdr:nvSpPr>
        <xdr:cNvPr id="74" name="楕円 73">
          <a:extLst>
            <a:ext uri="{FF2B5EF4-FFF2-40B4-BE49-F238E27FC236}">
              <a16:creationId xmlns:a16="http://schemas.microsoft.com/office/drawing/2014/main" id="{44788696-51BA-40DB-A1B2-AF4CFF640D3E}"/>
            </a:ext>
          </a:extLst>
        </xdr:cNvPr>
        <xdr:cNvSpPr/>
      </xdr:nvSpPr>
      <xdr:spPr>
        <a:xfrm>
          <a:off x="4584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46281</xdr:rowOff>
    </xdr:from>
    <xdr:ext cx="405111" cy="259045"/>
    <xdr:sp macro="" textlink="">
      <xdr:nvSpPr>
        <xdr:cNvPr id="75" name="【道路】&#10;有形固定資産減価償却率該当値テキスト">
          <a:extLst>
            <a:ext uri="{FF2B5EF4-FFF2-40B4-BE49-F238E27FC236}">
              <a16:creationId xmlns:a16="http://schemas.microsoft.com/office/drawing/2014/main" id="{527910FB-6657-4616-87F5-FAA78B14C538}"/>
            </a:ext>
          </a:extLst>
        </xdr:cNvPr>
        <xdr:cNvSpPr txBox="1"/>
      </xdr:nvSpPr>
      <xdr:spPr>
        <a:xfrm>
          <a:off x="4673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6" name="楕円 75">
          <a:extLst>
            <a:ext uri="{FF2B5EF4-FFF2-40B4-BE49-F238E27FC236}">
              <a16:creationId xmlns:a16="http://schemas.microsoft.com/office/drawing/2014/main" id="{02242EA5-1C34-492C-9EA5-44B0BDFB64B5}"/>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118654</xdr:rowOff>
    </xdr:to>
    <xdr:cxnSp macro="">
      <xdr:nvCxnSpPr>
        <xdr:cNvPr id="77" name="直線コネクタ 76">
          <a:extLst>
            <a:ext uri="{FF2B5EF4-FFF2-40B4-BE49-F238E27FC236}">
              <a16:creationId xmlns:a16="http://schemas.microsoft.com/office/drawing/2014/main" id="{5B2EA4E1-81A6-44F3-92D3-8E98929074B1}"/>
            </a:ext>
          </a:extLst>
        </xdr:cNvPr>
        <xdr:cNvCxnSpPr/>
      </xdr:nvCxnSpPr>
      <xdr:spPr>
        <a:xfrm>
          <a:off x="3797300" y="6877050"/>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a:extLst>
            <a:ext uri="{FF2B5EF4-FFF2-40B4-BE49-F238E27FC236}">
              <a16:creationId xmlns:a16="http://schemas.microsoft.com/office/drawing/2014/main" id="{4EB718BC-3E83-4F7F-A172-49A71B2C4E3B}"/>
            </a:ext>
          </a:extLst>
        </xdr:cNvPr>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19050</xdr:rowOff>
    </xdr:to>
    <xdr:cxnSp macro="">
      <xdr:nvCxnSpPr>
        <xdr:cNvPr id="79" name="直線コネクタ 78">
          <a:extLst>
            <a:ext uri="{FF2B5EF4-FFF2-40B4-BE49-F238E27FC236}">
              <a16:creationId xmlns:a16="http://schemas.microsoft.com/office/drawing/2014/main" id="{82608803-A3BA-42C5-A114-FA8CA36C4CD8}"/>
            </a:ext>
          </a:extLst>
        </xdr:cNvPr>
        <xdr:cNvCxnSpPr/>
      </xdr:nvCxnSpPr>
      <xdr:spPr>
        <a:xfrm>
          <a:off x="2908300" y="684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89081</xdr:rowOff>
    </xdr:from>
    <xdr:to>
      <xdr:col>10</xdr:col>
      <xdr:colOff>165100</xdr:colOff>
      <xdr:row>40</xdr:row>
      <xdr:rowOff>19231</xdr:rowOff>
    </xdr:to>
    <xdr:sp macro="" textlink="">
      <xdr:nvSpPr>
        <xdr:cNvPr id="80" name="楕円 79">
          <a:extLst>
            <a:ext uri="{FF2B5EF4-FFF2-40B4-BE49-F238E27FC236}">
              <a16:creationId xmlns:a16="http://schemas.microsoft.com/office/drawing/2014/main" id="{2F3BE156-7BB1-4204-8F8F-8F63E44D9482}"/>
            </a:ext>
          </a:extLst>
        </xdr:cNvPr>
        <xdr:cNvSpPr/>
      </xdr:nvSpPr>
      <xdr:spPr>
        <a:xfrm>
          <a:off x="1968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139881</xdr:rowOff>
    </xdr:from>
    <xdr:to>
      <xdr:col>15</xdr:col>
      <xdr:colOff>50800</xdr:colOff>
      <xdr:row>39</xdr:row>
      <xdr:rowOff>161109</xdr:rowOff>
    </xdr:to>
    <xdr:cxnSp macro="">
      <xdr:nvCxnSpPr>
        <xdr:cNvPr id="81" name="直線コネクタ 80">
          <a:extLst>
            <a:ext uri="{FF2B5EF4-FFF2-40B4-BE49-F238E27FC236}">
              <a16:creationId xmlns:a16="http://schemas.microsoft.com/office/drawing/2014/main" id="{2C67631B-30E0-4339-A8BB-E2A5983818F5}"/>
            </a:ext>
          </a:extLst>
        </xdr:cNvPr>
        <xdr:cNvCxnSpPr/>
      </xdr:nvCxnSpPr>
      <xdr:spPr>
        <a:xfrm>
          <a:off x="2019300" y="68264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62956</xdr:rowOff>
    </xdr:from>
    <xdr:to>
      <xdr:col>6</xdr:col>
      <xdr:colOff>38100</xdr:colOff>
      <xdr:row>39</xdr:row>
      <xdr:rowOff>164556</xdr:rowOff>
    </xdr:to>
    <xdr:sp macro="" textlink="">
      <xdr:nvSpPr>
        <xdr:cNvPr id="82" name="楕円 81">
          <a:extLst>
            <a:ext uri="{FF2B5EF4-FFF2-40B4-BE49-F238E27FC236}">
              <a16:creationId xmlns:a16="http://schemas.microsoft.com/office/drawing/2014/main" id="{C3F29CB0-437B-4B3C-97C8-EB0580776269}"/>
            </a:ext>
          </a:extLst>
        </xdr:cNvPr>
        <xdr:cNvSpPr/>
      </xdr:nvSpPr>
      <xdr:spPr>
        <a:xfrm>
          <a:off x="1079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113756</xdr:rowOff>
    </xdr:from>
    <xdr:to>
      <xdr:col>10</xdr:col>
      <xdr:colOff>114300</xdr:colOff>
      <xdr:row>39</xdr:row>
      <xdr:rowOff>139881</xdr:rowOff>
    </xdr:to>
    <xdr:cxnSp macro="">
      <xdr:nvCxnSpPr>
        <xdr:cNvPr id="83" name="直線コネクタ 82">
          <a:extLst>
            <a:ext uri="{FF2B5EF4-FFF2-40B4-BE49-F238E27FC236}">
              <a16:creationId xmlns:a16="http://schemas.microsoft.com/office/drawing/2014/main" id="{90623A0D-74B7-40FC-814A-3BDD2B586E2B}"/>
            </a:ext>
          </a:extLst>
        </xdr:cNvPr>
        <xdr:cNvCxnSpPr/>
      </xdr:nvCxnSpPr>
      <xdr:spPr>
        <a:xfrm>
          <a:off x="1130300" y="6800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3A804F72-1DE8-48A0-89DA-0C7F8343CB2A}"/>
            </a:ext>
          </a:extLst>
        </xdr:cNvPr>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5" name="n_2aveValue【道路】&#10;有形固定資産減価償却率">
          <a:extLst>
            <a:ext uri="{FF2B5EF4-FFF2-40B4-BE49-F238E27FC236}">
              <a16:creationId xmlns:a16="http://schemas.microsoft.com/office/drawing/2014/main" id="{9E7F7E45-D8C1-4D6B-8893-5DFE76689F2A}"/>
            </a:ext>
          </a:extLst>
        </xdr:cNvPr>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a:extLst>
            <a:ext uri="{FF2B5EF4-FFF2-40B4-BE49-F238E27FC236}">
              <a16:creationId xmlns:a16="http://schemas.microsoft.com/office/drawing/2014/main" id="{03319F6E-0D7E-4BB9-A83E-093196FEC15C}"/>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a:extLst>
            <a:ext uri="{FF2B5EF4-FFF2-40B4-BE49-F238E27FC236}">
              <a16:creationId xmlns:a16="http://schemas.microsoft.com/office/drawing/2014/main" id="{81E0B5A4-CCB5-4B95-AF75-6F1796348048}"/>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30221063-9FBC-4363-96A8-C66D39B2D23F}"/>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道路】&#10;有形固定資産減価償却率">
          <a:extLst>
            <a:ext uri="{FF2B5EF4-FFF2-40B4-BE49-F238E27FC236}">
              <a16:creationId xmlns:a16="http://schemas.microsoft.com/office/drawing/2014/main" id="{6569CF65-FD75-45E8-B5CC-FC1C892FA16E}"/>
            </a:ext>
          </a:extLst>
        </xdr:cNvPr>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10358</xdr:rowOff>
    </xdr:from>
    <xdr:ext cx="405111" cy="259045"/>
    <xdr:sp macro="" textlink="">
      <xdr:nvSpPr>
        <xdr:cNvPr id="90" name="n_3mainValue【道路】&#10;有形固定資産減価償却率">
          <a:extLst>
            <a:ext uri="{FF2B5EF4-FFF2-40B4-BE49-F238E27FC236}">
              <a16:creationId xmlns:a16="http://schemas.microsoft.com/office/drawing/2014/main" id="{DC480D0D-93BE-45A7-AD03-DAD4A4BB6AB0}"/>
            </a:ext>
          </a:extLst>
        </xdr:cNvPr>
        <xdr:cNvSpPr txBox="1"/>
      </xdr:nvSpPr>
      <xdr:spPr>
        <a:xfrm>
          <a:off x="1816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155683</xdr:rowOff>
    </xdr:from>
    <xdr:ext cx="405111" cy="259045"/>
    <xdr:sp macro="" textlink="">
      <xdr:nvSpPr>
        <xdr:cNvPr id="91" name="n_4mainValue【道路】&#10;有形固定資産減価償却率">
          <a:extLst>
            <a:ext uri="{FF2B5EF4-FFF2-40B4-BE49-F238E27FC236}">
              <a16:creationId xmlns:a16="http://schemas.microsoft.com/office/drawing/2014/main" id="{3798FAD0-182D-4ED5-A01C-0D9A930865D8}"/>
            </a:ext>
          </a:extLst>
        </xdr:cNvPr>
        <xdr:cNvSpPr txBox="1"/>
      </xdr:nvSpPr>
      <xdr:spPr>
        <a:xfrm>
          <a:off x="927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4463C5E-BD31-4343-B396-F2EF3082EB7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518F9DF-0410-45CB-A7C6-1FDBB06E39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FAFF9E3-9805-4BA0-9B2C-82B43B856F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6EBC09-ADA1-42A9-A7C0-EB3A575620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40A3797-E000-4794-AD8A-8CF312DF02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5A036BB-775D-46BB-9CF9-68E7B55A35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17BC8E5-EC5B-4CAD-A49A-7C5C2E36CD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CDF94CD-3B59-4A45-9B63-3C6D96C6576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17AF19E-DC69-4C13-9A76-5C7134FDF80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8C27A61-54D5-4EEB-9872-2A79D99043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7BD4FED-B43B-4377-94D6-DF2C736E64F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379251C-773C-4EDD-9541-921AABF7B41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0F7E3C3-2B1A-4FFE-8428-B46EA78BB8E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AF6EC0B0-B8C5-4557-94E0-D0C48A8588F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16EA97B-BD50-4F79-9119-ECB2134D4A7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0A5B876-276B-422C-A835-97D3F1D1B01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5E809F9-199E-489F-B3F9-56F73244589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4B7815DA-E515-4665-BB29-A173F8105B0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EB7D97C-3946-4560-8501-45234281FC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63FDCA4-570E-457B-9B52-2306C0F03B5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A347CDB-5AA9-4B61-9956-302308C408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BB0E5885-3025-4ACC-898C-F6EC5328986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71DC8A7-482C-42DB-81D4-5E73FECDEB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722A2772-5573-4932-8564-E3E69A220908}"/>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A237C3E6-2FE6-4934-9D30-B6C484EFC3C1}"/>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BBE01C2-9144-443A-9DE4-676D98C7F144}"/>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8D340606-6E18-4278-A93C-AA89872A3AA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B2CF7348-5C3A-46DC-BCE4-DC0593541006}"/>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19EC05F7-A16A-4A5B-B95C-D2908FE8CD68}"/>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54BDF6B3-8203-421B-883B-60E7C8E3FE47}"/>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C5D918E8-94C1-4408-9252-2FA21CE1340B}"/>
            </a:ext>
          </a:extLst>
        </xdr:cNvPr>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903FA5A0-B956-415D-A4CD-73847E709C30}"/>
            </a:ext>
          </a:extLst>
        </xdr:cNvPr>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D752CE73-13A5-47C3-820A-6B7F25F55B68}"/>
            </a:ext>
          </a:extLst>
        </xdr:cNvPr>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6A2A0D3A-4638-4742-B0F1-5DB64778859B}"/>
            </a:ext>
          </a:extLst>
        </xdr:cNvPr>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9ADA74-29E8-4919-A6B4-A773A02B6A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EE74A34-2A5B-4ADD-8CEF-7712581466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9BAB57D-7FF8-4317-8C12-33EEED7BDA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C7F60C3-9C37-4480-AA9E-677168933C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5D76094-E8F8-4B8B-8A19-366E20372BD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82169</xdr:rowOff>
    </xdr:from>
    <xdr:to>
      <xdr:col>55</xdr:col>
      <xdr:colOff>50800</xdr:colOff>
      <xdr:row>36</xdr:row>
      <xdr:rowOff>12319</xdr:rowOff>
    </xdr:to>
    <xdr:sp macro="" textlink="">
      <xdr:nvSpPr>
        <xdr:cNvPr id="131" name="楕円 130">
          <a:extLst>
            <a:ext uri="{FF2B5EF4-FFF2-40B4-BE49-F238E27FC236}">
              <a16:creationId xmlns:a16="http://schemas.microsoft.com/office/drawing/2014/main" id="{2D201E29-F052-4FF8-9108-1B389708A1F9}"/>
            </a:ext>
          </a:extLst>
        </xdr:cNvPr>
        <xdr:cNvSpPr/>
      </xdr:nvSpPr>
      <xdr:spPr>
        <a:xfrm>
          <a:off x="10426700" y="60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105046</xdr:rowOff>
    </xdr:from>
    <xdr:ext cx="534377" cy="259045"/>
    <xdr:sp macro="" textlink="">
      <xdr:nvSpPr>
        <xdr:cNvPr id="132" name="【道路】&#10;一人当たり延長該当値テキスト">
          <a:extLst>
            <a:ext uri="{FF2B5EF4-FFF2-40B4-BE49-F238E27FC236}">
              <a16:creationId xmlns:a16="http://schemas.microsoft.com/office/drawing/2014/main" id="{1098CCF6-1C71-45B0-A6A1-694A7F100974}"/>
            </a:ext>
          </a:extLst>
        </xdr:cNvPr>
        <xdr:cNvSpPr txBox="1"/>
      </xdr:nvSpPr>
      <xdr:spPr>
        <a:xfrm>
          <a:off x="10515600" y="593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31877</xdr:rowOff>
    </xdr:from>
    <xdr:to>
      <xdr:col>50</xdr:col>
      <xdr:colOff>165100</xdr:colOff>
      <xdr:row>38</xdr:row>
      <xdr:rowOff>133477</xdr:rowOff>
    </xdr:to>
    <xdr:sp macro="" textlink="">
      <xdr:nvSpPr>
        <xdr:cNvPr id="133" name="楕円 132">
          <a:extLst>
            <a:ext uri="{FF2B5EF4-FFF2-40B4-BE49-F238E27FC236}">
              <a16:creationId xmlns:a16="http://schemas.microsoft.com/office/drawing/2014/main" id="{A8F83C62-B4F8-4D70-99B8-E192BD8B98EB}"/>
            </a:ext>
          </a:extLst>
        </xdr:cNvPr>
        <xdr:cNvSpPr/>
      </xdr:nvSpPr>
      <xdr:spPr>
        <a:xfrm>
          <a:off x="9588500" y="65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132969</xdr:rowOff>
    </xdr:from>
    <xdr:to>
      <xdr:col>55</xdr:col>
      <xdr:colOff>0</xdr:colOff>
      <xdr:row>38</xdr:row>
      <xdr:rowOff>82677</xdr:rowOff>
    </xdr:to>
    <xdr:cxnSp macro="">
      <xdr:nvCxnSpPr>
        <xdr:cNvPr id="134" name="直線コネクタ 133">
          <a:extLst>
            <a:ext uri="{FF2B5EF4-FFF2-40B4-BE49-F238E27FC236}">
              <a16:creationId xmlns:a16="http://schemas.microsoft.com/office/drawing/2014/main" id="{5FCFC7F9-5A58-4575-B2E2-2482D18D977F}"/>
            </a:ext>
          </a:extLst>
        </xdr:cNvPr>
        <xdr:cNvCxnSpPr/>
      </xdr:nvCxnSpPr>
      <xdr:spPr>
        <a:xfrm flipV="1">
          <a:off x="9639300" y="6133719"/>
          <a:ext cx="8382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38164</xdr:rowOff>
    </xdr:from>
    <xdr:to>
      <xdr:col>46</xdr:col>
      <xdr:colOff>38100</xdr:colOff>
      <xdr:row>38</xdr:row>
      <xdr:rowOff>139764</xdr:rowOff>
    </xdr:to>
    <xdr:sp macro="" textlink="">
      <xdr:nvSpPr>
        <xdr:cNvPr id="135" name="楕円 134">
          <a:extLst>
            <a:ext uri="{FF2B5EF4-FFF2-40B4-BE49-F238E27FC236}">
              <a16:creationId xmlns:a16="http://schemas.microsoft.com/office/drawing/2014/main" id="{43F03135-7CC6-4C48-820A-DD4696F457DB}"/>
            </a:ext>
          </a:extLst>
        </xdr:cNvPr>
        <xdr:cNvSpPr/>
      </xdr:nvSpPr>
      <xdr:spPr>
        <a:xfrm>
          <a:off x="8699500" y="65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82677</xdr:rowOff>
    </xdr:from>
    <xdr:to>
      <xdr:col>50</xdr:col>
      <xdr:colOff>114300</xdr:colOff>
      <xdr:row>38</xdr:row>
      <xdr:rowOff>88964</xdr:rowOff>
    </xdr:to>
    <xdr:cxnSp macro="">
      <xdr:nvCxnSpPr>
        <xdr:cNvPr id="136" name="直線コネクタ 135">
          <a:extLst>
            <a:ext uri="{FF2B5EF4-FFF2-40B4-BE49-F238E27FC236}">
              <a16:creationId xmlns:a16="http://schemas.microsoft.com/office/drawing/2014/main" id="{80FFECF7-C18C-4DE9-BBF2-BEEF7D46B043}"/>
            </a:ext>
          </a:extLst>
        </xdr:cNvPr>
        <xdr:cNvCxnSpPr/>
      </xdr:nvCxnSpPr>
      <xdr:spPr>
        <a:xfrm flipV="1">
          <a:off x="8750300" y="659777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44679</xdr:rowOff>
    </xdr:from>
    <xdr:to>
      <xdr:col>41</xdr:col>
      <xdr:colOff>101600</xdr:colOff>
      <xdr:row>38</xdr:row>
      <xdr:rowOff>146279</xdr:rowOff>
    </xdr:to>
    <xdr:sp macro="" textlink="">
      <xdr:nvSpPr>
        <xdr:cNvPr id="137" name="楕円 136">
          <a:extLst>
            <a:ext uri="{FF2B5EF4-FFF2-40B4-BE49-F238E27FC236}">
              <a16:creationId xmlns:a16="http://schemas.microsoft.com/office/drawing/2014/main" id="{C9CC2AB3-B8F1-422D-A9B6-8D9A224228AD}"/>
            </a:ext>
          </a:extLst>
        </xdr:cNvPr>
        <xdr:cNvSpPr/>
      </xdr:nvSpPr>
      <xdr:spPr>
        <a:xfrm>
          <a:off x="7810500" y="65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88964</xdr:rowOff>
    </xdr:from>
    <xdr:to>
      <xdr:col>45</xdr:col>
      <xdr:colOff>177800</xdr:colOff>
      <xdr:row>38</xdr:row>
      <xdr:rowOff>95479</xdr:rowOff>
    </xdr:to>
    <xdr:cxnSp macro="">
      <xdr:nvCxnSpPr>
        <xdr:cNvPr id="138" name="直線コネクタ 137">
          <a:extLst>
            <a:ext uri="{FF2B5EF4-FFF2-40B4-BE49-F238E27FC236}">
              <a16:creationId xmlns:a16="http://schemas.microsoft.com/office/drawing/2014/main" id="{D0260E65-0B2A-4259-B338-A10C1C2F8A6A}"/>
            </a:ext>
          </a:extLst>
        </xdr:cNvPr>
        <xdr:cNvCxnSpPr/>
      </xdr:nvCxnSpPr>
      <xdr:spPr>
        <a:xfrm flipV="1">
          <a:off x="7861300" y="660406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49670</xdr:rowOff>
    </xdr:from>
    <xdr:to>
      <xdr:col>36</xdr:col>
      <xdr:colOff>165100</xdr:colOff>
      <xdr:row>38</xdr:row>
      <xdr:rowOff>151270</xdr:rowOff>
    </xdr:to>
    <xdr:sp macro="" textlink="">
      <xdr:nvSpPr>
        <xdr:cNvPr id="139" name="楕円 138">
          <a:extLst>
            <a:ext uri="{FF2B5EF4-FFF2-40B4-BE49-F238E27FC236}">
              <a16:creationId xmlns:a16="http://schemas.microsoft.com/office/drawing/2014/main" id="{8583E73D-CF2A-4C6E-8724-7EFEECDC6E9D}"/>
            </a:ext>
          </a:extLst>
        </xdr:cNvPr>
        <xdr:cNvSpPr/>
      </xdr:nvSpPr>
      <xdr:spPr>
        <a:xfrm>
          <a:off x="6921500" y="65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95479</xdr:rowOff>
    </xdr:from>
    <xdr:to>
      <xdr:col>41</xdr:col>
      <xdr:colOff>50800</xdr:colOff>
      <xdr:row>38</xdr:row>
      <xdr:rowOff>100470</xdr:rowOff>
    </xdr:to>
    <xdr:cxnSp macro="">
      <xdr:nvCxnSpPr>
        <xdr:cNvPr id="140" name="直線コネクタ 139">
          <a:extLst>
            <a:ext uri="{FF2B5EF4-FFF2-40B4-BE49-F238E27FC236}">
              <a16:creationId xmlns:a16="http://schemas.microsoft.com/office/drawing/2014/main" id="{CF6CB7FC-EFEA-40A9-AC85-B2F53FFFCE1E}"/>
            </a:ext>
          </a:extLst>
        </xdr:cNvPr>
        <xdr:cNvCxnSpPr/>
      </xdr:nvCxnSpPr>
      <xdr:spPr>
        <a:xfrm flipV="1">
          <a:off x="6972300" y="6610579"/>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90505</xdr:rowOff>
    </xdr:from>
    <xdr:ext cx="534377" cy="259045"/>
    <xdr:sp macro="" textlink="">
      <xdr:nvSpPr>
        <xdr:cNvPr id="141" name="n_1aveValue【道路】&#10;一人当たり延長">
          <a:extLst>
            <a:ext uri="{FF2B5EF4-FFF2-40B4-BE49-F238E27FC236}">
              <a16:creationId xmlns:a16="http://schemas.microsoft.com/office/drawing/2014/main" id="{5905E0E1-A40E-4990-A4B3-741E0C1C661A}"/>
            </a:ext>
          </a:extLst>
        </xdr:cNvPr>
        <xdr:cNvSpPr txBox="1"/>
      </xdr:nvSpPr>
      <xdr:spPr>
        <a:xfrm>
          <a:off x="9359411" y="67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76293</xdr:rowOff>
    </xdr:from>
    <xdr:ext cx="534377" cy="259045"/>
    <xdr:sp macro="" textlink="">
      <xdr:nvSpPr>
        <xdr:cNvPr id="142" name="n_2aveValue【道路】&#10;一人当たり延長">
          <a:extLst>
            <a:ext uri="{FF2B5EF4-FFF2-40B4-BE49-F238E27FC236}">
              <a16:creationId xmlns:a16="http://schemas.microsoft.com/office/drawing/2014/main" id="{FC3AD462-9D1D-4B77-82D5-AE8C41A98810}"/>
            </a:ext>
          </a:extLst>
        </xdr:cNvPr>
        <xdr:cNvSpPr txBox="1"/>
      </xdr:nvSpPr>
      <xdr:spPr>
        <a:xfrm>
          <a:off x="84831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82428</xdr:rowOff>
    </xdr:from>
    <xdr:ext cx="534377" cy="259045"/>
    <xdr:sp macro="" textlink="">
      <xdr:nvSpPr>
        <xdr:cNvPr id="143" name="n_3aveValue【道路】&#10;一人当たり延長">
          <a:extLst>
            <a:ext uri="{FF2B5EF4-FFF2-40B4-BE49-F238E27FC236}">
              <a16:creationId xmlns:a16="http://schemas.microsoft.com/office/drawing/2014/main" id="{ED12AE28-CBAE-4F05-976B-56A48BB4B7F9}"/>
            </a:ext>
          </a:extLst>
        </xdr:cNvPr>
        <xdr:cNvSpPr txBox="1"/>
      </xdr:nvSpPr>
      <xdr:spPr>
        <a:xfrm>
          <a:off x="7594111" y="67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168229</xdr:rowOff>
    </xdr:from>
    <xdr:ext cx="534377" cy="259045"/>
    <xdr:sp macro="" textlink="">
      <xdr:nvSpPr>
        <xdr:cNvPr id="144" name="n_4aveValue【道路】&#10;一人当たり延長">
          <a:extLst>
            <a:ext uri="{FF2B5EF4-FFF2-40B4-BE49-F238E27FC236}">
              <a16:creationId xmlns:a16="http://schemas.microsoft.com/office/drawing/2014/main" id="{139A06ED-1232-4B64-A681-1E476A2AE7CD}"/>
            </a:ext>
          </a:extLst>
        </xdr:cNvPr>
        <xdr:cNvSpPr txBox="1"/>
      </xdr:nvSpPr>
      <xdr:spPr>
        <a:xfrm>
          <a:off x="6705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150004</xdr:rowOff>
    </xdr:from>
    <xdr:ext cx="534377" cy="259045"/>
    <xdr:sp macro="" textlink="">
      <xdr:nvSpPr>
        <xdr:cNvPr id="145" name="n_1mainValue【道路】&#10;一人当たり延長">
          <a:extLst>
            <a:ext uri="{FF2B5EF4-FFF2-40B4-BE49-F238E27FC236}">
              <a16:creationId xmlns:a16="http://schemas.microsoft.com/office/drawing/2014/main" id="{7365C335-6DF8-4E14-ADDF-9267B7067E41}"/>
            </a:ext>
          </a:extLst>
        </xdr:cNvPr>
        <xdr:cNvSpPr txBox="1"/>
      </xdr:nvSpPr>
      <xdr:spPr>
        <a:xfrm>
          <a:off x="9359411" y="63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156291</xdr:rowOff>
    </xdr:from>
    <xdr:ext cx="534377" cy="259045"/>
    <xdr:sp macro="" textlink="">
      <xdr:nvSpPr>
        <xdr:cNvPr id="146" name="n_2mainValue【道路】&#10;一人当たり延長">
          <a:extLst>
            <a:ext uri="{FF2B5EF4-FFF2-40B4-BE49-F238E27FC236}">
              <a16:creationId xmlns:a16="http://schemas.microsoft.com/office/drawing/2014/main" id="{6F6DE820-FD5D-4620-979A-C04E70BB5C83}"/>
            </a:ext>
          </a:extLst>
        </xdr:cNvPr>
        <xdr:cNvSpPr txBox="1"/>
      </xdr:nvSpPr>
      <xdr:spPr>
        <a:xfrm>
          <a:off x="8483111"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162806</xdr:rowOff>
    </xdr:from>
    <xdr:ext cx="534377" cy="259045"/>
    <xdr:sp macro="" textlink="">
      <xdr:nvSpPr>
        <xdr:cNvPr id="147" name="n_3mainValue【道路】&#10;一人当たり延長">
          <a:extLst>
            <a:ext uri="{FF2B5EF4-FFF2-40B4-BE49-F238E27FC236}">
              <a16:creationId xmlns:a16="http://schemas.microsoft.com/office/drawing/2014/main" id="{FABB88A4-2107-46D3-A114-FC5558F94E92}"/>
            </a:ext>
          </a:extLst>
        </xdr:cNvPr>
        <xdr:cNvSpPr txBox="1"/>
      </xdr:nvSpPr>
      <xdr:spPr>
        <a:xfrm>
          <a:off x="7594111" y="63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167797</xdr:rowOff>
    </xdr:from>
    <xdr:ext cx="534377" cy="259045"/>
    <xdr:sp macro="" textlink="">
      <xdr:nvSpPr>
        <xdr:cNvPr id="148" name="n_4mainValue【道路】&#10;一人当たり延長">
          <a:extLst>
            <a:ext uri="{FF2B5EF4-FFF2-40B4-BE49-F238E27FC236}">
              <a16:creationId xmlns:a16="http://schemas.microsoft.com/office/drawing/2014/main" id="{7DB35BE0-F15E-491C-AE65-526E8BA65AD5}"/>
            </a:ext>
          </a:extLst>
        </xdr:cNvPr>
        <xdr:cNvSpPr txBox="1"/>
      </xdr:nvSpPr>
      <xdr:spPr>
        <a:xfrm>
          <a:off x="6705111" y="63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5530407-9277-4271-BE39-12003FEFD9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83CD99D-5D80-43D5-B859-FADE937C4C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05E0A10-4B28-409C-896D-DEB8CEC48B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8A48DE6-C167-487F-A180-BA9E5E9295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851E277-D28D-4844-89F3-E1C305E634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18B520F-2A24-4CD5-B803-7355D9632E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41D7B7E-5803-4A3A-B45D-F03237B903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622A4C0-F35A-465F-84D2-CF5E3D10A0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FC7A89F-27EE-493E-9476-9D62722D20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B238417-BD25-48BA-904B-64950A4406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EAE7A9B-9FE6-43D6-AD4A-A39353C6C0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ACED17A-3BB9-44CB-A3A3-F506348238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1C23435-8B13-4011-8F75-CA7EBCB071B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8335858-0C35-4878-9FD9-0C80645486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D82BDB1-B3D2-428A-A416-6689A59A09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AF952D4-BAF8-4936-A3ED-222AD54F5C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3A6C1F9-9B82-49B1-8050-8E94C16398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46D811A-010E-4766-96D1-72F5DBAABD7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FD50DE9-CFD4-48A9-B563-A7CFBE59DF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B3AD369-CF89-4DBE-B8D1-4606C24AB7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42E892A-46E5-4E9E-9201-6922D5B832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30D067B-99C5-49D5-8FAD-921D61FCD5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B737E38-463B-485C-923B-09A520AAC54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42B563B-C404-4421-8914-983F6943B6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A70452C-E21A-4877-A9EE-A22B4EA603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372E8329-C993-4294-A0C7-DD6FE3BE749B}"/>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BEBD971-F5A2-4CFE-9367-5902A4C3459D}"/>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DA86AB04-AC44-4E53-9E0C-CEFDD4B03808}"/>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650550D-0A1A-44FA-B576-42904F1D5CBD}"/>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2A9C4CE3-6CB8-4A55-96E8-CB48D551A852}"/>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829D5C5-038C-487B-95E8-630E0DA4DB0B}"/>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CF79A550-6F38-45E4-A068-B932C7EE14DC}"/>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D45A629A-AA29-4F4B-B816-110D58708409}"/>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782DCA61-C1D1-4BB7-96C1-C893C86E0855}"/>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232D9A32-8530-42A7-8FEA-C7CA873D36A4}"/>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EA064416-AF05-4A3B-B8B3-A3E7FB7E0587}"/>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E22ED42-A0DE-4E30-8040-416A084B8D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9207473-A3CF-4D28-893F-8A6BF8E016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AE690A-7389-4AD3-A08C-88DF079BB5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3A0649A-3C24-4514-82ED-C9912BC8ED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9936CC2-2C39-434A-AB53-C4EA3F0E6D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90" name="楕円 189">
          <a:extLst>
            <a:ext uri="{FF2B5EF4-FFF2-40B4-BE49-F238E27FC236}">
              <a16:creationId xmlns:a16="http://schemas.microsoft.com/office/drawing/2014/main" id="{7CB9C948-3287-4C5D-906B-56CEA345FD79}"/>
            </a:ext>
          </a:extLst>
        </xdr:cNvPr>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2BAB6FA-942D-4003-831B-240359DD0D5E}"/>
            </a:ext>
          </a:extLst>
        </xdr:cNvPr>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2" name="楕円 191">
          <a:extLst>
            <a:ext uri="{FF2B5EF4-FFF2-40B4-BE49-F238E27FC236}">
              <a16:creationId xmlns:a16="http://schemas.microsoft.com/office/drawing/2014/main" id="{CB5EE6C2-182B-49AE-9975-34437DA16B7E}"/>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60</xdr:row>
      <xdr:rowOff>148590</xdr:rowOff>
    </xdr:to>
    <xdr:cxnSp macro="">
      <xdr:nvCxnSpPr>
        <xdr:cNvPr id="193" name="直線コネクタ 192">
          <a:extLst>
            <a:ext uri="{FF2B5EF4-FFF2-40B4-BE49-F238E27FC236}">
              <a16:creationId xmlns:a16="http://schemas.microsoft.com/office/drawing/2014/main" id="{291E238D-2F99-4312-93C0-91D601CA9302}"/>
            </a:ext>
          </a:extLst>
        </xdr:cNvPr>
        <xdr:cNvCxnSpPr/>
      </xdr:nvCxnSpPr>
      <xdr:spPr>
        <a:xfrm flipV="1">
          <a:off x="3797300" y="1014984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4" name="楕円 193">
          <a:extLst>
            <a:ext uri="{FF2B5EF4-FFF2-40B4-BE49-F238E27FC236}">
              <a16:creationId xmlns:a16="http://schemas.microsoft.com/office/drawing/2014/main" id="{7C20ED0D-610D-4558-97B7-7C63D8065894}"/>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148590</xdr:rowOff>
    </xdr:to>
    <xdr:cxnSp macro="">
      <xdr:nvCxnSpPr>
        <xdr:cNvPr id="195" name="直線コネクタ 194">
          <a:extLst>
            <a:ext uri="{FF2B5EF4-FFF2-40B4-BE49-F238E27FC236}">
              <a16:creationId xmlns:a16="http://schemas.microsoft.com/office/drawing/2014/main" id="{547049CD-6FDE-40E4-97D5-25AE1E499792}"/>
            </a:ext>
          </a:extLst>
        </xdr:cNvPr>
        <xdr:cNvCxnSpPr/>
      </xdr:nvCxnSpPr>
      <xdr:spPr>
        <a:xfrm>
          <a:off x="2908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96" name="楕円 195">
          <a:extLst>
            <a:ext uri="{FF2B5EF4-FFF2-40B4-BE49-F238E27FC236}">
              <a16:creationId xmlns:a16="http://schemas.microsoft.com/office/drawing/2014/main" id="{EB9BD57A-0694-4496-ACEA-9826588EFEC1}"/>
            </a:ext>
          </a:extLst>
        </xdr:cNvPr>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124097</xdr:rowOff>
    </xdr:to>
    <xdr:cxnSp macro="">
      <xdr:nvCxnSpPr>
        <xdr:cNvPr id="197" name="直線コネクタ 196">
          <a:extLst>
            <a:ext uri="{FF2B5EF4-FFF2-40B4-BE49-F238E27FC236}">
              <a16:creationId xmlns:a16="http://schemas.microsoft.com/office/drawing/2014/main" id="{AB06B930-C95B-40D9-9D32-17E87901A243}"/>
            </a:ext>
          </a:extLst>
        </xdr:cNvPr>
        <xdr:cNvCxnSpPr/>
      </xdr:nvCxnSpPr>
      <xdr:spPr>
        <a:xfrm>
          <a:off x="2019300" y="103931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34109</xdr:rowOff>
    </xdr:from>
    <xdr:to>
      <xdr:col>6</xdr:col>
      <xdr:colOff>38100</xdr:colOff>
      <xdr:row>60</xdr:row>
      <xdr:rowOff>135709</xdr:rowOff>
    </xdr:to>
    <xdr:sp macro="" textlink="">
      <xdr:nvSpPr>
        <xdr:cNvPr id="198" name="楕円 197">
          <a:extLst>
            <a:ext uri="{FF2B5EF4-FFF2-40B4-BE49-F238E27FC236}">
              <a16:creationId xmlns:a16="http://schemas.microsoft.com/office/drawing/2014/main" id="{8034B8EF-2F5F-4B42-B24A-C94DC4C09E23}"/>
            </a:ext>
          </a:extLst>
        </xdr:cNvPr>
        <xdr:cNvSpPr/>
      </xdr:nvSpPr>
      <xdr:spPr>
        <a:xfrm>
          <a:off x="1079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84909</xdr:rowOff>
    </xdr:from>
    <xdr:to>
      <xdr:col>10</xdr:col>
      <xdr:colOff>114300</xdr:colOff>
      <xdr:row>60</xdr:row>
      <xdr:rowOff>106135</xdr:rowOff>
    </xdr:to>
    <xdr:cxnSp macro="">
      <xdr:nvCxnSpPr>
        <xdr:cNvPr id="199" name="直線コネクタ 198">
          <a:extLst>
            <a:ext uri="{FF2B5EF4-FFF2-40B4-BE49-F238E27FC236}">
              <a16:creationId xmlns:a16="http://schemas.microsoft.com/office/drawing/2014/main" id="{C34E0C16-89EA-412D-B0BA-9B55344E2424}"/>
            </a:ext>
          </a:extLst>
        </xdr:cNvPr>
        <xdr:cNvCxnSpPr/>
      </xdr:nvCxnSpPr>
      <xdr:spPr>
        <a:xfrm>
          <a:off x="1130300" y="1037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B624BB4-1DCA-4F74-8CBC-959A71032FFA}"/>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0E53092-BA2D-4691-9B0B-655EF089A3FC}"/>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0268D50-DA2B-4523-93A6-406D23C63B61}"/>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BB40564-6F73-4073-9F5F-E6242598C29A}"/>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369B5DE-3561-48A6-8E05-5C8BD57939B2}"/>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0E7163D-5182-4B9E-A64C-D89B5BFF626D}"/>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FCC0CF9-EFF7-4AF3-8638-F48245ECED17}"/>
            </a:ext>
          </a:extLst>
        </xdr:cNvPr>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152236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78AE2C8-EE7A-4C88-B838-06EDA3402C5F}"/>
            </a:ext>
          </a:extLst>
        </xdr:cNvPr>
        <xdr:cNvSpPr txBox="1"/>
      </xdr:nvSpPr>
      <xdr:spPr>
        <a:xfrm>
          <a:off x="927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3E4E4BA-96F9-4B99-8574-CEEB50914B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1A1A3BC-68B6-4D45-8624-FCB9051145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328E936-0531-463A-AB7D-8533278214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402B95C-5E0F-4ED8-89F2-E2DD994C48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CFEC18D-4EE0-4829-81D4-8629198381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41A07ED-A8CC-48B1-9D6A-6C537D3F3FA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0E4FEF6-1FAC-41AB-8510-A6002A4C4A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3D82297-7618-4565-8217-07F94AEEB1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DBD65CA-29ED-4759-85A6-9A7886CD72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586687D-5320-496B-896E-C0613BB1AE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7C1161E-A621-4FC0-92FE-C66D654902B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3956E1C-A55D-4217-AC3F-43EC0691E8F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71D5326-E107-474E-BD16-46ABD157BC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437883BD-7E20-4F7E-A6E0-FB3016B0025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2005797-1B56-45BC-832B-E5699488B1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3AE4A02F-D466-42A7-876D-D31E2BF3392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DC3322E-7FBF-475B-BAE0-0FEE4DFA19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2E4AEE96-1D55-4B31-9B15-8371B4395A0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6F5DA1B-3540-464A-AB6D-98A131D6A5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D400F87-7065-4674-AB40-8BB1E4182C2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C1208E8-D91C-433D-9F7B-DDD7B98E15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86D1C146-8B61-49E2-B0E1-07D9E75B3F6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D93EDCA-232B-4B0D-999E-4D5163C1BF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E8B6B30-842F-43A9-93B7-08ADC179999E}"/>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D015BDE-39CE-49C7-90AB-8A6D306A3D78}"/>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B87342B4-7AF2-4997-9E39-02A4C48C2D72}"/>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9D754016-F6B3-4B34-A0D6-9B8D02590D81}"/>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F74EA38A-1972-420B-94C9-980948164BF2}"/>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7144C51-EC85-421F-B3A5-90ACB6BF44D3}"/>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6D32302A-4C5F-4E9D-9D5E-8EF5985B7EF7}"/>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FA2381F7-516A-430B-8BB6-A51E7F2D729A}"/>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F6FFB3B2-9811-4BF5-8813-8929486C3963}"/>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600C921F-6DA0-4B11-BE85-FDEAD32F8A84}"/>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75B46960-29F9-4B13-A10D-D9F48E0BC24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A85856C-0F0E-4CA3-A5B5-BC27761B1C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5CB3F54-2129-4494-AF0F-ED8A514554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4C54CCA-38E2-4CC7-B24E-D471118D6F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8D19C9E-353A-4D63-9480-5C88CBD4695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DEA2F2C-A275-4B60-A65D-E90C130039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145559</xdr:rowOff>
    </xdr:from>
    <xdr:to>
      <xdr:col>55</xdr:col>
      <xdr:colOff>50800</xdr:colOff>
      <xdr:row>63</xdr:row>
      <xdr:rowOff>75709</xdr:rowOff>
    </xdr:to>
    <xdr:sp macro="" textlink="">
      <xdr:nvSpPr>
        <xdr:cNvPr id="247" name="楕円 246">
          <a:extLst>
            <a:ext uri="{FF2B5EF4-FFF2-40B4-BE49-F238E27FC236}">
              <a16:creationId xmlns:a16="http://schemas.microsoft.com/office/drawing/2014/main" id="{B506B8EB-257F-42A5-AB4B-E70884E82838}"/>
            </a:ext>
          </a:extLst>
        </xdr:cNvPr>
        <xdr:cNvSpPr/>
      </xdr:nvSpPr>
      <xdr:spPr>
        <a:xfrm>
          <a:off x="10426700" y="10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168436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BFFDEC37-A3B5-4FFD-B7A5-2B5060E22215}"/>
            </a:ext>
          </a:extLst>
        </xdr:cNvPr>
        <xdr:cNvSpPr txBox="1"/>
      </xdr:nvSpPr>
      <xdr:spPr>
        <a:xfrm>
          <a:off x="10515600" y="1062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21528</xdr:rowOff>
    </xdr:from>
    <xdr:to>
      <xdr:col>50</xdr:col>
      <xdr:colOff>165100</xdr:colOff>
      <xdr:row>61</xdr:row>
      <xdr:rowOff>123128</xdr:rowOff>
    </xdr:to>
    <xdr:sp macro="" textlink="">
      <xdr:nvSpPr>
        <xdr:cNvPr id="249" name="楕円 248">
          <a:extLst>
            <a:ext uri="{FF2B5EF4-FFF2-40B4-BE49-F238E27FC236}">
              <a16:creationId xmlns:a16="http://schemas.microsoft.com/office/drawing/2014/main" id="{95059B84-582D-4170-AF20-964F7A984758}"/>
            </a:ext>
          </a:extLst>
        </xdr:cNvPr>
        <xdr:cNvSpPr/>
      </xdr:nvSpPr>
      <xdr:spPr>
        <a:xfrm>
          <a:off x="9588500" y="104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72328</xdr:rowOff>
    </xdr:from>
    <xdr:to>
      <xdr:col>55</xdr:col>
      <xdr:colOff>0</xdr:colOff>
      <xdr:row>63</xdr:row>
      <xdr:rowOff>24909</xdr:rowOff>
    </xdr:to>
    <xdr:cxnSp macro="">
      <xdr:nvCxnSpPr>
        <xdr:cNvPr id="250" name="直線コネクタ 249">
          <a:extLst>
            <a:ext uri="{FF2B5EF4-FFF2-40B4-BE49-F238E27FC236}">
              <a16:creationId xmlns:a16="http://schemas.microsoft.com/office/drawing/2014/main" id="{8EB5C513-256A-4FC6-8AE4-8C62982C4C93}"/>
            </a:ext>
          </a:extLst>
        </xdr:cNvPr>
        <xdr:cNvCxnSpPr/>
      </xdr:nvCxnSpPr>
      <xdr:spPr>
        <a:xfrm>
          <a:off x="9639300" y="10530778"/>
          <a:ext cx="838200" cy="29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26637</xdr:rowOff>
    </xdr:from>
    <xdr:to>
      <xdr:col>46</xdr:col>
      <xdr:colOff>38100</xdr:colOff>
      <xdr:row>61</xdr:row>
      <xdr:rowOff>128237</xdr:rowOff>
    </xdr:to>
    <xdr:sp macro="" textlink="">
      <xdr:nvSpPr>
        <xdr:cNvPr id="251" name="楕円 250">
          <a:extLst>
            <a:ext uri="{FF2B5EF4-FFF2-40B4-BE49-F238E27FC236}">
              <a16:creationId xmlns:a16="http://schemas.microsoft.com/office/drawing/2014/main" id="{BF38AFAA-6A39-4FFB-B00F-1A13E99F3F3E}"/>
            </a:ext>
          </a:extLst>
        </xdr:cNvPr>
        <xdr:cNvSpPr/>
      </xdr:nvSpPr>
      <xdr:spPr>
        <a:xfrm>
          <a:off x="8699500" y="104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72328</xdr:rowOff>
    </xdr:from>
    <xdr:to>
      <xdr:col>50</xdr:col>
      <xdr:colOff>114300</xdr:colOff>
      <xdr:row>61</xdr:row>
      <xdr:rowOff>77437</xdr:rowOff>
    </xdr:to>
    <xdr:cxnSp macro="">
      <xdr:nvCxnSpPr>
        <xdr:cNvPr id="252" name="直線コネクタ 251">
          <a:extLst>
            <a:ext uri="{FF2B5EF4-FFF2-40B4-BE49-F238E27FC236}">
              <a16:creationId xmlns:a16="http://schemas.microsoft.com/office/drawing/2014/main" id="{52973FD5-DF6E-45DB-B1BB-896F9A7B17F8}"/>
            </a:ext>
          </a:extLst>
        </xdr:cNvPr>
        <xdr:cNvCxnSpPr/>
      </xdr:nvCxnSpPr>
      <xdr:spPr>
        <a:xfrm flipV="1">
          <a:off x="8750300" y="10530778"/>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35126</xdr:rowOff>
    </xdr:from>
    <xdr:to>
      <xdr:col>41</xdr:col>
      <xdr:colOff>101600</xdr:colOff>
      <xdr:row>61</xdr:row>
      <xdr:rowOff>136726</xdr:rowOff>
    </xdr:to>
    <xdr:sp macro="" textlink="">
      <xdr:nvSpPr>
        <xdr:cNvPr id="253" name="楕円 252">
          <a:extLst>
            <a:ext uri="{FF2B5EF4-FFF2-40B4-BE49-F238E27FC236}">
              <a16:creationId xmlns:a16="http://schemas.microsoft.com/office/drawing/2014/main" id="{A188D21D-D352-4935-973D-62E5A59E5B48}"/>
            </a:ext>
          </a:extLst>
        </xdr:cNvPr>
        <xdr:cNvSpPr/>
      </xdr:nvSpPr>
      <xdr:spPr>
        <a:xfrm>
          <a:off x="7810500" y="104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77437</xdr:rowOff>
    </xdr:from>
    <xdr:to>
      <xdr:col>45</xdr:col>
      <xdr:colOff>177800</xdr:colOff>
      <xdr:row>61</xdr:row>
      <xdr:rowOff>85926</xdr:rowOff>
    </xdr:to>
    <xdr:cxnSp macro="">
      <xdr:nvCxnSpPr>
        <xdr:cNvPr id="254" name="直線コネクタ 253">
          <a:extLst>
            <a:ext uri="{FF2B5EF4-FFF2-40B4-BE49-F238E27FC236}">
              <a16:creationId xmlns:a16="http://schemas.microsoft.com/office/drawing/2014/main" id="{2CF691FC-E125-4BBB-8D08-8C15F723FC8C}"/>
            </a:ext>
          </a:extLst>
        </xdr:cNvPr>
        <xdr:cNvCxnSpPr/>
      </xdr:nvCxnSpPr>
      <xdr:spPr>
        <a:xfrm flipV="1">
          <a:off x="7861300" y="10535887"/>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40726</xdr:rowOff>
    </xdr:from>
    <xdr:to>
      <xdr:col>36</xdr:col>
      <xdr:colOff>165100</xdr:colOff>
      <xdr:row>61</xdr:row>
      <xdr:rowOff>142326</xdr:rowOff>
    </xdr:to>
    <xdr:sp macro="" textlink="">
      <xdr:nvSpPr>
        <xdr:cNvPr id="255" name="楕円 254">
          <a:extLst>
            <a:ext uri="{FF2B5EF4-FFF2-40B4-BE49-F238E27FC236}">
              <a16:creationId xmlns:a16="http://schemas.microsoft.com/office/drawing/2014/main" id="{E5113A51-A7A0-47B6-8739-F6CA5A28735D}"/>
            </a:ext>
          </a:extLst>
        </xdr:cNvPr>
        <xdr:cNvSpPr/>
      </xdr:nvSpPr>
      <xdr:spPr>
        <a:xfrm>
          <a:off x="6921500" y="104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85926</xdr:rowOff>
    </xdr:from>
    <xdr:to>
      <xdr:col>41</xdr:col>
      <xdr:colOff>50800</xdr:colOff>
      <xdr:row>61</xdr:row>
      <xdr:rowOff>91526</xdr:rowOff>
    </xdr:to>
    <xdr:cxnSp macro="">
      <xdr:nvCxnSpPr>
        <xdr:cNvPr id="256" name="直線コネクタ 255">
          <a:extLst>
            <a:ext uri="{FF2B5EF4-FFF2-40B4-BE49-F238E27FC236}">
              <a16:creationId xmlns:a16="http://schemas.microsoft.com/office/drawing/2014/main" id="{679B436E-D08F-4FE1-A725-10D0129EB663}"/>
            </a:ext>
          </a:extLst>
        </xdr:cNvPr>
        <xdr:cNvCxnSpPr/>
      </xdr:nvCxnSpPr>
      <xdr:spPr>
        <a:xfrm flipV="1">
          <a:off x="6972300" y="10544376"/>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CF62CB7-0B12-49E0-8046-3157E4EAD800}"/>
            </a:ext>
          </a:extLst>
        </xdr:cNvPr>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3B797EF-351E-4270-B213-408938EC58CF}"/>
            </a:ext>
          </a:extLst>
        </xdr:cNvPr>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2C57921-5669-4E03-9CF3-CEE8FC3EB6A8}"/>
            </a:ext>
          </a:extLst>
        </xdr:cNvPr>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3A6DFDC3-D99C-4A89-AA98-BD880A33DF89}"/>
            </a:ext>
          </a:extLst>
        </xdr:cNvPr>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139655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137EBAD-C5DC-4000-8254-98798552C07C}"/>
            </a:ext>
          </a:extLst>
        </xdr:cNvPr>
        <xdr:cNvSpPr txBox="1"/>
      </xdr:nvSpPr>
      <xdr:spPr>
        <a:xfrm>
          <a:off x="9327095" y="1025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144764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92BCC3FC-D101-4C35-AF9C-85A59E233373}"/>
            </a:ext>
          </a:extLst>
        </xdr:cNvPr>
        <xdr:cNvSpPr txBox="1"/>
      </xdr:nvSpPr>
      <xdr:spPr>
        <a:xfrm>
          <a:off x="8450795" y="1026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153253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B377068C-5B21-43D8-89F6-23FCFF5FF05F}"/>
            </a:ext>
          </a:extLst>
        </xdr:cNvPr>
        <xdr:cNvSpPr txBox="1"/>
      </xdr:nvSpPr>
      <xdr:spPr>
        <a:xfrm>
          <a:off x="7561795" y="102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158853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84423B1-5B5A-4ED3-9783-C6477276478D}"/>
            </a:ext>
          </a:extLst>
        </xdr:cNvPr>
        <xdr:cNvSpPr txBox="1"/>
      </xdr:nvSpPr>
      <xdr:spPr>
        <a:xfrm>
          <a:off x="6672795" y="1027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9A69718-F314-4779-8540-1E5D3B4192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5EFC91D-B2A1-4089-9D0E-90189C76020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2C1B7D3-552E-42E4-9114-1F25DD234C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DE85397-2DE1-4DC5-A3B5-9A420D89A2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F866EF0-88DD-49C3-A28C-3A2DA1B598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5A23615-2E7F-4287-AE1B-FA3B16A17A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E2EA914-0B13-48AE-A308-80B69986B4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CD141CC-5DDE-4C1A-981D-FC360E158A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B1A7739-D4DE-4528-A5AF-8EA496ED44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F0C315F-C040-471F-B9FB-0AEC35CFD2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0CE6D51-024E-4AF4-95E3-ABED799095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8A7D521-E7BA-4C8F-9F13-F87628A5C97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6A07DD7-7CE1-415F-8329-CD8E8B76A27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09E5F6B-F03C-4440-804F-39A2FC6FE05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8DC5EEC-35D5-4B17-8124-4BBCCD115AE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D2C0154-9F61-4560-BB9D-570295232A9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D0D561D-C529-4840-B654-42E7A5E7064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399B3A1-FE0A-4B23-8350-389C52C3BEB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76B5742-AC9E-4C1D-A867-5CA3A1CBD4B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690BAD0-566C-474B-A56F-5EB81B7C8B7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FCF37C43-CC2A-4AB3-8C85-7CC890AD441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8E371C7-8B7A-44EB-B1D9-290DC7371F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75130629-AA79-45C8-BD00-4072A3A82AB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030C3B0-2CC7-4D54-A43C-1C0F7A4F87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F5DE1D1-E7D6-4C57-A105-16D9C04314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86DC858-9189-4B30-B363-42A50926E224}"/>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AF33C3B2-80C5-4229-AAEE-663E134561B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1C097CC6-8429-4FCA-83FC-7C89839E30A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EF1D155A-E5BB-4E50-9221-25B124BD6C1D}"/>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F929AAF7-3E19-4DCB-8310-3B6955AD5802}"/>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A70E37E-4B61-4045-8C46-2F21FD023E4F}"/>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5E51A56D-E615-4333-B420-973F864DDF3B}"/>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a:extLst>
            <a:ext uri="{FF2B5EF4-FFF2-40B4-BE49-F238E27FC236}">
              <a16:creationId xmlns:a16="http://schemas.microsoft.com/office/drawing/2014/main" id="{AEDAB868-8518-40A8-B0EC-1D51584FC95F}"/>
            </a:ext>
          </a:extLst>
        </xdr:cNvPr>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a:extLst>
            <a:ext uri="{FF2B5EF4-FFF2-40B4-BE49-F238E27FC236}">
              <a16:creationId xmlns:a16="http://schemas.microsoft.com/office/drawing/2014/main" id="{4811312D-F8DE-4430-9F69-B88D1B68EB9B}"/>
            </a:ext>
          </a:extLst>
        </xdr:cNvPr>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a:extLst>
            <a:ext uri="{FF2B5EF4-FFF2-40B4-BE49-F238E27FC236}">
              <a16:creationId xmlns:a16="http://schemas.microsoft.com/office/drawing/2014/main" id="{25144A3C-101E-4347-B1E9-E15B80BC913C}"/>
            </a:ext>
          </a:extLst>
        </xdr:cNvPr>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a:extLst>
            <a:ext uri="{FF2B5EF4-FFF2-40B4-BE49-F238E27FC236}">
              <a16:creationId xmlns:a16="http://schemas.microsoft.com/office/drawing/2014/main" id="{3E153631-D13C-41EA-B357-5FACCDF054EA}"/>
            </a:ext>
          </a:extLst>
        </xdr:cNvPr>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576FB8B-26AE-49D3-91A8-D78C4BE8AB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79B1DE9-C22D-45D7-8131-953982DF44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D8AE16C-9E72-4BFC-90A2-CCB74D344A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74E507C-B33D-49A1-9C2E-9ABC181CC7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CA752DD-9494-410C-AD4A-64482EB103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306" name="楕円 305">
          <a:extLst>
            <a:ext uri="{FF2B5EF4-FFF2-40B4-BE49-F238E27FC236}">
              <a16:creationId xmlns:a16="http://schemas.microsoft.com/office/drawing/2014/main" id="{CDFDC45A-7311-447B-839F-02FCC7139988}"/>
            </a:ext>
          </a:extLst>
        </xdr:cNvPr>
        <xdr:cNvSpPr/>
      </xdr:nvSpPr>
      <xdr:spPr>
        <a:xfrm>
          <a:off x="4584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9DC8FE30-D871-44F3-9B09-45F4980BA7B2}"/>
            </a:ext>
          </a:extLst>
        </xdr:cNvPr>
        <xdr:cNvSpPr txBox="1"/>
      </xdr:nvSpPr>
      <xdr:spPr>
        <a:xfrm>
          <a:off x="467360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308" name="楕円 307">
          <a:extLst>
            <a:ext uri="{FF2B5EF4-FFF2-40B4-BE49-F238E27FC236}">
              <a16:creationId xmlns:a16="http://schemas.microsoft.com/office/drawing/2014/main" id="{725202CA-8062-4C35-9E0F-4F08A77E1DCD}"/>
            </a:ext>
          </a:extLst>
        </xdr:cNvPr>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xdr:rowOff>
    </xdr:from>
    <xdr:to>
      <xdr:col>24</xdr:col>
      <xdr:colOff>63500</xdr:colOff>
      <xdr:row>83</xdr:row>
      <xdr:rowOff>39732</xdr:rowOff>
    </xdr:to>
    <xdr:cxnSp macro="">
      <xdr:nvCxnSpPr>
        <xdr:cNvPr id="309" name="直線コネクタ 308">
          <a:extLst>
            <a:ext uri="{FF2B5EF4-FFF2-40B4-BE49-F238E27FC236}">
              <a16:creationId xmlns:a16="http://schemas.microsoft.com/office/drawing/2014/main" id="{E5DE8C96-EC08-4AF4-93C3-C9667B36EE8E}"/>
            </a:ext>
          </a:extLst>
        </xdr:cNvPr>
        <xdr:cNvCxnSpPr/>
      </xdr:nvCxnSpPr>
      <xdr:spPr>
        <a:xfrm flipV="1">
          <a:off x="3797300" y="1424232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103232</xdr:rowOff>
    </xdr:from>
    <xdr:to>
      <xdr:col>15</xdr:col>
      <xdr:colOff>101600</xdr:colOff>
      <xdr:row>83</xdr:row>
      <xdr:rowOff>33382</xdr:rowOff>
    </xdr:to>
    <xdr:sp macro="" textlink="">
      <xdr:nvSpPr>
        <xdr:cNvPr id="310" name="楕円 309">
          <a:extLst>
            <a:ext uri="{FF2B5EF4-FFF2-40B4-BE49-F238E27FC236}">
              <a16:creationId xmlns:a16="http://schemas.microsoft.com/office/drawing/2014/main" id="{1E4738B9-9935-48FF-BFAF-7A4D4A78DE69}"/>
            </a:ext>
          </a:extLst>
        </xdr:cNvPr>
        <xdr:cNvSpPr/>
      </xdr:nvSpPr>
      <xdr:spPr>
        <a:xfrm>
          <a:off x="2857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154032</xdr:rowOff>
    </xdr:from>
    <xdr:to>
      <xdr:col>19</xdr:col>
      <xdr:colOff>177800</xdr:colOff>
      <xdr:row>83</xdr:row>
      <xdr:rowOff>39732</xdr:rowOff>
    </xdr:to>
    <xdr:cxnSp macro="">
      <xdr:nvCxnSpPr>
        <xdr:cNvPr id="311" name="直線コネクタ 310">
          <a:extLst>
            <a:ext uri="{FF2B5EF4-FFF2-40B4-BE49-F238E27FC236}">
              <a16:creationId xmlns:a16="http://schemas.microsoft.com/office/drawing/2014/main" id="{26A4B5A0-7C2E-4026-AB45-7537DC4DAE66}"/>
            </a:ext>
          </a:extLst>
        </xdr:cNvPr>
        <xdr:cNvCxnSpPr/>
      </xdr:nvCxnSpPr>
      <xdr:spPr>
        <a:xfrm>
          <a:off x="2908300" y="142129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2" name="楕円 311">
          <a:extLst>
            <a:ext uri="{FF2B5EF4-FFF2-40B4-BE49-F238E27FC236}">
              <a16:creationId xmlns:a16="http://schemas.microsoft.com/office/drawing/2014/main" id="{C25F7C38-026C-4D6C-8F41-6A714A6983AC}"/>
            </a:ext>
          </a:extLst>
        </xdr:cNvPr>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154032</xdr:rowOff>
    </xdr:to>
    <xdr:cxnSp macro="">
      <xdr:nvCxnSpPr>
        <xdr:cNvPr id="313" name="直線コネクタ 312">
          <a:extLst>
            <a:ext uri="{FF2B5EF4-FFF2-40B4-BE49-F238E27FC236}">
              <a16:creationId xmlns:a16="http://schemas.microsoft.com/office/drawing/2014/main" id="{0B3DE4F7-1D28-4CF5-BDFA-ABDF3F7B8486}"/>
            </a:ext>
          </a:extLst>
        </xdr:cNvPr>
        <xdr:cNvCxnSpPr/>
      </xdr:nvCxnSpPr>
      <xdr:spPr>
        <a:xfrm>
          <a:off x="2019300" y="14142720"/>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127726</xdr:rowOff>
    </xdr:from>
    <xdr:to>
      <xdr:col>6</xdr:col>
      <xdr:colOff>38100</xdr:colOff>
      <xdr:row>82</xdr:row>
      <xdr:rowOff>57876</xdr:rowOff>
    </xdr:to>
    <xdr:sp macro="" textlink="">
      <xdr:nvSpPr>
        <xdr:cNvPr id="314" name="楕円 313">
          <a:extLst>
            <a:ext uri="{FF2B5EF4-FFF2-40B4-BE49-F238E27FC236}">
              <a16:creationId xmlns:a16="http://schemas.microsoft.com/office/drawing/2014/main" id="{5D99286C-E4F5-4FE7-8105-2094205907A1}"/>
            </a:ext>
          </a:extLst>
        </xdr:cNvPr>
        <xdr:cNvSpPr/>
      </xdr:nvSpPr>
      <xdr:spPr>
        <a:xfrm>
          <a:off x="1079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7076</xdr:rowOff>
    </xdr:from>
    <xdr:to>
      <xdr:col>10</xdr:col>
      <xdr:colOff>114300</xdr:colOff>
      <xdr:row>82</xdr:row>
      <xdr:rowOff>83820</xdr:rowOff>
    </xdr:to>
    <xdr:cxnSp macro="">
      <xdr:nvCxnSpPr>
        <xdr:cNvPr id="315" name="直線コネクタ 314">
          <a:extLst>
            <a:ext uri="{FF2B5EF4-FFF2-40B4-BE49-F238E27FC236}">
              <a16:creationId xmlns:a16="http://schemas.microsoft.com/office/drawing/2014/main" id="{DDA7C3AA-2E53-4CA2-97D3-CCBAA4D3382A}"/>
            </a:ext>
          </a:extLst>
        </xdr:cNvPr>
        <xdr:cNvCxnSpPr/>
      </xdr:nvCxnSpPr>
      <xdr:spPr>
        <a:xfrm>
          <a:off x="1130300" y="1406597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16" name="n_1aveValue【公営住宅】&#10;有形固定資産減価償却率">
          <a:extLst>
            <a:ext uri="{FF2B5EF4-FFF2-40B4-BE49-F238E27FC236}">
              <a16:creationId xmlns:a16="http://schemas.microsoft.com/office/drawing/2014/main" id="{EFA7E451-3C0C-4088-B092-2C2682A2EFE7}"/>
            </a:ext>
          </a:extLst>
        </xdr:cNvPr>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7" name="n_2aveValue【公営住宅】&#10;有形固定資産減価償却率">
          <a:extLst>
            <a:ext uri="{FF2B5EF4-FFF2-40B4-BE49-F238E27FC236}">
              <a16:creationId xmlns:a16="http://schemas.microsoft.com/office/drawing/2014/main" id="{879E27EA-8967-49C0-8819-25E36D0FD1A9}"/>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8" name="n_3aveValue【公営住宅】&#10;有形固定資産減価償却率">
          <a:extLst>
            <a:ext uri="{FF2B5EF4-FFF2-40B4-BE49-F238E27FC236}">
              <a16:creationId xmlns:a16="http://schemas.microsoft.com/office/drawing/2014/main" id="{E5356044-A09A-49E6-927B-51EBD5475260}"/>
            </a:ext>
          </a:extLst>
        </xdr:cNvPr>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aveValue【公営住宅】&#10;有形固定資産減価償却率">
          <a:extLst>
            <a:ext uri="{FF2B5EF4-FFF2-40B4-BE49-F238E27FC236}">
              <a16:creationId xmlns:a16="http://schemas.microsoft.com/office/drawing/2014/main" id="{E825F873-46E1-4949-9326-75566EDADE65}"/>
            </a:ext>
          </a:extLst>
        </xdr:cNvPr>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107059</xdr:rowOff>
    </xdr:from>
    <xdr:ext cx="405111" cy="259045"/>
    <xdr:sp macro="" textlink="">
      <xdr:nvSpPr>
        <xdr:cNvPr id="320" name="n_1mainValue【公営住宅】&#10;有形固定資産減価償却率">
          <a:extLst>
            <a:ext uri="{FF2B5EF4-FFF2-40B4-BE49-F238E27FC236}">
              <a16:creationId xmlns:a16="http://schemas.microsoft.com/office/drawing/2014/main" id="{420E0D76-479B-44F4-9C08-E64803DC019C}"/>
            </a:ext>
          </a:extLst>
        </xdr:cNvPr>
        <xdr:cNvSpPr txBox="1"/>
      </xdr:nvSpPr>
      <xdr:spPr>
        <a:xfrm>
          <a:off x="3582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49909</xdr:rowOff>
    </xdr:from>
    <xdr:ext cx="405111" cy="259045"/>
    <xdr:sp macro="" textlink="">
      <xdr:nvSpPr>
        <xdr:cNvPr id="321" name="n_2mainValue【公営住宅】&#10;有形固定資産減価償却率">
          <a:extLst>
            <a:ext uri="{FF2B5EF4-FFF2-40B4-BE49-F238E27FC236}">
              <a16:creationId xmlns:a16="http://schemas.microsoft.com/office/drawing/2014/main" id="{44C36DB0-3D1E-4A5E-AC40-777430FA34CA}"/>
            </a:ext>
          </a:extLst>
        </xdr:cNvPr>
        <xdr:cNvSpPr txBox="1"/>
      </xdr:nvSpPr>
      <xdr:spPr>
        <a:xfrm>
          <a:off x="2705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22" name="n_3mainValue【公営住宅】&#10;有形固定資産減価償却率">
          <a:extLst>
            <a:ext uri="{FF2B5EF4-FFF2-40B4-BE49-F238E27FC236}">
              <a16:creationId xmlns:a16="http://schemas.microsoft.com/office/drawing/2014/main" id="{6D49283F-623C-4191-9672-C260B74D1DB8}"/>
            </a:ext>
          </a:extLst>
        </xdr:cNvPr>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74403</xdr:rowOff>
    </xdr:from>
    <xdr:ext cx="405111" cy="259045"/>
    <xdr:sp macro="" textlink="">
      <xdr:nvSpPr>
        <xdr:cNvPr id="323" name="n_4mainValue【公営住宅】&#10;有形固定資産減価償却率">
          <a:extLst>
            <a:ext uri="{FF2B5EF4-FFF2-40B4-BE49-F238E27FC236}">
              <a16:creationId xmlns:a16="http://schemas.microsoft.com/office/drawing/2014/main" id="{D5DA3ED6-E0BA-4FD1-A633-C63EEAEEB6CB}"/>
            </a:ext>
          </a:extLst>
        </xdr:cNvPr>
        <xdr:cNvSpPr txBox="1"/>
      </xdr:nvSpPr>
      <xdr:spPr>
        <a:xfrm>
          <a:off x="927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64A9C31-A166-4F04-AC11-1BC6B50946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F1ED699-D43F-442B-9CA1-51BDFF5725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BC753C8-9030-4677-85C6-0B7BC728A8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67722FD-1AE6-457D-B8DD-4B4607EEF6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DCE0326-6A3E-4C1D-8F0B-7267BA2E454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4B2BEDC8-755A-4E5A-863D-CB3B4FD604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F5A06D5-D3A5-43E0-BEBA-86BC9B1288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77D91E45-CCE1-4924-9383-9086A79F72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2003205-F734-46A1-9359-DF4D1623BE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F9143BE-BF67-450A-8136-4D0385673F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BD4D4B9-EB0D-4449-9FC7-E81B9DEE2BD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43E96A72-F66A-44C3-B54A-F7A252A45D4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3CABF11B-E627-4E96-BA2B-FB94C54C3C7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39756CD-BCDD-40E5-B158-5CB0A26229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45C47F69-0A10-47D7-AD3E-A9F2384A86F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C09F23D-F76B-42DC-8DEF-E9B8E7F7DC8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170813A9-56DE-450D-B8C3-669BCC90D1D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72C1E5B-B86E-4BC8-B26B-7E61312C4AF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BFFFCE65-F7F8-456E-9917-E86F9B69E7A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603D4BD4-D88D-4EF4-87FE-0A08816349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E441F27-74C3-4435-96D6-E9A9D2CEA9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F8C2B460-2AAB-49A7-AE36-3326A8C2AA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970FA386-CC2E-415E-9983-CFD678384C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83139DF7-FF03-45DE-AC8F-8A6F23439B1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BC0F4B30-5EED-4A2A-B54F-112F84F85E57}"/>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78AA742A-E1B3-4890-92AA-D753DC702A04}"/>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19899F7E-E271-4A75-B407-DB46B321E149}"/>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C7EFBBD3-4A39-430C-ACF1-6A31B8EFAC6D}"/>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60D067F2-D40D-4E27-BCCD-42E5773F9A19}"/>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CA0CF1F-1CBC-4E56-9F94-19B5682A29B1}"/>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a:extLst>
            <a:ext uri="{FF2B5EF4-FFF2-40B4-BE49-F238E27FC236}">
              <a16:creationId xmlns:a16="http://schemas.microsoft.com/office/drawing/2014/main" id="{378CE2FD-83AA-4037-A666-C9A534662EEE}"/>
            </a:ext>
          </a:extLst>
        </xdr:cNvPr>
        <xdr:cNvSpPr/>
      </xdr:nvSpPr>
      <xdr:spPr>
        <a:xfrm>
          <a:off x="95885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a:extLst>
            <a:ext uri="{FF2B5EF4-FFF2-40B4-BE49-F238E27FC236}">
              <a16:creationId xmlns:a16="http://schemas.microsoft.com/office/drawing/2014/main" id="{AFC34353-54D1-4FF0-9141-6E9DF7E48555}"/>
            </a:ext>
          </a:extLst>
        </xdr:cNvPr>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a:extLst>
            <a:ext uri="{FF2B5EF4-FFF2-40B4-BE49-F238E27FC236}">
              <a16:creationId xmlns:a16="http://schemas.microsoft.com/office/drawing/2014/main" id="{F385E60A-4211-4039-8262-CFCD35DB886A}"/>
            </a:ext>
          </a:extLst>
        </xdr:cNvPr>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a:extLst>
            <a:ext uri="{FF2B5EF4-FFF2-40B4-BE49-F238E27FC236}">
              <a16:creationId xmlns:a16="http://schemas.microsoft.com/office/drawing/2014/main" id="{66BAF227-3ACB-4971-BDBD-3DD7172C1B4B}"/>
            </a:ext>
          </a:extLst>
        </xdr:cNvPr>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81E2060-D366-4745-BE82-B33E8B7554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4C83814-B4A1-4FAF-98BB-857C330760E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B68A66F-2530-47A7-92EF-A50AFE67AA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0A0A76F-A93C-4519-8DAA-DED534A15F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1711BEB-ED7B-495B-963D-9EABE5C35BE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39878</xdr:rowOff>
    </xdr:from>
    <xdr:to>
      <xdr:col>55</xdr:col>
      <xdr:colOff>50800</xdr:colOff>
      <xdr:row>82</xdr:row>
      <xdr:rowOff>141478</xdr:rowOff>
    </xdr:to>
    <xdr:sp macro="" textlink="">
      <xdr:nvSpPr>
        <xdr:cNvPr id="363" name="楕円 362">
          <a:extLst>
            <a:ext uri="{FF2B5EF4-FFF2-40B4-BE49-F238E27FC236}">
              <a16:creationId xmlns:a16="http://schemas.microsoft.com/office/drawing/2014/main" id="{0A54C54F-F829-4825-9445-DD51776E9758}"/>
            </a:ext>
          </a:extLst>
        </xdr:cNvPr>
        <xdr:cNvSpPr/>
      </xdr:nvSpPr>
      <xdr:spPr>
        <a:xfrm>
          <a:off x="104267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62755</xdr:rowOff>
    </xdr:from>
    <xdr:ext cx="469744" cy="259045"/>
    <xdr:sp macro="" textlink="">
      <xdr:nvSpPr>
        <xdr:cNvPr id="364" name="【公営住宅】&#10;一人当たり面積該当値テキスト">
          <a:extLst>
            <a:ext uri="{FF2B5EF4-FFF2-40B4-BE49-F238E27FC236}">
              <a16:creationId xmlns:a16="http://schemas.microsoft.com/office/drawing/2014/main" id="{AA24DC47-274C-458B-AA12-46CD3DE5C996}"/>
            </a:ext>
          </a:extLst>
        </xdr:cNvPr>
        <xdr:cNvSpPr txBox="1"/>
      </xdr:nvSpPr>
      <xdr:spPr>
        <a:xfrm>
          <a:off x="10515600" y="139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65024</xdr:rowOff>
    </xdr:from>
    <xdr:to>
      <xdr:col>50</xdr:col>
      <xdr:colOff>165100</xdr:colOff>
      <xdr:row>82</xdr:row>
      <xdr:rowOff>166624</xdr:rowOff>
    </xdr:to>
    <xdr:sp macro="" textlink="">
      <xdr:nvSpPr>
        <xdr:cNvPr id="365" name="楕円 364">
          <a:extLst>
            <a:ext uri="{FF2B5EF4-FFF2-40B4-BE49-F238E27FC236}">
              <a16:creationId xmlns:a16="http://schemas.microsoft.com/office/drawing/2014/main" id="{B5D9FE81-71C5-4A06-B4CB-828DE8C3E934}"/>
            </a:ext>
          </a:extLst>
        </xdr:cNvPr>
        <xdr:cNvSpPr/>
      </xdr:nvSpPr>
      <xdr:spPr>
        <a:xfrm>
          <a:off x="9588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90678</xdr:rowOff>
    </xdr:from>
    <xdr:to>
      <xdr:col>55</xdr:col>
      <xdr:colOff>0</xdr:colOff>
      <xdr:row>82</xdr:row>
      <xdr:rowOff>115824</xdr:rowOff>
    </xdr:to>
    <xdr:cxnSp macro="">
      <xdr:nvCxnSpPr>
        <xdr:cNvPr id="366" name="直線コネクタ 365">
          <a:extLst>
            <a:ext uri="{FF2B5EF4-FFF2-40B4-BE49-F238E27FC236}">
              <a16:creationId xmlns:a16="http://schemas.microsoft.com/office/drawing/2014/main" id="{89C2FA91-B5DE-49DD-A7F6-69AB1D102257}"/>
            </a:ext>
          </a:extLst>
        </xdr:cNvPr>
        <xdr:cNvCxnSpPr/>
      </xdr:nvCxnSpPr>
      <xdr:spPr>
        <a:xfrm flipV="1">
          <a:off x="9639300" y="1414957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104648</xdr:rowOff>
    </xdr:from>
    <xdr:to>
      <xdr:col>46</xdr:col>
      <xdr:colOff>38100</xdr:colOff>
      <xdr:row>83</xdr:row>
      <xdr:rowOff>34798</xdr:rowOff>
    </xdr:to>
    <xdr:sp macro="" textlink="">
      <xdr:nvSpPr>
        <xdr:cNvPr id="367" name="楕円 366">
          <a:extLst>
            <a:ext uri="{FF2B5EF4-FFF2-40B4-BE49-F238E27FC236}">
              <a16:creationId xmlns:a16="http://schemas.microsoft.com/office/drawing/2014/main" id="{8D0F851C-BF2E-4727-85BD-50EC68A9784F}"/>
            </a:ext>
          </a:extLst>
        </xdr:cNvPr>
        <xdr:cNvSpPr/>
      </xdr:nvSpPr>
      <xdr:spPr>
        <a:xfrm>
          <a:off x="8699500" y="141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115824</xdr:rowOff>
    </xdr:from>
    <xdr:to>
      <xdr:col>50</xdr:col>
      <xdr:colOff>114300</xdr:colOff>
      <xdr:row>82</xdr:row>
      <xdr:rowOff>155448</xdr:rowOff>
    </xdr:to>
    <xdr:cxnSp macro="">
      <xdr:nvCxnSpPr>
        <xdr:cNvPr id="368" name="直線コネクタ 367">
          <a:extLst>
            <a:ext uri="{FF2B5EF4-FFF2-40B4-BE49-F238E27FC236}">
              <a16:creationId xmlns:a16="http://schemas.microsoft.com/office/drawing/2014/main" id="{36FCC570-3F1E-4CFA-B04B-EFFABC335BBF}"/>
            </a:ext>
          </a:extLst>
        </xdr:cNvPr>
        <xdr:cNvCxnSpPr/>
      </xdr:nvCxnSpPr>
      <xdr:spPr>
        <a:xfrm flipV="1">
          <a:off x="8750300" y="1417472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110362</xdr:rowOff>
    </xdr:from>
    <xdr:to>
      <xdr:col>41</xdr:col>
      <xdr:colOff>101600</xdr:colOff>
      <xdr:row>83</xdr:row>
      <xdr:rowOff>40512</xdr:rowOff>
    </xdr:to>
    <xdr:sp macro="" textlink="">
      <xdr:nvSpPr>
        <xdr:cNvPr id="369" name="楕円 368">
          <a:extLst>
            <a:ext uri="{FF2B5EF4-FFF2-40B4-BE49-F238E27FC236}">
              <a16:creationId xmlns:a16="http://schemas.microsoft.com/office/drawing/2014/main" id="{64452FA4-ADB0-4273-8811-F89E9AFF2F1D}"/>
            </a:ext>
          </a:extLst>
        </xdr:cNvPr>
        <xdr:cNvSpPr/>
      </xdr:nvSpPr>
      <xdr:spPr>
        <a:xfrm>
          <a:off x="7810500" y="141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155448</xdr:rowOff>
    </xdr:from>
    <xdr:to>
      <xdr:col>45</xdr:col>
      <xdr:colOff>177800</xdr:colOff>
      <xdr:row>82</xdr:row>
      <xdr:rowOff>161162</xdr:rowOff>
    </xdr:to>
    <xdr:cxnSp macro="">
      <xdr:nvCxnSpPr>
        <xdr:cNvPr id="370" name="直線コネクタ 369">
          <a:extLst>
            <a:ext uri="{FF2B5EF4-FFF2-40B4-BE49-F238E27FC236}">
              <a16:creationId xmlns:a16="http://schemas.microsoft.com/office/drawing/2014/main" id="{1970E14F-24B4-43F5-97A7-4577A31B5174}"/>
            </a:ext>
          </a:extLst>
        </xdr:cNvPr>
        <xdr:cNvCxnSpPr/>
      </xdr:nvCxnSpPr>
      <xdr:spPr>
        <a:xfrm flipV="1">
          <a:off x="7861300" y="1421434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113412</xdr:rowOff>
    </xdr:from>
    <xdr:to>
      <xdr:col>36</xdr:col>
      <xdr:colOff>165100</xdr:colOff>
      <xdr:row>83</xdr:row>
      <xdr:rowOff>43562</xdr:rowOff>
    </xdr:to>
    <xdr:sp macro="" textlink="">
      <xdr:nvSpPr>
        <xdr:cNvPr id="371" name="楕円 370">
          <a:extLst>
            <a:ext uri="{FF2B5EF4-FFF2-40B4-BE49-F238E27FC236}">
              <a16:creationId xmlns:a16="http://schemas.microsoft.com/office/drawing/2014/main" id="{6CBED590-3163-4130-8231-2D7949134FFD}"/>
            </a:ext>
          </a:extLst>
        </xdr:cNvPr>
        <xdr:cNvSpPr/>
      </xdr:nvSpPr>
      <xdr:spPr>
        <a:xfrm>
          <a:off x="6921500" y="14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161162</xdr:rowOff>
    </xdr:from>
    <xdr:to>
      <xdr:col>41</xdr:col>
      <xdr:colOff>50800</xdr:colOff>
      <xdr:row>82</xdr:row>
      <xdr:rowOff>164212</xdr:rowOff>
    </xdr:to>
    <xdr:cxnSp macro="">
      <xdr:nvCxnSpPr>
        <xdr:cNvPr id="372" name="直線コネクタ 371">
          <a:extLst>
            <a:ext uri="{FF2B5EF4-FFF2-40B4-BE49-F238E27FC236}">
              <a16:creationId xmlns:a16="http://schemas.microsoft.com/office/drawing/2014/main" id="{C38E9E07-CD29-4C74-8228-7990E1F09FC5}"/>
            </a:ext>
          </a:extLst>
        </xdr:cNvPr>
        <xdr:cNvCxnSpPr/>
      </xdr:nvCxnSpPr>
      <xdr:spPr>
        <a:xfrm flipV="1">
          <a:off x="6972300" y="1422006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131081</xdr:rowOff>
    </xdr:from>
    <xdr:ext cx="469744" cy="259045"/>
    <xdr:sp macro="" textlink="">
      <xdr:nvSpPr>
        <xdr:cNvPr id="373" name="n_1aveValue【公営住宅】&#10;一人当たり面積">
          <a:extLst>
            <a:ext uri="{FF2B5EF4-FFF2-40B4-BE49-F238E27FC236}">
              <a16:creationId xmlns:a16="http://schemas.microsoft.com/office/drawing/2014/main" id="{1111FF30-4554-40A0-9CA0-9C49436CD273}"/>
            </a:ext>
          </a:extLst>
        </xdr:cNvPr>
        <xdr:cNvSpPr txBox="1"/>
      </xdr:nvSpPr>
      <xdr:spPr>
        <a:xfrm>
          <a:off x="9391727"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4" name="n_2aveValue【公営住宅】&#10;一人当たり面積">
          <a:extLst>
            <a:ext uri="{FF2B5EF4-FFF2-40B4-BE49-F238E27FC236}">
              <a16:creationId xmlns:a16="http://schemas.microsoft.com/office/drawing/2014/main" id="{56DA3EE1-1D0C-4F9A-8161-6575893144D7}"/>
            </a:ext>
          </a:extLst>
        </xdr:cNvPr>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5" name="n_3aveValue【公営住宅】&#10;一人当たり面積">
          <a:extLst>
            <a:ext uri="{FF2B5EF4-FFF2-40B4-BE49-F238E27FC236}">
              <a16:creationId xmlns:a16="http://schemas.microsoft.com/office/drawing/2014/main" id="{75A5B5CD-4273-4ADA-90A5-C4F3F4607B38}"/>
            </a:ext>
          </a:extLst>
        </xdr:cNvPr>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6" name="n_4aveValue【公営住宅】&#10;一人当たり面積">
          <a:extLst>
            <a:ext uri="{FF2B5EF4-FFF2-40B4-BE49-F238E27FC236}">
              <a16:creationId xmlns:a16="http://schemas.microsoft.com/office/drawing/2014/main" id="{065889FC-F5C0-4131-AE1C-6B7776169210}"/>
            </a:ext>
          </a:extLst>
        </xdr:cNvPr>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11701</xdr:rowOff>
    </xdr:from>
    <xdr:ext cx="469744" cy="259045"/>
    <xdr:sp macro="" textlink="">
      <xdr:nvSpPr>
        <xdr:cNvPr id="377" name="n_1mainValue【公営住宅】&#10;一人当たり面積">
          <a:extLst>
            <a:ext uri="{FF2B5EF4-FFF2-40B4-BE49-F238E27FC236}">
              <a16:creationId xmlns:a16="http://schemas.microsoft.com/office/drawing/2014/main" id="{46720C34-C30B-43F7-A2F5-CCC7FE47C2F9}"/>
            </a:ext>
          </a:extLst>
        </xdr:cNvPr>
        <xdr:cNvSpPr txBox="1"/>
      </xdr:nvSpPr>
      <xdr:spPr>
        <a:xfrm>
          <a:off x="9391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51325</xdr:rowOff>
    </xdr:from>
    <xdr:ext cx="469744" cy="259045"/>
    <xdr:sp macro="" textlink="">
      <xdr:nvSpPr>
        <xdr:cNvPr id="378" name="n_2mainValue【公営住宅】&#10;一人当たり面積">
          <a:extLst>
            <a:ext uri="{FF2B5EF4-FFF2-40B4-BE49-F238E27FC236}">
              <a16:creationId xmlns:a16="http://schemas.microsoft.com/office/drawing/2014/main" id="{B340002F-8B37-432C-B528-76873467EDF0}"/>
            </a:ext>
          </a:extLst>
        </xdr:cNvPr>
        <xdr:cNvSpPr txBox="1"/>
      </xdr:nvSpPr>
      <xdr:spPr>
        <a:xfrm>
          <a:off x="8515427"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57039</xdr:rowOff>
    </xdr:from>
    <xdr:ext cx="469744" cy="259045"/>
    <xdr:sp macro="" textlink="">
      <xdr:nvSpPr>
        <xdr:cNvPr id="379" name="n_3mainValue【公営住宅】&#10;一人当たり面積">
          <a:extLst>
            <a:ext uri="{FF2B5EF4-FFF2-40B4-BE49-F238E27FC236}">
              <a16:creationId xmlns:a16="http://schemas.microsoft.com/office/drawing/2014/main" id="{5B4CB8CB-85AF-42D0-B183-2C55345FBDED}"/>
            </a:ext>
          </a:extLst>
        </xdr:cNvPr>
        <xdr:cNvSpPr txBox="1"/>
      </xdr:nvSpPr>
      <xdr:spPr>
        <a:xfrm>
          <a:off x="7626427" y="1394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60089</xdr:rowOff>
    </xdr:from>
    <xdr:ext cx="469744" cy="259045"/>
    <xdr:sp macro="" textlink="">
      <xdr:nvSpPr>
        <xdr:cNvPr id="380" name="n_4mainValue【公営住宅】&#10;一人当たり面積">
          <a:extLst>
            <a:ext uri="{FF2B5EF4-FFF2-40B4-BE49-F238E27FC236}">
              <a16:creationId xmlns:a16="http://schemas.microsoft.com/office/drawing/2014/main" id="{037AC920-3DE6-47A1-A7CE-E7ED313E585F}"/>
            </a:ext>
          </a:extLst>
        </xdr:cNvPr>
        <xdr:cNvSpPr txBox="1"/>
      </xdr:nvSpPr>
      <xdr:spPr>
        <a:xfrm>
          <a:off x="6737427" y="1394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2C46B30-196F-4A65-8AC7-B1FC7683D3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2A03EDD-5ED7-4E7C-A94A-F5EBFC535B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8540F31-3ACE-4A2B-B832-E6FEAF9573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50A61BFC-860F-47CC-A130-A8DC50F36E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81F3C4E-90F5-419A-8827-2983AED206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186D9D1-7BAE-427D-B469-FFB2A735B6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097BBA3-90F8-4D38-A0D7-DB7BCBD736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A004448-7BDD-4C22-AEF5-CF97071571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72756BD3-B690-4E40-9AA2-3634498728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8A62B9FC-6E1F-4761-85B7-46ABFAF538C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87E9A953-F3AA-44CA-9FA2-D10DB984F56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FB9DFADD-DF9F-4D09-823A-F5092F4F811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AB460EF4-58F8-4C00-9623-2D5F100A466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AE3AA917-4CC4-47CB-AECF-7E9AAA830F3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3D826B36-9C5C-4F5E-A38E-69DA801058B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91B0138A-1173-47B2-BD3D-DA87C6887B8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ED30EF2E-BFEF-47D3-A8FE-B5BAB237FAF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42998A71-5C04-48FA-8C96-0236AF7C918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EA076F71-1F95-4859-A25D-78958E1F327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1CBBDEBD-0E17-422D-9B96-8C94AEAF527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E8B7F1E9-36D0-4D6B-B8AC-051DF265854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97E4E51-7564-4BAF-9C2E-FD83007E4B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0D55C46E-8DF5-42D9-8527-BBBD8D1EB4B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7C1AE36-F977-4A5F-A18C-F6BF0781FE7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4FE42A49-5922-4EB7-8936-0E8D20CB6AA7}"/>
            </a:ext>
          </a:extLst>
        </xdr:cNvPr>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15D53070-BA5C-4601-99B3-5486C19195A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5FC4AAFA-247D-4612-A9E1-282B1E328C0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521C7BE3-FE96-41E7-B195-CBB03EDD0863}"/>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517D9E7F-C7CA-4C09-80AB-7B3D2ED493CB}"/>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790961A5-68F2-4C75-9EE8-5749922AE482}"/>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8495013F-F65C-4977-8218-44A6FABBEB9E}"/>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12" name="フローチャート: 判断 411">
          <a:extLst>
            <a:ext uri="{FF2B5EF4-FFF2-40B4-BE49-F238E27FC236}">
              <a16:creationId xmlns:a16="http://schemas.microsoft.com/office/drawing/2014/main" id="{CC257811-9039-4EF1-950E-FB6696B1C45A}"/>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13" name="フローチャート: 判断 412">
          <a:extLst>
            <a:ext uri="{FF2B5EF4-FFF2-40B4-BE49-F238E27FC236}">
              <a16:creationId xmlns:a16="http://schemas.microsoft.com/office/drawing/2014/main" id="{5CD2D316-1CEA-492A-ADB6-8A23303AD058}"/>
            </a:ext>
          </a:extLst>
        </xdr:cNvPr>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4" name="フローチャート: 判断 413">
          <a:extLst>
            <a:ext uri="{FF2B5EF4-FFF2-40B4-BE49-F238E27FC236}">
              <a16:creationId xmlns:a16="http://schemas.microsoft.com/office/drawing/2014/main" id="{154C1170-1E61-41CE-AF0A-690863F4A8BB}"/>
            </a:ext>
          </a:extLst>
        </xdr:cNvPr>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5" name="フローチャート: 判断 414">
          <a:extLst>
            <a:ext uri="{FF2B5EF4-FFF2-40B4-BE49-F238E27FC236}">
              <a16:creationId xmlns:a16="http://schemas.microsoft.com/office/drawing/2014/main" id="{EA82016C-D0AA-42ED-B11D-2BC9B4A1A7D9}"/>
            </a:ext>
          </a:extLst>
        </xdr:cNvPr>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693E4F7-825C-414E-ACF8-D65D9C7F9F5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75A16D6-793C-4CBE-9EEF-C32749B1FBA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73C82D1-568A-4397-9646-001BB70C252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21A2C00-DA6E-4657-8780-DCAD634813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8A356EE-4D37-45C3-A12A-FCEDBE6302A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421" name="楕円 420">
          <a:extLst>
            <a:ext uri="{FF2B5EF4-FFF2-40B4-BE49-F238E27FC236}">
              <a16:creationId xmlns:a16="http://schemas.microsoft.com/office/drawing/2014/main" id="{56CC59DB-9442-4E91-9DBA-FD71D501C360}"/>
            </a:ext>
          </a:extLst>
        </xdr:cNvPr>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C7BEF923-7A64-4A07-A64A-04A48732931A}"/>
            </a:ext>
          </a:extLst>
        </xdr:cNvPr>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10161</xdr:rowOff>
    </xdr:from>
    <xdr:to>
      <xdr:col>20</xdr:col>
      <xdr:colOff>38100</xdr:colOff>
      <xdr:row>105</xdr:row>
      <xdr:rowOff>111761</xdr:rowOff>
    </xdr:to>
    <xdr:sp macro="" textlink="">
      <xdr:nvSpPr>
        <xdr:cNvPr id="423" name="楕円 422">
          <a:extLst>
            <a:ext uri="{FF2B5EF4-FFF2-40B4-BE49-F238E27FC236}">
              <a16:creationId xmlns:a16="http://schemas.microsoft.com/office/drawing/2014/main" id="{68ADE3B9-9D7A-4E70-869E-287DBDC0F417}"/>
            </a:ext>
          </a:extLst>
        </xdr:cNvPr>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60961</xdr:rowOff>
    </xdr:from>
    <xdr:to>
      <xdr:col>24</xdr:col>
      <xdr:colOff>63500</xdr:colOff>
      <xdr:row>105</xdr:row>
      <xdr:rowOff>89536</xdr:rowOff>
    </xdr:to>
    <xdr:cxnSp macro="">
      <xdr:nvCxnSpPr>
        <xdr:cNvPr id="424" name="直線コネクタ 423">
          <a:extLst>
            <a:ext uri="{FF2B5EF4-FFF2-40B4-BE49-F238E27FC236}">
              <a16:creationId xmlns:a16="http://schemas.microsoft.com/office/drawing/2014/main" id="{11E04D91-34C6-4B7E-A505-6FBD6314C738}"/>
            </a:ext>
          </a:extLst>
        </xdr:cNvPr>
        <xdr:cNvCxnSpPr/>
      </xdr:nvCxnSpPr>
      <xdr:spPr>
        <a:xfrm>
          <a:off x="3797300" y="180632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425" name="楕円 424">
          <a:extLst>
            <a:ext uri="{FF2B5EF4-FFF2-40B4-BE49-F238E27FC236}">
              <a16:creationId xmlns:a16="http://schemas.microsoft.com/office/drawing/2014/main" id="{EC114EE2-7B09-4637-9128-15B2F7141BCF}"/>
            </a:ext>
          </a:extLst>
        </xdr:cNvPr>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60961</xdr:rowOff>
    </xdr:to>
    <xdr:cxnSp macro="">
      <xdr:nvCxnSpPr>
        <xdr:cNvPr id="426" name="直線コネクタ 425">
          <a:extLst>
            <a:ext uri="{FF2B5EF4-FFF2-40B4-BE49-F238E27FC236}">
              <a16:creationId xmlns:a16="http://schemas.microsoft.com/office/drawing/2014/main" id="{5BD5F778-6CE2-4D04-AD31-9B6903D75FE9}"/>
            </a:ext>
          </a:extLst>
        </xdr:cNvPr>
        <xdr:cNvCxnSpPr/>
      </xdr:nvCxnSpPr>
      <xdr:spPr>
        <a:xfrm>
          <a:off x="2908300" y="18032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122555</xdr:rowOff>
    </xdr:from>
    <xdr:to>
      <xdr:col>10</xdr:col>
      <xdr:colOff>165100</xdr:colOff>
      <xdr:row>105</xdr:row>
      <xdr:rowOff>52705</xdr:rowOff>
    </xdr:to>
    <xdr:sp macro="" textlink="">
      <xdr:nvSpPr>
        <xdr:cNvPr id="427" name="楕円 426">
          <a:extLst>
            <a:ext uri="{FF2B5EF4-FFF2-40B4-BE49-F238E27FC236}">
              <a16:creationId xmlns:a16="http://schemas.microsoft.com/office/drawing/2014/main" id="{1830773A-AF3F-4358-A6B3-A852BB87107A}"/>
            </a:ext>
          </a:extLst>
        </xdr:cNvPr>
        <xdr:cNvSpPr/>
      </xdr:nvSpPr>
      <xdr:spPr>
        <a:xfrm>
          <a:off x="1968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xdr:rowOff>
    </xdr:from>
    <xdr:to>
      <xdr:col>15</xdr:col>
      <xdr:colOff>50800</xdr:colOff>
      <xdr:row>105</xdr:row>
      <xdr:rowOff>30480</xdr:rowOff>
    </xdr:to>
    <xdr:cxnSp macro="">
      <xdr:nvCxnSpPr>
        <xdr:cNvPr id="428" name="直線コネクタ 427">
          <a:extLst>
            <a:ext uri="{FF2B5EF4-FFF2-40B4-BE49-F238E27FC236}">
              <a16:creationId xmlns:a16="http://schemas.microsoft.com/office/drawing/2014/main" id="{6FE976F1-E42F-477A-9F78-891B138A5B6D}"/>
            </a:ext>
          </a:extLst>
        </xdr:cNvPr>
        <xdr:cNvCxnSpPr/>
      </xdr:nvCxnSpPr>
      <xdr:spPr>
        <a:xfrm>
          <a:off x="2019300" y="1800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92075</xdr:rowOff>
    </xdr:from>
    <xdr:to>
      <xdr:col>6</xdr:col>
      <xdr:colOff>38100</xdr:colOff>
      <xdr:row>105</xdr:row>
      <xdr:rowOff>22225</xdr:rowOff>
    </xdr:to>
    <xdr:sp macro="" textlink="">
      <xdr:nvSpPr>
        <xdr:cNvPr id="429" name="楕円 428">
          <a:extLst>
            <a:ext uri="{FF2B5EF4-FFF2-40B4-BE49-F238E27FC236}">
              <a16:creationId xmlns:a16="http://schemas.microsoft.com/office/drawing/2014/main" id="{DF5105B6-DE4F-4E1A-B10F-82FBFAD37C2E}"/>
            </a:ext>
          </a:extLst>
        </xdr:cNvPr>
        <xdr:cNvSpPr/>
      </xdr:nvSpPr>
      <xdr:spPr>
        <a:xfrm>
          <a:off x="1079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142875</xdr:rowOff>
    </xdr:from>
    <xdr:to>
      <xdr:col>10</xdr:col>
      <xdr:colOff>114300</xdr:colOff>
      <xdr:row>105</xdr:row>
      <xdr:rowOff>1905</xdr:rowOff>
    </xdr:to>
    <xdr:cxnSp macro="">
      <xdr:nvCxnSpPr>
        <xdr:cNvPr id="430" name="直線コネクタ 429">
          <a:extLst>
            <a:ext uri="{FF2B5EF4-FFF2-40B4-BE49-F238E27FC236}">
              <a16:creationId xmlns:a16="http://schemas.microsoft.com/office/drawing/2014/main" id="{F6C47D71-2C2C-4E44-A7B8-F947E76E4B63}"/>
            </a:ext>
          </a:extLst>
        </xdr:cNvPr>
        <xdr:cNvCxnSpPr/>
      </xdr:nvCxnSpPr>
      <xdr:spPr>
        <a:xfrm>
          <a:off x="1130300" y="17973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31" name="n_1aveValue【港湾・漁港】&#10;有形固定資産減価償却率">
          <a:extLst>
            <a:ext uri="{FF2B5EF4-FFF2-40B4-BE49-F238E27FC236}">
              <a16:creationId xmlns:a16="http://schemas.microsoft.com/office/drawing/2014/main" id="{4CC25FD8-148F-49B0-837F-35F11061D61F}"/>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32" name="n_2aveValue【港湾・漁港】&#10;有形固定資産減価償却率">
          <a:extLst>
            <a:ext uri="{FF2B5EF4-FFF2-40B4-BE49-F238E27FC236}">
              <a16:creationId xmlns:a16="http://schemas.microsoft.com/office/drawing/2014/main" id="{D57FD185-E6EC-4C9F-B841-1BFF2B86E111}"/>
            </a:ext>
          </a:extLst>
        </xdr:cNvPr>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33038</xdr:rowOff>
    </xdr:from>
    <xdr:ext cx="405111" cy="259045"/>
    <xdr:sp macro="" textlink="">
      <xdr:nvSpPr>
        <xdr:cNvPr id="433" name="n_3aveValue【港湾・漁港】&#10;有形固定資産減価償却率">
          <a:extLst>
            <a:ext uri="{FF2B5EF4-FFF2-40B4-BE49-F238E27FC236}">
              <a16:creationId xmlns:a16="http://schemas.microsoft.com/office/drawing/2014/main" id="{6C65F0D1-F059-4AE2-89DC-B0032FC6CD61}"/>
            </a:ext>
          </a:extLst>
        </xdr:cNvPr>
        <xdr:cNvSpPr txBox="1"/>
      </xdr:nvSpPr>
      <xdr:spPr>
        <a:xfrm>
          <a:off x="1816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4463</xdr:rowOff>
    </xdr:from>
    <xdr:ext cx="405111" cy="259045"/>
    <xdr:sp macro="" textlink="">
      <xdr:nvSpPr>
        <xdr:cNvPr id="434" name="n_4aveValue【港湾・漁港】&#10;有形固定資産減価償却率">
          <a:extLst>
            <a:ext uri="{FF2B5EF4-FFF2-40B4-BE49-F238E27FC236}">
              <a16:creationId xmlns:a16="http://schemas.microsoft.com/office/drawing/2014/main" id="{34CD9386-C618-4828-88E7-50A4D06E608E}"/>
            </a:ext>
          </a:extLst>
        </xdr:cNvPr>
        <xdr:cNvSpPr txBox="1"/>
      </xdr:nvSpPr>
      <xdr:spPr>
        <a:xfrm>
          <a:off x="927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102888</xdr:rowOff>
    </xdr:from>
    <xdr:ext cx="405111" cy="259045"/>
    <xdr:sp macro="" textlink="">
      <xdr:nvSpPr>
        <xdr:cNvPr id="435" name="n_1mainValue【港湾・漁港】&#10;有形固定資産減価償却率">
          <a:extLst>
            <a:ext uri="{FF2B5EF4-FFF2-40B4-BE49-F238E27FC236}">
              <a16:creationId xmlns:a16="http://schemas.microsoft.com/office/drawing/2014/main" id="{E9033C3A-C3C2-461F-B690-F2C2DC707E53}"/>
            </a:ext>
          </a:extLst>
        </xdr:cNvPr>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436" name="n_2mainValue【港湾・漁港】&#10;有形固定資産減価償却率">
          <a:extLst>
            <a:ext uri="{FF2B5EF4-FFF2-40B4-BE49-F238E27FC236}">
              <a16:creationId xmlns:a16="http://schemas.microsoft.com/office/drawing/2014/main" id="{FE22E7C2-E154-4B6B-A894-A6D8997CAFF8}"/>
            </a:ext>
          </a:extLst>
        </xdr:cNvPr>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43832</xdr:rowOff>
    </xdr:from>
    <xdr:ext cx="405111" cy="259045"/>
    <xdr:sp macro="" textlink="">
      <xdr:nvSpPr>
        <xdr:cNvPr id="437" name="n_3mainValue【港湾・漁港】&#10;有形固定資産減価償却率">
          <a:extLst>
            <a:ext uri="{FF2B5EF4-FFF2-40B4-BE49-F238E27FC236}">
              <a16:creationId xmlns:a16="http://schemas.microsoft.com/office/drawing/2014/main" id="{4A337758-868B-4770-A2DB-E1E0B5FE214A}"/>
            </a:ext>
          </a:extLst>
        </xdr:cNvPr>
        <xdr:cNvSpPr txBox="1"/>
      </xdr:nvSpPr>
      <xdr:spPr>
        <a:xfrm>
          <a:off x="1816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13352</xdr:rowOff>
    </xdr:from>
    <xdr:ext cx="405111" cy="259045"/>
    <xdr:sp macro="" textlink="">
      <xdr:nvSpPr>
        <xdr:cNvPr id="438" name="n_4mainValue【港湾・漁港】&#10;有形固定資産減価償却率">
          <a:extLst>
            <a:ext uri="{FF2B5EF4-FFF2-40B4-BE49-F238E27FC236}">
              <a16:creationId xmlns:a16="http://schemas.microsoft.com/office/drawing/2014/main" id="{BFD82F50-C651-4772-A6FB-A8F6B73A30ED}"/>
            </a:ext>
          </a:extLst>
        </xdr:cNvPr>
        <xdr:cNvSpPr txBox="1"/>
      </xdr:nvSpPr>
      <xdr:spPr>
        <a:xfrm>
          <a:off x="927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B7ACEC37-5439-4777-9A34-9E55FBEFD0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44D4DEF3-B774-418B-A077-052950CBF0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5C7E2A9B-9D06-4131-AEE7-501C363EBA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FC711568-8BE9-42F9-9643-4A6313DA16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185B1D89-4A13-482A-9B36-29B03CE2FC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E73146D2-5000-44C4-A3A1-574F774425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B5B36404-0FD4-482C-BA54-69843CFF90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C3FE67C9-6F66-4374-B440-540803AE16B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6A34C9EE-71F3-478E-99B0-720773CD293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CDFF481F-AE81-48F5-A9BB-67A0638A05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73CF2ABC-F750-404D-87B2-B4698CC5DC3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F7B336CA-C7EE-4C31-9D05-97F601CD50D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2E2F072A-BEF1-4DF7-B0C0-FFD49E58A6F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a:extLst>
            <a:ext uri="{FF2B5EF4-FFF2-40B4-BE49-F238E27FC236}">
              <a16:creationId xmlns:a16="http://schemas.microsoft.com/office/drawing/2014/main" id="{76226E36-C016-49D0-AD42-2F4BBA7E47ED}"/>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AD81B6A3-B72E-4C0B-A46D-EF9257B1692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a:extLst>
            <a:ext uri="{FF2B5EF4-FFF2-40B4-BE49-F238E27FC236}">
              <a16:creationId xmlns:a16="http://schemas.microsoft.com/office/drawing/2014/main" id="{CE6485AC-5D73-4598-B27E-3588B2AFBABE}"/>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3080B264-46A8-46D7-AFBA-F8AE695ADFF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a:extLst>
            <a:ext uri="{FF2B5EF4-FFF2-40B4-BE49-F238E27FC236}">
              <a16:creationId xmlns:a16="http://schemas.microsoft.com/office/drawing/2014/main" id="{91AF7646-BFDC-46C8-9E08-3AED6E6CCD03}"/>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6B90B00D-E286-4999-8BD6-E3EBD9AE77B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B0E4746A-AE08-4453-9FBB-A67DA2DBD8DB}"/>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CD5BC47D-A36B-4994-86CE-99EBEEC88D6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264621D3-A498-4872-8C11-35263397C1D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57B04A5-ED99-49F0-AA8C-784E47C0455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a:extLst>
            <a:ext uri="{FF2B5EF4-FFF2-40B4-BE49-F238E27FC236}">
              <a16:creationId xmlns:a16="http://schemas.microsoft.com/office/drawing/2014/main" id="{B24F6E32-95ED-46E0-AB75-C6CAC012C853}"/>
            </a:ext>
          </a:extLst>
        </xdr:cNvPr>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a:extLst>
            <a:ext uri="{FF2B5EF4-FFF2-40B4-BE49-F238E27FC236}">
              <a16:creationId xmlns:a16="http://schemas.microsoft.com/office/drawing/2014/main" id="{14A6A1D0-94D6-482D-ADD2-B2B91A7628B5}"/>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a:extLst>
            <a:ext uri="{FF2B5EF4-FFF2-40B4-BE49-F238E27FC236}">
              <a16:creationId xmlns:a16="http://schemas.microsoft.com/office/drawing/2014/main" id="{64DD1F98-4204-467F-BA7E-9D037E72952B}"/>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DE57F471-948B-4C72-AB9D-55870C15A41F}"/>
            </a:ext>
          </a:extLst>
        </xdr:cNvPr>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a:extLst>
            <a:ext uri="{FF2B5EF4-FFF2-40B4-BE49-F238E27FC236}">
              <a16:creationId xmlns:a16="http://schemas.microsoft.com/office/drawing/2014/main" id="{7192213D-4092-4BFB-86A0-3C9339C87702}"/>
            </a:ext>
          </a:extLst>
        </xdr:cNvPr>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170048</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F02B71A5-6A61-4079-8C6B-70954330081A}"/>
            </a:ext>
          </a:extLst>
        </xdr:cNvPr>
        <xdr:cNvSpPr txBox="1"/>
      </xdr:nvSpPr>
      <xdr:spPr>
        <a:xfrm>
          <a:off x="10515600" y="18343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a:extLst>
            <a:ext uri="{FF2B5EF4-FFF2-40B4-BE49-F238E27FC236}">
              <a16:creationId xmlns:a16="http://schemas.microsoft.com/office/drawing/2014/main" id="{1A28BD5B-8E50-49C5-B368-6AB82DB2953A}"/>
            </a:ext>
          </a:extLst>
        </xdr:cNvPr>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68179</xdr:rowOff>
    </xdr:from>
    <xdr:to>
      <xdr:col>50</xdr:col>
      <xdr:colOff>165100</xdr:colOff>
      <xdr:row>107</xdr:row>
      <xdr:rowOff>169779</xdr:rowOff>
    </xdr:to>
    <xdr:sp macro="" textlink="">
      <xdr:nvSpPr>
        <xdr:cNvPr id="469" name="フローチャート: 判断 468">
          <a:extLst>
            <a:ext uri="{FF2B5EF4-FFF2-40B4-BE49-F238E27FC236}">
              <a16:creationId xmlns:a16="http://schemas.microsoft.com/office/drawing/2014/main" id="{8E4B4A54-FF41-47A3-9BF0-E79901021BD8}"/>
            </a:ext>
          </a:extLst>
        </xdr:cNvPr>
        <xdr:cNvSpPr/>
      </xdr:nvSpPr>
      <xdr:spPr>
        <a:xfrm>
          <a:off x="95885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70841</xdr:rowOff>
    </xdr:from>
    <xdr:to>
      <xdr:col>46</xdr:col>
      <xdr:colOff>38100</xdr:colOff>
      <xdr:row>108</xdr:row>
      <xdr:rowOff>991</xdr:rowOff>
    </xdr:to>
    <xdr:sp macro="" textlink="">
      <xdr:nvSpPr>
        <xdr:cNvPr id="470" name="フローチャート: 判断 469">
          <a:extLst>
            <a:ext uri="{FF2B5EF4-FFF2-40B4-BE49-F238E27FC236}">
              <a16:creationId xmlns:a16="http://schemas.microsoft.com/office/drawing/2014/main" id="{7A1C7991-680F-411B-B794-EB4AAD6E0526}"/>
            </a:ext>
          </a:extLst>
        </xdr:cNvPr>
        <xdr:cNvSpPr/>
      </xdr:nvSpPr>
      <xdr:spPr>
        <a:xfrm>
          <a:off x="8699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119309</xdr:rowOff>
    </xdr:from>
    <xdr:to>
      <xdr:col>41</xdr:col>
      <xdr:colOff>101600</xdr:colOff>
      <xdr:row>108</xdr:row>
      <xdr:rowOff>49459</xdr:rowOff>
    </xdr:to>
    <xdr:sp macro="" textlink="">
      <xdr:nvSpPr>
        <xdr:cNvPr id="471" name="フローチャート: 判断 470">
          <a:extLst>
            <a:ext uri="{FF2B5EF4-FFF2-40B4-BE49-F238E27FC236}">
              <a16:creationId xmlns:a16="http://schemas.microsoft.com/office/drawing/2014/main" id="{3966DEFD-12BF-427D-8ABE-465E789CB6BF}"/>
            </a:ext>
          </a:extLst>
        </xdr:cNvPr>
        <xdr:cNvSpPr/>
      </xdr:nvSpPr>
      <xdr:spPr>
        <a:xfrm>
          <a:off x="7810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122668</xdr:rowOff>
    </xdr:from>
    <xdr:to>
      <xdr:col>36</xdr:col>
      <xdr:colOff>165100</xdr:colOff>
      <xdr:row>108</xdr:row>
      <xdr:rowOff>52818</xdr:rowOff>
    </xdr:to>
    <xdr:sp macro="" textlink="">
      <xdr:nvSpPr>
        <xdr:cNvPr id="472" name="フローチャート: 判断 471">
          <a:extLst>
            <a:ext uri="{FF2B5EF4-FFF2-40B4-BE49-F238E27FC236}">
              <a16:creationId xmlns:a16="http://schemas.microsoft.com/office/drawing/2014/main" id="{B46B67C1-1A16-46C4-99DE-5D6CFC8126D8}"/>
            </a:ext>
          </a:extLst>
        </xdr:cNvPr>
        <xdr:cNvSpPr/>
      </xdr:nvSpPr>
      <xdr:spPr>
        <a:xfrm>
          <a:off x="6921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A6C6B03-5EA5-4E22-A9E4-CF9C010B3AD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8DCBEA9-9B89-41BE-86CC-672C90087CF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CC7442B-DFA6-4868-898E-0CD5A31A4CE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01395FC-024B-4609-A564-552CC7A1FA1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D02A051-1620-4FA6-A8A7-36D94E02A5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153394</xdr:rowOff>
    </xdr:from>
    <xdr:to>
      <xdr:col>55</xdr:col>
      <xdr:colOff>50800</xdr:colOff>
      <xdr:row>107</xdr:row>
      <xdr:rowOff>83544</xdr:rowOff>
    </xdr:to>
    <xdr:sp macro="" textlink="">
      <xdr:nvSpPr>
        <xdr:cNvPr id="478" name="楕円 477">
          <a:extLst>
            <a:ext uri="{FF2B5EF4-FFF2-40B4-BE49-F238E27FC236}">
              <a16:creationId xmlns:a16="http://schemas.microsoft.com/office/drawing/2014/main" id="{82882697-C7B7-47BB-BE51-FEBBF7153938}"/>
            </a:ext>
          </a:extLst>
        </xdr:cNvPr>
        <xdr:cNvSpPr/>
      </xdr:nvSpPr>
      <xdr:spPr>
        <a:xfrm>
          <a:off x="10426700" y="183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4821</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A6F4DD45-3FBC-4A65-A82E-A5BC86AB8C14}"/>
            </a:ext>
          </a:extLst>
        </xdr:cNvPr>
        <xdr:cNvSpPr txBox="1"/>
      </xdr:nvSpPr>
      <xdr:spPr>
        <a:xfrm>
          <a:off x="10515600" y="181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154653</xdr:rowOff>
    </xdr:from>
    <xdr:to>
      <xdr:col>50</xdr:col>
      <xdr:colOff>165100</xdr:colOff>
      <xdr:row>107</xdr:row>
      <xdr:rowOff>84803</xdr:rowOff>
    </xdr:to>
    <xdr:sp macro="" textlink="">
      <xdr:nvSpPr>
        <xdr:cNvPr id="480" name="楕円 479">
          <a:extLst>
            <a:ext uri="{FF2B5EF4-FFF2-40B4-BE49-F238E27FC236}">
              <a16:creationId xmlns:a16="http://schemas.microsoft.com/office/drawing/2014/main" id="{3F259D05-D1B5-4ED7-9992-567FE279AFB9}"/>
            </a:ext>
          </a:extLst>
        </xdr:cNvPr>
        <xdr:cNvSpPr/>
      </xdr:nvSpPr>
      <xdr:spPr>
        <a:xfrm>
          <a:off x="9588500" y="183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32744</xdr:rowOff>
    </xdr:from>
    <xdr:to>
      <xdr:col>55</xdr:col>
      <xdr:colOff>0</xdr:colOff>
      <xdr:row>107</xdr:row>
      <xdr:rowOff>34003</xdr:rowOff>
    </xdr:to>
    <xdr:cxnSp macro="">
      <xdr:nvCxnSpPr>
        <xdr:cNvPr id="481" name="直線コネクタ 480">
          <a:extLst>
            <a:ext uri="{FF2B5EF4-FFF2-40B4-BE49-F238E27FC236}">
              <a16:creationId xmlns:a16="http://schemas.microsoft.com/office/drawing/2014/main" id="{679F5B33-AC41-4F34-BEE2-1F602D95553F}"/>
            </a:ext>
          </a:extLst>
        </xdr:cNvPr>
        <xdr:cNvCxnSpPr/>
      </xdr:nvCxnSpPr>
      <xdr:spPr>
        <a:xfrm flipV="1">
          <a:off x="9639300" y="18377894"/>
          <a:ext cx="8382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157511</xdr:rowOff>
    </xdr:from>
    <xdr:to>
      <xdr:col>46</xdr:col>
      <xdr:colOff>38100</xdr:colOff>
      <xdr:row>107</xdr:row>
      <xdr:rowOff>87661</xdr:rowOff>
    </xdr:to>
    <xdr:sp macro="" textlink="">
      <xdr:nvSpPr>
        <xdr:cNvPr id="482" name="楕円 481">
          <a:extLst>
            <a:ext uri="{FF2B5EF4-FFF2-40B4-BE49-F238E27FC236}">
              <a16:creationId xmlns:a16="http://schemas.microsoft.com/office/drawing/2014/main" id="{96765D14-7D78-478A-A710-825850176A74}"/>
            </a:ext>
          </a:extLst>
        </xdr:cNvPr>
        <xdr:cNvSpPr/>
      </xdr:nvSpPr>
      <xdr:spPr>
        <a:xfrm>
          <a:off x="8699500" y="183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34003</xdr:rowOff>
    </xdr:from>
    <xdr:to>
      <xdr:col>50</xdr:col>
      <xdr:colOff>114300</xdr:colOff>
      <xdr:row>107</xdr:row>
      <xdr:rowOff>36861</xdr:rowOff>
    </xdr:to>
    <xdr:cxnSp macro="">
      <xdr:nvCxnSpPr>
        <xdr:cNvPr id="483" name="直線コネクタ 482">
          <a:extLst>
            <a:ext uri="{FF2B5EF4-FFF2-40B4-BE49-F238E27FC236}">
              <a16:creationId xmlns:a16="http://schemas.microsoft.com/office/drawing/2014/main" id="{FD605139-1B92-49EA-AA35-C8A6121F3CA7}"/>
            </a:ext>
          </a:extLst>
        </xdr:cNvPr>
        <xdr:cNvCxnSpPr/>
      </xdr:nvCxnSpPr>
      <xdr:spPr>
        <a:xfrm flipV="1">
          <a:off x="8750300" y="1837915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160432</xdr:rowOff>
    </xdr:from>
    <xdr:to>
      <xdr:col>41</xdr:col>
      <xdr:colOff>101600</xdr:colOff>
      <xdr:row>107</xdr:row>
      <xdr:rowOff>90582</xdr:rowOff>
    </xdr:to>
    <xdr:sp macro="" textlink="">
      <xdr:nvSpPr>
        <xdr:cNvPr id="484" name="楕円 483">
          <a:extLst>
            <a:ext uri="{FF2B5EF4-FFF2-40B4-BE49-F238E27FC236}">
              <a16:creationId xmlns:a16="http://schemas.microsoft.com/office/drawing/2014/main" id="{904AEE63-7522-4E61-B8A1-66A17E904B73}"/>
            </a:ext>
          </a:extLst>
        </xdr:cNvPr>
        <xdr:cNvSpPr/>
      </xdr:nvSpPr>
      <xdr:spPr>
        <a:xfrm>
          <a:off x="7810500" y="183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36861</xdr:rowOff>
    </xdr:from>
    <xdr:to>
      <xdr:col>45</xdr:col>
      <xdr:colOff>177800</xdr:colOff>
      <xdr:row>107</xdr:row>
      <xdr:rowOff>39782</xdr:rowOff>
    </xdr:to>
    <xdr:cxnSp macro="">
      <xdr:nvCxnSpPr>
        <xdr:cNvPr id="485" name="直線コネクタ 484">
          <a:extLst>
            <a:ext uri="{FF2B5EF4-FFF2-40B4-BE49-F238E27FC236}">
              <a16:creationId xmlns:a16="http://schemas.microsoft.com/office/drawing/2014/main" id="{BF4EA077-6423-41AE-A79F-4D8F66D54075}"/>
            </a:ext>
          </a:extLst>
        </xdr:cNvPr>
        <xdr:cNvCxnSpPr/>
      </xdr:nvCxnSpPr>
      <xdr:spPr>
        <a:xfrm flipV="1">
          <a:off x="7861300" y="18382011"/>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6" name="楕円 485">
          <a:extLst>
            <a:ext uri="{FF2B5EF4-FFF2-40B4-BE49-F238E27FC236}">
              <a16:creationId xmlns:a16="http://schemas.microsoft.com/office/drawing/2014/main" id="{3BEEBB8B-06A9-4002-A0C2-057FCC68F290}"/>
            </a:ext>
          </a:extLst>
        </xdr:cNvPr>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39782</xdr:rowOff>
    </xdr:from>
    <xdr:to>
      <xdr:col>41</xdr:col>
      <xdr:colOff>50800</xdr:colOff>
      <xdr:row>107</xdr:row>
      <xdr:rowOff>41911</xdr:rowOff>
    </xdr:to>
    <xdr:cxnSp macro="">
      <xdr:nvCxnSpPr>
        <xdr:cNvPr id="487" name="直線コネクタ 486">
          <a:extLst>
            <a:ext uri="{FF2B5EF4-FFF2-40B4-BE49-F238E27FC236}">
              <a16:creationId xmlns:a16="http://schemas.microsoft.com/office/drawing/2014/main" id="{89E7BD6F-5E59-44B5-B659-72F8FC42140B}"/>
            </a:ext>
          </a:extLst>
        </xdr:cNvPr>
        <xdr:cNvCxnSpPr/>
      </xdr:nvCxnSpPr>
      <xdr:spPr>
        <a:xfrm flipV="1">
          <a:off x="6972300" y="18384932"/>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160906</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AD7AFDD4-2F83-4875-8B30-2FE4269EFAE8}"/>
            </a:ext>
          </a:extLst>
        </xdr:cNvPr>
        <xdr:cNvSpPr txBox="1"/>
      </xdr:nvSpPr>
      <xdr:spPr>
        <a:xfrm>
          <a:off x="9327095" y="1850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163568</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A104A760-8891-4A95-B90E-C4456BDDF87F}"/>
            </a:ext>
          </a:extLst>
        </xdr:cNvPr>
        <xdr:cNvSpPr txBox="1"/>
      </xdr:nvSpPr>
      <xdr:spPr>
        <a:xfrm>
          <a:off x="8450795" y="185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40586</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626D63F4-F7CF-427F-AE4F-5A85977FC964}"/>
            </a:ext>
          </a:extLst>
        </xdr:cNvPr>
        <xdr:cNvSpPr txBox="1"/>
      </xdr:nvSpPr>
      <xdr:spPr>
        <a:xfrm>
          <a:off x="75617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43945</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78C814B7-BDDF-4696-B299-AB254BF6D8E7}"/>
            </a:ext>
          </a:extLst>
        </xdr:cNvPr>
        <xdr:cNvSpPr txBox="1"/>
      </xdr:nvSpPr>
      <xdr:spPr>
        <a:xfrm>
          <a:off x="6672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101330</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2193287F-5325-429F-9F94-6C6A5E202718}"/>
            </a:ext>
          </a:extLst>
        </xdr:cNvPr>
        <xdr:cNvSpPr txBox="1"/>
      </xdr:nvSpPr>
      <xdr:spPr>
        <a:xfrm>
          <a:off x="9327095" y="1810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104188</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55C57606-1850-4478-A998-A6A6C209C12D}"/>
            </a:ext>
          </a:extLst>
        </xdr:cNvPr>
        <xdr:cNvSpPr txBox="1"/>
      </xdr:nvSpPr>
      <xdr:spPr>
        <a:xfrm>
          <a:off x="8450795" y="1810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107109</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A6BDC400-3254-4D45-902F-A1AF776E2E10}"/>
            </a:ext>
          </a:extLst>
        </xdr:cNvPr>
        <xdr:cNvSpPr txBox="1"/>
      </xdr:nvSpPr>
      <xdr:spPr>
        <a:xfrm>
          <a:off x="7561795" y="181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109238</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0F67586E-3B5E-4020-A54C-65D5192A978A}"/>
            </a:ext>
          </a:extLst>
        </xdr:cNvPr>
        <xdr:cNvSpPr txBox="1"/>
      </xdr:nvSpPr>
      <xdr:spPr>
        <a:xfrm>
          <a:off x="6672795" y="1811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47EDD67B-CBB1-4832-B5E5-A286B0E6B6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45F0221-45C0-4540-9836-2C83E7B8F0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098DE9A-0167-4EE7-93E9-D27B72AC63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70CB06C2-5699-43CC-AF8A-D3B063626C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9A2BD3AC-3D2A-4642-9A0A-1B719BA178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458A12CA-2C48-4AC5-8AA9-9D869820BE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84D98AB1-B4A2-4AFC-865E-110D3A3B0C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32E29F03-0411-45CF-871F-F8AFF44AF9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6EEF003F-6B2C-40CB-BDBF-2A6FA7DE1C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BB76C1D3-F07E-4AD3-989F-3CC6F9B33F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2CD55E7A-CAF6-4872-A3FC-BB03FD9708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13B7F507-8C05-4871-BEA3-0FC6D7A42A5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CAF23DD5-0276-4022-ACF0-01B39E76C99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29FCF08C-B91F-4134-8B76-0678A05C100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A8F5180A-3C34-4B2F-82E2-435F4255E26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0E779872-CADE-4112-9227-B1E314BCDC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7ABC9560-C8A5-44C8-A9A1-EB0A404F943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AA66C0BF-111D-4F99-BF50-C86E035C4B9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4A73A292-4339-4DE8-9E5B-598D4FDF984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B8E6419F-B3D3-4FF8-8829-12E406C645F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A185B5F3-2CB1-4240-A981-1F6B89FD25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7397CC93-44F5-4CC6-842A-90BFFC40DD7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F6F820B5-4A22-41F1-AF41-1C0F07B9F60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87581C64-196D-4011-AB44-50609B84A19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a:extLst>
            <a:ext uri="{FF2B5EF4-FFF2-40B4-BE49-F238E27FC236}">
              <a16:creationId xmlns:a16="http://schemas.microsoft.com/office/drawing/2014/main" id="{8D5CC633-46C6-4998-B6BB-580B654452CD}"/>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BB6021D9-5583-4437-A429-800FED544053}"/>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a:extLst>
            <a:ext uri="{FF2B5EF4-FFF2-40B4-BE49-F238E27FC236}">
              <a16:creationId xmlns:a16="http://schemas.microsoft.com/office/drawing/2014/main" id="{098A7A1B-7907-4470-AE46-809752207D1B}"/>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73B1FA69-1126-42BD-B2C2-BD177F5EF6BF}"/>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a:extLst>
            <a:ext uri="{FF2B5EF4-FFF2-40B4-BE49-F238E27FC236}">
              <a16:creationId xmlns:a16="http://schemas.microsoft.com/office/drawing/2014/main" id="{32847089-D830-4F9E-AE52-F9BF270DF7BD}"/>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1FE948CB-5D36-4CFA-A158-073913200B1C}"/>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a:extLst>
            <a:ext uri="{FF2B5EF4-FFF2-40B4-BE49-F238E27FC236}">
              <a16:creationId xmlns:a16="http://schemas.microsoft.com/office/drawing/2014/main" id="{39B6A944-17AD-4611-ACC3-CFC09048209F}"/>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7" name="フローチャート: 判断 526">
          <a:extLst>
            <a:ext uri="{FF2B5EF4-FFF2-40B4-BE49-F238E27FC236}">
              <a16:creationId xmlns:a16="http://schemas.microsoft.com/office/drawing/2014/main" id="{A0B1A0A7-A184-41F9-B631-164748B641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8" name="フローチャート: 判断 527">
          <a:extLst>
            <a:ext uri="{FF2B5EF4-FFF2-40B4-BE49-F238E27FC236}">
              <a16:creationId xmlns:a16="http://schemas.microsoft.com/office/drawing/2014/main" id="{214DCCE3-D4A3-4141-9EA6-DE85B47AB119}"/>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9" name="フローチャート: 判断 528">
          <a:extLst>
            <a:ext uri="{FF2B5EF4-FFF2-40B4-BE49-F238E27FC236}">
              <a16:creationId xmlns:a16="http://schemas.microsoft.com/office/drawing/2014/main" id="{B3C70E57-9BA6-4506-9E0E-DBE0D966C11A}"/>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30" name="フローチャート: 判断 529">
          <a:extLst>
            <a:ext uri="{FF2B5EF4-FFF2-40B4-BE49-F238E27FC236}">
              <a16:creationId xmlns:a16="http://schemas.microsoft.com/office/drawing/2014/main" id="{559D84A5-BD85-49D7-9DBD-AF7405F1B582}"/>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CD7E15B-4EBB-4C72-9D7A-74C7AB81B53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7AA6EE4-3618-46BB-BB75-A899180615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8248CE9-29D9-4158-9A85-C125623E3B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F6BFAE6-A8B5-417E-AF15-74D657CADB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BDD57D5-259F-4007-8BD1-0E598EC908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36" name="楕円 535">
          <a:extLst>
            <a:ext uri="{FF2B5EF4-FFF2-40B4-BE49-F238E27FC236}">
              <a16:creationId xmlns:a16="http://schemas.microsoft.com/office/drawing/2014/main" id="{F09C8E97-A1A7-43C8-8B75-9605009AA17A}"/>
            </a:ext>
          </a:extLst>
        </xdr:cNvPr>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125747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D6A4D4D6-9058-4FAA-9CA9-6DCB51802F37}"/>
            </a:ext>
          </a:extLst>
        </xdr:cNvPr>
        <xdr:cNvSpPr txBox="1"/>
      </xdr:nvSpPr>
      <xdr:spPr>
        <a:xfrm>
          <a:off x="16357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538" name="楕円 537">
          <a:extLst>
            <a:ext uri="{FF2B5EF4-FFF2-40B4-BE49-F238E27FC236}">
              <a16:creationId xmlns:a16="http://schemas.microsoft.com/office/drawing/2014/main" id="{739C45FE-0C64-426E-B823-85A2F8BDCA14}"/>
            </a:ext>
          </a:extLst>
        </xdr:cNvPr>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26670</xdr:rowOff>
    </xdr:to>
    <xdr:cxnSp macro="">
      <xdr:nvCxnSpPr>
        <xdr:cNvPr id="539" name="直線コネクタ 538">
          <a:extLst>
            <a:ext uri="{FF2B5EF4-FFF2-40B4-BE49-F238E27FC236}">
              <a16:creationId xmlns:a16="http://schemas.microsoft.com/office/drawing/2014/main" id="{E7B6C0F2-C843-48A9-BB68-C7D540A75CF1}"/>
            </a:ext>
          </a:extLst>
        </xdr:cNvPr>
        <xdr:cNvCxnSpPr/>
      </xdr:nvCxnSpPr>
      <xdr:spPr>
        <a:xfrm>
          <a:off x="15481300" y="65303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540" name="楕円 539">
          <a:extLst>
            <a:ext uri="{FF2B5EF4-FFF2-40B4-BE49-F238E27FC236}">
              <a16:creationId xmlns:a16="http://schemas.microsoft.com/office/drawing/2014/main" id="{6AAB2EFD-9AF0-45F6-A446-629F472DF2AD}"/>
            </a:ext>
          </a:extLst>
        </xdr:cNvPr>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15240</xdr:rowOff>
    </xdr:to>
    <xdr:cxnSp macro="">
      <xdr:nvCxnSpPr>
        <xdr:cNvPr id="541" name="直線コネクタ 540">
          <a:extLst>
            <a:ext uri="{FF2B5EF4-FFF2-40B4-BE49-F238E27FC236}">
              <a16:creationId xmlns:a16="http://schemas.microsoft.com/office/drawing/2014/main" id="{46C67864-4686-4C63-8E73-BD53957847AB}"/>
            </a:ext>
          </a:extLst>
        </xdr:cNvPr>
        <xdr:cNvCxnSpPr/>
      </xdr:nvCxnSpPr>
      <xdr:spPr>
        <a:xfrm>
          <a:off x="14592300" y="6461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542" name="楕円 541">
          <a:extLst>
            <a:ext uri="{FF2B5EF4-FFF2-40B4-BE49-F238E27FC236}">
              <a16:creationId xmlns:a16="http://schemas.microsoft.com/office/drawing/2014/main" id="{50C3342D-A027-497A-B070-EA992C20381B}"/>
            </a:ext>
          </a:extLst>
        </xdr:cNvPr>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118110</xdr:rowOff>
    </xdr:to>
    <xdr:cxnSp macro="">
      <xdr:nvCxnSpPr>
        <xdr:cNvPr id="543" name="直線コネクタ 542">
          <a:extLst>
            <a:ext uri="{FF2B5EF4-FFF2-40B4-BE49-F238E27FC236}">
              <a16:creationId xmlns:a16="http://schemas.microsoft.com/office/drawing/2014/main" id="{582419C4-9523-4E93-9127-B61B4CA3FC9F}"/>
            </a:ext>
          </a:extLst>
        </xdr:cNvPr>
        <xdr:cNvCxnSpPr/>
      </xdr:nvCxnSpPr>
      <xdr:spPr>
        <a:xfrm>
          <a:off x="13703300" y="63950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103505</xdr:rowOff>
    </xdr:from>
    <xdr:to>
      <xdr:col>67</xdr:col>
      <xdr:colOff>101600</xdr:colOff>
      <xdr:row>37</xdr:row>
      <xdr:rowOff>33655</xdr:rowOff>
    </xdr:to>
    <xdr:sp macro="" textlink="">
      <xdr:nvSpPr>
        <xdr:cNvPr id="544" name="楕円 543">
          <a:extLst>
            <a:ext uri="{FF2B5EF4-FFF2-40B4-BE49-F238E27FC236}">
              <a16:creationId xmlns:a16="http://schemas.microsoft.com/office/drawing/2014/main" id="{C2DF5FC3-8325-4FD4-AFE3-F7620E9E3ED6}"/>
            </a:ext>
          </a:extLst>
        </xdr:cNvPr>
        <xdr:cNvSpPr/>
      </xdr:nvSpPr>
      <xdr:spPr>
        <a:xfrm>
          <a:off x="12763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51435</xdr:rowOff>
    </xdr:to>
    <xdr:cxnSp macro="">
      <xdr:nvCxnSpPr>
        <xdr:cNvPr id="545" name="直線コネクタ 544">
          <a:extLst>
            <a:ext uri="{FF2B5EF4-FFF2-40B4-BE49-F238E27FC236}">
              <a16:creationId xmlns:a16="http://schemas.microsoft.com/office/drawing/2014/main" id="{CA9A532F-D90D-4D68-BFA4-70ECAEA2978B}"/>
            </a:ext>
          </a:extLst>
        </xdr:cNvPr>
        <xdr:cNvCxnSpPr/>
      </xdr:nvCxnSpPr>
      <xdr:spPr>
        <a:xfrm>
          <a:off x="12814300" y="63265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23DAC696-3DC4-4751-886C-5665F640EAD2}"/>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52857F91-0C80-419B-ABBF-86427832A4BA}"/>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57A891A2-1007-48BB-B579-B4D60A1A923D}"/>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DFD351B3-EA54-4035-A6B0-ADC2A219B222}"/>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82567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C98F41D6-47DD-4A41-A353-1D89838F971A}"/>
            </a:ext>
          </a:extLst>
        </xdr:cNvPr>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13987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2AD078B3-AFDC-4C32-82B6-4B93530C649A}"/>
            </a:ext>
          </a:extLst>
        </xdr:cNvPr>
        <xdr:cNvSpPr txBox="1"/>
      </xdr:nvSpPr>
      <xdr:spPr>
        <a:xfrm>
          <a:off x="14389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99FF6C57-24F6-4E95-B298-E41AD9E9C672}"/>
            </a:ext>
          </a:extLst>
        </xdr:cNvPr>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6811EF5E-8DBB-49C6-9803-B848B2548A43}"/>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CF9AA05A-64C4-464B-8315-B7AAECCB7BC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5F1C6D8D-F87E-4758-9269-8BBB078C55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C314B8E0-0258-4E48-B666-00812B1495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4F4C1EE3-C996-4280-9051-B29383B0BF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61C4B0A3-029D-4A9C-9D17-C8EE873082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C96ABE5D-981D-4C1D-B758-477589DDE1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2D5B01C-59FF-4D23-8A25-1E86C301BC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A58E9D20-8767-43B7-898F-96F1A47D54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4CFE1703-BFDC-4702-A16B-BEBE69F119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FF73C45D-92F1-45CF-8972-7DBDBFE0C1C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59E8FBB5-B026-497A-A8A1-891A86BBB65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ADD2D5C8-4E65-482E-A4BF-C63B701F8F1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F28BAE59-B44F-41EF-9208-732798D41DF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82EF9C66-5706-4422-A177-8AFB8256109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39102FA3-966F-474D-967D-F9B5120AEBC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6DC0B2D0-0FDC-434C-9B8E-50DFA311233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1F6E1B3C-12D2-4477-884E-F79677206CE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AC9925CB-D022-4642-AB1A-44B1D3A105E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58DCE3E2-4FAC-4A3F-89C6-BC0038EF7E5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394EB616-F3A4-43E1-B361-6AC8A261C31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596A67B3-610C-4A3E-9570-8568C1C70C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3401C29C-DAF4-4B43-9852-F146B82887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D27A439C-846E-46AF-9B2A-E1FAEDDC54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a:extLst>
            <a:ext uri="{FF2B5EF4-FFF2-40B4-BE49-F238E27FC236}">
              <a16:creationId xmlns:a16="http://schemas.microsoft.com/office/drawing/2014/main" id="{AA4F855A-0F9F-4CCF-A206-27AD4350DDD9}"/>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42D60DAC-443C-4081-B4E8-ECEB1F6C6DF4}"/>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a:extLst>
            <a:ext uri="{FF2B5EF4-FFF2-40B4-BE49-F238E27FC236}">
              <a16:creationId xmlns:a16="http://schemas.microsoft.com/office/drawing/2014/main" id="{F1C02C7B-EC42-4238-99B9-4516DFD2E9D5}"/>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AEDA9BAA-A011-4495-8152-24750EC98C8E}"/>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a:extLst>
            <a:ext uri="{FF2B5EF4-FFF2-40B4-BE49-F238E27FC236}">
              <a16:creationId xmlns:a16="http://schemas.microsoft.com/office/drawing/2014/main" id="{D5C82900-00D0-4407-AE13-B14D3627B316}"/>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48BDEF22-3030-4470-AC69-12FC74480FC9}"/>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a:extLst>
            <a:ext uri="{FF2B5EF4-FFF2-40B4-BE49-F238E27FC236}">
              <a16:creationId xmlns:a16="http://schemas.microsoft.com/office/drawing/2014/main" id="{84FBB8F7-2423-4904-89D5-261CB801F22A}"/>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4" name="フローチャート: 判断 583">
          <a:extLst>
            <a:ext uri="{FF2B5EF4-FFF2-40B4-BE49-F238E27FC236}">
              <a16:creationId xmlns:a16="http://schemas.microsoft.com/office/drawing/2014/main" id="{4192290D-DBC0-4BF4-B878-CD2E682AD5EE}"/>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5" name="フローチャート: 判断 584">
          <a:extLst>
            <a:ext uri="{FF2B5EF4-FFF2-40B4-BE49-F238E27FC236}">
              <a16:creationId xmlns:a16="http://schemas.microsoft.com/office/drawing/2014/main" id="{3E060440-900A-4944-A156-967C1D52FE9C}"/>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6" name="フローチャート: 判断 585">
          <a:extLst>
            <a:ext uri="{FF2B5EF4-FFF2-40B4-BE49-F238E27FC236}">
              <a16:creationId xmlns:a16="http://schemas.microsoft.com/office/drawing/2014/main" id="{5C6C14C9-871F-4FD4-BE47-2114C19CDC21}"/>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7" name="フローチャート: 判断 586">
          <a:extLst>
            <a:ext uri="{FF2B5EF4-FFF2-40B4-BE49-F238E27FC236}">
              <a16:creationId xmlns:a16="http://schemas.microsoft.com/office/drawing/2014/main" id="{D8B09E58-8FFC-473C-96CB-E10BCB6DA77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7156601-C4D8-47C2-95B4-E2E979079F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42F3CB22-BD67-4871-821E-DC0B09B428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C540B02-2BE8-45F9-80BF-6BAD77FF21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3FF14B0-5A75-44A7-A455-3DFEC74F2A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A3D22FE9-BCBA-49B8-A3EA-57CD54639A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158750</xdr:rowOff>
    </xdr:from>
    <xdr:to>
      <xdr:col>116</xdr:col>
      <xdr:colOff>114300</xdr:colOff>
      <xdr:row>41</xdr:row>
      <xdr:rowOff>88900</xdr:rowOff>
    </xdr:to>
    <xdr:sp macro="" textlink="">
      <xdr:nvSpPr>
        <xdr:cNvPr id="593" name="楕円 592">
          <a:extLst>
            <a:ext uri="{FF2B5EF4-FFF2-40B4-BE49-F238E27FC236}">
              <a16:creationId xmlns:a16="http://schemas.microsoft.com/office/drawing/2014/main" id="{2BA0E12A-7949-403C-AB54-998AD09D1A0D}"/>
            </a:ext>
          </a:extLst>
        </xdr:cNvPr>
        <xdr:cNvSpPr/>
      </xdr:nvSpPr>
      <xdr:spPr>
        <a:xfrm>
          <a:off x="22110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137177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2B6FAF47-52AC-4BCA-9322-E24E6DE79295}"/>
            </a:ext>
          </a:extLst>
        </xdr:cNvPr>
        <xdr:cNvSpPr txBox="1"/>
      </xdr:nvSpPr>
      <xdr:spPr>
        <a:xfrm>
          <a:off x="22199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595" name="楕円 594">
          <a:extLst>
            <a:ext uri="{FF2B5EF4-FFF2-40B4-BE49-F238E27FC236}">
              <a16:creationId xmlns:a16="http://schemas.microsoft.com/office/drawing/2014/main" id="{13BE495C-3175-493D-A081-5BBA5B8B555D}"/>
            </a:ext>
          </a:extLst>
        </xdr:cNvPr>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38100</xdr:rowOff>
    </xdr:from>
    <xdr:to>
      <xdr:col>116</xdr:col>
      <xdr:colOff>63500</xdr:colOff>
      <xdr:row>41</xdr:row>
      <xdr:rowOff>41910</xdr:rowOff>
    </xdr:to>
    <xdr:cxnSp macro="">
      <xdr:nvCxnSpPr>
        <xdr:cNvPr id="596" name="直線コネクタ 595">
          <a:extLst>
            <a:ext uri="{FF2B5EF4-FFF2-40B4-BE49-F238E27FC236}">
              <a16:creationId xmlns:a16="http://schemas.microsoft.com/office/drawing/2014/main" id="{5C2824E2-47D7-4456-AC04-67F194E76171}"/>
            </a:ext>
          </a:extLst>
        </xdr:cNvPr>
        <xdr:cNvCxnSpPr/>
      </xdr:nvCxnSpPr>
      <xdr:spPr>
        <a:xfrm flipV="1">
          <a:off x="21323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597" name="楕円 596">
          <a:extLst>
            <a:ext uri="{FF2B5EF4-FFF2-40B4-BE49-F238E27FC236}">
              <a16:creationId xmlns:a16="http://schemas.microsoft.com/office/drawing/2014/main" id="{831B035A-6D30-4959-96BA-8D9B478F9A71}"/>
            </a:ext>
          </a:extLst>
        </xdr:cNvPr>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598" name="直線コネクタ 597">
          <a:extLst>
            <a:ext uri="{FF2B5EF4-FFF2-40B4-BE49-F238E27FC236}">
              <a16:creationId xmlns:a16="http://schemas.microsoft.com/office/drawing/2014/main" id="{D14ACAF3-C6C1-4F25-844B-109C2787995D}"/>
            </a:ext>
          </a:extLst>
        </xdr:cNvPr>
        <xdr:cNvCxnSpPr/>
      </xdr:nvCxnSpPr>
      <xdr:spPr>
        <a:xfrm>
          <a:off x="20434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599" name="楕円 598">
          <a:extLst>
            <a:ext uri="{FF2B5EF4-FFF2-40B4-BE49-F238E27FC236}">
              <a16:creationId xmlns:a16="http://schemas.microsoft.com/office/drawing/2014/main" id="{4A0B0062-49A2-4F72-B153-C858F132FB64}"/>
            </a:ext>
          </a:extLst>
        </xdr:cNvPr>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600" name="直線コネクタ 599">
          <a:extLst>
            <a:ext uri="{FF2B5EF4-FFF2-40B4-BE49-F238E27FC236}">
              <a16:creationId xmlns:a16="http://schemas.microsoft.com/office/drawing/2014/main" id="{3481EA2C-2C8E-4C19-89E2-9301DD839926}"/>
            </a:ext>
          </a:extLst>
        </xdr:cNvPr>
        <xdr:cNvCxnSpPr/>
      </xdr:nvCxnSpPr>
      <xdr:spPr>
        <a:xfrm>
          <a:off x="19545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166370</xdr:rowOff>
    </xdr:from>
    <xdr:to>
      <xdr:col>98</xdr:col>
      <xdr:colOff>38100</xdr:colOff>
      <xdr:row>41</xdr:row>
      <xdr:rowOff>96520</xdr:rowOff>
    </xdr:to>
    <xdr:sp macro="" textlink="">
      <xdr:nvSpPr>
        <xdr:cNvPr id="601" name="楕円 600">
          <a:extLst>
            <a:ext uri="{FF2B5EF4-FFF2-40B4-BE49-F238E27FC236}">
              <a16:creationId xmlns:a16="http://schemas.microsoft.com/office/drawing/2014/main" id="{C71FB432-41F1-4914-9F01-1420E088EE50}"/>
            </a:ext>
          </a:extLst>
        </xdr:cNvPr>
        <xdr:cNvSpPr/>
      </xdr:nvSpPr>
      <xdr:spPr>
        <a:xfrm>
          <a:off x="18605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45720</xdr:rowOff>
    </xdr:to>
    <xdr:cxnSp macro="">
      <xdr:nvCxnSpPr>
        <xdr:cNvPr id="602" name="直線コネクタ 601">
          <a:extLst>
            <a:ext uri="{FF2B5EF4-FFF2-40B4-BE49-F238E27FC236}">
              <a16:creationId xmlns:a16="http://schemas.microsoft.com/office/drawing/2014/main" id="{E1B16A27-275C-4E70-9DB3-988DB48085E3}"/>
            </a:ext>
          </a:extLst>
        </xdr:cNvPr>
        <xdr:cNvCxnSpPr/>
      </xdr:nvCxnSpPr>
      <xdr:spPr>
        <a:xfrm flipV="1">
          <a:off x="18656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45AD1C85-3FDF-4665-86C2-3B13B721ED2A}"/>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DADDB49-51E1-4B44-A527-AD2788F4FD15}"/>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E915B7A5-8532-476A-B128-FC700EF57461}"/>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6C854743-D2EE-45A3-A251-082028BD1E28}"/>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2E80151A-4324-47BF-9C3E-5D5600443E85}"/>
            </a:ext>
          </a:extLst>
        </xdr:cNvPr>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7A6B875C-685A-4FAE-8DC8-8BECBD9F08DF}"/>
            </a:ext>
          </a:extLst>
        </xdr:cNvPr>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B1152068-EF64-4382-86D4-F31A670DC53F}"/>
            </a:ext>
          </a:extLst>
        </xdr:cNvPr>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87647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CCAAE92D-E38B-4D6D-BF61-807C1BDC2567}"/>
            </a:ext>
          </a:extLst>
        </xdr:cNvPr>
        <xdr:cNvSpPr txBox="1"/>
      </xdr:nvSpPr>
      <xdr:spPr>
        <a:xfrm>
          <a:off x="18421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DC4CA5A7-7EA0-439C-9648-2E32FF59EF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B8D7986F-B563-4DD3-9FE1-354A081BA7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110E469C-046A-4951-A7B3-DAD76C6A7D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1DD25213-D90B-443F-8525-13239EC296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8326FC26-3A39-4FBD-B7D8-C0B2881171A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15CE9B30-647F-4604-B7F0-7217BC7186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3B29E702-951B-4561-9EF4-99DB9A2824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E28816E7-3BAC-42EA-8E68-193C0E1036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2F99E17-5D7B-4CC0-B4E9-8BB0D206C3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8D583D9-101A-4139-820F-7A9BEF7D93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DCA69664-70F6-40BB-8CEF-5750F2AD45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4FCF0A76-FB52-495B-9A9D-8F6086F068D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856D03B6-6976-43F8-87D5-DB92EA07765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A0AFCE46-5858-43B9-B006-07164C5EA93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4943905E-7D2F-4ACF-9DA2-DCEE40FABB6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B4D589E9-6EFC-4E5C-8917-68BE62DDDED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3C707D4C-D158-41FE-8083-16F8330D850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C090755D-6350-4984-9EBD-071F0476653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6B8075C7-1A4C-4B38-9BA5-EEC0335DB4C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EF799B47-2632-4D5E-A781-2CB57D449F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F7FCE927-ABC9-4F18-9C42-8C5B80166C1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B6DCCFE1-BF0C-4EFB-B274-7967A5568F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594EB92D-D78F-421C-9929-F58F7BEFFE7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EFC5B636-AAD9-4D0F-BF3E-669AF5531F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a:extLst>
            <a:ext uri="{FF2B5EF4-FFF2-40B4-BE49-F238E27FC236}">
              <a16:creationId xmlns:a16="http://schemas.microsoft.com/office/drawing/2014/main" id="{D34A900D-7BEB-40D6-BF20-34C2D8ECEEA5}"/>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F50E4946-B7D9-4688-A489-BD2DB58E72C1}"/>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a:extLst>
            <a:ext uri="{FF2B5EF4-FFF2-40B4-BE49-F238E27FC236}">
              <a16:creationId xmlns:a16="http://schemas.microsoft.com/office/drawing/2014/main" id="{602E7B45-16F4-427A-9264-61556AA9AEE9}"/>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9197A06E-E8B6-4F9E-B894-B56D64E6F5DF}"/>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a:extLst>
            <a:ext uri="{FF2B5EF4-FFF2-40B4-BE49-F238E27FC236}">
              <a16:creationId xmlns:a16="http://schemas.microsoft.com/office/drawing/2014/main" id="{4363DA3D-9BED-496A-9262-B8998A63AABF}"/>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4918308F-1FC0-490B-932A-2F704D4D7844}"/>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a:extLst>
            <a:ext uri="{FF2B5EF4-FFF2-40B4-BE49-F238E27FC236}">
              <a16:creationId xmlns:a16="http://schemas.microsoft.com/office/drawing/2014/main" id="{4A3098ED-8D59-4003-B777-51B4AB74EFF9}"/>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642" name="フローチャート: 判断 641">
          <a:extLst>
            <a:ext uri="{FF2B5EF4-FFF2-40B4-BE49-F238E27FC236}">
              <a16:creationId xmlns:a16="http://schemas.microsoft.com/office/drawing/2014/main" id="{BFB333D4-22BE-4BE5-82F8-DC320BBAA6CF}"/>
            </a:ext>
          </a:extLst>
        </xdr:cNvPr>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43" name="フローチャート: 判断 642">
          <a:extLst>
            <a:ext uri="{FF2B5EF4-FFF2-40B4-BE49-F238E27FC236}">
              <a16:creationId xmlns:a16="http://schemas.microsoft.com/office/drawing/2014/main" id="{2DEFF2C8-8D89-4388-8637-670C3AA493C5}"/>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a:extLst>
            <a:ext uri="{FF2B5EF4-FFF2-40B4-BE49-F238E27FC236}">
              <a16:creationId xmlns:a16="http://schemas.microsoft.com/office/drawing/2014/main" id="{18E34DB6-377D-4240-AAC6-B102229FB47D}"/>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645" name="フローチャート: 判断 644">
          <a:extLst>
            <a:ext uri="{FF2B5EF4-FFF2-40B4-BE49-F238E27FC236}">
              <a16:creationId xmlns:a16="http://schemas.microsoft.com/office/drawing/2014/main" id="{75D161B2-E268-4FEE-B497-80323297C3CD}"/>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5330F74-E1B6-46A1-8211-BEB847D31D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6493149-2AB8-4E96-96DB-3433202642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5FF2D1D-1BBF-41F7-A5FF-C8779FE97F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BED3076-0768-4205-A8C0-D509E24584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27B000B-0D19-4E83-8E2D-DDBBA038F1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651" name="楕円 650">
          <a:extLst>
            <a:ext uri="{FF2B5EF4-FFF2-40B4-BE49-F238E27FC236}">
              <a16:creationId xmlns:a16="http://schemas.microsoft.com/office/drawing/2014/main" id="{F996280F-584A-49C6-9AE4-CE4B74D06E20}"/>
            </a:ext>
          </a:extLst>
        </xdr:cNvPr>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27322</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B7342AEE-CE81-4A0F-BA62-126F5F040741}"/>
            </a:ext>
          </a:extLst>
        </xdr:cNvPr>
        <xdr:cNvSpPr txBox="1"/>
      </xdr:nvSpPr>
      <xdr:spPr>
        <a:xfrm>
          <a:off x="16357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156845</xdr:rowOff>
    </xdr:from>
    <xdr:to>
      <xdr:col>81</xdr:col>
      <xdr:colOff>101600</xdr:colOff>
      <xdr:row>60</xdr:row>
      <xdr:rowOff>86995</xdr:rowOff>
    </xdr:to>
    <xdr:sp macro="" textlink="">
      <xdr:nvSpPr>
        <xdr:cNvPr id="653" name="楕円 652">
          <a:extLst>
            <a:ext uri="{FF2B5EF4-FFF2-40B4-BE49-F238E27FC236}">
              <a16:creationId xmlns:a16="http://schemas.microsoft.com/office/drawing/2014/main" id="{646C7F61-F080-4F4B-94D5-3F498A54CC36}"/>
            </a:ext>
          </a:extLst>
        </xdr:cNvPr>
        <xdr:cNvSpPr/>
      </xdr:nvSpPr>
      <xdr:spPr>
        <a:xfrm>
          <a:off x="15430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55245</xdr:rowOff>
    </xdr:to>
    <xdr:cxnSp macro="">
      <xdr:nvCxnSpPr>
        <xdr:cNvPr id="654" name="直線コネクタ 653">
          <a:extLst>
            <a:ext uri="{FF2B5EF4-FFF2-40B4-BE49-F238E27FC236}">
              <a16:creationId xmlns:a16="http://schemas.microsoft.com/office/drawing/2014/main" id="{ABFF0879-93EE-4DC1-B574-890F4CF29D0D}"/>
            </a:ext>
          </a:extLst>
        </xdr:cNvPr>
        <xdr:cNvCxnSpPr/>
      </xdr:nvCxnSpPr>
      <xdr:spPr>
        <a:xfrm>
          <a:off x="15481300" y="103231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655" name="楕円 654">
          <a:extLst>
            <a:ext uri="{FF2B5EF4-FFF2-40B4-BE49-F238E27FC236}">
              <a16:creationId xmlns:a16="http://schemas.microsoft.com/office/drawing/2014/main" id="{A9F55C00-C236-41B2-B3DD-B6E1570F73F1}"/>
            </a:ext>
          </a:extLst>
        </xdr:cNvPr>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36195</xdr:rowOff>
    </xdr:to>
    <xdr:cxnSp macro="">
      <xdr:nvCxnSpPr>
        <xdr:cNvPr id="656" name="直線コネクタ 655">
          <a:extLst>
            <a:ext uri="{FF2B5EF4-FFF2-40B4-BE49-F238E27FC236}">
              <a16:creationId xmlns:a16="http://schemas.microsoft.com/office/drawing/2014/main" id="{479B0C67-2E7C-436F-992C-E202BDDE5769}"/>
            </a:ext>
          </a:extLst>
        </xdr:cNvPr>
        <xdr:cNvCxnSpPr/>
      </xdr:nvCxnSpPr>
      <xdr:spPr>
        <a:xfrm>
          <a:off x="14592300" y="10271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657" name="楕円 656">
          <a:extLst>
            <a:ext uri="{FF2B5EF4-FFF2-40B4-BE49-F238E27FC236}">
              <a16:creationId xmlns:a16="http://schemas.microsoft.com/office/drawing/2014/main" id="{D36C8F98-F876-4D4A-A517-34F538562DE4}"/>
            </a:ext>
          </a:extLst>
        </xdr:cNvPr>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120015</xdr:rowOff>
    </xdr:from>
    <xdr:to>
      <xdr:col>76</xdr:col>
      <xdr:colOff>114300</xdr:colOff>
      <xdr:row>59</xdr:row>
      <xdr:rowOff>156210</xdr:rowOff>
    </xdr:to>
    <xdr:cxnSp macro="">
      <xdr:nvCxnSpPr>
        <xdr:cNvPr id="658" name="直線コネクタ 657">
          <a:extLst>
            <a:ext uri="{FF2B5EF4-FFF2-40B4-BE49-F238E27FC236}">
              <a16:creationId xmlns:a16="http://schemas.microsoft.com/office/drawing/2014/main" id="{F2DE9F5C-FDB7-47F9-BBAE-0CC500FF94A3}"/>
            </a:ext>
          </a:extLst>
        </xdr:cNvPr>
        <xdr:cNvCxnSpPr/>
      </xdr:nvCxnSpPr>
      <xdr:spPr>
        <a:xfrm>
          <a:off x="13703300" y="10235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xdr:rowOff>
    </xdr:from>
    <xdr:to>
      <xdr:col>67</xdr:col>
      <xdr:colOff>101600</xdr:colOff>
      <xdr:row>60</xdr:row>
      <xdr:rowOff>113665</xdr:rowOff>
    </xdr:to>
    <xdr:sp macro="" textlink="">
      <xdr:nvSpPr>
        <xdr:cNvPr id="659" name="楕円 658">
          <a:extLst>
            <a:ext uri="{FF2B5EF4-FFF2-40B4-BE49-F238E27FC236}">
              <a16:creationId xmlns:a16="http://schemas.microsoft.com/office/drawing/2014/main" id="{127EAC8A-BD06-4A9F-A049-388F077A2BE7}"/>
            </a:ext>
          </a:extLst>
        </xdr:cNvPr>
        <xdr:cNvSpPr/>
      </xdr:nvSpPr>
      <xdr:spPr>
        <a:xfrm>
          <a:off x="12763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60</xdr:row>
      <xdr:rowOff>62865</xdr:rowOff>
    </xdr:to>
    <xdr:cxnSp macro="">
      <xdr:nvCxnSpPr>
        <xdr:cNvPr id="660" name="直線コネクタ 659">
          <a:extLst>
            <a:ext uri="{FF2B5EF4-FFF2-40B4-BE49-F238E27FC236}">
              <a16:creationId xmlns:a16="http://schemas.microsoft.com/office/drawing/2014/main" id="{83F9D8B9-51F1-4546-A178-2E59F4AAB10C}"/>
            </a:ext>
          </a:extLst>
        </xdr:cNvPr>
        <xdr:cNvCxnSpPr/>
      </xdr:nvCxnSpPr>
      <xdr:spPr>
        <a:xfrm flipV="1">
          <a:off x="12814300" y="102355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150512</xdr:rowOff>
    </xdr:from>
    <xdr:ext cx="405111" cy="259045"/>
    <xdr:sp macro="" textlink="">
      <xdr:nvSpPr>
        <xdr:cNvPr id="661" name="n_1aveValue【学校施設】&#10;有形固定資産減価償却率">
          <a:extLst>
            <a:ext uri="{FF2B5EF4-FFF2-40B4-BE49-F238E27FC236}">
              <a16:creationId xmlns:a16="http://schemas.microsoft.com/office/drawing/2014/main" id="{173555CF-EB02-49D7-A7DE-8CB5F89A0885}"/>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662" name="n_2aveValue【学校施設】&#10;有形固定資産減価償却率">
          <a:extLst>
            <a:ext uri="{FF2B5EF4-FFF2-40B4-BE49-F238E27FC236}">
              <a16:creationId xmlns:a16="http://schemas.microsoft.com/office/drawing/2014/main" id="{B75280E4-37ED-4288-B8DE-5DD1F8BA00F2}"/>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63" name="n_3aveValue【学校施設】&#10;有形固定資産減価償却率">
          <a:extLst>
            <a:ext uri="{FF2B5EF4-FFF2-40B4-BE49-F238E27FC236}">
              <a16:creationId xmlns:a16="http://schemas.microsoft.com/office/drawing/2014/main" id="{D7211579-FF73-4239-8096-B9FEB20D1A5A}"/>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664" name="n_4aveValue【学校施設】&#10;有形固定資産減価償却率">
          <a:extLst>
            <a:ext uri="{FF2B5EF4-FFF2-40B4-BE49-F238E27FC236}">
              <a16:creationId xmlns:a16="http://schemas.microsoft.com/office/drawing/2014/main" id="{7D6C51B8-2B28-40A3-837B-7F2B0F587D01}"/>
            </a:ext>
          </a:extLst>
        </xdr:cNvPr>
        <xdr:cNvSpPr txBox="1"/>
      </xdr:nvSpPr>
      <xdr:spPr>
        <a:xfrm>
          <a:off x="12611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103522</xdr:rowOff>
    </xdr:from>
    <xdr:ext cx="405111" cy="259045"/>
    <xdr:sp macro="" textlink="">
      <xdr:nvSpPr>
        <xdr:cNvPr id="665" name="n_1mainValue【学校施設】&#10;有形固定資産減価償却率">
          <a:extLst>
            <a:ext uri="{FF2B5EF4-FFF2-40B4-BE49-F238E27FC236}">
              <a16:creationId xmlns:a16="http://schemas.microsoft.com/office/drawing/2014/main" id="{B55F4BE2-8966-4B90-8EBD-4A2CE0F25FB2}"/>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666" name="n_2mainValue【学校施設】&#10;有形固定資産減価償却率">
          <a:extLst>
            <a:ext uri="{FF2B5EF4-FFF2-40B4-BE49-F238E27FC236}">
              <a16:creationId xmlns:a16="http://schemas.microsoft.com/office/drawing/2014/main" id="{0C89F039-03F7-4862-85AC-C3D094F90D25}"/>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15892</xdr:rowOff>
    </xdr:from>
    <xdr:ext cx="405111" cy="259045"/>
    <xdr:sp macro="" textlink="">
      <xdr:nvSpPr>
        <xdr:cNvPr id="667" name="n_3mainValue【学校施設】&#10;有形固定資産減価償却率">
          <a:extLst>
            <a:ext uri="{FF2B5EF4-FFF2-40B4-BE49-F238E27FC236}">
              <a16:creationId xmlns:a16="http://schemas.microsoft.com/office/drawing/2014/main" id="{067CBE3F-AE03-4E7A-9A5D-FED20A0E2D8B}"/>
            </a:ext>
          </a:extLst>
        </xdr:cNvPr>
        <xdr:cNvSpPr txBox="1"/>
      </xdr:nvSpPr>
      <xdr:spPr>
        <a:xfrm>
          <a:off x="13500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668" name="n_4mainValue【学校施設】&#10;有形固定資産減価償却率">
          <a:extLst>
            <a:ext uri="{FF2B5EF4-FFF2-40B4-BE49-F238E27FC236}">
              <a16:creationId xmlns:a16="http://schemas.microsoft.com/office/drawing/2014/main" id="{B5517A47-20D2-4004-8E5F-5B97828F54EB}"/>
            </a:ext>
          </a:extLst>
        </xdr:cNvPr>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487E8EC9-0EF2-4930-9E5B-140671C12F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F9BBB568-75E5-49BD-BC0C-881B8106F6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D4B4B125-373F-4438-8033-EA892AB3F5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5611F1B7-FEFB-4C96-907C-2D08DD1D56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E38567B9-C062-4238-B3D4-14A744E70E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34821D2B-EDE0-47EA-A1EC-E427B49904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E211F2E-FDE3-48AE-B30F-391E6A330F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81C38AC7-FEFE-454F-9078-0DB32C78E7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D38C6F79-2B7B-4389-8A5C-C028F4EC3E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F06C83C4-48E3-4945-9623-A701EF4CC7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DBF66345-9288-4F48-9F24-BC4DC96C1E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3617141E-F4BA-42D1-B018-C5F66DAFE9C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E5D7F416-E24D-40F0-A0D3-65D0389793B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C77D66BC-595C-4167-B2EF-5B249413F2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C24171E3-90C8-4C76-99EA-CFEDD69B641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7F57D2E5-51DF-4E97-B168-AA99E5868A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6A31D31-0AB7-4F66-ABE0-658D84497FF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1FCC1141-0145-437E-A331-C30222EB89B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FA13F425-7CAE-43B0-BE1D-50742DD10A9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2FB167AC-FF26-4927-ABA4-C36192606F2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D14A6DA2-C125-4AA2-B773-5E5F033F8C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B262F03E-EDF6-4BFF-97C1-C61BEA07168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69395ABF-C3C2-476F-A601-9016E403DE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a:extLst>
            <a:ext uri="{FF2B5EF4-FFF2-40B4-BE49-F238E27FC236}">
              <a16:creationId xmlns:a16="http://schemas.microsoft.com/office/drawing/2014/main" id="{3F5ABE3D-D96A-40BC-BA9C-BD071EE17978}"/>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a:extLst>
            <a:ext uri="{FF2B5EF4-FFF2-40B4-BE49-F238E27FC236}">
              <a16:creationId xmlns:a16="http://schemas.microsoft.com/office/drawing/2014/main" id="{1DBDDC51-C58B-4E01-9D24-F00E7A54F0DF}"/>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a:extLst>
            <a:ext uri="{FF2B5EF4-FFF2-40B4-BE49-F238E27FC236}">
              <a16:creationId xmlns:a16="http://schemas.microsoft.com/office/drawing/2014/main" id="{22CCE79C-A4DA-44D4-826E-ABBB01772093}"/>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a:extLst>
            <a:ext uri="{FF2B5EF4-FFF2-40B4-BE49-F238E27FC236}">
              <a16:creationId xmlns:a16="http://schemas.microsoft.com/office/drawing/2014/main" id="{35F12D56-C104-4F12-8806-F1FC87A9C801}"/>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a:extLst>
            <a:ext uri="{FF2B5EF4-FFF2-40B4-BE49-F238E27FC236}">
              <a16:creationId xmlns:a16="http://schemas.microsoft.com/office/drawing/2014/main" id="{517A6B6C-57D1-4038-9FCF-1D480C82EF11}"/>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a:extLst>
            <a:ext uri="{FF2B5EF4-FFF2-40B4-BE49-F238E27FC236}">
              <a16:creationId xmlns:a16="http://schemas.microsoft.com/office/drawing/2014/main" id="{20F97CFB-1177-4F0D-AF7C-F7D5C16C7AB4}"/>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a:extLst>
            <a:ext uri="{FF2B5EF4-FFF2-40B4-BE49-F238E27FC236}">
              <a16:creationId xmlns:a16="http://schemas.microsoft.com/office/drawing/2014/main" id="{98631519-5E76-4622-83A5-F827D42CA87C}"/>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99" name="フローチャート: 判断 698">
          <a:extLst>
            <a:ext uri="{FF2B5EF4-FFF2-40B4-BE49-F238E27FC236}">
              <a16:creationId xmlns:a16="http://schemas.microsoft.com/office/drawing/2014/main" id="{99D195AF-9E58-4404-9B27-62DC0A3C586C}"/>
            </a:ext>
          </a:extLst>
        </xdr:cNvPr>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700" name="フローチャート: 判断 699">
          <a:extLst>
            <a:ext uri="{FF2B5EF4-FFF2-40B4-BE49-F238E27FC236}">
              <a16:creationId xmlns:a16="http://schemas.microsoft.com/office/drawing/2014/main" id="{763CC300-293E-46E6-87C2-1B16A6D3E441}"/>
            </a:ext>
          </a:extLst>
        </xdr:cNvPr>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701" name="フローチャート: 判断 700">
          <a:extLst>
            <a:ext uri="{FF2B5EF4-FFF2-40B4-BE49-F238E27FC236}">
              <a16:creationId xmlns:a16="http://schemas.microsoft.com/office/drawing/2014/main" id="{5390DD2C-2B6B-4755-90D4-5C5C2214365E}"/>
            </a:ext>
          </a:extLst>
        </xdr:cNvPr>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702" name="フローチャート: 判断 701">
          <a:extLst>
            <a:ext uri="{FF2B5EF4-FFF2-40B4-BE49-F238E27FC236}">
              <a16:creationId xmlns:a16="http://schemas.microsoft.com/office/drawing/2014/main" id="{58B7CB53-09EC-4DF1-969F-1FE6B43A8895}"/>
            </a:ext>
          </a:extLst>
        </xdr:cNvPr>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190B2E0-47D0-48B2-9EB5-2517762B16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C30C897-A91F-4EFE-B36C-91424AD9B3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3066052-1E11-4664-AA9D-371DBDEDCE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06EC663-8B26-47AE-8D4B-74B8752BB5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3B2949C8-B7CB-4A84-B84F-7F87E795F3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708" name="楕円 707">
          <a:extLst>
            <a:ext uri="{FF2B5EF4-FFF2-40B4-BE49-F238E27FC236}">
              <a16:creationId xmlns:a16="http://schemas.microsoft.com/office/drawing/2014/main" id="{CCD981C3-8850-4C66-B3A4-58F2798698E2}"/>
            </a:ext>
          </a:extLst>
        </xdr:cNvPr>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709" name="【学校施設】&#10;一人当たり面積該当値テキスト">
          <a:extLst>
            <a:ext uri="{FF2B5EF4-FFF2-40B4-BE49-F238E27FC236}">
              <a16:creationId xmlns:a16="http://schemas.microsoft.com/office/drawing/2014/main" id="{3E7DD24C-FB34-4CCD-9B98-59B77AAD165B}"/>
            </a:ext>
          </a:extLst>
        </xdr:cNvPr>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130937</xdr:rowOff>
    </xdr:from>
    <xdr:to>
      <xdr:col>112</xdr:col>
      <xdr:colOff>38100</xdr:colOff>
      <xdr:row>62</xdr:row>
      <xdr:rowOff>61087</xdr:rowOff>
    </xdr:to>
    <xdr:sp macro="" textlink="">
      <xdr:nvSpPr>
        <xdr:cNvPr id="710" name="楕円 709">
          <a:extLst>
            <a:ext uri="{FF2B5EF4-FFF2-40B4-BE49-F238E27FC236}">
              <a16:creationId xmlns:a16="http://schemas.microsoft.com/office/drawing/2014/main" id="{9F320591-B7B3-4692-BE18-9DE416D5314D}"/>
            </a:ext>
          </a:extLst>
        </xdr:cNvPr>
        <xdr:cNvSpPr/>
      </xdr:nvSpPr>
      <xdr:spPr>
        <a:xfrm>
          <a:off x="21272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10287</xdr:rowOff>
    </xdr:to>
    <xdr:cxnSp macro="">
      <xdr:nvCxnSpPr>
        <xdr:cNvPr id="711" name="直線コネクタ 710">
          <a:extLst>
            <a:ext uri="{FF2B5EF4-FFF2-40B4-BE49-F238E27FC236}">
              <a16:creationId xmlns:a16="http://schemas.microsoft.com/office/drawing/2014/main" id="{D43BB4E8-95E4-4C3B-B958-4F91C1EC0247}"/>
            </a:ext>
          </a:extLst>
        </xdr:cNvPr>
        <xdr:cNvCxnSpPr/>
      </xdr:nvCxnSpPr>
      <xdr:spPr>
        <a:xfrm flipV="1">
          <a:off x="21323300" y="1063752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135128</xdr:rowOff>
    </xdr:from>
    <xdr:to>
      <xdr:col>107</xdr:col>
      <xdr:colOff>101600</xdr:colOff>
      <xdr:row>62</xdr:row>
      <xdr:rowOff>65278</xdr:rowOff>
    </xdr:to>
    <xdr:sp macro="" textlink="">
      <xdr:nvSpPr>
        <xdr:cNvPr id="712" name="楕円 711">
          <a:extLst>
            <a:ext uri="{FF2B5EF4-FFF2-40B4-BE49-F238E27FC236}">
              <a16:creationId xmlns:a16="http://schemas.microsoft.com/office/drawing/2014/main" id="{AD0C8317-3CB1-4A3E-8E2F-A858BE860290}"/>
            </a:ext>
          </a:extLst>
        </xdr:cNvPr>
        <xdr:cNvSpPr/>
      </xdr:nvSpPr>
      <xdr:spPr>
        <a:xfrm>
          <a:off x="20383500" y="105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xdr:rowOff>
    </xdr:from>
    <xdr:to>
      <xdr:col>111</xdr:col>
      <xdr:colOff>177800</xdr:colOff>
      <xdr:row>62</xdr:row>
      <xdr:rowOff>14478</xdr:rowOff>
    </xdr:to>
    <xdr:cxnSp macro="">
      <xdr:nvCxnSpPr>
        <xdr:cNvPr id="713" name="直線コネクタ 712">
          <a:extLst>
            <a:ext uri="{FF2B5EF4-FFF2-40B4-BE49-F238E27FC236}">
              <a16:creationId xmlns:a16="http://schemas.microsoft.com/office/drawing/2014/main" id="{D4C425B5-9669-4674-BC94-E22448C8ED8A}"/>
            </a:ext>
          </a:extLst>
        </xdr:cNvPr>
        <xdr:cNvCxnSpPr/>
      </xdr:nvCxnSpPr>
      <xdr:spPr>
        <a:xfrm flipV="1">
          <a:off x="20434300" y="1064018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136081</xdr:rowOff>
    </xdr:from>
    <xdr:to>
      <xdr:col>102</xdr:col>
      <xdr:colOff>165100</xdr:colOff>
      <xdr:row>62</xdr:row>
      <xdr:rowOff>66231</xdr:rowOff>
    </xdr:to>
    <xdr:sp macro="" textlink="">
      <xdr:nvSpPr>
        <xdr:cNvPr id="714" name="楕円 713">
          <a:extLst>
            <a:ext uri="{FF2B5EF4-FFF2-40B4-BE49-F238E27FC236}">
              <a16:creationId xmlns:a16="http://schemas.microsoft.com/office/drawing/2014/main" id="{9857CC46-751C-4064-BD59-7EE02A510123}"/>
            </a:ext>
          </a:extLst>
        </xdr:cNvPr>
        <xdr:cNvSpPr/>
      </xdr:nvSpPr>
      <xdr:spPr>
        <a:xfrm>
          <a:off x="19494500" y="105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xdr:rowOff>
    </xdr:from>
    <xdr:to>
      <xdr:col>107</xdr:col>
      <xdr:colOff>50800</xdr:colOff>
      <xdr:row>62</xdr:row>
      <xdr:rowOff>15431</xdr:rowOff>
    </xdr:to>
    <xdr:cxnSp macro="">
      <xdr:nvCxnSpPr>
        <xdr:cNvPr id="715" name="直線コネクタ 714">
          <a:extLst>
            <a:ext uri="{FF2B5EF4-FFF2-40B4-BE49-F238E27FC236}">
              <a16:creationId xmlns:a16="http://schemas.microsoft.com/office/drawing/2014/main" id="{35CD5D86-BE5C-4DF8-BE46-C963B1066526}"/>
            </a:ext>
          </a:extLst>
        </xdr:cNvPr>
        <xdr:cNvCxnSpPr/>
      </xdr:nvCxnSpPr>
      <xdr:spPr>
        <a:xfrm flipV="1">
          <a:off x="19545300" y="1064437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154559</xdr:rowOff>
    </xdr:from>
    <xdr:to>
      <xdr:col>98</xdr:col>
      <xdr:colOff>38100</xdr:colOff>
      <xdr:row>62</xdr:row>
      <xdr:rowOff>84709</xdr:rowOff>
    </xdr:to>
    <xdr:sp macro="" textlink="">
      <xdr:nvSpPr>
        <xdr:cNvPr id="716" name="楕円 715">
          <a:extLst>
            <a:ext uri="{FF2B5EF4-FFF2-40B4-BE49-F238E27FC236}">
              <a16:creationId xmlns:a16="http://schemas.microsoft.com/office/drawing/2014/main" id="{4FD47ADA-AD34-4133-87F6-7955681CFCDF}"/>
            </a:ext>
          </a:extLst>
        </xdr:cNvPr>
        <xdr:cNvSpPr/>
      </xdr:nvSpPr>
      <xdr:spPr>
        <a:xfrm>
          <a:off x="18605500" y="106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15431</xdr:rowOff>
    </xdr:from>
    <xdr:to>
      <xdr:col>102</xdr:col>
      <xdr:colOff>114300</xdr:colOff>
      <xdr:row>62</xdr:row>
      <xdr:rowOff>33909</xdr:rowOff>
    </xdr:to>
    <xdr:cxnSp macro="">
      <xdr:nvCxnSpPr>
        <xdr:cNvPr id="717" name="直線コネクタ 716">
          <a:extLst>
            <a:ext uri="{FF2B5EF4-FFF2-40B4-BE49-F238E27FC236}">
              <a16:creationId xmlns:a16="http://schemas.microsoft.com/office/drawing/2014/main" id="{8BA448C6-C071-4FD8-A99A-905A456E8D88}"/>
            </a:ext>
          </a:extLst>
        </xdr:cNvPr>
        <xdr:cNvCxnSpPr/>
      </xdr:nvCxnSpPr>
      <xdr:spPr>
        <a:xfrm flipV="1">
          <a:off x="18656300" y="10645331"/>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144225</xdr:rowOff>
    </xdr:from>
    <xdr:ext cx="469744" cy="259045"/>
    <xdr:sp macro="" textlink="">
      <xdr:nvSpPr>
        <xdr:cNvPr id="718" name="n_1aveValue【学校施設】&#10;一人当たり面積">
          <a:extLst>
            <a:ext uri="{FF2B5EF4-FFF2-40B4-BE49-F238E27FC236}">
              <a16:creationId xmlns:a16="http://schemas.microsoft.com/office/drawing/2014/main" id="{8F10339B-5CFF-4984-BD14-2FF14B416A18}"/>
            </a:ext>
          </a:extLst>
        </xdr:cNvPr>
        <xdr:cNvSpPr txBox="1"/>
      </xdr:nvSpPr>
      <xdr:spPr>
        <a:xfrm>
          <a:off x="21075727" y="107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145178</xdr:rowOff>
    </xdr:from>
    <xdr:ext cx="469744" cy="259045"/>
    <xdr:sp macro="" textlink="">
      <xdr:nvSpPr>
        <xdr:cNvPr id="719" name="n_2aveValue【学校施設】&#10;一人当たり面積">
          <a:extLst>
            <a:ext uri="{FF2B5EF4-FFF2-40B4-BE49-F238E27FC236}">
              <a16:creationId xmlns:a16="http://schemas.microsoft.com/office/drawing/2014/main" id="{A53AEA11-B97F-4A52-BA17-6596FA8CD374}"/>
            </a:ext>
          </a:extLst>
        </xdr:cNvPr>
        <xdr:cNvSpPr txBox="1"/>
      </xdr:nvSpPr>
      <xdr:spPr>
        <a:xfrm>
          <a:off x="2019942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154322</xdr:rowOff>
    </xdr:from>
    <xdr:ext cx="469744" cy="259045"/>
    <xdr:sp macro="" textlink="">
      <xdr:nvSpPr>
        <xdr:cNvPr id="720" name="n_3aveValue【学校施設】&#10;一人当たり面積">
          <a:extLst>
            <a:ext uri="{FF2B5EF4-FFF2-40B4-BE49-F238E27FC236}">
              <a16:creationId xmlns:a16="http://schemas.microsoft.com/office/drawing/2014/main" id="{EE52BFE2-FCEA-4EFD-88A4-9F2B360E5439}"/>
            </a:ext>
          </a:extLst>
        </xdr:cNvPr>
        <xdr:cNvSpPr txBox="1"/>
      </xdr:nvSpPr>
      <xdr:spPr>
        <a:xfrm>
          <a:off x="19310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157560</xdr:rowOff>
    </xdr:from>
    <xdr:ext cx="469744" cy="259045"/>
    <xdr:sp macro="" textlink="">
      <xdr:nvSpPr>
        <xdr:cNvPr id="721" name="n_4aveValue【学校施設】&#10;一人当たり面積">
          <a:extLst>
            <a:ext uri="{FF2B5EF4-FFF2-40B4-BE49-F238E27FC236}">
              <a16:creationId xmlns:a16="http://schemas.microsoft.com/office/drawing/2014/main" id="{A8AF5ACA-189E-4EDC-A3BF-584C86F86205}"/>
            </a:ext>
          </a:extLst>
        </xdr:cNvPr>
        <xdr:cNvSpPr txBox="1"/>
      </xdr:nvSpPr>
      <xdr:spPr>
        <a:xfrm>
          <a:off x="18421427" y="1078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77614</xdr:rowOff>
    </xdr:from>
    <xdr:ext cx="469744" cy="259045"/>
    <xdr:sp macro="" textlink="">
      <xdr:nvSpPr>
        <xdr:cNvPr id="722" name="n_1mainValue【学校施設】&#10;一人当たり面積">
          <a:extLst>
            <a:ext uri="{FF2B5EF4-FFF2-40B4-BE49-F238E27FC236}">
              <a16:creationId xmlns:a16="http://schemas.microsoft.com/office/drawing/2014/main" id="{2EA8E359-73BA-4212-98C9-0645E8508097}"/>
            </a:ext>
          </a:extLst>
        </xdr:cNvPr>
        <xdr:cNvSpPr txBox="1"/>
      </xdr:nvSpPr>
      <xdr:spPr>
        <a:xfrm>
          <a:off x="21075727" y="103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81805</xdr:rowOff>
    </xdr:from>
    <xdr:ext cx="469744" cy="259045"/>
    <xdr:sp macro="" textlink="">
      <xdr:nvSpPr>
        <xdr:cNvPr id="723" name="n_2mainValue【学校施設】&#10;一人当たり面積">
          <a:extLst>
            <a:ext uri="{FF2B5EF4-FFF2-40B4-BE49-F238E27FC236}">
              <a16:creationId xmlns:a16="http://schemas.microsoft.com/office/drawing/2014/main" id="{73040E5B-7641-42AC-8C79-FAA9B70C7041}"/>
            </a:ext>
          </a:extLst>
        </xdr:cNvPr>
        <xdr:cNvSpPr txBox="1"/>
      </xdr:nvSpPr>
      <xdr:spPr>
        <a:xfrm>
          <a:off x="20199427" y="1036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82758</xdr:rowOff>
    </xdr:from>
    <xdr:ext cx="469744" cy="259045"/>
    <xdr:sp macro="" textlink="">
      <xdr:nvSpPr>
        <xdr:cNvPr id="724" name="n_3mainValue【学校施設】&#10;一人当たり面積">
          <a:extLst>
            <a:ext uri="{FF2B5EF4-FFF2-40B4-BE49-F238E27FC236}">
              <a16:creationId xmlns:a16="http://schemas.microsoft.com/office/drawing/2014/main" id="{1D54D39C-3E6D-4597-ABD7-EEEF3D400CB5}"/>
            </a:ext>
          </a:extLst>
        </xdr:cNvPr>
        <xdr:cNvSpPr txBox="1"/>
      </xdr:nvSpPr>
      <xdr:spPr>
        <a:xfrm>
          <a:off x="19310427" y="103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101236</xdr:rowOff>
    </xdr:from>
    <xdr:ext cx="469744" cy="259045"/>
    <xdr:sp macro="" textlink="">
      <xdr:nvSpPr>
        <xdr:cNvPr id="725" name="n_4mainValue【学校施設】&#10;一人当たり面積">
          <a:extLst>
            <a:ext uri="{FF2B5EF4-FFF2-40B4-BE49-F238E27FC236}">
              <a16:creationId xmlns:a16="http://schemas.microsoft.com/office/drawing/2014/main" id="{15897CF9-97A6-40D5-8DA0-305C066C26D0}"/>
            </a:ext>
          </a:extLst>
        </xdr:cNvPr>
        <xdr:cNvSpPr txBox="1"/>
      </xdr:nvSpPr>
      <xdr:spPr>
        <a:xfrm>
          <a:off x="18421427" y="103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DC068CF-5E11-4F12-B279-6A9A02DBF1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D49F525B-AFBC-447E-9A28-6D4AC109941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CBA9DA22-D3B9-4D80-AD0C-0B49765E5C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84A602DE-62A3-4183-B311-B120464E06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57FC5B13-C334-4492-9F83-B9A5E2BE62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37196328-184E-4F47-899D-1062424AAD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29D80464-FA39-400A-A68C-8EB68BB025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6ABCDAF1-D5A8-45C9-9457-298B0892E9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3B2A7228-7C66-47F6-834D-EF6B932AB3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37B76EA8-384D-4231-9D87-0F20B0B12D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1E019FE9-C420-4BB6-9E7C-FDBFF6496F0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45F7F206-2A89-4140-8E0B-F514AAB61B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6298F0C6-5BDD-4CAA-8516-C17901F93DF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436B74E0-A413-45A1-A35B-A4B053F3EBB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735DC639-8813-4153-89E3-148CAC07B3A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EAEF21AF-F097-46D8-AFE6-90EEE270ECE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AFB25C0A-3FA1-46CD-A7EC-C06A4B4BBE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BBBA255E-BB30-4ED4-9F32-D31E82ADC16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8CEF0401-EED3-419C-B560-ECE0612D80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7ED7669B-8110-4982-B682-C93E53188FB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AC53774F-4CCC-42E3-90BD-A5681617193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AFFF6DF0-4EC2-4BA1-AF65-9D3CDBF588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D289FE43-B4A7-4C9B-B5C8-059DAAB9FD2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3ADE31E0-077B-4094-A1BD-76894CD81A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E8013A6D-0BA8-421A-AF10-619FE35BC9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51" name="直線コネクタ 750">
          <a:extLst>
            <a:ext uri="{FF2B5EF4-FFF2-40B4-BE49-F238E27FC236}">
              <a16:creationId xmlns:a16="http://schemas.microsoft.com/office/drawing/2014/main" id="{A9850AA5-A70E-47F8-BF1C-577FD8B151C1}"/>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a:extLst>
            <a:ext uri="{FF2B5EF4-FFF2-40B4-BE49-F238E27FC236}">
              <a16:creationId xmlns:a16="http://schemas.microsoft.com/office/drawing/2014/main" id="{1F5C8CE4-2C5E-4EF4-B566-BF16591D205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a:extLst>
            <a:ext uri="{FF2B5EF4-FFF2-40B4-BE49-F238E27FC236}">
              <a16:creationId xmlns:a16="http://schemas.microsoft.com/office/drawing/2014/main" id="{DCB323C4-B589-4832-9F46-BA02E29B074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54" name="【児童館】&#10;有形固定資産減価償却率最大値テキスト">
          <a:extLst>
            <a:ext uri="{FF2B5EF4-FFF2-40B4-BE49-F238E27FC236}">
              <a16:creationId xmlns:a16="http://schemas.microsoft.com/office/drawing/2014/main" id="{68E3EBF0-DB3E-4929-B35B-4B517A3CD2DB}"/>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55" name="直線コネクタ 754">
          <a:extLst>
            <a:ext uri="{FF2B5EF4-FFF2-40B4-BE49-F238E27FC236}">
              <a16:creationId xmlns:a16="http://schemas.microsoft.com/office/drawing/2014/main" id="{C23705B2-B8C2-4781-BEBF-B1ABD3EC8291}"/>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56" name="【児童館】&#10;有形固定資産減価償却率平均値テキスト">
          <a:extLst>
            <a:ext uri="{FF2B5EF4-FFF2-40B4-BE49-F238E27FC236}">
              <a16:creationId xmlns:a16="http://schemas.microsoft.com/office/drawing/2014/main" id="{61A8C58B-7668-4A1F-A978-F6016860D4DB}"/>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7" name="フローチャート: 判断 756">
          <a:extLst>
            <a:ext uri="{FF2B5EF4-FFF2-40B4-BE49-F238E27FC236}">
              <a16:creationId xmlns:a16="http://schemas.microsoft.com/office/drawing/2014/main" id="{061863DB-7FFB-4AB6-8682-E4A106B148A3}"/>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758" name="フローチャート: 判断 757">
          <a:extLst>
            <a:ext uri="{FF2B5EF4-FFF2-40B4-BE49-F238E27FC236}">
              <a16:creationId xmlns:a16="http://schemas.microsoft.com/office/drawing/2014/main" id="{14A41604-36F0-4945-BFA3-2D3D5685EC21}"/>
            </a:ext>
          </a:extLst>
        </xdr:cNvPr>
        <xdr:cNvSpPr/>
      </xdr:nvSpPr>
      <xdr:spPr>
        <a:xfrm>
          <a:off x="15430500" y="143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59" name="フローチャート: 判断 758">
          <a:extLst>
            <a:ext uri="{FF2B5EF4-FFF2-40B4-BE49-F238E27FC236}">
              <a16:creationId xmlns:a16="http://schemas.microsoft.com/office/drawing/2014/main" id="{F8F7E65A-F51F-4950-B6FE-44A8997E17D1}"/>
            </a:ext>
          </a:extLst>
        </xdr:cNvPr>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60" name="フローチャート: 判断 759">
          <a:extLst>
            <a:ext uri="{FF2B5EF4-FFF2-40B4-BE49-F238E27FC236}">
              <a16:creationId xmlns:a16="http://schemas.microsoft.com/office/drawing/2014/main" id="{CC4E7436-4CFE-4C55-B2AD-0497F88DEA92}"/>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761" name="フローチャート: 判断 760">
          <a:extLst>
            <a:ext uri="{FF2B5EF4-FFF2-40B4-BE49-F238E27FC236}">
              <a16:creationId xmlns:a16="http://schemas.microsoft.com/office/drawing/2014/main" id="{434F2DB7-3134-4D82-ACF2-8E0A80B6DF26}"/>
            </a:ext>
          </a:extLst>
        </xdr:cNvPr>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273CBB1-481D-4237-9291-2E35D9A68D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1E33CA4-1238-4ECB-B37B-641DD9BA804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C74C655-68DE-403B-AD1B-24FC9F104C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B34EE4C-0F9A-49F5-AC4D-17B7E79669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2B60EA11-94DA-4674-8F08-C6F1927D07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145687</xdr:rowOff>
    </xdr:from>
    <xdr:to>
      <xdr:col>67</xdr:col>
      <xdr:colOff>101600</xdr:colOff>
      <xdr:row>82</xdr:row>
      <xdr:rowOff>75837</xdr:rowOff>
    </xdr:to>
    <xdr:sp macro="" textlink="">
      <xdr:nvSpPr>
        <xdr:cNvPr id="767" name="楕円 766">
          <a:extLst>
            <a:ext uri="{FF2B5EF4-FFF2-40B4-BE49-F238E27FC236}">
              <a16:creationId xmlns:a16="http://schemas.microsoft.com/office/drawing/2014/main" id="{37D82E8D-2511-427C-8CB9-F9E7F1EA1A3C}"/>
            </a:ext>
          </a:extLst>
        </xdr:cNvPr>
        <xdr:cNvSpPr/>
      </xdr:nvSpPr>
      <xdr:spPr>
        <a:xfrm>
          <a:off x="12763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35214</xdr:rowOff>
    </xdr:from>
    <xdr:ext cx="405111" cy="259045"/>
    <xdr:sp macro="" textlink="">
      <xdr:nvSpPr>
        <xdr:cNvPr id="768" name="n_1aveValue【児童館】&#10;有形固定資産減価償却率">
          <a:extLst>
            <a:ext uri="{FF2B5EF4-FFF2-40B4-BE49-F238E27FC236}">
              <a16:creationId xmlns:a16="http://schemas.microsoft.com/office/drawing/2014/main" id="{D35DE4CF-D9A6-40BD-9856-7E8AF4880919}"/>
            </a:ext>
          </a:extLst>
        </xdr:cNvPr>
        <xdr:cNvSpPr txBox="1"/>
      </xdr:nvSpPr>
      <xdr:spPr>
        <a:xfrm>
          <a:off x="15266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769" name="n_2aveValue【児童館】&#10;有形固定資産減価償却率">
          <a:extLst>
            <a:ext uri="{FF2B5EF4-FFF2-40B4-BE49-F238E27FC236}">
              <a16:creationId xmlns:a16="http://schemas.microsoft.com/office/drawing/2014/main" id="{37E50E29-A91C-4C81-A0F3-73AFC206ADEF}"/>
            </a:ext>
          </a:extLst>
        </xdr:cNvPr>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70" name="n_3aveValue【児童館】&#10;有形固定資産減価償却率">
          <a:extLst>
            <a:ext uri="{FF2B5EF4-FFF2-40B4-BE49-F238E27FC236}">
              <a16:creationId xmlns:a16="http://schemas.microsoft.com/office/drawing/2014/main" id="{261B342B-43FF-49DD-849F-904EA59CEF2A}"/>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771" name="n_4aveValue【児童館】&#10;有形固定資産減価償却率">
          <a:extLst>
            <a:ext uri="{FF2B5EF4-FFF2-40B4-BE49-F238E27FC236}">
              <a16:creationId xmlns:a16="http://schemas.microsoft.com/office/drawing/2014/main" id="{725D3E15-94F3-4E49-836F-BA34209887C1}"/>
            </a:ext>
          </a:extLst>
        </xdr:cNvPr>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772" name="n_4mainValue【児童館】&#10;有形固定資産減価償却率">
          <a:extLst>
            <a:ext uri="{FF2B5EF4-FFF2-40B4-BE49-F238E27FC236}">
              <a16:creationId xmlns:a16="http://schemas.microsoft.com/office/drawing/2014/main" id="{D2553C16-9D85-4ADC-9646-8C373009A188}"/>
            </a:ext>
          </a:extLst>
        </xdr:cNvPr>
        <xdr:cNvSpPr txBox="1"/>
      </xdr:nvSpPr>
      <xdr:spPr>
        <a:xfrm>
          <a:off x="12611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263DBDC-72EF-478E-99D9-27F472EFEB1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B986976E-1B91-4F0E-9293-6419CED0D7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8C8DC515-C8F3-436D-BEC1-4E6306D47C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2DFD77A6-4B13-4D84-BB7D-1AF7CA54CC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ADCAAEE0-3CA0-4DCC-AE90-2EA89B33EA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F78CE114-074A-4EDB-9257-7389A3554A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257CB47C-B764-46CC-9213-1B10EF0137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5343C488-46FC-4839-9A1C-E698E37B76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FD5B9343-04E7-4FE1-8C7E-193E8368B6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8947919A-A5DF-4F91-B86E-CCDDA29CD9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D1738017-C235-4481-BB6B-BAF44416B4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42C9784D-CBCA-43C6-8BCF-ACB9D69B450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28E4DBEB-399B-4872-B6D0-7C1BE8AF57F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1B5552CD-33DB-48DA-8344-0FBB0A8DFA1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73F4819E-C1DB-4072-BE0E-240EC18C6E2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0DA82D3D-8C78-44A8-8563-AC852CA19F6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FF8D92FD-04E7-4E0C-85C1-B468D030B41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134B1572-9B32-4081-BDA2-14DF30F79BD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464D8CBE-9F7F-43AE-B3AA-B50E5E20427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91CCAB21-8C3B-4998-AF96-7F2951DB87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5F098B06-6ED8-4691-93EE-0C8B509BDF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F2006B72-1672-4794-B9D7-1477428A6F2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15D028EC-9B6B-4CCA-8F3C-7165BF517BB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96" name="直線コネクタ 795">
          <a:extLst>
            <a:ext uri="{FF2B5EF4-FFF2-40B4-BE49-F238E27FC236}">
              <a16:creationId xmlns:a16="http://schemas.microsoft.com/office/drawing/2014/main" id="{049AEE3B-D225-4F5C-875F-39AA707380C5}"/>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7" name="【児童館】&#10;一人当たり面積最小値テキスト">
          <a:extLst>
            <a:ext uri="{FF2B5EF4-FFF2-40B4-BE49-F238E27FC236}">
              <a16:creationId xmlns:a16="http://schemas.microsoft.com/office/drawing/2014/main" id="{4703747A-F03C-401C-8A09-40165AF2099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8" name="直線コネクタ 797">
          <a:extLst>
            <a:ext uri="{FF2B5EF4-FFF2-40B4-BE49-F238E27FC236}">
              <a16:creationId xmlns:a16="http://schemas.microsoft.com/office/drawing/2014/main" id="{3C5618BD-FB07-4C2E-91B6-E8FFBB4D738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99" name="【児童館】&#10;一人当たり面積最大値テキスト">
          <a:extLst>
            <a:ext uri="{FF2B5EF4-FFF2-40B4-BE49-F238E27FC236}">
              <a16:creationId xmlns:a16="http://schemas.microsoft.com/office/drawing/2014/main" id="{E761EDC6-E8BC-46DE-9517-6892C56D5302}"/>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0" name="直線コネクタ 799">
          <a:extLst>
            <a:ext uri="{FF2B5EF4-FFF2-40B4-BE49-F238E27FC236}">
              <a16:creationId xmlns:a16="http://schemas.microsoft.com/office/drawing/2014/main" id="{FD174FDF-DCFC-4D6B-A32C-FEDD3891BD69}"/>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801" name="【児童館】&#10;一人当たり面積平均値テキスト">
          <a:extLst>
            <a:ext uri="{FF2B5EF4-FFF2-40B4-BE49-F238E27FC236}">
              <a16:creationId xmlns:a16="http://schemas.microsoft.com/office/drawing/2014/main" id="{8E4969A0-FEEA-4C30-AA8A-C0261EA227EE}"/>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02" name="フローチャート: 判断 801">
          <a:extLst>
            <a:ext uri="{FF2B5EF4-FFF2-40B4-BE49-F238E27FC236}">
              <a16:creationId xmlns:a16="http://schemas.microsoft.com/office/drawing/2014/main" id="{9A1D99F3-7FE0-477C-BD9E-AEF8890FA977}"/>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3" name="フローチャート: 判断 802">
          <a:extLst>
            <a:ext uri="{FF2B5EF4-FFF2-40B4-BE49-F238E27FC236}">
              <a16:creationId xmlns:a16="http://schemas.microsoft.com/office/drawing/2014/main" id="{3B99418D-B485-41E4-83E6-2A320A3319FC}"/>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4" name="フローチャート: 判断 803">
          <a:extLst>
            <a:ext uri="{FF2B5EF4-FFF2-40B4-BE49-F238E27FC236}">
              <a16:creationId xmlns:a16="http://schemas.microsoft.com/office/drawing/2014/main" id="{8C45337C-7F1C-42F3-B6DD-848448F807D7}"/>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5" name="フローチャート: 判断 804">
          <a:extLst>
            <a:ext uri="{FF2B5EF4-FFF2-40B4-BE49-F238E27FC236}">
              <a16:creationId xmlns:a16="http://schemas.microsoft.com/office/drawing/2014/main" id="{8BECAC2E-A7F2-465E-B414-43ED490123FE}"/>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06" name="フローチャート: 判断 805">
          <a:extLst>
            <a:ext uri="{FF2B5EF4-FFF2-40B4-BE49-F238E27FC236}">
              <a16:creationId xmlns:a16="http://schemas.microsoft.com/office/drawing/2014/main" id="{126BD030-1BEC-4004-83F7-4CF221D0F6CC}"/>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FF313EBF-0C54-4BA4-AC66-A3AED84FA0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4704AE5-C2B5-4762-9FB7-1B2805F1C9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DB03CBF4-BEA4-4E4C-9887-DEFF9CE1CA0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D022F721-FBBE-47DF-90CF-9B48FAEEFC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D6544706-CA82-44B5-92C6-58ECF29968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82550</xdr:rowOff>
    </xdr:from>
    <xdr:to>
      <xdr:col>98</xdr:col>
      <xdr:colOff>38100</xdr:colOff>
      <xdr:row>86</xdr:row>
      <xdr:rowOff>12700</xdr:rowOff>
    </xdr:to>
    <xdr:sp macro="" textlink="">
      <xdr:nvSpPr>
        <xdr:cNvPr id="812" name="楕円 811">
          <a:extLst>
            <a:ext uri="{FF2B5EF4-FFF2-40B4-BE49-F238E27FC236}">
              <a16:creationId xmlns:a16="http://schemas.microsoft.com/office/drawing/2014/main" id="{44D4CF8F-D888-4AE3-9A3E-27B9174F4E53}"/>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813" name="n_1aveValue【児童館】&#10;一人当たり面積">
          <a:extLst>
            <a:ext uri="{FF2B5EF4-FFF2-40B4-BE49-F238E27FC236}">
              <a16:creationId xmlns:a16="http://schemas.microsoft.com/office/drawing/2014/main" id="{72883C73-81E7-4C72-BF8E-F6633CE660D4}"/>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14" name="n_2aveValue【児童館】&#10;一人当たり面積">
          <a:extLst>
            <a:ext uri="{FF2B5EF4-FFF2-40B4-BE49-F238E27FC236}">
              <a16:creationId xmlns:a16="http://schemas.microsoft.com/office/drawing/2014/main" id="{AC546E68-ABA9-4C6E-99B7-EA70B78FCC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15" name="n_3aveValue【児童館】&#10;一人当たり面積">
          <a:extLst>
            <a:ext uri="{FF2B5EF4-FFF2-40B4-BE49-F238E27FC236}">
              <a16:creationId xmlns:a16="http://schemas.microsoft.com/office/drawing/2014/main" id="{E08345C0-76F4-4FCF-9785-BCE0AA7F0D62}"/>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16" name="n_4aveValue【児童館】&#10;一人当たり面積">
          <a:extLst>
            <a:ext uri="{FF2B5EF4-FFF2-40B4-BE49-F238E27FC236}">
              <a16:creationId xmlns:a16="http://schemas.microsoft.com/office/drawing/2014/main" id="{B64C5992-A469-4B44-99E2-0577174E24BF}"/>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17" name="n_4mainValue【児童館】&#10;一人当たり面積">
          <a:extLst>
            <a:ext uri="{FF2B5EF4-FFF2-40B4-BE49-F238E27FC236}">
              <a16:creationId xmlns:a16="http://schemas.microsoft.com/office/drawing/2014/main" id="{3FC24AF5-07AE-4D98-BDCB-623F687194DE}"/>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FAE6F7B0-1665-4E6F-BFA6-474648E7DD6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7D5A6DCB-46BA-4000-ACDC-1D171A2435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7207F154-C998-4AD8-A728-5325F0EF44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E11854CD-4D60-4B11-9622-70EE37FF98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72A86613-2A97-41C7-9C29-DAC55AD95E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CC51352A-5536-44A6-B969-B170318EC1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65B8B937-875D-4C88-87F9-DA2FCB4DAB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F18A57CC-12AF-461F-803E-1629F8DC8C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8059A8B8-BF29-42E8-8BA4-F94E5499CD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2568E4B9-35E4-4B76-B851-CA4FC9E6AE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486EFE75-DE13-482F-8841-AD58924A62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9" name="直線コネクタ 828">
          <a:extLst>
            <a:ext uri="{FF2B5EF4-FFF2-40B4-BE49-F238E27FC236}">
              <a16:creationId xmlns:a16="http://schemas.microsoft.com/office/drawing/2014/main" id="{4E59463C-DE47-4933-A08B-BC04A124EB2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0" name="テキスト ボックス 829">
          <a:extLst>
            <a:ext uri="{FF2B5EF4-FFF2-40B4-BE49-F238E27FC236}">
              <a16:creationId xmlns:a16="http://schemas.microsoft.com/office/drawing/2014/main" id="{4F08A952-7EC0-4F33-AD7E-92BDA53E35A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1" name="直線コネクタ 830">
          <a:extLst>
            <a:ext uri="{FF2B5EF4-FFF2-40B4-BE49-F238E27FC236}">
              <a16:creationId xmlns:a16="http://schemas.microsoft.com/office/drawing/2014/main" id="{4004A893-B5BF-405C-9793-87203F5699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2" name="テキスト ボックス 831">
          <a:extLst>
            <a:ext uri="{FF2B5EF4-FFF2-40B4-BE49-F238E27FC236}">
              <a16:creationId xmlns:a16="http://schemas.microsoft.com/office/drawing/2014/main" id="{ACEFE883-C357-433B-9273-B966401979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3" name="直線コネクタ 832">
          <a:extLst>
            <a:ext uri="{FF2B5EF4-FFF2-40B4-BE49-F238E27FC236}">
              <a16:creationId xmlns:a16="http://schemas.microsoft.com/office/drawing/2014/main" id="{2937988D-6BE3-49AE-843E-020C15E26B4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4" name="テキスト ボックス 833">
          <a:extLst>
            <a:ext uri="{FF2B5EF4-FFF2-40B4-BE49-F238E27FC236}">
              <a16:creationId xmlns:a16="http://schemas.microsoft.com/office/drawing/2014/main" id="{72A8F678-D969-454D-9C69-5231A990A1C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5" name="直線コネクタ 834">
          <a:extLst>
            <a:ext uri="{FF2B5EF4-FFF2-40B4-BE49-F238E27FC236}">
              <a16:creationId xmlns:a16="http://schemas.microsoft.com/office/drawing/2014/main" id="{114BF7C2-100B-4450-ACB8-9264D3AE752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6" name="テキスト ボックス 835">
          <a:extLst>
            <a:ext uri="{FF2B5EF4-FFF2-40B4-BE49-F238E27FC236}">
              <a16:creationId xmlns:a16="http://schemas.microsoft.com/office/drawing/2014/main" id="{84A226AC-6D99-4868-9147-163610E034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7" name="直線コネクタ 836">
          <a:extLst>
            <a:ext uri="{FF2B5EF4-FFF2-40B4-BE49-F238E27FC236}">
              <a16:creationId xmlns:a16="http://schemas.microsoft.com/office/drawing/2014/main" id="{20D07326-B812-4BFF-B4EA-06639B35B6D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8" name="テキスト ボックス 837">
          <a:extLst>
            <a:ext uri="{FF2B5EF4-FFF2-40B4-BE49-F238E27FC236}">
              <a16:creationId xmlns:a16="http://schemas.microsoft.com/office/drawing/2014/main" id="{F2CEA6EC-4914-4A97-8A5A-88C92B2AF7D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F8BCD652-7680-4BB8-8E5C-9186E56FC7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0" name="テキスト ボックス 839">
          <a:extLst>
            <a:ext uri="{FF2B5EF4-FFF2-40B4-BE49-F238E27FC236}">
              <a16:creationId xmlns:a16="http://schemas.microsoft.com/office/drawing/2014/main" id="{37A7316E-4B52-4FEF-A492-A2DCB7EE51F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1" name="【公民館】&#10;有形固定資産減価償却率グラフ枠">
          <a:extLst>
            <a:ext uri="{FF2B5EF4-FFF2-40B4-BE49-F238E27FC236}">
              <a16:creationId xmlns:a16="http://schemas.microsoft.com/office/drawing/2014/main" id="{2DFEF5D8-B2A6-42A7-82FC-33D37BEF7A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42" name="直線コネクタ 841">
          <a:extLst>
            <a:ext uri="{FF2B5EF4-FFF2-40B4-BE49-F238E27FC236}">
              <a16:creationId xmlns:a16="http://schemas.microsoft.com/office/drawing/2014/main" id="{DDDCE980-E2D9-4497-BC7D-44E039F0F7C2}"/>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43" name="【公民館】&#10;有形固定資産減価償却率最小値テキスト">
          <a:extLst>
            <a:ext uri="{FF2B5EF4-FFF2-40B4-BE49-F238E27FC236}">
              <a16:creationId xmlns:a16="http://schemas.microsoft.com/office/drawing/2014/main" id="{89602BDC-EE19-4C30-BB7E-606575522BD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44" name="直線コネクタ 843">
          <a:extLst>
            <a:ext uri="{FF2B5EF4-FFF2-40B4-BE49-F238E27FC236}">
              <a16:creationId xmlns:a16="http://schemas.microsoft.com/office/drawing/2014/main" id="{669785F0-C746-4DD1-B7AA-DCDE283FAF1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45" name="【公民館】&#10;有形固定資産減価償却率最大値テキスト">
          <a:extLst>
            <a:ext uri="{FF2B5EF4-FFF2-40B4-BE49-F238E27FC236}">
              <a16:creationId xmlns:a16="http://schemas.microsoft.com/office/drawing/2014/main" id="{9C4DD170-6BB1-4660-9297-969A7990A65E}"/>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46" name="直線コネクタ 845">
          <a:extLst>
            <a:ext uri="{FF2B5EF4-FFF2-40B4-BE49-F238E27FC236}">
              <a16:creationId xmlns:a16="http://schemas.microsoft.com/office/drawing/2014/main" id="{15DF9D54-D4FC-42AF-A315-4D817B93A283}"/>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847" name="【公民館】&#10;有形固定資産減価償却率平均値テキスト">
          <a:extLst>
            <a:ext uri="{FF2B5EF4-FFF2-40B4-BE49-F238E27FC236}">
              <a16:creationId xmlns:a16="http://schemas.microsoft.com/office/drawing/2014/main" id="{0AC96EAC-F7FF-4116-A60A-B4374C5C3760}"/>
            </a:ext>
          </a:extLst>
        </xdr:cNvPr>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48" name="フローチャート: 判断 847">
          <a:extLst>
            <a:ext uri="{FF2B5EF4-FFF2-40B4-BE49-F238E27FC236}">
              <a16:creationId xmlns:a16="http://schemas.microsoft.com/office/drawing/2014/main" id="{56F2F887-9ED2-413E-8530-04B7FD711B21}"/>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849" name="フローチャート: 判断 848">
          <a:extLst>
            <a:ext uri="{FF2B5EF4-FFF2-40B4-BE49-F238E27FC236}">
              <a16:creationId xmlns:a16="http://schemas.microsoft.com/office/drawing/2014/main" id="{9C271F60-E391-4134-917F-F25300868BEA}"/>
            </a:ext>
          </a:extLst>
        </xdr:cNvPr>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850" name="フローチャート: 判断 849">
          <a:extLst>
            <a:ext uri="{FF2B5EF4-FFF2-40B4-BE49-F238E27FC236}">
              <a16:creationId xmlns:a16="http://schemas.microsoft.com/office/drawing/2014/main" id="{2D8F3CE8-B10F-4C33-A8CE-F5C33A8AC327}"/>
            </a:ext>
          </a:extLst>
        </xdr:cNvPr>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51" name="フローチャート: 判断 850">
          <a:extLst>
            <a:ext uri="{FF2B5EF4-FFF2-40B4-BE49-F238E27FC236}">
              <a16:creationId xmlns:a16="http://schemas.microsoft.com/office/drawing/2014/main" id="{73916537-22BC-4493-A958-87B53705B06F}"/>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52" name="フローチャート: 判断 851">
          <a:extLst>
            <a:ext uri="{FF2B5EF4-FFF2-40B4-BE49-F238E27FC236}">
              <a16:creationId xmlns:a16="http://schemas.microsoft.com/office/drawing/2014/main" id="{FFFAC626-7F32-4A0C-B4D8-0C8BEFF38911}"/>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1F050FE9-B358-476F-9C10-7BF0F1EB3D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905B2AEC-F63C-49D7-89B5-1CAEF8FE4B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EBA30B3B-77F4-4326-AEDF-CA637DA063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E074D6A0-3F4A-4751-A366-85D6F0A111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38D92DD6-964F-4E8C-BA7F-FC7419B8CA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168275</xdr:rowOff>
    </xdr:from>
    <xdr:to>
      <xdr:col>85</xdr:col>
      <xdr:colOff>177800</xdr:colOff>
      <xdr:row>103</xdr:row>
      <xdr:rowOff>98425</xdr:rowOff>
    </xdr:to>
    <xdr:sp macro="" textlink="">
      <xdr:nvSpPr>
        <xdr:cNvPr id="858" name="楕円 857">
          <a:extLst>
            <a:ext uri="{FF2B5EF4-FFF2-40B4-BE49-F238E27FC236}">
              <a16:creationId xmlns:a16="http://schemas.microsoft.com/office/drawing/2014/main" id="{1C91DBB4-5E19-4F31-904C-04DC38D888AA}"/>
            </a:ext>
          </a:extLst>
        </xdr:cNvPr>
        <xdr:cNvSpPr/>
      </xdr:nvSpPr>
      <xdr:spPr>
        <a:xfrm>
          <a:off x="16268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19702</xdr:rowOff>
    </xdr:from>
    <xdr:ext cx="405111" cy="259045"/>
    <xdr:sp macro="" textlink="">
      <xdr:nvSpPr>
        <xdr:cNvPr id="859" name="【公民館】&#10;有形固定資産減価償却率該当値テキスト">
          <a:extLst>
            <a:ext uri="{FF2B5EF4-FFF2-40B4-BE49-F238E27FC236}">
              <a16:creationId xmlns:a16="http://schemas.microsoft.com/office/drawing/2014/main" id="{8E5752B0-CC15-4E31-BC73-A5EE6743DDBC}"/>
            </a:ext>
          </a:extLst>
        </xdr:cNvPr>
        <xdr:cNvSpPr txBox="1"/>
      </xdr:nvSpPr>
      <xdr:spPr>
        <a:xfrm>
          <a:off x="16357600"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17780</xdr:rowOff>
    </xdr:from>
    <xdr:to>
      <xdr:col>81</xdr:col>
      <xdr:colOff>101600</xdr:colOff>
      <xdr:row>103</xdr:row>
      <xdr:rowOff>119380</xdr:rowOff>
    </xdr:to>
    <xdr:sp macro="" textlink="">
      <xdr:nvSpPr>
        <xdr:cNvPr id="860" name="楕円 859">
          <a:extLst>
            <a:ext uri="{FF2B5EF4-FFF2-40B4-BE49-F238E27FC236}">
              <a16:creationId xmlns:a16="http://schemas.microsoft.com/office/drawing/2014/main" id="{3F3AC566-241A-4FD5-BB8D-033002F3F989}"/>
            </a:ext>
          </a:extLst>
        </xdr:cNvPr>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68580</xdr:rowOff>
    </xdr:to>
    <xdr:cxnSp macro="">
      <xdr:nvCxnSpPr>
        <xdr:cNvPr id="861" name="直線コネクタ 860">
          <a:extLst>
            <a:ext uri="{FF2B5EF4-FFF2-40B4-BE49-F238E27FC236}">
              <a16:creationId xmlns:a16="http://schemas.microsoft.com/office/drawing/2014/main" id="{7AA7FAAD-E0AC-4C8E-A439-B126A991A36B}"/>
            </a:ext>
          </a:extLst>
        </xdr:cNvPr>
        <xdr:cNvCxnSpPr/>
      </xdr:nvCxnSpPr>
      <xdr:spPr>
        <a:xfrm flipV="1">
          <a:off x="15481300" y="177069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862" name="楕円 861">
          <a:extLst>
            <a:ext uri="{FF2B5EF4-FFF2-40B4-BE49-F238E27FC236}">
              <a16:creationId xmlns:a16="http://schemas.microsoft.com/office/drawing/2014/main" id="{7F4E5CB4-0586-4502-BD23-BD30E44037A5}"/>
            </a:ext>
          </a:extLst>
        </xdr:cNvPr>
        <xdr:cNvSpPr/>
      </xdr:nvSpPr>
      <xdr:spPr>
        <a:xfrm>
          <a:off x="1454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68580</xdr:rowOff>
    </xdr:to>
    <xdr:cxnSp macro="">
      <xdr:nvCxnSpPr>
        <xdr:cNvPr id="863" name="直線コネクタ 862">
          <a:extLst>
            <a:ext uri="{FF2B5EF4-FFF2-40B4-BE49-F238E27FC236}">
              <a16:creationId xmlns:a16="http://schemas.microsoft.com/office/drawing/2014/main" id="{CDAEC64B-2DFD-4AE8-AD94-6A7D40757D5A}"/>
            </a:ext>
          </a:extLst>
        </xdr:cNvPr>
        <xdr:cNvCxnSpPr/>
      </xdr:nvCxnSpPr>
      <xdr:spPr>
        <a:xfrm>
          <a:off x="14592300" y="176555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52070</xdr:rowOff>
    </xdr:from>
    <xdr:to>
      <xdr:col>72</xdr:col>
      <xdr:colOff>38100</xdr:colOff>
      <xdr:row>102</xdr:row>
      <xdr:rowOff>153670</xdr:rowOff>
    </xdr:to>
    <xdr:sp macro="" textlink="">
      <xdr:nvSpPr>
        <xdr:cNvPr id="864" name="楕円 863">
          <a:extLst>
            <a:ext uri="{FF2B5EF4-FFF2-40B4-BE49-F238E27FC236}">
              <a16:creationId xmlns:a16="http://schemas.microsoft.com/office/drawing/2014/main" id="{044AD5AC-B34E-473D-B4D2-97412BF560D6}"/>
            </a:ext>
          </a:extLst>
        </xdr:cNvPr>
        <xdr:cNvSpPr/>
      </xdr:nvSpPr>
      <xdr:spPr>
        <a:xfrm>
          <a:off x="13652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102870</xdr:rowOff>
    </xdr:from>
    <xdr:to>
      <xdr:col>76</xdr:col>
      <xdr:colOff>114300</xdr:colOff>
      <xdr:row>102</xdr:row>
      <xdr:rowOff>167639</xdr:rowOff>
    </xdr:to>
    <xdr:cxnSp macro="">
      <xdr:nvCxnSpPr>
        <xdr:cNvPr id="865" name="直線コネクタ 864">
          <a:extLst>
            <a:ext uri="{FF2B5EF4-FFF2-40B4-BE49-F238E27FC236}">
              <a16:creationId xmlns:a16="http://schemas.microsoft.com/office/drawing/2014/main" id="{486051BE-E205-4BA7-844B-FCC0D0C1E1DA}"/>
            </a:ext>
          </a:extLst>
        </xdr:cNvPr>
        <xdr:cNvCxnSpPr/>
      </xdr:nvCxnSpPr>
      <xdr:spPr>
        <a:xfrm>
          <a:off x="13703300" y="17590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80645</xdr:rowOff>
    </xdr:from>
    <xdr:to>
      <xdr:col>67</xdr:col>
      <xdr:colOff>101600</xdr:colOff>
      <xdr:row>102</xdr:row>
      <xdr:rowOff>10795</xdr:rowOff>
    </xdr:to>
    <xdr:sp macro="" textlink="">
      <xdr:nvSpPr>
        <xdr:cNvPr id="866" name="楕円 865">
          <a:extLst>
            <a:ext uri="{FF2B5EF4-FFF2-40B4-BE49-F238E27FC236}">
              <a16:creationId xmlns:a16="http://schemas.microsoft.com/office/drawing/2014/main" id="{0571E28E-0953-4B1C-B3EC-48A9277E4042}"/>
            </a:ext>
          </a:extLst>
        </xdr:cNvPr>
        <xdr:cNvSpPr/>
      </xdr:nvSpPr>
      <xdr:spPr>
        <a:xfrm>
          <a:off x="127635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131445</xdr:rowOff>
    </xdr:from>
    <xdr:to>
      <xdr:col>71</xdr:col>
      <xdr:colOff>177800</xdr:colOff>
      <xdr:row>102</xdr:row>
      <xdr:rowOff>102870</xdr:rowOff>
    </xdr:to>
    <xdr:cxnSp macro="">
      <xdr:nvCxnSpPr>
        <xdr:cNvPr id="867" name="直線コネクタ 866">
          <a:extLst>
            <a:ext uri="{FF2B5EF4-FFF2-40B4-BE49-F238E27FC236}">
              <a16:creationId xmlns:a16="http://schemas.microsoft.com/office/drawing/2014/main" id="{D355A1BA-C8A0-47AA-BC1F-EB8476CD2E39}"/>
            </a:ext>
          </a:extLst>
        </xdr:cNvPr>
        <xdr:cNvCxnSpPr/>
      </xdr:nvCxnSpPr>
      <xdr:spPr>
        <a:xfrm>
          <a:off x="12814300" y="174478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121938</xdr:rowOff>
    </xdr:from>
    <xdr:ext cx="405111" cy="259045"/>
    <xdr:sp macro="" textlink="">
      <xdr:nvSpPr>
        <xdr:cNvPr id="868" name="n_1aveValue【公民館】&#10;有形固定資産減価償却率">
          <a:extLst>
            <a:ext uri="{FF2B5EF4-FFF2-40B4-BE49-F238E27FC236}">
              <a16:creationId xmlns:a16="http://schemas.microsoft.com/office/drawing/2014/main" id="{AA243ACD-2B3E-4598-B58A-BBC859640169}"/>
            </a:ext>
          </a:extLst>
        </xdr:cNvPr>
        <xdr:cNvSpPr txBox="1"/>
      </xdr:nvSpPr>
      <xdr:spPr>
        <a:xfrm>
          <a:off x="152660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100982</xdr:rowOff>
    </xdr:from>
    <xdr:ext cx="405111" cy="259045"/>
    <xdr:sp macro="" textlink="">
      <xdr:nvSpPr>
        <xdr:cNvPr id="869" name="n_2aveValue【公民館】&#10;有形固定資産減価償却率">
          <a:extLst>
            <a:ext uri="{FF2B5EF4-FFF2-40B4-BE49-F238E27FC236}">
              <a16:creationId xmlns:a16="http://schemas.microsoft.com/office/drawing/2014/main" id="{2F04B4B6-B836-488E-94DA-29057312D75D}"/>
            </a:ext>
          </a:extLst>
        </xdr:cNvPr>
        <xdr:cNvSpPr txBox="1"/>
      </xdr:nvSpPr>
      <xdr:spPr>
        <a:xfrm>
          <a:off x="14389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870" name="n_3aveValue【公民館】&#10;有形固定資産減価償却率">
          <a:extLst>
            <a:ext uri="{FF2B5EF4-FFF2-40B4-BE49-F238E27FC236}">
              <a16:creationId xmlns:a16="http://schemas.microsoft.com/office/drawing/2014/main" id="{0D185873-86B7-4861-8136-61773E6FADC7}"/>
            </a:ext>
          </a:extLst>
        </xdr:cNvPr>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871" name="n_4aveValue【公民館】&#10;有形固定資産減価償却率">
          <a:extLst>
            <a:ext uri="{FF2B5EF4-FFF2-40B4-BE49-F238E27FC236}">
              <a16:creationId xmlns:a16="http://schemas.microsoft.com/office/drawing/2014/main" id="{FA10589E-992C-4513-9194-CCFB0C3E8374}"/>
            </a:ext>
          </a:extLst>
        </xdr:cNvPr>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135907</xdr:rowOff>
    </xdr:from>
    <xdr:ext cx="405111" cy="259045"/>
    <xdr:sp macro="" textlink="">
      <xdr:nvSpPr>
        <xdr:cNvPr id="872" name="n_1mainValue【公民館】&#10;有形固定資産減価償却率">
          <a:extLst>
            <a:ext uri="{FF2B5EF4-FFF2-40B4-BE49-F238E27FC236}">
              <a16:creationId xmlns:a16="http://schemas.microsoft.com/office/drawing/2014/main" id="{53FCDA39-6C07-4B68-B133-0D4CD1BEB3B1}"/>
            </a:ext>
          </a:extLst>
        </xdr:cNvPr>
        <xdr:cNvSpPr txBox="1"/>
      </xdr:nvSpPr>
      <xdr:spPr>
        <a:xfrm>
          <a:off x="15266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873" name="n_2mainValue【公民館】&#10;有形固定資産減価償却率">
          <a:extLst>
            <a:ext uri="{FF2B5EF4-FFF2-40B4-BE49-F238E27FC236}">
              <a16:creationId xmlns:a16="http://schemas.microsoft.com/office/drawing/2014/main" id="{D9EA7487-415C-4A0E-9E71-DED2D9A91BAD}"/>
            </a:ext>
          </a:extLst>
        </xdr:cNvPr>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170197</xdr:rowOff>
    </xdr:from>
    <xdr:ext cx="405111" cy="259045"/>
    <xdr:sp macro="" textlink="">
      <xdr:nvSpPr>
        <xdr:cNvPr id="874" name="n_3mainValue【公民館】&#10;有形固定資産減価償却率">
          <a:extLst>
            <a:ext uri="{FF2B5EF4-FFF2-40B4-BE49-F238E27FC236}">
              <a16:creationId xmlns:a16="http://schemas.microsoft.com/office/drawing/2014/main" id="{72C68B25-920C-449F-AE4F-713BE2D7501D}"/>
            </a:ext>
          </a:extLst>
        </xdr:cNvPr>
        <xdr:cNvSpPr txBox="1"/>
      </xdr:nvSpPr>
      <xdr:spPr>
        <a:xfrm>
          <a:off x="13500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27322</xdr:rowOff>
    </xdr:from>
    <xdr:ext cx="405111" cy="259045"/>
    <xdr:sp macro="" textlink="">
      <xdr:nvSpPr>
        <xdr:cNvPr id="875" name="n_4mainValue【公民館】&#10;有形固定資産減価償却率">
          <a:extLst>
            <a:ext uri="{FF2B5EF4-FFF2-40B4-BE49-F238E27FC236}">
              <a16:creationId xmlns:a16="http://schemas.microsoft.com/office/drawing/2014/main" id="{D37AC661-301B-45E4-BAAF-733BE4FB50F6}"/>
            </a:ext>
          </a:extLst>
        </xdr:cNvPr>
        <xdr:cNvSpPr txBox="1"/>
      </xdr:nvSpPr>
      <xdr:spPr>
        <a:xfrm>
          <a:off x="12611744"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a:extLst>
            <a:ext uri="{FF2B5EF4-FFF2-40B4-BE49-F238E27FC236}">
              <a16:creationId xmlns:a16="http://schemas.microsoft.com/office/drawing/2014/main" id="{F5783992-5344-4A79-818F-CDB34F85F1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a:extLst>
            <a:ext uri="{FF2B5EF4-FFF2-40B4-BE49-F238E27FC236}">
              <a16:creationId xmlns:a16="http://schemas.microsoft.com/office/drawing/2014/main" id="{E792E4BA-9F52-40E9-B67F-2CF8D4411F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a:extLst>
            <a:ext uri="{FF2B5EF4-FFF2-40B4-BE49-F238E27FC236}">
              <a16:creationId xmlns:a16="http://schemas.microsoft.com/office/drawing/2014/main" id="{C5148F0B-DDC7-41E2-9FEF-C01AC48C05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a:extLst>
            <a:ext uri="{FF2B5EF4-FFF2-40B4-BE49-F238E27FC236}">
              <a16:creationId xmlns:a16="http://schemas.microsoft.com/office/drawing/2014/main" id="{DF70407A-D405-4D80-8AC1-5C8B65A742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a:extLst>
            <a:ext uri="{FF2B5EF4-FFF2-40B4-BE49-F238E27FC236}">
              <a16:creationId xmlns:a16="http://schemas.microsoft.com/office/drawing/2014/main" id="{99BBFD86-DF7D-45B6-90D3-0A5B3C7969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a:extLst>
            <a:ext uri="{FF2B5EF4-FFF2-40B4-BE49-F238E27FC236}">
              <a16:creationId xmlns:a16="http://schemas.microsoft.com/office/drawing/2014/main" id="{93BE2768-8E1A-4289-A7CB-21636AF771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a:extLst>
            <a:ext uri="{FF2B5EF4-FFF2-40B4-BE49-F238E27FC236}">
              <a16:creationId xmlns:a16="http://schemas.microsoft.com/office/drawing/2014/main" id="{8E71152D-6026-4B6B-9129-B3DBAB4848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a:extLst>
            <a:ext uri="{FF2B5EF4-FFF2-40B4-BE49-F238E27FC236}">
              <a16:creationId xmlns:a16="http://schemas.microsoft.com/office/drawing/2014/main" id="{A507FF35-2C70-4A2A-B30F-D980A57408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a:extLst>
            <a:ext uri="{FF2B5EF4-FFF2-40B4-BE49-F238E27FC236}">
              <a16:creationId xmlns:a16="http://schemas.microsoft.com/office/drawing/2014/main" id="{B29509FC-BC13-4226-85C7-6EEEDC84677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a:extLst>
            <a:ext uri="{FF2B5EF4-FFF2-40B4-BE49-F238E27FC236}">
              <a16:creationId xmlns:a16="http://schemas.microsoft.com/office/drawing/2014/main" id="{E2AE1A63-8365-4EA8-AE86-3970F5E83C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a:extLst>
            <a:ext uri="{FF2B5EF4-FFF2-40B4-BE49-F238E27FC236}">
              <a16:creationId xmlns:a16="http://schemas.microsoft.com/office/drawing/2014/main" id="{00E61102-E53A-4D12-9DCA-B7393E8B88C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a:extLst>
            <a:ext uri="{FF2B5EF4-FFF2-40B4-BE49-F238E27FC236}">
              <a16:creationId xmlns:a16="http://schemas.microsoft.com/office/drawing/2014/main" id="{2ABCACB5-F7D0-47C9-9B5B-7CE756E24EE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a:extLst>
            <a:ext uri="{FF2B5EF4-FFF2-40B4-BE49-F238E27FC236}">
              <a16:creationId xmlns:a16="http://schemas.microsoft.com/office/drawing/2014/main" id="{BD3D0070-B1FD-451B-9295-426E84890E9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a:extLst>
            <a:ext uri="{FF2B5EF4-FFF2-40B4-BE49-F238E27FC236}">
              <a16:creationId xmlns:a16="http://schemas.microsoft.com/office/drawing/2014/main" id="{B41BF461-A573-4BCD-A81A-2D8C799883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a:extLst>
            <a:ext uri="{FF2B5EF4-FFF2-40B4-BE49-F238E27FC236}">
              <a16:creationId xmlns:a16="http://schemas.microsoft.com/office/drawing/2014/main" id="{0EED2D80-EECC-4EEC-A1BB-6F91D2F08B8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a:extLst>
            <a:ext uri="{FF2B5EF4-FFF2-40B4-BE49-F238E27FC236}">
              <a16:creationId xmlns:a16="http://schemas.microsoft.com/office/drawing/2014/main" id="{085FF43A-AD14-47C3-8D7B-78D7561B1BC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a:extLst>
            <a:ext uri="{FF2B5EF4-FFF2-40B4-BE49-F238E27FC236}">
              <a16:creationId xmlns:a16="http://schemas.microsoft.com/office/drawing/2014/main" id="{63CB4701-17A6-400C-956D-27E1E48F5E7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a:extLst>
            <a:ext uri="{FF2B5EF4-FFF2-40B4-BE49-F238E27FC236}">
              <a16:creationId xmlns:a16="http://schemas.microsoft.com/office/drawing/2014/main" id="{F9E6D246-1A2D-481C-84D1-30D8C42229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a:extLst>
            <a:ext uri="{FF2B5EF4-FFF2-40B4-BE49-F238E27FC236}">
              <a16:creationId xmlns:a16="http://schemas.microsoft.com/office/drawing/2014/main" id="{AB5BED0C-CF36-498C-8FFE-907876DD88C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a:extLst>
            <a:ext uri="{FF2B5EF4-FFF2-40B4-BE49-F238E27FC236}">
              <a16:creationId xmlns:a16="http://schemas.microsoft.com/office/drawing/2014/main" id="{BD3E5F03-939E-46A4-B271-3FC75736378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a:extLst>
            <a:ext uri="{FF2B5EF4-FFF2-40B4-BE49-F238E27FC236}">
              <a16:creationId xmlns:a16="http://schemas.microsoft.com/office/drawing/2014/main" id="{445348D6-8761-4397-9B91-0474794E91D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a:extLst>
            <a:ext uri="{FF2B5EF4-FFF2-40B4-BE49-F238E27FC236}">
              <a16:creationId xmlns:a16="http://schemas.microsoft.com/office/drawing/2014/main" id="{EBC9C222-2E9D-43CD-9960-BDC82A5DF54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D4D5CD9E-610C-4EED-A4AF-D97A780D5D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a:extLst>
            <a:ext uri="{FF2B5EF4-FFF2-40B4-BE49-F238E27FC236}">
              <a16:creationId xmlns:a16="http://schemas.microsoft.com/office/drawing/2014/main" id="{564B7A6E-A4C4-49A2-B50F-4BF63E875E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公民館】&#10;一人当たり面積グラフ枠">
          <a:extLst>
            <a:ext uri="{FF2B5EF4-FFF2-40B4-BE49-F238E27FC236}">
              <a16:creationId xmlns:a16="http://schemas.microsoft.com/office/drawing/2014/main" id="{169ABF0A-E42F-4B11-A038-385B3179F9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901" name="直線コネクタ 900">
          <a:extLst>
            <a:ext uri="{FF2B5EF4-FFF2-40B4-BE49-F238E27FC236}">
              <a16:creationId xmlns:a16="http://schemas.microsoft.com/office/drawing/2014/main" id="{64CA0A5C-08EF-4EDB-885F-10889E155F39}"/>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902" name="【公民館】&#10;一人当たり面積最小値テキスト">
          <a:extLst>
            <a:ext uri="{FF2B5EF4-FFF2-40B4-BE49-F238E27FC236}">
              <a16:creationId xmlns:a16="http://schemas.microsoft.com/office/drawing/2014/main" id="{9F62C321-3EFE-478D-8846-C6BF83910F45}"/>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903" name="直線コネクタ 902">
          <a:extLst>
            <a:ext uri="{FF2B5EF4-FFF2-40B4-BE49-F238E27FC236}">
              <a16:creationId xmlns:a16="http://schemas.microsoft.com/office/drawing/2014/main" id="{9EF2C869-65AE-4893-B466-6487F1DBA09B}"/>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04" name="【公民館】&#10;一人当たり面積最大値テキスト">
          <a:extLst>
            <a:ext uri="{FF2B5EF4-FFF2-40B4-BE49-F238E27FC236}">
              <a16:creationId xmlns:a16="http://schemas.microsoft.com/office/drawing/2014/main" id="{C3C6F623-46CA-4B14-9B0B-063BFF3280AD}"/>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05" name="直線コネクタ 904">
          <a:extLst>
            <a:ext uri="{FF2B5EF4-FFF2-40B4-BE49-F238E27FC236}">
              <a16:creationId xmlns:a16="http://schemas.microsoft.com/office/drawing/2014/main" id="{F5855451-BD67-4738-BF7A-B30DDF430642}"/>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906" name="【公民館】&#10;一人当たり面積平均値テキスト">
          <a:extLst>
            <a:ext uri="{FF2B5EF4-FFF2-40B4-BE49-F238E27FC236}">
              <a16:creationId xmlns:a16="http://schemas.microsoft.com/office/drawing/2014/main" id="{30E4082A-45E2-4812-9677-6A74EDFF9435}"/>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07" name="フローチャート: 判断 906">
          <a:extLst>
            <a:ext uri="{FF2B5EF4-FFF2-40B4-BE49-F238E27FC236}">
              <a16:creationId xmlns:a16="http://schemas.microsoft.com/office/drawing/2014/main" id="{9D8DB196-1845-4CD1-97C2-C89E1B18172B}"/>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908" name="フローチャート: 判断 907">
          <a:extLst>
            <a:ext uri="{FF2B5EF4-FFF2-40B4-BE49-F238E27FC236}">
              <a16:creationId xmlns:a16="http://schemas.microsoft.com/office/drawing/2014/main" id="{AB89D810-930E-4056-ABE7-3F67C73AB287}"/>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09" name="フローチャート: 判断 908">
          <a:extLst>
            <a:ext uri="{FF2B5EF4-FFF2-40B4-BE49-F238E27FC236}">
              <a16:creationId xmlns:a16="http://schemas.microsoft.com/office/drawing/2014/main" id="{F400EA6D-AD85-4947-AF3D-BE929DB65343}"/>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10" name="フローチャート: 判断 909">
          <a:extLst>
            <a:ext uri="{FF2B5EF4-FFF2-40B4-BE49-F238E27FC236}">
              <a16:creationId xmlns:a16="http://schemas.microsoft.com/office/drawing/2014/main" id="{D10B63E8-5A5C-41B0-88D8-096935A602ED}"/>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11" name="フローチャート: 判断 910">
          <a:extLst>
            <a:ext uri="{FF2B5EF4-FFF2-40B4-BE49-F238E27FC236}">
              <a16:creationId xmlns:a16="http://schemas.microsoft.com/office/drawing/2014/main" id="{5CD89734-7BF0-4396-86A4-001362E03573}"/>
            </a:ext>
          </a:extLst>
        </xdr:cNvPr>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628BDF73-7E93-45C4-96FA-FC14882531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83F40593-0F12-4B59-8477-2FF74E24E3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5BA97288-B130-4F35-9BFB-B97B7866D7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A26D5F52-9B85-4638-9E1A-99CA6632EF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48DC3C0B-994F-4C9C-8F32-17F790FE82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146231</xdr:rowOff>
    </xdr:from>
    <xdr:to>
      <xdr:col>116</xdr:col>
      <xdr:colOff>114300</xdr:colOff>
      <xdr:row>103</xdr:row>
      <xdr:rowOff>76381</xdr:rowOff>
    </xdr:to>
    <xdr:sp macro="" textlink="">
      <xdr:nvSpPr>
        <xdr:cNvPr id="917" name="楕円 916">
          <a:extLst>
            <a:ext uri="{FF2B5EF4-FFF2-40B4-BE49-F238E27FC236}">
              <a16:creationId xmlns:a16="http://schemas.microsoft.com/office/drawing/2014/main" id="{3A62C6AC-0AE3-415C-88EE-80E1A870C3AB}"/>
            </a:ext>
          </a:extLst>
        </xdr:cNvPr>
        <xdr:cNvSpPr/>
      </xdr:nvSpPr>
      <xdr:spPr>
        <a:xfrm>
          <a:off x="22110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169108</xdr:rowOff>
    </xdr:from>
    <xdr:ext cx="469744" cy="259045"/>
    <xdr:sp macro="" textlink="">
      <xdr:nvSpPr>
        <xdr:cNvPr id="918" name="【公民館】&#10;一人当たり面積該当値テキスト">
          <a:extLst>
            <a:ext uri="{FF2B5EF4-FFF2-40B4-BE49-F238E27FC236}">
              <a16:creationId xmlns:a16="http://schemas.microsoft.com/office/drawing/2014/main" id="{724F558E-E9BF-422D-849B-3A0291B329F4}"/>
            </a:ext>
          </a:extLst>
        </xdr:cNvPr>
        <xdr:cNvSpPr txBox="1"/>
      </xdr:nvSpPr>
      <xdr:spPr>
        <a:xfrm>
          <a:off x="22199600" y="174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149498</xdr:rowOff>
    </xdr:from>
    <xdr:to>
      <xdr:col>112</xdr:col>
      <xdr:colOff>38100</xdr:colOff>
      <xdr:row>103</xdr:row>
      <xdr:rowOff>79648</xdr:rowOff>
    </xdr:to>
    <xdr:sp macro="" textlink="">
      <xdr:nvSpPr>
        <xdr:cNvPr id="919" name="楕円 918">
          <a:extLst>
            <a:ext uri="{FF2B5EF4-FFF2-40B4-BE49-F238E27FC236}">
              <a16:creationId xmlns:a16="http://schemas.microsoft.com/office/drawing/2014/main" id="{A7E61C0F-D223-443D-BDBE-4894EFF10375}"/>
            </a:ext>
          </a:extLst>
        </xdr:cNvPr>
        <xdr:cNvSpPr/>
      </xdr:nvSpPr>
      <xdr:spPr>
        <a:xfrm>
          <a:off x="21272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25581</xdr:rowOff>
    </xdr:from>
    <xdr:to>
      <xdr:col>116</xdr:col>
      <xdr:colOff>63500</xdr:colOff>
      <xdr:row>103</xdr:row>
      <xdr:rowOff>28848</xdr:rowOff>
    </xdr:to>
    <xdr:cxnSp macro="">
      <xdr:nvCxnSpPr>
        <xdr:cNvPr id="920" name="直線コネクタ 919">
          <a:extLst>
            <a:ext uri="{FF2B5EF4-FFF2-40B4-BE49-F238E27FC236}">
              <a16:creationId xmlns:a16="http://schemas.microsoft.com/office/drawing/2014/main" id="{2967641B-C31B-4C14-AE9F-2B32806D0CFE}"/>
            </a:ext>
          </a:extLst>
        </xdr:cNvPr>
        <xdr:cNvCxnSpPr/>
      </xdr:nvCxnSpPr>
      <xdr:spPr>
        <a:xfrm flipV="1">
          <a:off x="21323300" y="176849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152763</xdr:rowOff>
    </xdr:from>
    <xdr:to>
      <xdr:col>107</xdr:col>
      <xdr:colOff>101600</xdr:colOff>
      <xdr:row>103</xdr:row>
      <xdr:rowOff>82913</xdr:rowOff>
    </xdr:to>
    <xdr:sp macro="" textlink="">
      <xdr:nvSpPr>
        <xdr:cNvPr id="921" name="楕円 920">
          <a:extLst>
            <a:ext uri="{FF2B5EF4-FFF2-40B4-BE49-F238E27FC236}">
              <a16:creationId xmlns:a16="http://schemas.microsoft.com/office/drawing/2014/main" id="{538D91B5-3688-4385-A270-34241B71FDF5}"/>
            </a:ext>
          </a:extLst>
        </xdr:cNvPr>
        <xdr:cNvSpPr/>
      </xdr:nvSpPr>
      <xdr:spPr>
        <a:xfrm>
          <a:off x="20383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28848</xdr:rowOff>
    </xdr:from>
    <xdr:to>
      <xdr:col>111</xdr:col>
      <xdr:colOff>177800</xdr:colOff>
      <xdr:row>103</xdr:row>
      <xdr:rowOff>32113</xdr:rowOff>
    </xdr:to>
    <xdr:cxnSp macro="">
      <xdr:nvCxnSpPr>
        <xdr:cNvPr id="922" name="直線コネクタ 921">
          <a:extLst>
            <a:ext uri="{FF2B5EF4-FFF2-40B4-BE49-F238E27FC236}">
              <a16:creationId xmlns:a16="http://schemas.microsoft.com/office/drawing/2014/main" id="{8A215F07-A78E-4EAC-B980-17F5FCF82E9C}"/>
            </a:ext>
          </a:extLst>
        </xdr:cNvPr>
        <xdr:cNvCxnSpPr/>
      </xdr:nvCxnSpPr>
      <xdr:spPr>
        <a:xfrm flipV="1">
          <a:off x="20434300" y="176881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162561</xdr:rowOff>
    </xdr:from>
    <xdr:to>
      <xdr:col>102</xdr:col>
      <xdr:colOff>165100</xdr:colOff>
      <xdr:row>103</xdr:row>
      <xdr:rowOff>92711</xdr:rowOff>
    </xdr:to>
    <xdr:sp macro="" textlink="">
      <xdr:nvSpPr>
        <xdr:cNvPr id="923" name="楕円 922">
          <a:extLst>
            <a:ext uri="{FF2B5EF4-FFF2-40B4-BE49-F238E27FC236}">
              <a16:creationId xmlns:a16="http://schemas.microsoft.com/office/drawing/2014/main" id="{F2681A10-04D9-4ADA-81AE-937B661AAF93}"/>
            </a:ext>
          </a:extLst>
        </xdr:cNvPr>
        <xdr:cNvSpPr/>
      </xdr:nvSpPr>
      <xdr:spPr>
        <a:xfrm>
          <a:off x="19494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32113</xdr:rowOff>
    </xdr:from>
    <xdr:to>
      <xdr:col>107</xdr:col>
      <xdr:colOff>50800</xdr:colOff>
      <xdr:row>103</xdr:row>
      <xdr:rowOff>41911</xdr:rowOff>
    </xdr:to>
    <xdr:cxnSp macro="">
      <xdr:nvCxnSpPr>
        <xdr:cNvPr id="924" name="直線コネクタ 923">
          <a:extLst>
            <a:ext uri="{FF2B5EF4-FFF2-40B4-BE49-F238E27FC236}">
              <a16:creationId xmlns:a16="http://schemas.microsoft.com/office/drawing/2014/main" id="{3FD1C2B9-34CF-4EF5-ABD2-86391D2CBADD}"/>
            </a:ext>
          </a:extLst>
        </xdr:cNvPr>
        <xdr:cNvCxnSpPr/>
      </xdr:nvCxnSpPr>
      <xdr:spPr>
        <a:xfrm flipV="1">
          <a:off x="19545300" y="176914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907</xdr:rowOff>
    </xdr:from>
    <xdr:to>
      <xdr:col>98</xdr:col>
      <xdr:colOff>38100</xdr:colOff>
      <xdr:row>103</xdr:row>
      <xdr:rowOff>102507</xdr:rowOff>
    </xdr:to>
    <xdr:sp macro="" textlink="">
      <xdr:nvSpPr>
        <xdr:cNvPr id="925" name="楕円 924">
          <a:extLst>
            <a:ext uri="{FF2B5EF4-FFF2-40B4-BE49-F238E27FC236}">
              <a16:creationId xmlns:a16="http://schemas.microsoft.com/office/drawing/2014/main" id="{A0663558-2CAF-40F1-B61D-89619E7EDCC5}"/>
            </a:ext>
          </a:extLst>
        </xdr:cNvPr>
        <xdr:cNvSpPr/>
      </xdr:nvSpPr>
      <xdr:spPr>
        <a:xfrm>
          <a:off x="18605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41911</xdr:rowOff>
    </xdr:from>
    <xdr:to>
      <xdr:col>102</xdr:col>
      <xdr:colOff>114300</xdr:colOff>
      <xdr:row>103</xdr:row>
      <xdr:rowOff>51707</xdr:rowOff>
    </xdr:to>
    <xdr:cxnSp macro="">
      <xdr:nvCxnSpPr>
        <xdr:cNvPr id="926" name="直線コネクタ 925">
          <a:extLst>
            <a:ext uri="{FF2B5EF4-FFF2-40B4-BE49-F238E27FC236}">
              <a16:creationId xmlns:a16="http://schemas.microsoft.com/office/drawing/2014/main" id="{AFFCC920-666F-4D1B-830D-B8907D621001}"/>
            </a:ext>
          </a:extLst>
        </xdr:cNvPr>
        <xdr:cNvCxnSpPr/>
      </xdr:nvCxnSpPr>
      <xdr:spPr>
        <a:xfrm flipV="1">
          <a:off x="18656300" y="177012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927" name="n_1aveValue【公民館】&#10;一人当たり面積">
          <a:extLst>
            <a:ext uri="{FF2B5EF4-FFF2-40B4-BE49-F238E27FC236}">
              <a16:creationId xmlns:a16="http://schemas.microsoft.com/office/drawing/2014/main" id="{3F5AA169-9585-4E5D-B976-E35430A95409}"/>
            </a:ext>
          </a:extLst>
        </xdr:cNvPr>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28" name="n_2aveValue【公民館】&#10;一人当たり面積">
          <a:extLst>
            <a:ext uri="{FF2B5EF4-FFF2-40B4-BE49-F238E27FC236}">
              <a16:creationId xmlns:a16="http://schemas.microsoft.com/office/drawing/2014/main" id="{8D7B270E-1C87-45C8-9DA0-0C6AE634F453}"/>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29" name="n_3aveValue【公民館】&#10;一人当たり面積">
          <a:extLst>
            <a:ext uri="{FF2B5EF4-FFF2-40B4-BE49-F238E27FC236}">
              <a16:creationId xmlns:a16="http://schemas.microsoft.com/office/drawing/2014/main" id="{391EBEA7-34B4-4862-8AD8-544D948AA175}"/>
            </a:ext>
          </a:extLst>
        </xdr:cNvPr>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30" name="n_4aveValue【公民館】&#10;一人当たり面積">
          <a:extLst>
            <a:ext uri="{FF2B5EF4-FFF2-40B4-BE49-F238E27FC236}">
              <a16:creationId xmlns:a16="http://schemas.microsoft.com/office/drawing/2014/main" id="{9C8879AF-22AE-4DD9-9632-E69685C4538E}"/>
            </a:ext>
          </a:extLst>
        </xdr:cNvPr>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96175</xdr:rowOff>
    </xdr:from>
    <xdr:ext cx="469744" cy="259045"/>
    <xdr:sp macro="" textlink="">
      <xdr:nvSpPr>
        <xdr:cNvPr id="931" name="n_1mainValue【公民館】&#10;一人当たり面積">
          <a:extLst>
            <a:ext uri="{FF2B5EF4-FFF2-40B4-BE49-F238E27FC236}">
              <a16:creationId xmlns:a16="http://schemas.microsoft.com/office/drawing/2014/main" id="{EAE4205C-692A-48BB-BC96-050F96C953E2}"/>
            </a:ext>
          </a:extLst>
        </xdr:cNvPr>
        <xdr:cNvSpPr txBox="1"/>
      </xdr:nvSpPr>
      <xdr:spPr>
        <a:xfrm>
          <a:off x="21075727" y="1741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99440</xdr:rowOff>
    </xdr:from>
    <xdr:ext cx="469744" cy="259045"/>
    <xdr:sp macro="" textlink="">
      <xdr:nvSpPr>
        <xdr:cNvPr id="932" name="n_2mainValue【公民館】&#10;一人当たり面積">
          <a:extLst>
            <a:ext uri="{FF2B5EF4-FFF2-40B4-BE49-F238E27FC236}">
              <a16:creationId xmlns:a16="http://schemas.microsoft.com/office/drawing/2014/main" id="{701D6704-8379-4ADC-BC4D-B2646EAE4BC7}"/>
            </a:ext>
          </a:extLst>
        </xdr:cNvPr>
        <xdr:cNvSpPr txBox="1"/>
      </xdr:nvSpPr>
      <xdr:spPr>
        <a:xfrm>
          <a:off x="20199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109238</xdr:rowOff>
    </xdr:from>
    <xdr:ext cx="469744" cy="259045"/>
    <xdr:sp macro="" textlink="">
      <xdr:nvSpPr>
        <xdr:cNvPr id="933" name="n_3mainValue【公民館】&#10;一人当たり面積">
          <a:extLst>
            <a:ext uri="{FF2B5EF4-FFF2-40B4-BE49-F238E27FC236}">
              <a16:creationId xmlns:a16="http://schemas.microsoft.com/office/drawing/2014/main" id="{BAA81C47-5C8F-4A92-8A83-51B40ECF1BB9}"/>
            </a:ext>
          </a:extLst>
        </xdr:cNvPr>
        <xdr:cNvSpPr txBox="1"/>
      </xdr:nvSpPr>
      <xdr:spPr>
        <a:xfrm>
          <a:off x="19310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119034</xdr:rowOff>
    </xdr:from>
    <xdr:ext cx="469744" cy="259045"/>
    <xdr:sp macro="" textlink="">
      <xdr:nvSpPr>
        <xdr:cNvPr id="934" name="n_4mainValue【公民館】&#10;一人当たり面積">
          <a:extLst>
            <a:ext uri="{FF2B5EF4-FFF2-40B4-BE49-F238E27FC236}">
              <a16:creationId xmlns:a16="http://schemas.microsoft.com/office/drawing/2014/main" id="{5F02B60E-8E03-42D5-8718-030D9E8B9FD9}"/>
            </a:ext>
          </a:extLst>
        </xdr:cNvPr>
        <xdr:cNvSpPr txBox="1"/>
      </xdr:nvSpPr>
      <xdr:spPr>
        <a:xfrm>
          <a:off x="18421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a:extLst>
            <a:ext uri="{FF2B5EF4-FFF2-40B4-BE49-F238E27FC236}">
              <a16:creationId xmlns:a16="http://schemas.microsoft.com/office/drawing/2014/main" id="{CD819605-AEB5-49BC-9775-EAF7797B74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a:extLst>
            <a:ext uri="{FF2B5EF4-FFF2-40B4-BE49-F238E27FC236}">
              <a16:creationId xmlns:a16="http://schemas.microsoft.com/office/drawing/2014/main" id="{CC9234CA-16FE-4CE4-AFE8-AFC11B5D19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a:extLst>
            <a:ext uri="{FF2B5EF4-FFF2-40B4-BE49-F238E27FC236}">
              <a16:creationId xmlns:a16="http://schemas.microsoft.com/office/drawing/2014/main" id="{8EC2FC00-1C2B-4EE8-94C5-6CF69201CB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道路、港湾・漁港、認定こども園・幼稚園・保育所、学校施設については、前年よりも有形固定資産減価償却率が増加した。一方、橋りょう・トンネル、公営住宅、公民館については、前年よりも有形固定資産減価償却率が減少した。なお、道路の一人当たり延長が大きく増加した要因は、区画整理事業における道路整備事業について、建設仮勘定であった道路が事業完了により本勘定となったことによるもので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橋りょうにおいて、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が減少した要因は、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大規模な橋りょう整備によ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るもので、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が減少した要因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は、再調達価格の計算方法を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まで橋りょうの面積及び延長で計算していた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ものを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から延長のみに統一したことによ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るものである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橋りょう・トンネル、公営住宅、学校施設、公民館については、有形固定資産減価償却率が類似団体平均を下回っているが、道路、港湾・漁港、認定こども園・幼稚園・保育所については、類似団体平均を上回っている。特に道路においては類似団体平均を１４．２ポイント上回っている。高度経済成長期に整備したものが大半であり維持管理経費の増大が見込まれるが、生活の基盤であり数量を削減することはできない。公共施設等総合管理計画に基づき計画的な長寿命化の推進によるライフサイクルコストの縮減及び施設管理の効率化によるコスト削減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BDEB68-6DFC-4033-882C-23CFD54526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E0A22E-AE95-4E1F-AD8F-379729C6F9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884A08-6167-4008-90BC-81A9CBA467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ED100C-687A-4900-BD6C-9CC7030A53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8948FE-E3BB-437C-8B39-25C7232B18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CF3501-189B-4F6E-808C-A2736D00E7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D0483E-A7F9-4E7A-9A12-7F93337E75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FF5154-6506-410E-8EA3-E00701E03E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BE6D27-9A01-4C77-B402-05EDCA85FB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578C54-DE15-49D7-9231-DA65B82E93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93,176
92,667
682.92
65,616,051
62,227,799
2,870,990
29,568,346
37,268,723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FA9191-E157-4158-8626-701D146D1D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AA57F2-8A71-4B2A-9F23-8F1E0A4640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B15C81-0DBA-4D57-90E2-D3D2007113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885723-D41D-4640-9636-893FF4550F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05A008-E37C-4DEA-9E3D-D622DAEC65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CEFDC4-8618-450C-9C06-10D01D4D88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28A4C4-9ED0-4D4E-B27D-DB21393F4A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4D3287-33F8-4FB7-AB4F-F927B49ED0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742314-0FC5-4F4D-9CE1-BF92432E64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D5F20A-956D-432B-8C74-FBFD029D6E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2FF0B2-F33C-4AAC-BF35-0096041C48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0C617D-71FC-48ED-BBEC-8AE13A07681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EBF5D9-EFA8-4536-8441-FB1F6FAC20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22A9D0-44DE-4A85-9880-61354795E6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1C95F5-1DF6-4821-8126-14C444D483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1ECB48-C4C0-42B1-87AA-4470D4A223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C63218-2924-4C64-9157-433BAC9D83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94FF96-F1B0-4AF3-ADF6-11E6E2A903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3B6186-AC92-44A9-914F-C73E27E221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B4D04D-4C7F-4842-86FD-F6A23430AA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4572CC7-1015-41E8-9C93-5E07BA4809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AA5F14-DF30-4207-B226-850D8C2790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A924A6-31AC-438B-A41C-2FBE975313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594FDF-463E-45D9-A04E-021DD0582F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86D0CC-E98C-4A22-B265-591478CA048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FEF489-3C07-4139-8C85-0AA946BDB6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6555E2-E793-460F-9EE8-BD7980D3D8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870A90-13B4-47DE-917C-76A617F21D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265508-011B-4C77-BD2C-1D215353AF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D1D1F69-AE2D-4ABE-B64D-D53347DB70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8AAC27-8C30-4C38-80A2-696489D111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B46AA04-9C11-46C6-B7D1-B37D77EFC2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38BD519-2DD1-4712-B730-09AA57B0A38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C77CB43-27A8-43E2-947F-9128D8C86FD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ED3019-65C0-4033-985A-E1760EC02D6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FDD9E42-C785-48D1-BE9A-2C47C9A702A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BEAEC4-82D5-4B85-8EE5-57D611ED40D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496182C-5097-4A62-ADAD-1393BC27539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CACA3A6-880A-4691-A763-A9548DF42D2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94A56EF-3102-48AC-8D58-FDEAD01DE41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B39B9BC-61B8-4727-AE42-941902AD387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F546698-F093-47B9-AB26-DF11813B532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B03118-B9E9-4F79-BE77-78404DB69AF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B37DCE1-D775-4ACE-8D1B-7D77121776C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FE83F97-59E3-4684-803D-1AFAB5792D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6055504-73AA-4951-80E3-16BA09AE2B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25357B08-6381-4A34-909C-6E00DD9EE437}"/>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A348BE10-3429-4678-8CF9-68BA2197673C}"/>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F93BEF6-6422-4196-870B-2CA04FB3358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93100CAD-4318-42D9-B8A7-6932EDEBA9B2}"/>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97A9F52F-9003-4543-898C-4E1C980E8FBD}"/>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B268F339-2315-4A60-9010-2BC26CCBA222}"/>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7796DB8C-8BB8-42E3-A85D-A4D1E1ED4972}"/>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9D7AA305-3766-47BB-84B0-A1BA81DB17A1}"/>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FDCAD019-4056-4EB6-91A8-3ABC1027D0F7}"/>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D0821695-A7AE-4195-B510-B74CE9FF83D6}"/>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DC83EA73-5C3F-4A05-8854-33B27CE2BBAA}"/>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F14505-E9B5-4490-B536-A03B06807A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073395-76DF-48E2-A6E4-0F6EE9485B3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2D1BB4-4172-4103-9A3B-F47F4832A3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43EA37-EC43-4D4D-97CF-5E43037B19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70A06C-3371-40BB-AEFF-B826FC8787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a:extLst>
            <a:ext uri="{FF2B5EF4-FFF2-40B4-BE49-F238E27FC236}">
              <a16:creationId xmlns:a16="http://schemas.microsoft.com/office/drawing/2014/main" id="{23E51177-1363-46B2-AA0B-60FD1C0B856D}"/>
            </a:ext>
          </a:extLst>
        </xdr:cNvPr>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02976EFA-27FB-4CDC-AA58-E02A4547DC25}"/>
            </a:ext>
          </a:extLst>
        </xdr:cNvPr>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6" name="楕円 75">
          <a:extLst>
            <a:ext uri="{FF2B5EF4-FFF2-40B4-BE49-F238E27FC236}">
              <a16:creationId xmlns:a16="http://schemas.microsoft.com/office/drawing/2014/main" id="{FDE3897C-C70E-4D81-A257-EC11B94DD6E5}"/>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54973</xdr:rowOff>
    </xdr:to>
    <xdr:cxnSp macro="">
      <xdr:nvCxnSpPr>
        <xdr:cNvPr id="77" name="直線コネクタ 76">
          <a:extLst>
            <a:ext uri="{FF2B5EF4-FFF2-40B4-BE49-F238E27FC236}">
              <a16:creationId xmlns:a16="http://schemas.microsoft.com/office/drawing/2014/main" id="{7B914396-701C-45C5-ACF1-0F9D7132F0CD}"/>
            </a:ext>
          </a:extLst>
        </xdr:cNvPr>
        <xdr:cNvCxnSpPr/>
      </xdr:nvCxnSpPr>
      <xdr:spPr>
        <a:xfrm>
          <a:off x="3797300" y="667131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a:extLst>
            <a:ext uri="{FF2B5EF4-FFF2-40B4-BE49-F238E27FC236}">
              <a16:creationId xmlns:a16="http://schemas.microsoft.com/office/drawing/2014/main" id="{D4C909CF-B55A-4054-9E88-E3AEFCBF5551}"/>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156210</xdr:rowOff>
    </xdr:to>
    <xdr:cxnSp macro="">
      <xdr:nvCxnSpPr>
        <xdr:cNvPr id="79" name="直線コネクタ 78">
          <a:extLst>
            <a:ext uri="{FF2B5EF4-FFF2-40B4-BE49-F238E27FC236}">
              <a16:creationId xmlns:a16="http://schemas.microsoft.com/office/drawing/2014/main" id="{83CD2204-9346-4178-A492-45AF819C7478}"/>
            </a:ext>
          </a:extLst>
        </xdr:cNvPr>
        <xdr:cNvCxnSpPr/>
      </xdr:nvCxnSpPr>
      <xdr:spPr>
        <a:xfrm>
          <a:off x="2908300" y="65227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6AC42917-F3D3-40CD-9DBC-D11B2FA53869}"/>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38</xdr:row>
      <xdr:rowOff>7620</xdr:rowOff>
    </xdr:to>
    <xdr:cxnSp macro="">
      <xdr:nvCxnSpPr>
        <xdr:cNvPr id="81" name="直線コネクタ 80">
          <a:extLst>
            <a:ext uri="{FF2B5EF4-FFF2-40B4-BE49-F238E27FC236}">
              <a16:creationId xmlns:a16="http://schemas.microsoft.com/office/drawing/2014/main" id="{18CD96C4-B945-404A-9903-95A10644589B}"/>
            </a:ext>
          </a:extLst>
        </xdr:cNvPr>
        <xdr:cNvCxnSpPr/>
      </xdr:nvCxnSpPr>
      <xdr:spPr>
        <a:xfrm>
          <a:off x="2019300" y="6444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a:extLst>
            <a:ext uri="{FF2B5EF4-FFF2-40B4-BE49-F238E27FC236}">
              <a16:creationId xmlns:a16="http://schemas.microsoft.com/office/drawing/2014/main" id="{42CDDEF9-8EB7-497F-B87F-5612E1830B4F}"/>
            </a:ext>
          </a:extLst>
        </xdr:cNvPr>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0B5ADDAD-1C4D-42A7-A050-15E5F33B30FF}"/>
            </a:ext>
          </a:extLst>
        </xdr:cNvPr>
        <xdr:cNvCxnSpPr/>
      </xdr:nvCxnSpPr>
      <xdr:spPr>
        <a:xfrm>
          <a:off x="1130300" y="63659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EFE1A7FC-CF42-418F-A56C-D7B3B8D64B63}"/>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A3DBB806-186C-4A6A-9698-E562960B35DE}"/>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ABFBF4D2-CD75-44C6-8A74-97FE363293C5}"/>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CB64F1A2-B0D8-439F-AE67-0B0596AF85DE}"/>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8" name="n_1mainValue【図書館】&#10;有形固定資産減価償却率">
          <a:extLst>
            <a:ext uri="{FF2B5EF4-FFF2-40B4-BE49-F238E27FC236}">
              <a16:creationId xmlns:a16="http://schemas.microsoft.com/office/drawing/2014/main" id="{F6EB27D4-0B74-4067-AEB3-CA70D9063687}"/>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a:extLst>
            <a:ext uri="{FF2B5EF4-FFF2-40B4-BE49-F238E27FC236}">
              <a16:creationId xmlns:a16="http://schemas.microsoft.com/office/drawing/2014/main" id="{199AF6BC-B714-4745-BDB0-B4AF7F503B0D}"/>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CF1C13BB-3B88-47EB-8B1A-D482E39E5CF5}"/>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91" name="n_4mainValue【図書館】&#10;有形固定資産減価償却率">
          <a:extLst>
            <a:ext uri="{FF2B5EF4-FFF2-40B4-BE49-F238E27FC236}">
              <a16:creationId xmlns:a16="http://schemas.microsoft.com/office/drawing/2014/main" id="{A4308C8B-4A6D-466F-95E8-B3FF6E3BA983}"/>
            </a:ext>
          </a:extLst>
        </xdr:cNvPr>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F0071F7-83B3-4C08-AA63-00130C4988A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ADE42A-A383-459C-A206-F2DD7C0D8A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B1EDC63-6C9E-4F3A-811F-B5A012AEA9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333A630-9FB0-49E9-A657-CAF4DC88D2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697D86F-A166-46F0-B0E7-08AE79DF71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2BC93BC-AE41-4743-853A-24E8822577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8B8D6BC-5A6C-45B9-8492-526189CFC3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4D5E871-CA5E-44AA-B8DB-1EF08AD5CC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6AFF89E-8F3B-4C95-AC66-34FEBCCC47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7E95072-D518-499B-80AB-171C006489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DE390D2-3E0C-492F-8B74-7E4203DCBD4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9B80738-A1C0-47B6-8CA4-30D5B438279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B1BFEF4-C798-47D2-90A9-59A5C3E93B1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EFB9929-F221-4050-8A39-2756D0DD355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DC07FCE-745A-4478-9E46-F636B6C76B5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808664A-A84D-4A63-A10B-555EB82B983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4B9E88A-FB4F-4DF2-8BBF-61F59E646DF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83A28BCC-0709-4573-B564-D569FBAFE29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122B127-EB5E-4128-BEED-89DF3E4A9E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0E9353A-0B7E-432A-BD33-C6237612D99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01BFF9B-CBC5-446C-B41C-55F194A85F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26469F72-7C1B-4449-8C74-94FEFBA676B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DC6792A1-EF40-45B1-9766-9A6DC58976A2}"/>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C26F1E4E-73A2-4784-96A0-959FA3909BF7}"/>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57DC87FB-ACD7-433C-9025-DFD5277677ED}"/>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3B08BB7C-1D54-4FDD-A0DF-8A2257551C85}"/>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BA792FDD-E2F4-4DA0-AC4D-B6DCB0790FDE}"/>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87C187E6-D26D-48E2-9598-8B1766B5615F}"/>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582AD412-15F7-44E8-A079-6708C23481DF}"/>
            </a:ext>
          </a:extLst>
        </xdr:cNvPr>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A2AA20BC-E0E6-483D-8892-54DDBDD49EC3}"/>
            </a:ext>
          </a:extLst>
        </xdr:cNvPr>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7406936A-EAB6-4E9D-BEB1-EBCE64949229}"/>
            </a:ext>
          </a:extLst>
        </xdr:cNvPr>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7F2B92C9-D8A8-4378-88EE-9FFF33981349}"/>
            </a:ext>
          </a:extLst>
        </xdr:cNvPr>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5CFE3E1-699C-4926-9CC1-2C3CA4C628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95C92B2-3E23-453E-9092-D2EB2F32E7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FE67CFB-94F4-4931-B93C-470DCA5B35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9F23BF9-AC7C-40FE-BDC7-D5CF956458F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15A05E-83A3-4902-A485-0FC8BB6DE9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29" name="楕円 128">
          <a:extLst>
            <a:ext uri="{FF2B5EF4-FFF2-40B4-BE49-F238E27FC236}">
              <a16:creationId xmlns:a16="http://schemas.microsoft.com/office/drawing/2014/main" id="{D43A0369-697F-4673-8F5A-AEF240E77E7D}"/>
            </a:ext>
          </a:extLst>
        </xdr:cNvPr>
        <xdr:cNvSpPr/>
      </xdr:nvSpPr>
      <xdr:spPr>
        <a:xfrm>
          <a:off x="10426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30" name="【図書館】&#10;一人当たり面積該当値テキスト">
          <a:extLst>
            <a:ext uri="{FF2B5EF4-FFF2-40B4-BE49-F238E27FC236}">
              <a16:creationId xmlns:a16="http://schemas.microsoft.com/office/drawing/2014/main" id="{7E4095CE-1B53-4B8C-8665-5AF99462D0E0}"/>
            </a:ext>
          </a:extLst>
        </xdr:cNvPr>
        <xdr:cNvSpPr txBox="1"/>
      </xdr:nvSpPr>
      <xdr:spPr>
        <a:xfrm>
          <a:off x="10515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31" name="楕円 130">
          <a:extLst>
            <a:ext uri="{FF2B5EF4-FFF2-40B4-BE49-F238E27FC236}">
              <a16:creationId xmlns:a16="http://schemas.microsoft.com/office/drawing/2014/main" id="{5C3D37AA-99F0-4A22-8915-E42B66DFDE37}"/>
            </a:ext>
          </a:extLst>
        </xdr:cNvPr>
        <xdr:cNvSpPr/>
      </xdr:nvSpPr>
      <xdr:spPr>
        <a:xfrm>
          <a:off x="9588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32" name="直線コネクタ 131">
          <a:extLst>
            <a:ext uri="{FF2B5EF4-FFF2-40B4-BE49-F238E27FC236}">
              <a16:creationId xmlns:a16="http://schemas.microsoft.com/office/drawing/2014/main" id="{B23F1E82-422C-41D7-9571-E34416B225B8}"/>
            </a:ext>
          </a:extLst>
        </xdr:cNvPr>
        <xdr:cNvCxnSpPr/>
      </xdr:nvCxnSpPr>
      <xdr:spPr>
        <a:xfrm>
          <a:off x="9639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xdr:rowOff>
    </xdr:from>
    <xdr:to>
      <xdr:col>46</xdr:col>
      <xdr:colOff>38100</xdr:colOff>
      <xdr:row>41</xdr:row>
      <xdr:rowOff>106426</xdr:rowOff>
    </xdr:to>
    <xdr:sp macro="" textlink="">
      <xdr:nvSpPr>
        <xdr:cNvPr id="133" name="楕円 132">
          <a:extLst>
            <a:ext uri="{FF2B5EF4-FFF2-40B4-BE49-F238E27FC236}">
              <a16:creationId xmlns:a16="http://schemas.microsoft.com/office/drawing/2014/main" id="{178846BE-CC8D-4DFE-A50D-B00219A01192}"/>
            </a:ext>
          </a:extLst>
        </xdr:cNvPr>
        <xdr:cNvSpPr/>
      </xdr:nvSpPr>
      <xdr:spPr>
        <a:xfrm>
          <a:off x="8699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55626</xdr:rowOff>
    </xdr:to>
    <xdr:cxnSp macro="">
      <xdr:nvCxnSpPr>
        <xdr:cNvPr id="134" name="直線コネクタ 133">
          <a:extLst>
            <a:ext uri="{FF2B5EF4-FFF2-40B4-BE49-F238E27FC236}">
              <a16:creationId xmlns:a16="http://schemas.microsoft.com/office/drawing/2014/main" id="{09DE894A-98E4-4D74-A52F-F16AF612413B}"/>
            </a:ext>
          </a:extLst>
        </xdr:cNvPr>
        <xdr:cNvCxnSpPr/>
      </xdr:nvCxnSpPr>
      <xdr:spPr>
        <a:xfrm flipV="1">
          <a:off x="8750300" y="708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xdr:rowOff>
    </xdr:from>
    <xdr:to>
      <xdr:col>41</xdr:col>
      <xdr:colOff>101600</xdr:colOff>
      <xdr:row>41</xdr:row>
      <xdr:rowOff>106426</xdr:rowOff>
    </xdr:to>
    <xdr:sp macro="" textlink="">
      <xdr:nvSpPr>
        <xdr:cNvPr id="135" name="楕円 134">
          <a:extLst>
            <a:ext uri="{FF2B5EF4-FFF2-40B4-BE49-F238E27FC236}">
              <a16:creationId xmlns:a16="http://schemas.microsoft.com/office/drawing/2014/main" id="{494B6F04-04DD-4ED9-89D0-D092551596CD}"/>
            </a:ext>
          </a:extLst>
        </xdr:cNvPr>
        <xdr:cNvSpPr/>
      </xdr:nvSpPr>
      <xdr:spPr>
        <a:xfrm>
          <a:off x="7810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55626</xdr:rowOff>
    </xdr:from>
    <xdr:to>
      <xdr:col>45</xdr:col>
      <xdr:colOff>177800</xdr:colOff>
      <xdr:row>41</xdr:row>
      <xdr:rowOff>55626</xdr:rowOff>
    </xdr:to>
    <xdr:cxnSp macro="">
      <xdr:nvCxnSpPr>
        <xdr:cNvPr id="136" name="直線コネクタ 135">
          <a:extLst>
            <a:ext uri="{FF2B5EF4-FFF2-40B4-BE49-F238E27FC236}">
              <a16:creationId xmlns:a16="http://schemas.microsoft.com/office/drawing/2014/main" id="{235D8338-F425-4EBC-8581-CE1812DA7870}"/>
            </a:ext>
          </a:extLst>
        </xdr:cNvPr>
        <xdr:cNvCxnSpPr/>
      </xdr:nvCxnSpPr>
      <xdr:spPr>
        <a:xfrm>
          <a:off x="7861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9398</xdr:rowOff>
    </xdr:from>
    <xdr:to>
      <xdr:col>36</xdr:col>
      <xdr:colOff>165100</xdr:colOff>
      <xdr:row>41</xdr:row>
      <xdr:rowOff>110998</xdr:rowOff>
    </xdr:to>
    <xdr:sp macro="" textlink="">
      <xdr:nvSpPr>
        <xdr:cNvPr id="137" name="楕円 136">
          <a:extLst>
            <a:ext uri="{FF2B5EF4-FFF2-40B4-BE49-F238E27FC236}">
              <a16:creationId xmlns:a16="http://schemas.microsoft.com/office/drawing/2014/main" id="{E8E110B3-957C-4F0B-A709-205B9B50DDEB}"/>
            </a:ext>
          </a:extLst>
        </xdr:cNvPr>
        <xdr:cNvSpPr/>
      </xdr:nvSpPr>
      <xdr:spPr>
        <a:xfrm>
          <a:off x="6921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55626</xdr:rowOff>
    </xdr:from>
    <xdr:to>
      <xdr:col>41</xdr:col>
      <xdr:colOff>50800</xdr:colOff>
      <xdr:row>41</xdr:row>
      <xdr:rowOff>60198</xdr:rowOff>
    </xdr:to>
    <xdr:cxnSp macro="">
      <xdr:nvCxnSpPr>
        <xdr:cNvPr id="138" name="直線コネクタ 137">
          <a:extLst>
            <a:ext uri="{FF2B5EF4-FFF2-40B4-BE49-F238E27FC236}">
              <a16:creationId xmlns:a16="http://schemas.microsoft.com/office/drawing/2014/main" id="{1EE4A2E3-E5E8-4CB7-8768-4B4E02E922D4}"/>
            </a:ext>
          </a:extLst>
        </xdr:cNvPr>
        <xdr:cNvCxnSpPr/>
      </xdr:nvCxnSpPr>
      <xdr:spPr>
        <a:xfrm flipV="1">
          <a:off x="6972300" y="708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152671</xdr:rowOff>
    </xdr:from>
    <xdr:ext cx="469744" cy="259045"/>
    <xdr:sp macro="" textlink="">
      <xdr:nvSpPr>
        <xdr:cNvPr id="139" name="n_1aveValue【図書館】&#10;一人当たり面積">
          <a:extLst>
            <a:ext uri="{FF2B5EF4-FFF2-40B4-BE49-F238E27FC236}">
              <a16:creationId xmlns:a16="http://schemas.microsoft.com/office/drawing/2014/main" id="{220228E1-4580-4614-B9E6-34983DC6F55E}"/>
            </a:ext>
          </a:extLst>
        </xdr:cNvPr>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0" name="n_2aveValue【図書館】&#10;一人当たり面積">
          <a:extLst>
            <a:ext uri="{FF2B5EF4-FFF2-40B4-BE49-F238E27FC236}">
              <a16:creationId xmlns:a16="http://schemas.microsoft.com/office/drawing/2014/main" id="{7B4D56F2-F107-4842-9B7E-843B218812EE}"/>
            </a:ext>
          </a:extLst>
        </xdr:cNvPr>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1" name="n_3aveValue【図書館】&#10;一人当たり面積">
          <a:extLst>
            <a:ext uri="{FF2B5EF4-FFF2-40B4-BE49-F238E27FC236}">
              <a16:creationId xmlns:a16="http://schemas.microsoft.com/office/drawing/2014/main" id="{79EDBA43-93AB-49E3-91C8-03C3AF075362}"/>
            </a:ext>
          </a:extLst>
        </xdr:cNvPr>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2" name="n_4aveValue【図書館】&#10;一人当たり面積">
          <a:extLst>
            <a:ext uri="{FF2B5EF4-FFF2-40B4-BE49-F238E27FC236}">
              <a16:creationId xmlns:a16="http://schemas.microsoft.com/office/drawing/2014/main" id="{957406FE-45C4-4674-B95B-4A0F1C69FFA0}"/>
            </a:ext>
          </a:extLst>
        </xdr:cNvPr>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43" name="n_1mainValue【図書館】&#10;一人当たり面積">
          <a:extLst>
            <a:ext uri="{FF2B5EF4-FFF2-40B4-BE49-F238E27FC236}">
              <a16:creationId xmlns:a16="http://schemas.microsoft.com/office/drawing/2014/main" id="{60D75DE4-6BDB-43E3-AD2C-484113289740}"/>
            </a:ext>
          </a:extLst>
        </xdr:cNvPr>
        <xdr:cNvSpPr txBox="1"/>
      </xdr:nvSpPr>
      <xdr:spPr>
        <a:xfrm>
          <a:off x="9391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97553</xdr:rowOff>
    </xdr:from>
    <xdr:ext cx="469744" cy="259045"/>
    <xdr:sp macro="" textlink="">
      <xdr:nvSpPr>
        <xdr:cNvPr id="144" name="n_2mainValue【図書館】&#10;一人当たり面積">
          <a:extLst>
            <a:ext uri="{FF2B5EF4-FFF2-40B4-BE49-F238E27FC236}">
              <a16:creationId xmlns:a16="http://schemas.microsoft.com/office/drawing/2014/main" id="{5ADFE5E0-BC4F-486F-AC01-3301889CB7C0}"/>
            </a:ext>
          </a:extLst>
        </xdr:cNvPr>
        <xdr:cNvSpPr txBox="1"/>
      </xdr:nvSpPr>
      <xdr:spPr>
        <a:xfrm>
          <a:off x="8515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97553</xdr:rowOff>
    </xdr:from>
    <xdr:ext cx="469744" cy="259045"/>
    <xdr:sp macro="" textlink="">
      <xdr:nvSpPr>
        <xdr:cNvPr id="145" name="n_3mainValue【図書館】&#10;一人当たり面積">
          <a:extLst>
            <a:ext uri="{FF2B5EF4-FFF2-40B4-BE49-F238E27FC236}">
              <a16:creationId xmlns:a16="http://schemas.microsoft.com/office/drawing/2014/main" id="{7694B7D8-EED2-4A08-9E78-E3DBADC4F3BF}"/>
            </a:ext>
          </a:extLst>
        </xdr:cNvPr>
        <xdr:cNvSpPr txBox="1"/>
      </xdr:nvSpPr>
      <xdr:spPr>
        <a:xfrm>
          <a:off x="7626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102125</xdr:rowOff>
    </xdr:from>
    <xdr:ext cx="469744" cy="259045"/>
    <xdr:sp macro="" textlink="">
      <xdr:nvSpPr>
        <xdr:cNvPr id="146" name="n_4mainValue【図書館】&#10;一人当たり面積">
          <a:extLst>
            <a:ext uri="{FF2B5EF4-FFF2-40B4-BE49-F238E27FC236}">
              <a16:creationId xmlns:a16="http://schemas.microsoft.com/office/drawing/2014/main" id="{7C5E8F9D-C04E-452E-8260-2AC6B7C2A4BF}"/>
            </a:ext>
          </a:extLst>
        </xdr:cNvPr>
        <xdr:cNvSpPr txBox="1"/>
      </xdr:nvSpPr>
      <xdr:spPr>
        <a:xfrm>
          <a:off x="6737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243676E-4A09-40AE-AA3F-779B1B6491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58D23A2-8A99-455F-B78A-8369BAAAB8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30E3FC3-B03B-42A7-B2A0-763884E6A7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FCC98C2-E7CA-40B6-8A3D-8888986533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AE50E05-6212-45C3-8802-E7844DA766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37EDEDC-45BD-4ABF-B824-60A6B5B029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BAF4E2C-14BE-4FBF-A505-9A04629D13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1919735-200F-4583-9071-BAAB0E7FD7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C81A7CC-0632-46E9-AA23-E8D205D15A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C3CAD3A-91FE-4619-B93C-7BB9EA8DF4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9C476DA-919A-4645-918D-DEBA89061B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EAFACDF-E4E8-4F9B-877C-0C6694C22F2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DE3E91D-B840-4DEA-B3E4-6C9013B653E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A9EED03-A66E-4CE7-A3D3-A7B677A65C4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D6F55B4-D3F4-4013-B765-05D719F13D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25D4B4D-D306-4D05-9BE4-F8341489B0F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A203A2E-0CE4-44B7-8D98-4907E58A235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2917784-EFC4-4516-A0D8-092A4B85E48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56199BC-D587-4A22-A65A-E268540518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66D834B-E34F-48E1-A08B-0BD7180713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8A4E37C-7D05-4F48-A9C7-FC12483E6E5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BCFD4EE-5BC5-4B6B-A050-211E1A1BA8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91E1B999-D066-4E31-AE1D-08A3845C1F0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DDD91B4-6B62-41CE-90F8-6828F00C15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BE5FB9B6-2109-4B7F-A917-FDB93170F708}"/>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6DC5F946-C5E4-4C77-84D3-1759DD93D9AE}"/>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7DCFB66E-7201-4EE5-ABA0-6B1D669AD2B3}"/>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AFFD170-6363-4843-8EAC-003794D6F2B4}"/>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597977CF-47DE-41FD-81DF-496688CE3BE4}"/>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52C11C89-8685-4375-9B74-0C2C7B078A97}"/>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C99627D3-CB20-4E38-8EAE-BFC2FCE3070B}"/>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CE7CADBF-0B75-4EDA-A921-CE5830F5778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1FCC11B3-AB1C-44BB-96F2-59FAB9AA707E}"/>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8D09B54C-EA64-4E91-84AD-C8861AB209EC}"/>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D90981B0-F955-48D9-B407-3290F00D70F7}"/>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8B2825D-3354-42C2-A584-85BA0841B1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52A1C22-CE38-4E93-B76F-ED39C97435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418B52-9ADC-45E7-92A3-30BFF9493BD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919088F-7B96-489D-A15A-1D46CA1D90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67B08A9-4495-4CC0-B3D6-29664EACE6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a:extLst>
            <a:ext uri="{FF2B5EF4-FFF2-40B4-BE49-F238E27FC236}">
              <a16:creationId xmlns:a16="http://schemas.microsoft.com/office/drawing/2014/main" id="{163F0DB2-4211-4AF4-83B1-A7F749966594}"/>
            </a:ext>
          </a:extLst>
        </xdr:cNvPr>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27BCE35-4F90-4538-9C83-5614EC981858}"/>
            </a:ext>
          </a:extLst>
        </xdr:cNvPr>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89" name="楕円 188">
          <a:extLst>
            <a:ext uri="{FF2B5EF4-FFF2-40B4-BE49-F238E27FC236}">
              <a16:creationId xmlns:a16="http://schemas.microsoft.com/office/drawing/2014/main" id="{27E32181-6424-422B-B022-54AAD87D90B5}"/>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60</xdr:row>
      <xdr:rowOff>7620</xdr:rowOff>
    </xdr:to>
    <xdr:cxnSp macro="">
      <xdr:nvCxnSpPr>
        <xdr:cNvPr id="190" name="直線コネクタ 189">
          <a:extLst>
            <a:ext uri="{FF2B5EF4-FFF2-40B4-BE49-F238E27FC236}">
              <a16:creationId xmlns:a16="http://schemas.microsoft.com/office/drawing/2014/main" id="{46A363E9-3B3C-41E5-BACC-F57F82DEFC50}"/>
            </a:ext>
          </a:extLst>
        </xdr:cNvPr>
        <xdr:cNvCxnSpPr/>
      </xdr:nvCxnSpPr>
      <xdr:spPr>
        <a:xfrm flipV="1">
          <a:off x="3797300" y="102469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1" name="楕円 190">
          <a:extLst>
            <a:ext uri="{FF2B5EF4-FFF2-40B4-BE49-F238E27FC236}">
              <a16:creationId xmlns:a16="http://schemas.microsoft.com/office/drawing/2014/main" id="{47C12369-F47C-4390-ABB7-09E0AA6D3104}"/>
            </a:ext>
          </a:extLst>
        </xdr:cNvPr>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60</xdr:row>
      <xdr:rowOff>7620</xdr:rowOff>
    </xdr:to>
    <xdr:cxnSp macro="">
      <xdr:nvCxnSpPr>
        <xdr:cNvPr id="192" name="直線コネクタ 191">
          <a:extLst>
            <a:ext uri="{FF2B5EF4-FFF2-40B4-BE49-F238E27FC236}">
              <a16:creationId xmlns:a16="http://schemas.microsoft.com/office/drawing/2014/main" id="{5F017FF4-9CCF-4592-97BC-280E9B218C97}"/>
            </a:ext>
          </a:extLst>
        </xdr:cNvPr>
        <xdr:cNvCxnSpPr/>
      </xdr:nvCxnSpPr>
      <xdr:spPr>
        <a:xfrm>
          <a:off x="2908300" y="102203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93" name="楕円 192">
          <a:extLst>
            <a:ext uri="{FF2B5EF4-FFF2-40B4-BE49-F238E27FC236}">
              <a16:creationId xmlns:a16="http://schemas.microsoft.com/office/drawing/2014/main" id="{E656E85C-834C-4CFC-8320-DD1C6ABDC6FF}"/>
            </a:ext>
          </a:extLst>
        </xdr:cNvPr>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49530</xdr:rowOff>
    </xdr:from>
    <xdr:to>
      <xdr:col>15</xdr:col>
      <xdr:colOff>50800</xdr:colOff>
      <xdr:row>59</xdr:row>
      <xdr:rowOff>104775</xdr:rowOff>
    </xdr:to>
    <xdr:cxnSp macro="">
      <xdr:nvCxnSpPr>
        <xdr:cNvPr id="194" name="直線コネクタ 193">
          <a:extLst>
            <a:ext uri="{FF2B5EF4-FFF2-40B4-BE49-F238E27FC236}">
              <a16:creationId xmlns:a16="http://schemas.microsoft.com/office/drawing/2014/main" id="{CD4E0B87-F81B-4FEB-8156-93A909034F87}"/>
            </a:ext>
          </a:extLst>
        </xdr:cNvPr>
        <xdr:cNvCxnSpPr/>
      </xdr:nvCxnSpPr>
      <xdr:spPr>
        <a:xfrm>
          <a:off x="2019300" y="10165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5" name="楕円 194">
          <a:extLst>
            <a:ext uri="{FF2B5EF4-FFF2-40B4-BE49-F238E27FC236}">
              <a16:creationId xmlns:a16="http://schemas.microsoft.com/office/drawing/2014/main" id="{7A3C81F6-9783-4717-A5C2-57EDC8D556B1}"/>
            </a:ext>
          </a:extLst>
        </xdr:cNvPr>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49530</xdr:rowOff>
    </xdr:to>
    <xdr:cxnSp macro="">
      <xdr:nvCxnSpPr>
        <xdr:cNvPr id="196" name="直線コネクタ 195">
          <a:extLst>
            <a:ext uri="{FF2B5EF4-FFF2-40B4-BE49-F238E27FC236}">
              <a16:creationId xmlns:a16="http://schemas.microsoft.com/office/drawing/2014/main" id="{DFFC5197-70A0-432A-85EB-FC3DAE084687}"/>
            </a:ext>
          </a:extLst>
        </xdr:cNvPr>
        <xdr:cNvCxnSpPr/>
      </xdr:nvCxnSpPr>
      <xdr:spPr>
        <a:xfrm>
          <a:off x="1130300" y="10081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7" name="n_1aveValue【体育館・プール】&#10;有形固定資産減価償却率">
          <a:extLst>
            <a:ext uri="{FF2B5EF4-FFF2-40B4-BE49-F238E27FC236}">
              <a16:creationId xmlns:a16="http://schemas.microsoft.com/office/drawing/2014/main" id="{8BEF136B-8FBF-4A46-AD68-8096F2C93434}"/>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8" name="n_2aveValue【体育館・プール】&#10;有形固定資産減価償却率">
          <a:extLst>
            <a:ext uri="{FF2B5EF4-FFF2-40B4-BE49-F238E27FC236}">
              <a16:creationId xmlns:a16="http://schemas.microsoft.com/office/drawing/2014/main" id="{88FE4A43-E8E6-42C3-BDEE-3265A75073AA}"/>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F1F24EDA-C31C-48FF-9B4F-01B3D79DCF75}"/>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0" name="n_4aveValue【体育館・プール】&#10;有形固定資産減価償却率">
          <a:extLst>
            <a:ext uri="{FF2B5EF4-FFF2-40B4-BE49-F238E27FC236}">
              <a16:creationId xmlns:a16="http://schemas.microsoft.com/office/drawing/2014/main" id="{66143430-A231-4CB2-974B-4ADDA9D70DA9}"/>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201" name="n_1mainValue【体育館・プール】&#10;有形固定資産減価償却率">
          <a:extLst>
            <a:ext uri="{FF2B5EF4-FFF2-40B4-BE49-F238E27FC236}">
              <a16:creationId xmlns:a16="http://schemas.microsoft.com/office/drawing/2014/main" id="{484F4219-B7FB-41CE-9B5E-82B3E27AF205}"/>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202" name="n_2mainValue【体育館・プール】&#10;有形固定資産減価償却率">
          <a:extLst>
            <a:ext uri="{FF2B5EF4-FFF2-40B4-BE49-F238E27FC236}">
              <a16:creationId xmlns:a16="http://schemas.microsoft.com/office/drawing/2014/main" id="{8E3455CF-EB5D-49E7-9471-44ABC649D5EE}"/>
            </a:ext>
          </a:extLst>
        </xdr:cNvPr>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203" name="n_3mainValue【体育館・プール】&#10;有形固定資産減価償却率">
          <a:extLst>
            <a:ext uri="{FF2B5EF4-FFF2-40B4-BE49-F238E27FC236}">
              <a16:creationId xmlns:a16="http://schemas.microsoft.com/office/drawing/2014/main" id="{BF07F1E5-9113-4210-BE9D-2D18233B285E}"/>
            </a:ext>
          </a:extLst>
        </xdr:cNvPr>
        <xdr:cNvSpPr txBox="1"/>
      </xdr:nvSpPr>
      <xdr:spPr>
        <a:xfrm>
          <a:off x="1816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4" name="n_4mainValue【体育館・プール】&#10;有形固定資産減価償却率">
          <a:extLst>
            <a:ext uri="{FF2B5EF4-FFF2-40B4-BE49-F238E27FC236}">
              <a16:creationId xmlns:a16="http://schemas.microsoft.com/office/drawing/2014/main" id="{8A3580C7-FAB5-4A4B-B4BD-1991BDB1422D}"/>
            </a:ext>
          </a:extLst>
        </xdr:cNvPr>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2CAF539-AEA7-4F0E-86F6-6D343205F3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34079C5-48F2-4AA3-BA65-843F4E7AA1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8D5A1A4-653F-408B-A177-FCC3E38C1E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F5E79FF-B80C-465F-AF8D-CE2636C1D2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95A38D9-A6E1-4A9E-8B39-481064B548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AFD40A4-A2C6-402C-AAB3-352B040DBF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36E29C5-C88A-4831-9D5D-5C1BFFFBED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0A59AD7-8FA1-4766-BECE-58FFA4B2DE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CDD91B9-00BD-4678-9575-4098EE41CB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29BA1E1-3970-4B8A-AC55-F137B39EC4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11B4D597-9338-40F5-9F34-C0467CAD44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2659F787-7032-43D6-BB3D-49F9C19FFF3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55F2A67-E68B-4BD6-8048-46E54FD2CA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4FE6B015-D5B7-45EF-A1FD-DF122E0A166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E401D5C-7F77-4B59-BA9E-FCEA0F731F1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C3645DC7-B084-4DDB-85C1-EFB06308B05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4616BF4-EF3E-4451-8973-C3E88FBCC6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2559CD5-7470-4D25-A6B2-39A73F1221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1453A0F-CFAD-49DC-B7AF-046FE2E162F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9456767-EDEC-4643-A962-9DD43E12735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8EA9C66-428B-4788-9CD5-BB780E90C7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2D3FD506-27C7-4B78-897E-8CE4EBA058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3F93EEBA-1839-4B0D-9148-DBA7580D09E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FAE14C91-83EF-4192-A18F-7D0F1C347EF9}"/>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952184F9-BF32-41E5-89F5-0E3B897AA0B2}"/>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208747D5-F89B-449C-A50B-C4D6E46B477D}"/>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210963A1-604C-471B-8292-FACC282328A9}"/>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988316A2-372F-4A4E-AFB2-574EF7CFFA48}"/>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a:extLst>
            <a:ext uri="{FF2B5EF4-FFF2-40B4-BE49-F238E27FC236}">
              <a16:creationId xmlns:a16="http://schemas.microsoft.com/office/drawing/2014/main" id="{E32826D8-F9D4-4784-836D-3DA6AE273D2F}"/>
            </a:ext>
          </a:extLst>
        </xdr:cNvPr>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FBC28322-90D4-42DF-BA34-26DFB4E55044}"/>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3F729EB2-A872-4684-B48F-9BFC3D04CADA}"/>
            </a:ext>
          </a:extLst>
        </xdr:cNvPr>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2CE5A0A1-97C2-4D7F-85FD-4B887E0DEF6C}"/>
            </a:ext>
          </a:extLst>
        </xdr:cNvPr>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64F80CB1-BFBB-4138-9A20-A6C349F19E65}"/>
            </a:ext>
          </a:extLst>
        </xdr:cNvPr>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CDC1CEFA-C8F9-443F-B911-0BE4D936F5CF}"/>
            </a:ext>
          </a:extLst>
        </xdr:cNvPr>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8724EFE-8C08-4751-ADE0-DC5830F83C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F0CA405-C125-4A31-BFE2-F3AEAC77270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B5595A9-505F-4442-8164-F794F5AA9F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0D562CA-63C8-4A1B-9874-DA39B6B316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CFACCE7-021D-4DC4-80C7-5ED8235AE1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47117</xdr:rowOff>
    </xdr:from>
    <xdr:to>
      <xdr:col>55</xdr:col>
      <xdr:colOff>50800</xdr:colOff>
      <xdr:row>63</xdr:row>
      <xdr:rowOff>148717</xdr:rowOff>
    </xdr:to>
    <xdr:sp macro="" textlink="">
      <xdr:nvSpPr>
        <xdr:cNvPr id="244" name="楕円 243">
          <a:extLst>
            <a:ext uri="{FF2B5EF4-FFF2-40B4-BE49-F238E27FC236}">
              <a16:creationId xmlns:a16="http://schemas.microsoft.com/office/drawing/2014/main" id="{07B0295D-B3AD-4D21-A661-77A40F65B170}"/>
            </a:ext>
          </a:extLst>
        </xdr:cNvPr>
        <xdr:cNvSpPr/>
      </xdr:nvSpPr>
      <xdr:spPr>
        <a:xfrm>
          <a:off x="10426700" y="108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69994</xdr:rowOff>
    </xdr:from>
    <xdr:ext cx="469744" cy="259045"/>
    <xdr:sp macro="" textlink="">
      <xdr:nvSpPr>
        <xdr:cNvPr id="245" name="【体育館・プール】&#10;一人当たり面積該当値テキスト">
          <a:extLst>
            <a:ext uri="{FF2B5EF4-FFF2-40B4-BE49-F238E27FC236}">
              <a16:creationId xmlns:a16="http://schemas.microsoft.com/office/drawing/2014/main" id="{E26F7DF2-6E41-43B6-A8A8-860112629DAF}"/>
            </a:ext>
          </a:extLst>
        </xdr:cNvPr>
        <xdr:cNvSpPr txBox="1"/>
      </xdr:nvSpPr>
      <xdr:spPr>
        <a:xfrm>
          <a:off x="10515600"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47879</xdr:rowOff>
    </xdr:from>
    <xdr:to>
      <xdr:col>50</xdr:col>
      <xdr:colOff>165100</xdr:colOff>
      <xdr:row>63</xdr:row>
      <xdr:rowOff>149479</xdr:rowOff>
    </xdr:to>
    <xdr:sp macro="" textlink="">
      <xdr:nvSpPr>
        <xdr:cNvPr id="246" name="楕円 245">
          <a:extLst>
            <a:ext uri="{FF2B5EF4-FFF2-40B4-BE49-F238E27FC236}">
              <a16:creationId xmlns:a16="http://schemas.microsoft.com/office/drawing/2014/main" id="{8AFB9DFE-9BFD-4FFC-9314-E5EAD8BE470D}"/>
            </a:ext>
          </a:extLst>
        </xdr:cNvPr>
        <xdr:cNvSpPr/>
      </xdr:nvSpPr>
      <xdr:spPr>
        <a:xfrm>
          <a:off x="9588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97917</xdr:rowOff>
    </xdr:from>
    <xdr:to>
      <xdr:col>55</xdr:col>
      <xdr:colOff>0</xdr:colOff>
      <xdr:row>63</xdr:row>
      <xdr:rowOff>98679</xdr:rowOff>
    </xdr:to>
    <xdr:cxnSp macro="">
      <xdr:nvCxnSpPr>
        <xdr:cNvPr id="247" name="直線コネクタ 246">
          <a:extLst>
            <a:ext uri="{FF2B5EF4-FFF2-40B4-BE49-F238E27FC236}">
              <a16:creationId xmlns:a16="http://schemas.microsoft.com/office/drawing/2014/main" id="{1F1C4753-5B72-44C9-8C17-F83A0CA2851B}"/>
            </a:ext>
          </a:extLst>
        </xdr:cNvPr>
        <xdr:cNvCxnSpPr/>
      </xdr:nvCxnSpPr>
      <xdr:spPr>
        <a:xfrm flipV="1">
          <a:off x="9639300" y="1089926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49403</xdr:rowOff>
    </xdr:from>
    <xdr:to>
      <xdr:col>46</xdr:col>
      <xdr:colOff>38100</xdr:colOff>
      <xdr:row>63</xdr:row>
      <xdr:rowOff>151003</xdr:rowOff>
    </xdr:to>
    <xdr:sp macro="" textlink="">
      <xdr:nvSpPr>
        <xdr:cNvPr id="248" name="楕円 247">
          <a:extLst>
            <a:ext uri="{FF2B5EF4-FFF2-40B4-BE49-F238E27FC236}">
              <a16:creationId xmlns:a16="http://schemas.microsoft.com/office/drawing/2014/main" id="{EDD719FE-478C-47E8-9DD5-A19756EBA0F0}"/>
            </a:ext>
          </a:extLst>
        </xdr:cNvPr>
        <xdr:cNvSpPr/>
      </xdr:nvSpPr>
      <xdr:spPr>
        <a:xfrm>
          <a:off x="8699500" y="10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98679</xdr:rowOff>
    </xdr:from>
    <xdr:to>
      <xdr:col>50</xdr:col>
      <xdr:colOff>114300</xdr:colOff>
      <xdr:row>63</xdr:row>
      <xdr:rowOff>100203</xdr:rowOff>
    </xdr:to>
    <xdr:cxnSp macro="">
      <xdr:nvCxnSpPr>
        <xdr:cNvPr id="249" name="直線コネクタ 248">
          <a:extLst>
            <a:ext uri="{FF2B5EF4-FFF2-40B4-BE49-F238E27FC236}">
              <a16:creationId xmlns:a16="http://schemas.microsoft.com/office/drawing/2014/main" id="{C113BB99-A757-4099-BA1D-A3DE86453F03}"/>
            </a:ext>
          </a:extLst>
        </xdr:cNvPr>
        <xdr:cNvCxnSpPr/>
      </xdr:nvCxnSpPr>
      <xdr:spPr>
        <a:xfrm flipV="1">
          <a:off x="8750300" y="109000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51308</xdr:rowOff>
    </xdr:from>
    <xdr:to>
      <xdr:col>41</xdr:col>
      <xdr:colOff>101600</xdr:colOff>
      <xdr:row>63</xdr:row>
      <xdr:rowOff>152908</xdr:rowOff>
    </xdr:to>
    <xdr:sp macro="" textlink="">
      <xdr:nvSpPr>
        <xdr:cNvPr id="250" name="楕円 249">
          <a:extLst>
            <a:ext uri="{FF2B5EF4-FFF2-40B4-BE49-F238E27FC236}">
              <a16:creationId xmlns:a16="http://schemas.microsoft.com/office/drawing/2014/main" id="{B9669F3E-E0D0-485A-B863-FA96679F2758}"/>
            </a:ext>
          </a:extLst>
        </xdr:cNvPr>
        <xdr:cNvSpPr/>
      </xdr:nvSpPr>
      <xdr:spPr>
        <a:xfrm>
          <a:off x="7810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100203</xdr:rowOff>
    </xdr:from>
    <xdr:to>
      <xdr:col>45</xdr:col>
      <xdr:colOff>177800</xdr:colOff>
      <xdr:row>63</xdr:row>
      <xdr:rowOff>102108</xdr:rowOff>
    </xdr:to>
    <xdr:cxnSp macro="">
      <xdr:nvCxnSpPr>
        <xdr:cNvPr id="251" name="直線コネクタ 250">
          <a:extLst>
            <a:ext uri="{FF2B5EF4-FFF2-40B4-BE49-F238E27FC236}">
              <a16:creationId xmlns:a16="http://schemas.microsoft.com/office/drawing/2014/main" id="{AA007732-45E0-4F0C-9C33-53B6F33C40EB}"/>
            </a:ext>
          </a:extLst>
        </xdr:cNvPr>
        <xdr:cNvCxnSpPr/>
      </xdr:nvCxnSpPr>
      <xdr:spPr>
        <a:xfrm flipV="1">
          <a:off x="7861300" y="109015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52451</xdr:rowOff>
    </xdr:from>
    <xdr:to>
      <xdr:col>36</xdr:col>
      <xdr:colOff>165100</xdr:colOff>
      <xdr:row>63</xdr:row>
      <xdr:rowOff>154051</xdr:rowOff>
    </xdr:to>
    <xdr:sp macro="" textlink="">
      <xdr:nvSpPr>
        <xdr:cNvPr id="252" name="楕円 251">
          <a:extLst>
            <a:ext uri="{FF2B5EF4-FFF2-40B4-BE49-F238E27FC236}">
              <a16:creationId xmlns:a16="http://schemas.microsoft.com/office/drawing/2014/main" id="{AE4B6436-907D-459F-80F9-CE889AB2E32B}"/>
            </a:ext>
          </a:extLst>
        </xdr:cNvPr>
        <xdr:cNvSpPr/>
      </xdr:nvSpPr>
      <xdr:spPr>
        <a:xfrm>
          <a:off x="6921500" y="108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102108</xdr:rowOff>
    </xdr:from>
    <xdr:to>
      <xdr:col>41</xdr:col>
      <xdr:colOff>50800</xdr:colOff>
      <xdr:row>63</xdr:row>
      <xdr:rowOff>103251</xdr:rowOff>
    </xdr:to>
    <xdr:cxnSp macro="">
      <xdr:nvCxnSpPr>
        <xdr:cNvPr id="253" name="直線コネクタ 252">
          <a:extLst>
            <a:ext uri="{FF2B5EF4-FFF2-40B4-BE49-F238E27FC236}">
              <a16:creationId xmlns:a16="http://schemas.microsoft.com/office/drawing/2014/main" id="{4561B111-D3C5-4052-A829-C91266097C48}"/>
            </a:ext>
          </a:extLst>
        </xdr:cNvPr>
        <xdr:cNvCxnSpPr/>
      </xdr:nvCxnSpPr>
      <xdr:spPr>
        <a:xfrm flipV="1">
          <a:off x="6972300" y="109034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49166</xdr:rowOff>
    </xdr:from>
    <xdr:ext cx="469744" cy="259045"/>
    <xdr:sp macro="" textlink="">
      <xdr:nvSpPr>
        <xdr:cNvPr id="254" name="n_1aveValue【体育館・プール】&#10;一人当たり面積">
          <a:extLst>
            <a:ext uri="{FF2B5EF4-FFF2-40B4-BE49-F238E27FC236}">
              <a16:creationId xmlns:a16="http://schemas.microsoft.com/office/drawing/2014/main" id="{E9D9FE6A-3B03-481A-BFE5-9EB3A390CE4A}"/>
            </a:ext>
          </a:extLst>
        </xdr:cNvPr>
        <xdr:cNvSpPr txBox="1"/>
      </xdr:nvSpPr>
      <xdr:spPr>
        <a:xfrm>
          <a:off x="9391727"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55" name="n_2aveValue【体育館・プール】&#10;一人当たり面積">
          <a:extLst>
            <a:ext uri="{FF2B5EF4-FFF2-40B4-BE49-F238E27FC236}">
              <a16:creationId xmlns:a16="http://schemas.microsoft.com/office/drawing/2014/main" id="{51048711-290D-4245-9DCC-15496DA955F6}"/>
            </a:ext>
          </a:extLst>
        </xdr:cNvPr>
        <xdr:cNvSpPr txBox="1"/>
      </xdr:nvSpPr>
      <xdr:spPr>
        <a:xfrm>
          <a:off x="85154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31640</xdr:rowOff>
    </xdr:from>
    <xdr:ext cx="469744" cy="259045"/>
    <xdr:sp macro="" textlink="">
      <xdr:nvSpPr>
        <xdr:cNvPr id="256" name="n_3aveValue【体育館・プール】&#10;一人当たり面積">
          <a:extLst>
            <a:ext uri="{FF2B5EF4-FFF2-40B4-BE49-F238E27FC236}">
              <a16:creationId xmlns:a16="http://schemas.microsoft.com/office/drawing/2014/main" id="{9085B4E8-A947-4994-B015-C9D9633F6995}"/>
            </a:ext>
          </a:extLst>
        </xdr:cNvPr>
        <xdr:cNvSpPr txBox="1"/>
      </xdr:nvSpPr>
      <xdr:spPr>
        <a:xfrm>
          <a:off x="76264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57" name="n_4aveValue【体育館・プール】&#10;一人当たり面積">
          <a:extLst>
            <a:ext uri="{FF2B5EF4-FFF2-40B4-BE49-F238E27FC236}">
              <a16:creationId xmlns:a16="http://schemas.microsoft.com/office/drawing/2014/main" id="{22DE5A9C-8360-429E-BC9B-ADD80B43A6C8}"/>
            </a:ext>
          </a:extLst>
        </xdr:cNvPr>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166006</xdr:rowOff>
    </xdr:from>
    <xdr:ext cx="469744" cy="259045"/>
    <xdr:sp macro="" textlink="">
      <xdr:nvSpPr>
        <xdr:cNvPr id="258" name="n_1mainValue【体育館・プール】&#10;一人当たり面積">
          <a:extLst>
            <a:ext uri="{FF2B5EF4-FFF2-40B4-BE49-F238E27FC236}">
              <a16:creationId xmlns:a16="http://schemas.microsoft.com/office/drawing/2014/main" id="{3ACCB618-610D-481A-9C8F-E2D874651B6E}"/>
            </a:ext>
          </a:extLst>
        </xdr:cNvPr>
        <xdr:cNvSpPr txBox="1"/>
      </xdr:nvSpPr>
      <xdr:spPr>
        <a:xfrm>
          <a:off x="93917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167530</xdr:rowOff>
    </xdr:from>
    <xdr:ext cx="469744" cy="259045"/>
    <xdr:sp macro="" textlink="">
      <xdr:nvSpPr>
        <xdr:cNvPr id="259" name="n_2mainValue【体育館・プール】&#10;一人当たり面積">
          <a:extLst>
            <a:ext uri="{FF2B5EF4-FFF2-40B4-BE49-F238E27FC236}">
              <a16:creationId xmlns:a16="http://schemas.microsoft.com/office/drawing/2014/main" id="{939D666F-9E34-402B-8C1D-262286ECD902}"/>
            </a:ext>
          </a:extLst>
        </xdr:cNvPr>
        <xdr:cNvSpPr txBox="1"/>
      </xdr:nvSpPr>
      <xdr:spPr>
        <a:xfrm>
          <a:off x="8515427" y="106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169435</xdr:rowOff>
    </xdr:from>
    <xdr:ext cx="469744" cy="259045"/>
    <xdr:sp macro="" textlink="">
      <xdr:nvSpPr>
        <xdr:cNvPr id="260" name="n_3mainValue【体育館・プール】&#10;一人当たり面積">
          <a:extLst>
            <a:ext uri="{FF2B5EF4-FFF2-40B4-BE49-F238E27FC236}">
              <a16:creationId xmlns:a16="http://schemas.microsoft.com/office/drawing/2014/main" id="{9A70ADCE-EA7D-44FD-B1F9-412CAA88866A}"/>
            </a:ext>
          </a:extLst>
        </xdr:cNvPr>
        <xdr:cNvSpPr txBox="1"/>
      </xdr:nvSpPr>
      <xdr:spPr>
        <a:xfrm>
          <a:off x="7626427" y="1062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170578</xdr:rowOff>
    </xdr:from>
    <xdr:ext cx="469744" cy="259045"/>
    <xdr:sp macro="" textlink="">
      <xdr:nvSpPr>
        <xdr:cNvPr id="261" name="n_4mainValue【体育館・プール】&#10;一人当たり面積">
          <a:extLst>
            <a:ext uri="{FF2B5EF4-FFF2-40B4-BE49-F238E27FC236}">
              <a16:creationId xmlns:a16="http://schemas.microsoft.com/office/drawing/2014/main" id="{EAF3049A-4C78-4DA7-B384-96A90FC1737D}"/>
            </a:ext>
          </a:extLst>
        </xdr:cNvPr>
        <xdr:cNvSpPr txBox="1"/>
      </xdr:nvSpPr>
      <xdr:spPr>
        <a:xfrm>
          <a:off x="6737427" y="1062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62CEEE5-DD29-42D7-93EC-5829084065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5D4E852-079C-4BC0-AF7C-384D99521D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23BB1BA-99D9-4EDE-B300-8A39451385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B2A2D27-B5AB-4C49-8535-028FEA1A06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779D10A-0235-4A9F-9B01-1243098245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32D4979-8EB1-41C1-9E4A-03C53424FB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5664E3F-0FBA-4528-AD17-8BDC5D2CA9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781A35E-088D-44A9-810C-2E52C9861C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CCD8C48-C6CE-4AA0-95F3-D5AB2A5706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C6D2CFA-3202-42C9-87AD-F99E42C255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C87C709-4BC0-4B5A-BCA5-74840390CD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EBDF2BE-A576-4869-AF19-69336BE15C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BBEB0DB3-F681-498D-A327-6FF54A663D1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F81CB08-6318-4BFC-9201-ED6ABCAD99E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199867C-A128-464E-AE45-25B342476B0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6FAE0C6A-7F20-4169-BFFE-DEA06E47A57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EAD777B-BE16-4DAA-9B6D-7331B6D2858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6E8DE15-2DE1-4969-9D20-90E096A3821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4CE80F2E-D56F-4EFD-BCAC-3AC36243857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E7DBDBA-CA0A-4AA6-B9DE-6BFDE707D7A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AC19CD4-C386-4631-9098-C7BDEB9506A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C0AF8B3-04C3-42AE-9D28-C9343DADF48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D3B6A4A4-B0A2-4FF3-969D-9ADD8BBD3F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0F3EBB4-DE63-416B-9FDE-EA68AB0DE7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E19D2608-26A4-4960-88F7-CC0300C4E3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9AD4778-5D58-4672-8A58-41F959553504}"/>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C53B015-0A18-4B27-A986-9B877A99289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3C906BDC-47AC-4C8B-B217-5A70D30FBA3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F4F99B4C-608A-425E-8C1C-8FF656C4297A}"/>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86A6730-CD74-4B50-A3F9-A170287F2E02}"/>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D03A44BE-BA10-42C2-87C3-15254E9D912C}"/>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30E84CDD-702F-43E7-877F-614AA34CC1FF}"/>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a:extLst>
            <a:ext uri="{FF2B5EF4-FFF2-40B4-BE49-F238E27FC236}">
              <a16:creationId xmlns:a16="http://schemas.microsoft.com/office/drawing/2014/main" id="{240F7E5A-0DB2-4026-AE59-F933E4D76696}"/>
            </a:ext>
          </a:extLst>
        </xdr:cNvPr>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a:extLst>
            <a:ext uri="{FF2B5EF4-FFF2-40B4-BE49-F238E27FC236}">
              <a16:creationId xmlns:a16="http://schemas.microsoft.com/office/drawing/2014/main" id="{FE2ADEC2-D732-40AA-A43A-089B610FF7C5}"/>
            </a:ext>
          </a:extLst>
        </xdr:cNvPr>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a:extLst>
            <a:ext uri="{FF2B5EF4-FFF2-40B4-BE49-F238E27FC236}">
              <a16:creationId xmlns:a16="http://schemas.microsoft.com/office/drawing/2014/main" id="{92BEA510-7070-42C3-87A7-ADA436B8BE13}"/>
            </a:ext>
          </a:extLst>
        </xdr:cNvPr>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a:extLst>
            <a:ext uri="{FF2B5EF4-FFF2-40B4-BE49-F238E27FC236}">
              <a16:creationId xmlns:a16="http://schemas.microsoft.com/office/drawing/2014/main" id="{D03F0A6E-291F-423C-86D9-A3112590FB3C}"/>
            </a:ext>
          </a:extLst>
        </xdr:cNvPr>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B8634BE-5B88-4900-9E5D-FED7C10286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512BC54-3BDA-49D4-8FB9-F0AAFBED22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9FD7F5A-9728-4C77-BC0A-622858E06B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2ACFF56-B4EA-4E68-B91F-96EB9F41D6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E8195D9-3F2C-4A84-B385-56A724573F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134257</xdr:rowOff>
    </xdr:from>
    <xdr:to>
      <xdr:col>24</xdr:col>
      <xdr:colOff>114300</xdr:colOff>
      <xdr:row>82</xdr:row>
      <xdr:rowOff>64407</xdr:rowOff>
    </xdr:to>
    <xdr:sp macro="" textlink="">
      <xdr:nvSpPr>
        <xdr:cNvPr id="303" name="楕円 302">
          <a:extLst>
            <a:ext uri="{FF2B5EF4-FFF2-40B4-BE49-F238E27FC236}">
              <a16:creationId xmlns:a16="http://schemas.microsoft.com/office/drawing/2014/main" id="{2764B892-E040-462E-B5C5-C73C569438CE}"/>
            </a:ext>
          </a:extLst>
        </xdr:cNvPr>
        <xdr:cNvSpPr/>
      </xdr:nvSpPr>
      <xdr:spPr>
        <a:xfrm>
          <a:off x="45847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157134</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1C7E978C-5EDC-4826-9C20-0D051E372228}"/>
            </a:ext>
          </a:extLst>
        </xdr:cNvPr>
        <xdr:cNvSpPr txBox="1"/>
      </xdr:nvSpPr>
      <xdr:spPr>
        <a:xfrm>
          <a:off x="4673600" y="1387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148952</xdr:rowOff>
    </xdr:from>
    <xdr:to>
      <xdr:col>20</xdr:col>
      <xdr:colOff>38100</xdr:colOff>
      <xdr:row>82</xdr:row>
      <xdr:rowOff>79102</xdr:rowOff>
    </xdr:to>
    <xdr:sp macro="" textlink="">
      <xdr:nvSpPr>
        <xdr:cNvPr id="305" name="楕円 304">
          <a:extLst>
            <a:ext uri="{FF2B5EF4-FFF2-40B4-BE49-F238E27FC236}">
              <a16:creationId xmlns:a16="http://schemas.microsoft.com/office/drawing/2014/main" id="{91B67A02-D13D-470B-B1E1-14C34A693CCC}"/>
            </a:ext>
          </a:extLst>
        </xdr:cNvPr>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13607</xdr:rowOff>
    </xdr:from>
    <xdr:to>
      <xdr:col>24</xdr:col>
      <xdr:colOff>63500</xdr:colOff>
      <xdr:row>82</xdr:row>
      <xdr:rowOff>28302</xdr:rowOff>
    </xdr:to>
    <xdr:cxnSp macro="">
      <xdr:nvCxnSpPr>
        <xdr:cNvPr id="306" name="直線コネクタ 305">
          <a:extLst>
            <a:ext uri="{FF2B5EF4-FFF2-40B4-BE49-F238E27FC236}">
              <a16:creationId xmlns:a16="http://schemas.microsoft.com/office/drawing/2014/main" id="{A8D0EE62-0005-408E-8310-4D7DF5BDC34E}"/>
            </a:ext>
          </a:extLst>
        </xdr:cNvPr>
        <xdr:cNvCxnSpPr/>
      </xdr:nvCxnSpPr>
      <xdr:spPr>
        <a:xfrm flipV="1">
          <a:off x="3797300" y="1407250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98334</xdr:rowOff>
    </xdr:from>
    <xdr:to>
      <xdr:col>15</xdr:col>
      <xdr:colOff>101600</xdr:colOff>
      <xdr:row>82</xdr:row>
      <xdr:rowOff>28484</xdr:rowOff>
    </xdr:to>
    <xdr:sp macro="" textlink="">
      <xdr:nvSpPr>
        <xdr:cNvPr id="307" name="楕円 306">
          <a:extLst>
            <a:ext uri="{FF2B5EF4-FFF2-40B4-BE49-F238E27FC236}">
              <a16:creationId xmlns:a16="http://schemas.microsoft.com/office/drawing/2014/main" id="{C47924FD-C03A-49E7-82D5-32B72F9B4FF7}"/>
            </a:ext>
          </a:extLst>
        </xdr:cNvPr>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149134</xdr:rowOff>
    </xdr:from>
    <xdr:to>
      <xdr:col>19</xdr:col>
      <xdr:colOff>177800</xdr:colOff>
      <xdr:row>82</xdr:row>
      <xdr:rowOff>28302</xdr:rowOff>
    </xdr:to>
    <xdr:cxnSp macro="">
      <xdr:nvCxnSpPr>
        <xdr:cNvPr id="308" name="直線コネクタ 307">
          <a:extLst>
            <a:ext uri="{FF2B5EF4-FFF2-40B4-BE49-F238E27FC236}">
              <a16:creationId xmlns:a16="http://schemas.microsoft.com/office/drawing/2014/main" id="{9C720702-CA03-4684-B51D-F90AB63F5592}"/>
            </a:ext>
          </a:extLst>
        </xdr:cNvPr>
        <xdr:cNvCxnSpPr/>
      </xdr:nvCxnSpPr>
      <xdr:spPr>
        <a:xfrm>
          <a:off x="2908300" y="140365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09" name="楕円 308">
          <a:extLst>
            <a:ext uri="{FF2B5EF4-FFF2-40B4-BE49-F238E27FC236}">
              <a16:creationId xmlns:a16="http://schemas.microsoft.com/office/drawing/2014/main" id="{44E23A6C-6EA0-4CBE-988B-36AE3DA90606}"/>
            </a:ext>
          </a:extLst>
        </xdr:cNvPr>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149134</xdr:rowOff>
    </xdr:to>
    <xdr:cxnSp macro="">
      <xdr:nvCxnSpPr>
        <xdr:cNvPr id="310" name="直線コネクタ 309">
          <a:extLst>
            <a:ext uri="{FF2B5EF4-FFF2-40B4-BE49-F238E27FC236}">
              <a16:creationId xmlns:a16="http://schemas.microsoft.com/office/drawing/2014/main" id="{653D414F-B187-4BAF-AE18-BDFF48A58003}"/>
            </a:ext>
          </a:extLst>
        </xdr:cNvPr>
        <xdr:cNvCxnSpPr/>
      </xdr:nvCxnSpPr>
      <xdr:spPr>
        <a:xfrm>
          <a:off x="2019300" y="139827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162016</xdr:rowOff>
    </xdr:from>
    <xdr:to>
      <xdr:col>6</xdr:col>
      <xdr:colOff>38100</xdr:colOff>
      <xdr:row>81</xdr:row>
      <xdr:rowOff>92166</xdr:rowOff>
    </xdr:to>
    <xdr:sp macro="" textlink="">
      <xdr:nvSpPr>
        <xdr:cNvPr id="311" name="楕円 310">
          <a:extLst>
            <a:ext uri="{FF2B5EF4-FFF2-40B4-BE49-F238E27FC236}">
              <a16:creationId xmlns:a16="http://schemas.microsoft.com/office/drawing/2014/main" id="{1BD7DEAE-E229-40CD-84EE-5228ADD4B30F}"/>
            </a:ext>
          </a:extLst>
        </xdr:cNvPr>
        <xdr:cNvSpPr/>
      </xdr:nvSpPr>
      <xdr:spPr>
        <a:xfrm>
          <a:off x="1079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41366</xdr:rowOff>
    </xdr:from>
    <xdr:to>
      <xdr:col>10</xdr:col>
      <xdr:colOff>114300</xdr:colOff>
      <xdr:row>81</xdr:row>
      <xdr:rowOff>95250</xdr:rowOff>
    </xdr:to>
    <xdr:cxnSp macro="">
      <xdr:nvCxnSpPr>
        <xdr:cNvPr id="312" name="直線コネクタ 311">
          <a:extLst>
            <a:ext uri="{FF2B5EF4-FFF2-40B4-BE49-F238E27FC236}">
              <a16:creationId xmlns:a16="http://schemas.microsoft.com/office/drawing/2014/main" id="{3391A4EC-953F-4062-86EB-6C92D9D47E6C}"/>
            </a:ext>
          </a:extLst>
        </xdr:cNvPr>
        <xdr:cNvCxnSpPr/>
      </xdr:nvCxnSpPr>
      <xdr:spPr>
        <a:xfrm>
          <a:off x="1130300" y="139288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93090</xdr:rowOff>
    </xdr:from>
    <xdr:ext cx="405111" cy="259045"/>
    <xdr:sp macro="" textlink="">
      <xdr:nvSpPr>
        <xdr:cNvPr id="313" name="n_1aveValue【福祉施設】&#10;有形固定資産減価償却率">
          <a:extLst>
            <a:ext uri="{FF2B5EF4-FFF2-40B4-BE49-F238E27FC236}">
              <a16:creationId xmlns:a16="http://schemas.microsoft.com/office/drawing/2014/main" id="{011968FD-E0A9-4AC2-9311-73B692D45F79}"/>
            </a:ext>
          </a:extLst>
        </xdr:cNvPr>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4" name="n_2aveValue【福祉施設】&#10;有形固定資産減価償却率">
          <a:extLst>
            <a:ext uri="{FF2B5EF4-FFF2-40B4-BE49-F238E27FC236}">
              <a16:creationId xmlns:a16="http://schemas.microsoft.com/office/drawing/2014/main" id="{374EAF9B-D6A0-48F0-B402-1B7FEA6D33D6}"/>
            </a:ext>
          </a:extLst>
        </xdr:cNvPr>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8182</xdr:rowOff>
    </xdr:from>
    <xdr:ext cx="405111" cy="259045"/>
    <xdr:sp macro="" textlink="">
      <xdr:nvSpPr>
        <xdr:cNvPr id="315" name="n_3aveValue【福祉施設】&#10;有形固定資産減価償却率">
          <a:extLst>
            <a:ext uri="{FF2B5EF4-FFF2-40B4-BE49-F238E27FC236}">
              <a16:creationId xmlns:a16="http://schemas.microsoft.com/office/drawing/2014/main" id="{B4F4C88B-0A12-452F-97B5-96152E42E249}"/>
            </a:ext>
          </a:extLst>
        </xdr:cNvPr>
        <xdr:cNvSpPr txBox="1"/>
      </xdr:nvSpPr>
      <xdr:spPr>
        <a:xfrm>
          <a:off x="1816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316" name="n_4aveValue【福祉施設】&#10;有形固定資産減価償却率">
          <a:extLst>
            <a:ext uri="{FF2B5EF4-FFF2-40B4-BE49-F238E27FC236}">
              <a16:creationId xmlns:a16="http://schemas.microsoft.com/office/drawing/2014/main" id="{C9A51DA8-B25D-47E5-B6AE-EB20559DFBD4}"/>
            </a:ext>
          </a:extLst>
        </xdr:cNvPr>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95629</xdr:rowOff>
    </xdr:from>
    <xdr:ext cx="405111" cy="259045"/>
    <xdr:sp macro="" textlink="">
      <xdr:nvSpPr>
        <xdr:cNvPr id="317" name="n_1mainValue【福祉施設】&#10;有形固定資産減価償却率">
          <a:extLst>
            <a:ext uri="{FF2B5EF4-FFF2-40B4-BE49-F238E27FC236}">
              <a16:creationId xmlns:a16="http://schemas.microsoft.com/office/drawing/2014/main" id="{96C4F436-EAE5-4365-BF23-9588E75B07B5}"/>
            </a:ext>
          </a:extLst>
        </xdr:cNvPr>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318" name="n_2mainValue【福祉施設】&#10;有形固定資産減価償却率">
          <a:extLst>
            <a:ext uri="{FF2B5EF4-FFF2-40B4-BE49-F238E27FC236}">
              <a16:creationId xmlns:a16="http://schemas.microsoft.com/office/drawing/2014/main" id="{86D4A397-0207-4740-9647-FC6969CFCA33}"/>
            </a:ext>
          </a:extLst>
        </xdr:cNvPr>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9" name="n_3mainValue【福祉施設】&#10;有形固定資産減価償却率">
          <a:extLst>
            <a:ext uri="{FF2B5EF4-FFF2-40B4-BE49-F238E27FC236}">
              <a16:creationId xmlns:a16="http://schemas.microsoft.com/office/drawing/2014/main" id="{6C0900FF-0D1A-4E9F-B784-E6B26D143214}"/>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108693</xdr:rowOff>
    </xdr:from>
    <xdr:ext cx="405111" cy="259045"/>
    <xdr:sp macro="" textlink="">
      <xdr:nvSpPr>
        <xdr:cNvPr id="320" name="n_4mainValue【福祉施設】&#10;有形固定資産減価償却率">
          <a:extLst>
            <a:ext uri="{FF2B5EF4-FFF2-40B4-BE49-F238E27FC236}">
              <a16:creationId xmlns:a16="http://schemas.microsoft.com/office/drawing/2014/main" id="{85DB2091-735F-48F2-B7A7-2320998EB321}"/>
            </a:ext>
          </a:extLst>
        </xdr:cNvPr>
        <xdr:cNvSpPr txBox="1"/>
      </xdr:nvSpPr>
      <xdr:spPr>
        <a:xfrm>
          <a:off x="927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FF956ED-F4F1-4C27-97B7-76C3A53BF3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89E864B-D946-42D6-845D-AED0C9AAD4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73CA0BF-6085-4AD7-B2AD-4ABD9BA433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23C8E17-371E-4113-96A6-59FA52F2EA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A938F22-AD75-42A9-AB8A-BA7B13FEAA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17EB27A-D168-4801-B11D-30275E602E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C0CBABD-BC44-4BF3-A358-1BA057160B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7576A24-96F9-45BD-9BE1-092CCFE799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0F46A6A-B40C-42F6-876C-C89FEB8F6C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85BBF7B-4DE0-4AF5-B9E1-51994BA1459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AC438805-C8A9-46A6-80C6-59BE04F7809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AB666083-5182-49CC-9F8C-30EF689586E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71EA038-DAA8-41B3-B329-8EB8D12628F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AC16CE2-AA47-4A96-B7FF-509923F980F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D9C5D8DB-8761-4FE9-B6DB-7426D5DCDCA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A6107EBA-5961-4083-B403-895C156B47E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586E1ABC-2861-4979-A96D-D52D672688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FFE742C8-DC23-4B47-8343-01B0EE43831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F97318D7-3FB9-4B14-B299-C8E2B5A014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E777F541-2B97-4311-93D4-3512303138DB}"/>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D97CD9A8-8C5B-492E-8F50-67934F78B77F}"/>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20EBE608-DD3B-4902-9D76-2311EC5A460E}"/>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BB1D54ED-7559-4B3B-956F-A8AC59902B4D}"/>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54366495-2C3A-43F9-B5D9-BF55493862A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D9B56D0B-FA92-459C-A1A2-4C510E60D484}"/>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80B4C59E-B0AC-4115-8DFE-5D23B8C2B512}"/>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a:extLst>
            <a:ext uri="{FF2B5EF4-FFF2-40B4-BE49-F238E27FC236}">
              <a16:creationId xmlns:a16="http://schemas.microsoft.com/office/drawing/2014/main" id="{C46985EE-60C3-4BB2-A09B-E1DE6255B484}"/>
            </a:ext>
          </a:extLst>
        </xdr:cNvPr>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a:extLst>
            <a:ext uri="{FF2B5EF4-FFF2-40B4-BE49-F238E27FC236}">
              <a16:creationId xmlns:a16="http://schemas.microsoft.com/office/drawing/2014/main" id="{9D3C37C8-88B4-4E2E-AA15-FB651C472328}"/>
            </a:ext>
          </a:extLst>
        </xdr:cNvPr>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a:extLst>
            <a:ext uri="{FF2B5EF4-FFF2-40B4-BE49-F238E27FC236}">
              <a16:creationId xmlns:a16="http://schemas.microsoft.com/office/drawing/2014/main" id="{D4B37364-8F3E-47F4-9D1B-8D8C0F9DB22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a:extLst>
            <a:ext uri="{FF2B5EF4-FFF2-40B4-BE49-F238E27FC236}">
              <a16:creationId xmlns:a16="http://schemas.microsoft.com/office/drawing/2014/main" id="{260EB2A4-8B4F-4DF0-BEF1-27CDE8A7B6CB}"/>
            </a:ext>
          </a:extLst>
        </xdr:cNvPr>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2C5ACA0-280E-485B-BA1D-9683C85485F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275AA09-ACB7-4487-A0FD-381E220D99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C03057C-A744-4F62-95A9-696F0EF7AA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137DEF6-37BD-4CBC-AC9E-96F10FAD9C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D4AFF42-7D17-4FB7-841A-DB2990DED1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33020</xdr:rowOff>
    </xdr:from>
    <xdr:to>
      <xdr:col>55</xdr:col>
      <xdr:colOff>50800</xdr:colOff>
      <xdr:row>79</xdr:row>
      <xdr:rowOff>134620</xdr:rowOff>
    </xdr:to>
    <xdr:sp macro="" textlink="">
      <xdr:nvSpPr>
        <xdr:cNvPr id="356" name="楕円 355">
          <a:extLst>
            <a:ext uri="{FF2B5EF4-FFF2-40B4-BE49-F238E27FC236}">
              <a16:creationId xmlns:a16="http://schemas.microsoft.com/office/drawing/2014/main" id="{644FAA2E-8AEB-4C7C-86FD-EB26CA1DAA34}"/>
            </a:ext>
          </a:extLst>
        </xdr:cNvPr>
        <xdr:cNvSpPr/>
      </xdr:nvSpPr>
      <xdr:spPr>
        <a:xfrm>
          <a:off x="10426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55897</xdr:rowOff>
    </xdr:from>
    <xdr:ext cx="469744" cy="259045"/>
    <xdr:sp macro="" textlink="">
      <xdr:nvSpPr>
        <xdr:cNvPr id="357" name="【福祉施設】&#10;一人当たり面積該当値テキスト">
          <a:extLst>
            <a:ext uri="{FF2B5EF4-FFF2-40B4-BE49-F238E27FC236}">
              <a16:creationId xmlns:a16="http://schemas.microsoft.com/office/drawing/2014/main" id="{F87F1407-765C-413F-B8E8-C27C381A094A}"/>
            </a:ext>
          </a:extLst>
        </xdr:cNvPr>
        <xdr:cNvSpPr txBox="1"/>
      </xdr:nvSpPr>
      <xdr:spPr>
        <a:xfrm>
          <a:off x="1051560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38736</xdr:rowOff>
    </xdr:from>
    <xdr:to>
      <xdr:col>50</xdr:col>
      <xdr:colOff>165100</xdr:colOff>
      <xdr:row>79</xdr:row>
      <xdr:rowOff>140336</xdr:rowOff>
    </xdr:to>
    <xdr:sp macro="" textlink="">
      <xdr:nvSpPr>
        <xdr:cNvPr id="358" name="楕円 357">
          <a:extLst>
            <a:ext uri="{FF2B5EF4-FFF2-40B4-BE49-F238E27FC236}">
              <a16:creationId xmlns:a16="http://schemas.microsoft.com/office/drawing/2014/main" id="{D9AE438F-1F2F-4AAE-9F6C-2CB9EBB88F54}"/>
            </a:ext>
          </a:extLst>
        </xdr:cNvPr>
        <xdr:cNvSpPr/>
      </xdr:nvSpPr>
      <xdr:spPr>
        <a:xfrm>
          <a:off x="9588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83820</xdr:rowOff>
    </xdr:from>
    <xdr:to>
      <xdr:col>55</xdr:col>
      <xdr:colOff>0</xdr:colOff>
      <xdr:row>79</xdr:row>
      <xdr:rowOff>89536</xdr:rowOff>
    </xdr:to>
    <xdr:cxnSp macro="">
      <xdr:nvCxnSpPr>
        <xdr:cNvPr id="359" name="直線コネクタ 358">
          <a:extLst>
            <a:ext uri="{FF2B5EF4-FFF2-40B4-BE49-F238E27FC236}">
              <a16:creationId xmlns:a16="http://schemas.microsoft.com/office/drawing/2014/main" id="{2A9C1CB7-7883-425E-A761-5DD07B657DF4}"/>
            </a:ext>
          </a:extLst>
        </xdr:cNvPr>
        <xdr:cNvCxnSpPr/>
      </xdr:nvCxnSpPr>
      <xdr:spPr>
        <a:xfrm flipV="1">
          <a:off x="9639300" y="136283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60" name="楕円 359">
          <a:extLst>
            <a:ext uri="{FF2B5EF4-FFF2-40B4-BE49-F238E27FC236}">
              <a16:creationId xmlns:a16="http://schemas.microsoft.com/office/drawing/2014/main" id="{36E7AE86-346F-49BE-B945-519E90B97DEE}"/>
            </a:ext>
          </a:extLst>
        </xdr:cNvPr>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89536</xdr:rowOff>
    </xdr:from>
    <xdr:to>
      <xdr:col>50</xdr:col>
      <xdr:colOff>114300</xdr:colOff>
      <xdr:row>79</xdr:row>
      <xdr:rowOff>95250</xdr:rowOff>
    </xdr:to>
    <xdr:cxnSp macro="">
      <xdr:nvCxnSpPr>
        <xdr:cNvPr id="361" name="直線コネクタ 360">
          <a:extLst>
            <a:ext uri="{FF2B5EF4-FFF2-40B4-BE49-F238E27FC236}">
              <a16:creationId xmlns:a16="http://schemas.microsoft.com/office/drawing/2014/main" id="{1F473086-6056-45B7-92C3-D419000EDB8E}"/>
            </a:ext>
          </a:extLst>
        </xdr:cNvPr>
        <xdr:cNvCxnSpPr/>
      </xdr:nvCxnSpPr>
      <xdr:spPr>
        <a:xfrm flipV="1">
          <a:off x="8750300" y="13634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50164</xdr:rowOff>
    </xdr:from>
    <xdr:to>
      <xdr:col>41</xdr:col>
      <xdr:colOff>101600</xdr:colOff>
      <xdr:row>79</xdr:row>
      <xdr:rowOff>151764</xdr:rowOff>
    </xdr:to>
    <xdr:sp macro="" textlink="">
      <xdr:nvSpPr>
        <xdr:cNvPr id="362" name="楕円 361">
          <a:extLst>
            <a:ext uri="{FF2B5EF4-FFF2-40B4-BE49-F238E27FC236}">
              <a16:creationId xmlns:a16="http://schemas.microsoft.com/office/drawing/2014/main" id="{67AA81E1-87F8-4736-831C-341D87BC102F}"/>
            </a:ext>
          </a:extLst>
        </xdr:cNvPr>
        <xdr:cNvSpPr/>
      </xdr:nvSpPr>
      <xdr:spPr>
        <a:xfrm>
          <a:off x="7810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100964</xdr:rowOff>
    </xdr:to>
    <xdr:cxnSp macro="">
      <xdr:nvCxnSpPr>
        <xdr:cNvPr id="363" name="直線コネクタ 362">
          <a:extLst>
            <a:ext uri="{FF2B5EF4-FFF2-40B4-BE49-F238E27FC236}">
              <a16:creationId xmlns:a16="http://schemas.microsoft.com/office/drawing/2014/main" id="{5F5FE738-9F0B-477C-985F-B841224A9767}"/>
            </a:ext>
          </a:extLst>
        </xdr:cNvPr>
        <xdr:cNvCxnSpPr/>
      </xdr:nvCxnSpPr>
      <xdr:spPr>
        <a:xfrm flipV="1">
          <a:off x="7861300" y="136398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61595</xdr:rowOff>
    </xdr:from>
    <xdr:to>
      <xdr:col>36</xdr:col>
      <xdr:colOff>165100</xdr:colOff>
      <xdr:row>79</xdr:row>
      <xdr:rowOff>163195</xdr:rowOff>
    </xdr:to>
    <xdr:sp macro="" textlink="">
      <xdr:nvSpPr>
        <xdr:cNvPr id="364" name="楕円 363">
          <a:extLst>
            <a:ext uri="{FF2B5EF4-FFF2-40B4-BE49-F238E27FC236}">
              <a16:creationId xmlns:a16="http://schemas.microsoft.com/office/drawing/2014/main" id="{269ED866-65D4-43EC-95C3-0707E31BB04F}"/>
            </a:ext>
          </a:extLst>
        </xdr:cNvPr>
        <xdr:cNvSpPr/>
      </xdr:nvSpPr>
      <xdr:spPr>
        <a:xfrm>
          <a:off x="6921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100964</xdr:rowOff>
    </xdr:from>
    <xdr:to>
      <xdr:col>41</xdr:col>
      <xdr:colOff>50800</xdr:colOff>
      <xdr:row>79</xdr:row>
      <xdr:rowOff>112395</xdr:rowOff>
    </xdr:to>
    <xdr:cxnSp macro="">
      <xdr:nvCxnSpPr>
        <xdr:cNvPr id="365" name="直線コネクタ 364">
          <a:extLst>
            <a:ext uri="{FF2B5EF4-FFF2-40B4-BE49-F238E27FC236}">
              <a16:creationId xmlns:a16="http://schemas.microsoft.com/office/drawing/2014/main" id="{1154D4DD-7909-4419-80B2-5E73CAA14D86}"/>
            </a:ext>
          </a:extLst>
        </xdr:cNvPr>
        <xdr:cNvCxnSpPr/>
      </xdr:nvCxnSpPr>
      <xdr:spPr>
        <a:xfrm flipV="1">
          <a:off x="6972300" y="136455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34307</xdr:rowOff>
    </xdr:from>
    <xdr:ext cx="469744" cy="259045"/>
    <xdr:sp macro="" textlink="">
      <xdr:nvSpPr>
        <xdr:cNvPr id="366" name="n_1aveValue【福祉施設】&#10;一人当たり面積">
          <a:extLst>
            <a:ext uri="{FF2B5EF4-FFF2-40B4-BE49-F238E27FC236}">
              <a16:creationId xmlns:a16="http://schemas.microsoft.com/office/drawing/2014/main" id="{38D708E8-A24B-4F52-9DF3-1C7D663F513A}"/>
            </a:ext>
          </a:extLst>
        </xdr:cNvPr>
        <xdr:cNvSpPr txBox="1"/>
      </xdr:nvSpPr>
      <xdr:spPr>
        <a:xfrm>
          <a:off x="93917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A9BDD747-2344-4294-98A3-D51A14EEFD48}"/>
            </a:ext>
          </a:extLst>
        </xdr:cNvPr>
        <xdr:cNvSpPr txBox="1"/>
      </xdr:nvSpPr>
      <xdr:spPr>
        <a:xfrm>
          <a:off x="8515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68" name="n_3aveValue【福祉施設】&#10;一人当たり面積">
          <a:extLst>
            <a:ext uri="{FF2B5EF4-FFF2-40B4-BE49-F238E27FC236}">
              <a16:creationId xmlns:a16="http://schemas.microsoft.com/office/drawing/2014/main" id="{712DE0D8-5714-47DE-A337-95D2B5BC6729}"/>
            </a:ext>
          </a:extLst>
        </xdr:cNvPr>
        <xdr:cNvSpPr txBox="1"/>
      </xdr:nvSpPr>
      <xdr:spPr>
        <a:xfrm>
          <a:off x="7626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xdr:rowOff>
    </xdr:from>
    <xdr:ext cx="469744" cy="259045"/>
    <xdr:sp macro="" textlink="">
      <xdr:nvSpPr>
        <xdr:cNvPr id="369" name="n_4aveValue【福祉施設】&#10;一人当たり面積">
          <a:extLst>
            <a:ext uri="{FF2B5EF4-FFF2-40B4-BE49-F238E27FC236}">
              <a16:creationId xmlns:a16="http://schemas.microsoft.com/office/drawing/2014/main" id="{7C2F6FDE-623D-47EA-BD15-4CB206B16053}"/>
            </a:ext>
          </a:extLst>
        </xdr:cNvPr>
        <xdr:cNvSpPr txBox="1"/>
      </xdr:nvSpPr>
      <xdr:spPr>
        <a:xfrm>
          <a:off x="6737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156863</xdr:rowOff>
    </xdr:from>
    <xdr:ext cx="469744" cy="259045"/>
    <xdr:sp macro="" textlink="">
      <xdr:nvSpPr>
        <xdr:cNvPr id="370" name="n_1mainValue【福祉施設】&#10;一人当たり面積">
          <a:extLst>
            <a:ext uri="{FF2B5EF4-FFF2-40B4-BE49-F238E27FC236}">
              <a16:creationId xmlns:a16="http://schemas.microsoft.com/office/drawing/2014/main" id="{1959F2B9-0FEC-4FB6-8A39-F5A2284CCF93}"/>
            </a:ext>
          </a:extLst>
        </xdr:cNvPr>
        <xdr:cNvSpPr txBox="1"/>
      </xdr:nvSpPr>
      <xdr:spPr>
        <a:xfrm>
          <a:off x="9391727"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71" name="n_2mainValue【福祉施設】&#10;一人当たり面積">
          <a:extLst>
            <a:ext uri="{FF2B5EF4-FFF2-40B4-BE49-F238E27FC236}">
              <a16:creationId xmlns:a16="http://schemas.microsoft.com/office/drawing/2014/main" id="{6878ECBB-AA7B-4B53-8554-73BFCEC17383}"/>
            </a:ext>
          </a:extLst>
        </xdr:cNvPr>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168291</xdr:rowOff>
    </xdr:from>
    <xdr:ext cx="469744" cy="259045"/>
    <xdr:sp macro="" textlink="">
      <xdr:nvSpPr>
        <xdr:cNvPr id="372" name="n_3mainValue【福祉施設】&#10;一人当たり面積">
          <a:extLst>
            <a:ext uri="{FF2B5EF4-FFF2-40B4-BE49-F238E27FC236}">
              <a16:creationId xmlns:a16="http://schemas.microsoft.com/office/drawing/2014/main" id="{87E929FE-051E-49E4-A36E-6927352F74BB}"/>
            </a:ext>
          </a:extLst>
        </xdr:cNvPr>
        <xdr:cNvSpPr txBox="1"/>
      </xdr:nvSpPr>
      <xdr:spPr>
        <a:xfrm>
          <a:off x="7626427"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8272</xdr:rowOff>
    </xdr:from>
    <xdr:ext cx="469744" cy="259045"/>
    <xdr:sp macro="" textlink="">
      <xdr:nvSpPr>
        <xdr:cNvPr id="373" name="n_4mainValue【福祉施設】&#10;一人当たり面積">
          <a:extLst>
            <a:ext uri="{FF2B5EF4-FFF2-40B4-BE49-F238E27FC236}">
              <a16:creationId xmlns:a16="http://schemas.microsoft.com/office/drawing/2014/main" id="{4DA1265F-8FA2-4774-A0ED-117468A4F792}"/>
            </a:ext>
          </a:extLst>
        </xdr:cNvPr>
        <xdr:cNvSpPr txBox="1"/>
      </xdr:nvSpPr>
      <xdr:spPr>
        <a:xfrm>
          <a:off x="6737427"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FBC39B0-2092-40B8-8D23-2E862278A3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8DB8945-578C-46AE-A4A2-3AB3AC5417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EED64196-5862-429B-96A5-26CA84FC29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8AB6A13-577E-4855-9C4F-2973DEF90F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84FFE7FB-C719-411A-AD05-893665BE57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6555DD29-CA94-409C-BC15-66F683C7C0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3511DC7-139F-499A-9BB7-1642441B51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878EA677-D670-42C6-849F-C4E369B013F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A9092353-4D00-470F-8995-EAA63C4A4AE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E2AC5E6-3315-49A8-87C5-61CFC23D3ED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E1D1AB87-B06E-42D5-8971-0531256580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77CB740E-1F61-4198-A794-AAE061C8CC4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4EA46CD0-4FC3-446B-935B-B511D8BE07E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5B96B2A8-5AD6-4DDA-82ED-B9E7F5D56AE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7D0FFB18-00ED-4E84-9685-0CC340241FE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9D465F7A-9E09-4593-8A01-E0E65EC76B3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91FC1684-2BA7-40F3-BBB2-D57C45EDB9A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D5E8103E-E14D-4999-8A10-A7E03852FF6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DD70ED42-0D53-40FC-B23C-9C036110F49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19D4DF1C-588E-4937-809A-A222490159C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9B678559-9E26-45DF-AD73-2C6C519D317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8262037-7270-4A65-95A8-8DCF0430E15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94DD1349-1EAF-40FA-9521-3056606D327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9FD94C39-094C-4B10-82D7-67A09528C7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1B56B449-DDD8-4B97-904D-5C0A9FEA66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696CA8C4-BFED-4F18-974E-C487B9C29067}"/>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969FFEBB-11E1-4BC2-BAD2-6C78D065356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DA6E7BA1-73CC-4CE9-80F6-0F7B7C646F6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BB4395E5-71C6-4944-BF8E-C308E2D68277}"/>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D4860DFF-91A2-44A9-8E81-304CB4AA1052}"/>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96F42B6-824E-4DE1-BD2D-5FBD45863CEC}"/>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91E263-1BE5-44F1-B96D-DA4DD61A3173}"/>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a:extLst>
            <a:ext uri="{FF2B5EF4-FFF2-40B4-BE49-F238E27FC236}">
              <a16:creationId xmlns:a16="http://schemas.microsoft.com/office/drawing/2014/main" id="{EA0DEB44-E858-4075-A52A-D8E029789E33}"/>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a:extLst>
            <a:ext uri="{FF2B5EF4-FFF2-40B4-BE49-F238E27FC236}">
              <a16:creationId xmlns:a16="http://schemas.microsoft.com/office/drawing/2014/main" id="{D862F036-8152-489F-B12F-8D413D370222}"/>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a:extLst>
            <a:ext uri="{FF2B5EF4-FFF2-40B4-BE49-F238E27FC236}">
              <a16:creationId xmlns:a16="http://schemas.microsoft.com/office/drawing/2014/main" id="{21E78093-E164-47CF-A717-E3FF7777AD1A}"/>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a:extLst>
            <a:ext uri="{FF2B5EF4-FFF2-40B4-BE49-F238E27FC236}">
              <a16:creationId xmlns:a16="http://schemas.microsoft.com/office/drawing/2014/main" id="{4314AADA-B5ED-43C4-B05A-558B4953FA87}"/>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7081444-1773-4884-A2FF-AFBC140F058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2A10CCE-1FF8-4F8E-9D60-1D727E2F892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BA08A06-E9CB-4194-AB10-3D07722E377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D2A9818-7BD7-4E88-8507-8B14CA3171E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7BA044B-0086-4D59-BC68-03DBA30C49C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120106</xdr:rowOff>
    </xdr:from>
    <xdr:to>
      <xdr:col>24</xdr:col>
      <xdr:colOff>114300</xdr:colOff>
      <xdr:row>101</xdr:row>
      <xdr:rowOff>50256</xdr:rowOff>
    </xdr:to>
    <xdr:sp macro="" textlink="">
      <xdr:nvSpPr>
        <xdr:cNvPr id="415" name="楕円 414">
          <a:extLst>
            <a:ext uri="{FF2B5EF4-FFF2-40B4-BE49-F238E27FC236}">
              <a16:creationId xmlns:a16="http://schemas.microsoft.com/office/drawing/2014/main" id="{B93AD153-400F-49D0-8954-9506F063B4F4}"/>
            </a:ext>
          </a:extLst>
        </xdr:cNvPr>
        <xdr:cNvSpPr/>
      </xdr:nvSpPr>
      <xdr:spPr>
        <a:xfrm>
          <a:off x="45847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61703</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F9479956-2BFB-41C3-ABC1-ACF355F87899}"/>
            </a:ext>
          </a:extLst>
        </xdr:cNvPr>
        <xdr:cNvSpPr txBox="1"/>
      </xdr:nvSpPr>
      <xdr:spPr>
        <a:xfrm>
          <a:off x="4673600" y="1720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417" name="楕円 416">
          <a:extLst>
            <a:ext uri="{FF2B5EF4-FFF2-40B4-BE49-F238E27FC236}">
              <a16:creationId xmlns:a16="http://schemas.microsoft.com/office/drawing/2014/main" id="{F5C09D91-32ED-4D5B-8BAC-3BCC4F81B57A}"/>
            </a:ext>
          </a:extLst>
        </xdr:cNvPr>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170906</xdr:rowOff>
    </xdr:from>
    <xdr:to>
      <xdr:col>24</xdr:col>
      <xdr:colOff>63500</xdr:colOff>
      <xdr:row>102</xdr:row>
      <xdr:rowOff>7620</xdr:rowOff>
    </xdr:to>
    <xdr:cxnSp macro="">
      <xdr:nvCxnSpPr>
        <xdr:cNvPr id="418" name="直線コネクタ 417">
          <a:extLst>
            <a:ext uri="{FF2B5EF4-FFF2-40B4-BE49-F238E27FC236}">
              <a16:creationId xmlns:a16="http://schemas.microsoft.com/office/drawing/2014/main" id="{AC3E7C6A-FC27-4B0D-B14C-C83C5B394FA5}"/>
            </a:ext>
          </a:extLst>
        </xdr:cNvPr>
        <xdr:cNvCxnSpPr/>
      </xdr:nvCxnSpPr>
      <xdr:spPr>
        <a:xfrm flipV="1">
          <a:off x="3797300" y="17315906"/>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133169</xdr:rowOff>
    </xdr:from>
    <xdr:to>
      <xdr:col>15</xdr:col>
      <xdr:colOff>101600</xdr:colOff>
      <xdr:row>103</xdr:row>
      <xdr:rowOff>63319</xdr:rowOff>
    </xdr:to>
    <xdr:sp macro="" textlink="">
      <xdr:nvSpPr>
        <xdr:cNvPr id="419" name="楕円 418">
          <a:extLst>
            <a:ext uri="{FF2B5EF4-FFF2-40B4-BE49-F238E27FC236}">
              <a16:creationId xmlns:a16="http://schemas.microsoft.com/office/drawing/2014/main" id="{76117BE0-6BF5-4226-9C43-D5E6E6DBAB2B}"/>
            </a:ext>
          </a:extLst>
        </xdr:cNvPr>
        <xdr:cNvSpPr/>
      </xdr:nvSpPr>
      <xdr:spPr>
        <a:xfrm>
          <a:off x="2857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xdr:rowOff>
    </xdr:from>
    <xdr:to>
      <xdr:col>19</xdr:col>
      <xdr:colOff>177800</xdr:colOff>
      <xdr:row>103</xdr:row>
      <xdr:rowOff>12519</xdr:rowOff>
    </xdr:to>
    <xdr:cxnSp macro="">
      <xdr:nvCxnSpPr>
        <xdr:cNvPr id="420" name="直線コネクタ 419">
          <a:extLst>
            <a:ext uri="{FF2B5EF4-FFF2-40B4-BE49-F238E27FC236}">
              <a16:creationId xmlns:a16="http://schemas.microsoft.com/office/drawing/2014/main" id="{BEB1704C-C8A1-4014-B39B-EE2C84C01403}"/>
            </a:ext>
          </a:extLst>
        </xdr:cNvPr>
        <xdr:cNvCxnSpPr/>
      </xdr:nvCxnSpPr>
      <xdr:spPr>
        <a:xfrm flipV="1">
          <a:off x="2908300" y="1749552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80918</xdr:rowOff>
    </xdr:from>
    <xdr:to>
      <xdr:col>10</xdr:col>
      <xdr:colOff>165100</xdr:colOff>
      <xdr:row>103</xdr:row>
      <xdr:rowOff>11068</xdr:rowOff>
    </xdr:to>
    <xdr:sp macro="" textlink="">
      <xdr:nvSpPr>
        <xdr:cNvPr id="421" name="楕円 420">
          <a:extLst>
            <a:ext uri="{FF2B5EF4-FFF2-40B4-BE49-F238E27FC236}">
              <a16:creationId xmlns:a16="http://schemas.microsoft.com/office/drawing/2014/main" id="{D3343647-B781-4756-8CF7-6097D2CE3C04}"/>
            </a:ext>
          </a:extLst>
        </xdr:cNvPr>
        <xdr:cNvSpPr/>
      </xdr:nvSpPr>
      <xdr:spPr>
        <a:xfrm>
          <a:off x="1968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131718</xdr:rowOff>
    </xdr:from>
    <xdr:to>
      <xdr:col>15</xdr:col>
      <xdr:colOff>50800</xdr:colOff>
      <xdr:row>103</xdr:row>
      <xdr:rowOff>12519</xdr:rowOff>
    </xdr:to>
    <xdr:cxnSp macro="">
      <xdr:nvCxnSpPr>
        <xdr:cNvPr id="422" name="直線コネクタ 421">
          <a:extLst>
            <a:ext uri="{FF2B5EF4-FFF2-40B4-BE49-F238E27FC236}">
              <a16:creationId xmlns:a16="http://schemas.microsoft.com/office/drawing/2014/main" id="{320FF81F-6367-4400-96A4-DFFDF53E242B}"/>
            </a:ext>
          </a:extLst>
        </xdr:cNvPr>
        <xdr:cNvCxnSpPr/>
      </xdr:nvCxnSpPr>
      <xdr:spPr>
        <a:xfrm>
          <a:off x="2019300" y="176196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28666</xdr:rowOff>
    </xdr:from>
    <xdr:to>
      <xdr:col>6</xdr:col>
      <xdr:colOff>38100</xdr:colOff>
      <xdr:row>102</xdr:row>
      <xdr:rowOff>130266</xdr:rowOff>
    </xdr:to>
    <xdr:sp macro="" textlink="">
      <xdr:nvSpPr>
        <xdr:cNvPr id="423" name="楕円 422">
          <a:extLst>
            <a:ext uri="{FF2B5EF4-FFF2-40B4-BE49-F238E27FC236}">
              <a16:creationId xmlns:a16="http://schemas.microsoft.com/office/drawing/2014/main" id="{01E31E91-E2C1-49AA-B1AF-9F074758940E}"/>
            </a:ext>
          </a:extLst>
        </xdr:cNvPr>
        <xdr:cNvSpPr/>
      </xdr:nvSpPr>
      <xdr:spPr>
        <a:xfrm>
          <a:off x="1079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79466</xdr:rowOff>
    </xdr:from>
    <xdr:to>
      <xdr:col>10</xdr:col>
      <xdr:colOff>114300</xdr:colOff>
      <xdr:row>102</xdr:row>
      <xdr:rowOff>131718</xdr:rowOff>
    </xdr:to>
    <xdr:cxnSp macro="">
      <xdr:nvCxnSpPr>
        <xdr:cNvPr id="424" name="直線コネクタ 423">
          <a:extLst>
            <a:ext uri="{FF2B5EF4-FFF2-40B4-BE49-F238E27FC236}">
              <a16:creationId xmlns:a16="http://schemas.microsoft.com/office/drawing/2014/main" id="{72186814-384B-49B5-AB3E-BCBEB0AE1983}"/>
            </a:ext>
          </a:extLst>
        </xdr:cNvPr>
        <xdr:cNvCxnSpPr/>
      </xdr:nvCxnSpPr>
      <xdr:spPr>
        <a:xfrm>
          <a:off x="1130300" y="175673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5" name="n_1aveValue【市民会館】&#10;有形固定資産減価償却率">
          <a:extLst>
            <a:ext uri="{FF2B5EF4-FFF2-40B4-BE49-F238E27FC236}">
              <a16:creationId xmlns:a16="http://schemas.microsoft.com/office/drawing/2014/main" id="{E82490A6-FAC4-4B6C-9189-90B3FACDDAC8}"/>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6" name="n_2aveValue【市民会館】&#10;有形固定資産減価償却率">
          <a:extLst>
            <a:ext uri="{FF2B5EF4-FFF2-40B4-BE49-F238E27FC236}">
              <a16:creationId xmlns:a16="http://schemas.microsoft.com/office/drawing/2014/main" id="{0E92BB51-5409-4054-864B-ED8BE322AE77}"/>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27" name="n_3aveValue【市民会館】&#10;有形固定資産減価償却率">
          <a:extLst>
            <a:ext uri="{FF2B5EF4-FFF2-40B4-BE49-F238E27FC236}">
              <a16:creationId xmlns:a16="http://schemas.microsoft.com/office/drawing/2014/main" id="{1370CCE4-4016-4E6F-8324-C5B611B3C53B}"/>
            </a:ext>
          </a:extLst>
        </xdr:cNvPr>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28" name="n_4aveValue【市民会館】&#10;有形固定資産減価償却率">
          <a:extLst>
            <a:ext uri="{FF2B5EF4-FFF2-40B4-BE49-F238E27FC236}">
              <a16:creationId xmlns:a16="http://schemas.microsoft.com/office/drawing/2014/main" id="{91FE05A8-7CE7-4CA1-A5E7-514949123D7B}"/>
            </a:ext>
          </a:extLst>
        </xdr:cNvPr>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74947</xdr:rowOff>
    </xdr:from>
    <xdr:ext cx="405111" cy="259045"/>
    <xdr:sp macro="" textlink="">
      <xdr:nvSpPr>
        <xdr:cNvPr id="429" name="n_1mainValue【市民会館】&#10;有形固定資産減価償却率">
          <a:extLst>
            <a:ext uri="{FF2B5EF4-FFF2-40B4-BE49-F238E27FC236}">
              <a16:creationId xmlns:a16="http://schemas.microsoft.com/office/drawing/2014/main" id="{84BC7AD3-2930-457D-BC3A-9E6FD2772416}"/>
            </a:ext>
          </a:extLst>
        </xdr:cNvPr>
        <xdr:cNvSpPr txBox="1"/>
      </xdr:nvSpPr>
      <xdr:spPr>
        <a:xfrm>
          <a:off x="358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30" name="n_2mainValue【市民会館】&#10;有形固定資産減価償却率">
          <a:extLst>
            <a:ext uri="{FF2B5EF4-FFF2-40B4-BE49-F238E27FC236}">
              <a16:creationId xmlns:a16="http://schemas.microsoft.com/office/drawing/2014/main" id="{A1ECDB41-8F51-4637-9108-C7764E93D079}"/>
            </a:ext>
          </a:extLst>
        </xdr:cNvPr>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27595</xdr:rowOff>
    </xdr:from>
    <xdr:ext cx="405111" cy="259045"/>
    <xdr:sp macro="" textlink="">
      <xdr:nvSpPr>
        <xdr:cNvPr id="431" name="n_3mainValue【市民会館】&#10;有形固定資産減価償却率">
          <a:extLst>
            <a:ext uri="{FF2B5EF4-FFF2-40B4-BE49-F238E27FC236}">
              <a16:creationId xmlns:a16="http://schemas.microsoft.com/office/drawing/2014/main" id="{FE4E3D49-1483-46B2-9EE5-7801B5BA4864}"/>
            </a:ext>
          </a:extLst>
        </xdr:cNvPr>
        <xdr:cNvSpPr txBox="1"/>
      </xdr:nvSpPr>
      <xdr:spPr>
        <a:xfrm>
          <a:off x="1816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146793</xdr:rowOff>
    </xdr:from>
    <xdr:ext cx="405111" cy="259045"/>
    <xdr:sp macro="" textlink="">
      <xdr:nvSpPr>
        <xdr:cNvPr id="432" name="n_4mainValue【市民会館】&#10;有形固定資産減価償却率">
          <a:extLst>
            <a:ext uri="{FF2B5EF4-FFF2-40B4-BE49-F238E27FC236}">
              <a16:creationId xmlns:a16="http://schemas.microsoft.com/office/drawing/2014/main" id="{ED7DDC4C-73AD-42A0-BC18-7388558775E6}"/>
            </a:ext>
          </a:extLst>
        </xdr:cNvPr>
        <xdr:cNvSpPr txBox="1"/>
      </xdr:nvSpPr>
      <xdr:spPr>
        <a:xfrm>
          <a:off x="927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ECD78931-4C9E-4154-9CCD-45612D76AD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30C32E61-1019-4498-991C-1BA56AB674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BF357220-672A-42A8-98C3-F03B770351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DCB9CED7-35CA-4B22-B70D-510D9B8131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78CFE51B-F6E9-4C62-BD4E-4343295A1B6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AC41746E-5333-4A0C-8516-97ED3B9FBF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75114D62-2597-4135-B7CD-A28EC9AC7A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1BEAB5C6-61BE-4428-8DE1-1B9F3A6243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CE37AEF9-5E36-46A4-8B9F-508EBE876AB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4ED033B4-24D2-4C1C-807D-6F1A8B9541A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733AFC8E-1DA3-4174-93D3-7A2453C5577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29DEA263-1E4F-42D6-AC2D-A5C7D6AB977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EEF79A2D-85E2-4C54-965A-B1724705EE7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F8582FB1-4544-4C26-88C9-8A65F7FCFFE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CAEE0FD9-1549-4DA0-94C8-DAFBC978873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D29A8099-ADB4-48B6-838F-5BC8E80B021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B93F1523-44D4-4D32-BFBE-E0F397422E6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8A120D9C-7C9A-412B-90A4-EB3D5EBDD67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522D385A-379F-43D2-86B9-CD55ED201D2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87A9EEE2-D12D-409B-B569-C7FCAFF42BC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34729C8-730D-4887-BE06-FFF6AB144B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1903DDAA-2613-4CA4-8DB4-09E3B2DCA164}"/>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435C4618-411C-4D08-9A45-154F38EEEF3E}"/>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D872A47A-A6AA-44AC-ACB7-E83DB44D438A}"/>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81F53A99-22AA-4DFF-A52F-64AF7D9F6691}"/>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49D98E33-819E-44CC-8621-3A44F882599A}"/>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AA99CFC4-F52B-4367-AC31-89FEB4F9D9F8}"/>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ACB84E85-416F-4E29-9DF2-35DD1268830E}"/>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a:extLst>
            <a:ext uri="{FF2B5EF4-FFF2-40B4-BE49-F238E27FC236}">
              <a16:creationId xmlns:a16="http://schemas.microsoft.com/office/drawing/2014/main" id="{C3807446-CC0E-4D42-8EE3-8AC976A8A673}"/>
            </a:ext>
          </a:extLst>
        </xdr:cNvPr>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a:extLst>
            <a:ext uri="{FF2B5EF4-FFF2-40B4-BE49-F238E27FC236}">
              <a16:creationId xmlns:a16="http://schemas.microsoft.com/office/drawing/2014/main" id="{72A2D4B7-CD86-4B3E-A03C-4764488D1850}"/>
            </a:ext>
          </a:extLst>
        </xdr:cNvPr>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a:extLst>
            <a:ext uri="{FF2B5EF4-FFF2-40B4-BE49-F238E27FC236}">
              <a16:creationId xmlns:a16="http://schemas.microsoft.com/office/drawing/2014/main" id="{E26C47DD-A0E4-4258-A6C8-B33A3B4EE4B3}"/>
            </a:ext>
          </a:extLst>
        </xdr:cNvPr>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a:extLst>
            <a:ext uri="{FF2B5EF4-FFF2-40B4-BE49-F238E27FC236}">
              <a16:creationId xmlns:a16="http://schemas.microsoft.com/office/drawing/2014/main" id="{094A8E47-B17E-4C66-9F16-9AC3CCABFF74}"/>
            </a:ext>
          </a:extLst>
        </xdr:cNvPr>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C9B4438-1BCA-42C2-B569-AE29B991331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92C8762-6279-44A1-B2C9-09F8CEC3DB9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F98111B-3644-4DF6-A24E-41E1B9E83D1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46A3C79-9771-4F6F-83D7-75C9922D550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B1A2BB2A-3D67-4F5C-9862-FA51F13EE58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52832</xdr:rowOff>
    </xdr:from>
    <xdr:to>
      <xdr:col>55</xdr:col>
      <xdr:colOff>50800</xdr:colOff>
      <xdr:row>106</xdr:row>
      <xdr:rowOff>154432</xdr:rowOff>
    </xdr:to>
    <xdr:sp macro="" textlink="">
      <xdr:nvSpPr>
        <xdr:cNvPr id="470" name="楕円 469">
          <a:extLst>
            <a:ext uri="{FF2B5EF4-FFF2-40B4-BE49-F238E27FC236}">
              <a16:creationId xmlns:a16="http://schemas.microsoft.com/office/drawing/2014/main" id="{19792428-D21E-4788-9BD6-495D96EFFEBE}"/>
            </a:ext>
          </a:extLst>
        </xdr:cNvPr>
        <xdr:cNvSpPr/>
      </xdr:nvSpPr>
      <xdr:spPr>
        <a:xfrm>
          <a:off x="10426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75709</xdr:rowOff>
    </xdr:from>
    <xdr:ext cx="469744" cy="259045"/>
    <xdr:sp macro="" textlink="">
      <xdr:nvSpPr>
        <xdr:cNvPr id="471" name="【市民会館】&#10;一人当たり面積該当値テキスト">
          <a:extLst>
            <a:ext uri="{FF2B5EF4-FFF2-40B4-BE49-F238E27FC236}">
              <a16:creationId xmlns:a16="http://schemas.microsoft.com/office/drawing/2014/main" id="{56734533-8123-4C0B-A388-EFAD0B404A27}"/>
            </a:ext>
          </a:extLst>
        </xdr:cNvPr>
        <xdr:cNvSpPr txBox="1"/>
      </xdr:nvSpPr>
      <xdr:spPr>
        <a:xfrm>
          <a:off x="10515600" y="180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55118</xdr:rowOff>
    </xdr:from>
    <xdr:to>
      <xdr:col>50</xdr:col>
      <xdr:colOff>165100</xdr:colOff>
      <xdr:row>106</xdr:row>
      <xdr:rowOff>156718</xdr:rowOff>
    </xdr:to>
    <xdr:sp macro="" textlink="">
      <xdr:nvSpPr>
        <xdr:cNvPr id="472" name="楕円 471">
          <a:extLst>
            <a:ext uri="{FF2B5EF4-FFF2-40B4-BE49-F238E27FC236}">
              <a16:creationId xmlns:a16="http://schemas.microsoft.com/office/drawing/2014/main" id="{2D29CEE5-17EB-4BBD-B869-A74638158E43}"/>
            </a:ext>
          </a:extLst>
        </xdr:cNvPr>
        <xdr:cNvSpPr/>
      </xdr:nvSpPr>
      <xdr:spPr>
        <a:xfrm>
          <a:off x="9588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103632</xdr:rowOff>
    </xdr:from>
    <xdr:to>
      <xdr:col>55</xdr:col>
      <xdr:colOff>0</xdr:colOff>
      <xdr:row>106</xdr:row>
      <xdr:rowOff>105918</xdr:rowOff>
    </xdr:to>
    <xdr:cxnSp macro="">
      <xdr:nvCxnSpPr>
        <xdr:cNvPr id="473" name="直線コネクタ 472">
          <a:extLst>
            <a:ext uri="{FF2B5EF4-FFF2-40B4-BE49-F238E27FC236}">
              <a16:creationId xmlns:a16="http://schemas.microsoft.com/office/drawing/2014/main" id="{A36EF55F-E749-48EA-A6B8-589E83C235C7}"/>
            </a:ext>
          </a:extLst>
        </xdr:cNvPr>
        <xdr:cNvCxnSpPr/>
      </xdr:nvCxnSpPr>
      <xdr:spPr>
        <a:xfrm flipV="1">
          <a:off x="9639300" y="182773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39115</xdr:rowOff>
    </xdr:from>
    <xdr:to>
      <xdr:col>46</xdr:col>
      <xdr:colOff>38100</xdr:colOff>
      <xdr:row>107</xdr:row>
      <xdr:rowOff>140715</xdr:rowOff>
    </xdr:to>
    <xdr:sp macro="" textlink="">
      <xdr:nvSpPr>
        <xdr:cNvPr id="474" name="楕円 473">
          <a:extLst>
            <a:ext uri="{FF2B5EF4-FFF2-40B4-BE49-F238E27FC236}">
              <a16:creationId xmlns:a16="http://schemas.microsoft.com/office/drawing/2014/main" id="{B5F81D27-9242-42E9-AB6B-FDCB0933CC5B}"/>
            </a:ext>
          </a:extLst>
        </xdr:cNvPr>
        <xdr:cNvSpPr/>
      </xdr:nvSpPr>
      <xdr:spPr>
        <a:xfrm>
          <a:off x="8699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105918</xdr:rowOff>
    </xdr:from>
    <xdr:to>
      <xdr:col>50</xdr:col>
      <xdr:colOff>114300</xdr:colOff>
      <xdr:row>107</xdr:row>
      <xdr:rowOff>89915</xdr:rowOff>
    </xdr:to>
    <xdr:cxnSp macro="">
      <xdr:nvCxnSpPr>
        <xdr:cNvPr id="475" name="直線コネクタ 474">
          <a:extLst>
            <a:ext uri="{FF2B5EF4-FFF2-40B4-BE49-F238E27FC236}">
              <a16:creationId xmlns:a16="http://schemas.microsoft.com/office/drawing/2014/main" id="{3F088208-F46F-43BB-BA38-0A173D37C848}"/>
            </a:ext>
          </a:extLst>
        </xdr:cNvPr>
        <xdr:cNvCxnSpPr/>
      </xdr:nvCxnSpPr>
      <xdr:spPr>
        <a:xfrm flipV="1">
          <a:off x="8750300" y="1827961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39115</xdr:rowOff>
    </xdr:from>
    <xdr:to>
      <xdr:col>41</xdr:col>
      <xdr:colOff>101600</xdr:colOff>
      <xdr:row>107</xdr:row>
      <xdr:rowOff>140715</xdr:rowOff>
    </xdr:to>
    <xdr:sp macro="" textlink="">
      <xdr:nvSpPr>
        <xdr:cNvPr id="476" name="楕円 475">
          <a:extLst>
            <a:ext uri="{FF2B5EF4-FFF2-40B4-BE49-F238E27FC236}">
              <a16:creationId xmlns:a16="http://schemas.microsoft.com/office/drawing/2014/main" id="{56E37BD7-F18B-4F0C-9DED-AE71BAC9B89C}"/>
            </a:ext>
          </a:extLst>
        </xdr:cNvPr>
        <xdr:cNvSpPr/>
      </xdr:nvSpPr>
      <xdr:spPr>
        <a:xfrm>
          <a:off x="7810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89915</xdr:rowOff>
    </xdr:from>
    <xdr:to>
      <xdr:col>45</xdr:col>
      <xdr:colOff>177800</xdr:colOff>
      <xdr:row>107</xdr:row>
      <xdr:rowOff>89915</xdr:rowOff>
    </xdr:to>
    <xdr:cxnSp macro="">
      <xdr:nvCxnSpPr>
        <xdr:cNvPr id="477" name="直線コネクタ 476">
          <a:extLst>
            <a:ext uri="{FF2B5EF4-FFF2-40B4-BE49-F238E27FC236}">
              <a16:creationId xmlns:a16="http://schemas.microsoft.com/office/drawing/2014/main" id="{F89734BF-4C34-431E-9874-094EA0735035}"/>
            </a:ext>
          </a:extLst>
        </xdr:cNvPr>
        <xdr:cNvCxnSpPr/>
      </xdr:nvCxnSpPr>
      <xdr:spPr>
        <a:xfrm>
          <a:off x="7861300" y="1843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41402</xdr:rowOff>
    </xdr:from>
    <xdr:to>
      <xdr:col>36</xdr:col>
      <xdr:colOff>165100</xdr:colOff>
      <xdr:row>107</xdr:row>
      <xdr:rowOff>143002</xdr:rowOff>
    </xdr:to>
    <xdr:sp macro="" textlink="">
      <xdr:nvSpPr>
        <xdr:cNvPr id="478" name="楕円 477">
          <a:extLst>
            <a:ext uri="{FF2B5EF4-FFF2-40B4-BE49-F238E27FC236}">
              <a16:creationId xmlns:a16="http://schemas.microsoft.com/office/drawing/2014/main" id="{E0DB5934-2B49-437A-A0DE-306A10FC1F88}"/>
            </a:ext>
          </a:extLst>
        </xdr:cNvPr>
        <xdr:cNvSpPr/>
      </xdr:nvSpPr>
      <xdr:spPr>
        <a:xfrm>
          <a:off x="6921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89915</xdr:rowOff>
    </xdr:from>
    <xdr:to>
      <xdr:col>41</xdr:col>
      <xdr:colOff>50800</xdr:colOff>
      <xdr:row>107</xdr:row>
      <xdr:rowOff>92202</xdr:rowOff>
    </xdr:to>
    <xdr:cxnSp macro="">
      <xdr:nvCxnSpPr>
        <xdr:cNvPr id="479" name="直線コネクタ 478">
          <a:extLst>
            <a:ext uri="{FF2B5EF4-FFF2-40B4-BE49-F238E27FC236}">
              <a16:creationId xmlns:a16="http://schemas.microsoft.com/office/drawing/2014/main" id="{8F7388B1-6460-4F37-8ADF-49CFD4D0F281}"/>
            </a:ext>
          </a:extLst>
        </xdr:cNvPr>
        <xdr:cNvCxnSpPr/>
      </xdr:nvCxnSpPr>
      <xdr:spPr>
        <a:xfrm flipV="1">
          <a:off x="6972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a:extLst>
            <a:ext uri="{FF2B5EF4-FFF2-40B4-BE49-F238E27FC236}">
              <a16:creationId xmlns:a16="http://schemas.microsoft.com/office/drawing/2014/main" id="{53AE8BC6-48C3-493F-AC60-0A9BE0E92121}"/>
            </a:ext>
          </a:extLst>
        </xdr:cNvPr>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a:extLst>
            <a:ext uri="{FF2B5EF4-FFF2-40B4-BE49-F238E27FC236}">
              <a16:creationId xmlns:a16="http://schemas.microsoft.com/office/drawing/2014/main" id="{6FDE4ADF-30F7-4676-8571-4933925B6001}"/>
            </a:ext>
          </a:extLst>
        </xdr:cNvPr>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a:extLst>
            <a:ext uri="{FF2B5EF4-FFF2-40B4-BE49-F238E27FC236}">
              <a16:creationId xmlns:a16="http://schemas.microsoft.com/office/drawing/2014/main" id="{8BB643DD-B2F6-48E3-9372-AE52B1F7094B}"/>
            </a:ext>
          </a:extLst>
        </xdr:cNvPr>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a:extLst>
            <a:ext uri="{FF2B5EF4-FFF2-40B4-BE49-F238E27FC236}">
              <a16:creationId xmlns:a16="http://schemas.microsoft.com/office/drawing/2014/main" id="{999C3B4A-58C2-4ECF-AD90-A33766834375}"/>
            </a:ext>
          </a:extLst>
        </xdr:cNvPr>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147845</xdr:rowOff>
    </xdr:from>
    <xdr:ext cx="469744" cy="259045"/>
    <xdr:sp macro="" textlink="">
      <xdr:nvSpPr>
        <xdr:cNvPr id="484" name="n_1mainValue【市民会館】&#10;一人当たり面積">
          <a:extLst>
            <a:ext uri="{FF2B5EF4-FFF2-40B4-BE49-F238E27FC236}">
              <a16:creationId xmlns:a16="http://schemas.microsoft.com/office/drawing/2014/main" id="{D48AE228-F514-41F1-AD04-E977F778D25E}"/>
            </a:ext>
          </a:extLst>
        </xdr:cNvPr>
        <xdr:cNvSpPr txBox="1"/>
      </xdr:nvSpPr>
      <xdr:spPr>
        <a:xfrm>
          <a:off x="9391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131842</xdr:rowOff>
    </xdr:from>
    <xdr:ext cx="469744" cy="259045"/>
    <xdr:sp macro="" textlink="">
      <xdr:nvSpPr>
        <xdr:cNvPr id="485" name="n_2mainValue【市民会館】&#10;一人当たり面積">
          <a:extLst>
            <a:ext uri="{FF2B5EF4-FFF2-40B4-BE49-F238E27FC236}">
              <a16:creationId xmlns:a16="http://schemas.microsoft.com/office/drawing/2014/main" id="{CBAE4734-318E-4C73-8E34-88DF411C2CA0}"/>
            </a:ext>
          </a:extLst>
        </xdr:cNvPr>
        <xdr:cNvSpPr txBox="1"/>
      </xdr:nvSpPr>
      <xdr:spPr>
        <a:xfrm>
          <a:off x="8515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131842</xdr:rowOff>
    </xdr:from>
    <xdr:ext cx="469744" cy="259045"/>
    <xdr:sp macro="" textlink="">
      <xdr:nvSpPr>
        <xdr:cNvPr id="486" name="n_3mainValue【市民会館】&#10;一人当たり面積">
          <a:extLst>
            <a:ext uri="{FF2B5EF4-FFF2-40B4-BE49-F238E27FC236}">
              <a16:creationId xmlns:a16="http://schemas.microsoft.com/office/drawing/2014/main" id="{B21817DB-55B4-474D-9BC2-AAFC5FDFD451}"/>
            </a:ext>
          </a:extLst>
        </xdr:cNvPr>
        <xdr:cNvSpPr txBox="1"/>
      </xdr:nvSpPr>
      <xdr:spPr>
        <a:xfrm>
          <a:off x="7626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134129</xdr:rowOff>
    </xdr:from>
    <xdr:ext cx="469744" cy="259045"/>
    <xdr:sp macro="" textlink="">
      <xdr:nvSpPr>
        <xdr:cNvPr id="487" name="n_4mainValue【市民会館】&#10;一人当たり面積">
          <a:extLst>
            <a:ext uri="{FF2B5EF4-FFF2-40B4-BE49-F238E27FC236}">
              <a16:creationId xmlns:a16="http://schemas.microsoft.com/office/drawing/2014/main" id="{904924CA-AE9B-45F2-B861-85AEA13CA6EA}"/>
            </a:ext>
          </a:extLst>
        </xdr:cNvPr>
        <xdr:cNvSpPr txBox="1"/>
      </xdr:nvSpPr>
      <xdr:spPr>
        <a:xfrm>
          <a:off x="6737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67136EDB-0C75-4B49-919E-2B1030EDC0A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61BE3B1D-097C-4E23-9BE0-9010A22E8B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EE666F1A-CD1A-4F04-936A-CED13E058F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63C72104-781A-4931-8B41-2689508796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CD62D829-E0B2-4C24-BF96-A8501F256B0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A280AB96-B4B1-4C35-BE55-26960A124A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EDC03098-DD79-4F38-B850-3900D8A4A3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EF1B0FE8-35E3-48BB-AD30-6D44637FAF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17AC431F-9AFB-48E5-988A-6DCD2C3676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1B868449-5627-4232-B5B4-5D8981386D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EE57F10C-011B-413E-B793-53DFF227FA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FFF0772E-03A6-4081-9EE9-6E8EC524D68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F68547F3-0322-4924-BA26-2754EBD5A79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A4E91356-435B-4736-9E90-481F133B284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7D627318-E078-45B4-BD31-3771CFA8550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93C9A9C8-BA32-4F38-BDDC-CB93AD3728C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F879B51F-AA00-410F-AE89-61DF78E262E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EDF3F5E0-98BB-42BC-AA51-3499EEF168E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84D0F944-BFD8-466E-8451-656FFAA82F7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F4BE11CE-2BD0-4A44-8FBD-0F1F1D1B533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60132848-34CA-4767-9B86-3CB26F3243C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63819D01-403F-4A02-AE3B-01CBA4FC1E1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35816879-2AFE-4EAB-BC5C-CCE1A84F0B3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9633017A-68D2-4DC8-BF1D-629FA5DBE3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1E48D8C5-E491-42D9-9937-DCDD22B37B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BF19BC48-8371-4599-9B4B-D4D2CCC02729}"/>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F0874ECC-4F64-40E9-AD15-FABF5872735E}"/>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987CA48D-D174-46AE-A970-54FD0DDB0A1F}"/>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453855E1-2075-4668-B66E-285CD4760DDB}"/>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5351067A-55D1-44DE-B10F-C89FB78B4112}"/>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9B9BACD3-BE2B-44B2-B990-5101EE58ACC1}"/>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28587442-1FA3-4717-87BF-4EF4A2B8A8F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a:extLst>
            <a:ext uri="{FF2B5EF4-FFF2-40B4-BE49-F238E27FC236}">
              <a16:creationId xmlns:a16="http://schemas.microsoft.com/office/drawing/2014/main" id="{4315B2E9-C74D-4074-B616-A3F406A64411}"/>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a:extLst>
            <a:ext uri="{FF2B5EF4-FFF2-40B4-BE49-F238E27FC236}">
              <a16:creationId xmlns:a16="http://schemas.microsoft.com/office/drawing/2014/main" id="{14B4AF73-1C07-4993-B58E-E8310BEF6481}"/>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a:extLst>
            <a:ext uri="{FF2B5EF4-FFF2-40B4-BE49-F238E27FC236}">
              <a16:creationId xmlns:a16="http://schemas.microsoft.com/office/drawing/2014/main" id="{B7B5A454-33BC-4B42-9C9E-D2594B03DF2E}"/>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a:extLst>
            <a:ext uri="{FF2B5EF4-FFF2-40B4-BE49-F238E27FC236}">
              <a16:creationId xmlns:a16="http://schemas.microsoft.com/office/drawing/2014/main" id="{E36C61BD-D79A-425A-9BD8-911A97A9129E}"/>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A4FF07C-955B-4605-92E6-FA7C076A8C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043FF29-9251-4F09-BFF9-CE72C8AF32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A80C540-4372-4CAD-A1B9-544ACDA8BC2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2FA5F63-360E-41F7-A199-38BDC5E90E0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4708FEC-4569-4430-A361-6587D3C863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529" name="楕円 528">
          <a:extLst>
            <a:ext uri="{FF2B5EF4-FFF2-40B4-BE49-F238E27FC236}">
              <a16:creationId xmlns:a16="http://schemas.microsoft.com/office/drawing/2014/main" id="{9A473FF0-4D7F-4002-8EE0-26929C803AFF}"/>
            </a:ext>
          </a:extLst>
        </xdr:cNvPr>
        <xdr:cNvSpPr/>
      </xdr:nvSpPr>
      <xdr:spPr>
        <a:xfrm>
          <a:off x="16268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159311</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EEAC85B-12CD-4B93-A44D-78D504A46AB2}"/>
            </a:ext>
          </a:extLst>
        </xdr:cNvPr>
        <xdr:cNvSpPr txBox="1"/>
      </xdr:nvSpPr>
      <xdr:spPr>
        <a:xfrm>
          <a:off x="16357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531" name="楕円 530">
          <a:extLst>
            <a:ext uri="{FF2B5EF4-FFF2-40B4-BE49-F238E27FC236}">
              <a16:creationId xmlns:a16="http://schemas.microsoft.com/office/drawing/2014/main" id="{8A4181F8-C916-495F-A767-435A75C665E4}"/>
            </a:ext>
          </a:extLst>
        </xdr:cNvPr>
        <xdr:cNvSpPr/>
      </xdr:nvSpPr>
      <xdr:spPr>
        <a:xfrm>
          <a:off x="15430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15784</xdr:rowOff>
    </xdr:to>
    <xdr:cxnSp macro="">
      <xdr:nvCxnSpPr>
        <xdr:cNvPr id="532" name="直線コネクタ 531">
          <a:extLst>
            <a:ext uri="{FF2B5EF4-FFF2-40B4-BE49-F238E27FC236}">
              <a16:creationId xmlns:a16="http://schemas.microsoft.com/office/drawing/2014/main" id="{618FC32C-99D6-4BCF-96BD-79BFB03F6C30}"/>
            </a:ext>
          </a:extLst>
        </xdr:cNvPr>
        <xdr:cNvCxnSpPr/>
      </xdr:nvCxnSpPr>
      <xdr:spPr>
        <a:xfrm>
          <a:off x="15481300" y="634473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56424</xdr:rowOff>
    </xdr:from>
    <xdr:to>
      <xdr:col>76</xdr:col>
      <xdr:colOff>165100</xdr:colOff>
      <xdr:row>36</xdr:row>
      <xdr:rowOff>158024</xdr:rowOff>
    </xdr:to>
    <xdr:sp macro="" textlink="">
      <xdr:nvSpPr>
        <xdr:cNvPr id="533" name="楕円 532">
          <a:extLst>
            <a:ext uri="{FF2B5EF4-FFF2-40B4-BE49-F238E27FC236}">
              <a16:creationId xmlns:a16="http://schemas.microsoft.com/office/drawing/2014/main" id="{12C9A67E-6475-4B55-9AE5-CF64D0F7F0DD}"/>
            </a:ext>
          </a:extLst>
        </xdr:cNvPr>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107224</xdr:rowOff>
    </xdr:from>
    <xdr:to>
      <xdr:col>81</xdr:col>
      <xdr:colOff>50800</xdr:colOff>
      <xdr:row>37</xdr:row>
      <xdr:rowOff>1089</xdr:rowOff>
    </xdr:to>
    <xdr:cxnSp macro="">
      <xdr:nvCxnSpPr>
        <xdr:cNvPr id="534" name="直線コネクタ 533">
          <a:extLst>
            <a:ext uri="{FF2B5EF4-FFF2-40B4-BE49-F238E27FC236}">
              <a16:creationId xmlns:a16="http://schemas.microsoft.com/office/drawing/2014/main" id="{E044625B-E0D7-49AB-B0FC-EBCA6BF80492}"/>
            </a:ext>
          </a:extLst>
        </xdr:cNvPr>
        <xdr:cNvCxnSpPr/>
      </xdr:nvCxnSpPr>
      <xdr:spPr>
        <a:xfrm>
          <a:off x="14592300" y="627942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165826</xdr:rowOff>
    </xdr:from>
    <xdr:to>
      <xdr:col>72</xdr:col>
      <xdr:colOff>38100</xdr:colOff>
      <xdr:row>36</xdr:row>
      <xdr:rowOff>95976</xdr:rowOff>
    </xdr:to>
    <xdr:sp macro="" textlink="">
      <xdr:nvSpPr>
        <xdr:cNvPr id="535" name="楕円 534">
          <a:extLst>
            <a:ext uri="{FF2B5EF4-FFF2-40B4-BE49-F238E27FC236}">
              <a16:creationId xmlns:a16="http://schemas.microsoft.com/office/drawing/2014/main" id="{B5AB5479-1FC1-44CB-A1C6-3C191E85FC9F}"/>
            </a:ext>
          </a:extLst>
        </xdr:cNvPr>
        <xdr:cNvSpPr/>
      </xdr:nvSpPr>
      <xdr:spPr>
        <a:xfrm>
          <a:off x="13652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45176</xdr:rowOff>
    </xdr:from>
    <xdr:to>
      <xdr:col>76</xdr:col>
      <xdr:colOff>114300</xdr:colOff>
      <xdr:row>36</xdr:row>
      <xdr:rowOff>107224</xdr:rowOff>
    </xdr:to>
    <xdr:cxnSp macro="">
      <xdr:nvCxnSpPr>
        <xdr:cNvPr id="536" name="直線コネクタ 535">
          <a:extLst>
            <a:ext uri="{FF2B5EF4-FFF2-40B4-BE49-F238E27FC236}">
              <a16:creationId xmlns:a16="http://schemas.microsoft.com/office/drawing/2014/main" id="{26CFD028-0EFD-427A-9E38-F8F0BC6F750A}"/>
            </a:ext>
          </a:extLst>
        </xdr:cNvPr>
        <xdr:cNvCxnSpPr/>
      </xdr:nvCxnSpPr>
      <xdr:spPr>
        <a:xfrm>
          <a:off x="13703300" y="62173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103777</xdr:rowOff>
    </xdr:from>
    <xdr:to>
      <xdr:col>67</xdr:col>
      <xdr:colOff>101600</xdr:colOff>
      <xdr:row>36</xdr:row>
      <xdr:rowOff>33927</xdr:rowOff>
    </xdr:to>
    <xdr:sp macro="" textlink="">
      <xdr:nvSpPr>
        <xdr:cNvPr id="537" name="楕円 536">
          <a:extLst>
            <a:ext uri="{FF2B5EF4-FFF2-40B4-BE49-F238E27FC236}">
              <a16:creationId xmlns:a16="http://schemas.microsoft.com/office/drawing/2014/main" id="{6C37F729-416C-4A93-BC8F-70C9C2D910E2}"/>
            </a:ext>
          </a:extLst>
        </xdr:cNvPr>
        <xdr:cNvSpPr/>
      </xdr:nvSpPr>
      <xdr:spPr>
        <a:xfrm>
          <a:off x="12763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154577</xdr:rowOff>
    </xdr:from>
    <xdr:to>
      <xdr:col>71</xdr:col>
      <xdr:colOff>177800</xdr:colOff>
      <xdr:row>36</xdr:row>
      <xdr:rowOff>45176</xdr:rowOff>
    </xdr:to>
    <xdr:cxnSp macro="">
      <xdr:nvCxnSpPr>
        <xdr:cNvPr id="538" name="直線コネクタ 537">
          <a:extLst>
            <a:ext uri="{FF2B5EF4-FFF2-40B4-BE49-F238E27FC236}">
              <a16:creationId xmlns:a16="http://schemas.microsoft.com/office/drawing/2014/main" id="{9E8A67BF-84F6-4587-9216-08B269CCACA8}"/>
            </a:ext>
          </a:extLst>
        </xdr:cNvPr>
        <xdr:cNvCxnSpPr/>
      </xdr:nvCxnSpPr>
      <xdr:spPr>
        <a:xfrm>
          <a:off x="12814300" y="61553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C3285084-3B2E-41EF-9C39-83ECBB7C897B}"/>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5E2743E7-E429-4DCB-8075-0001ACA3CAFB}"/>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3340C18F-047C-427A-9F58-0556EA6B6FC4}"/>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3251AD55-30C6-407A-8274-06CA94C1288C}"/>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68416</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112239CA-0E4F-4B47-853F-CEC34BCEC762}"/>
            </a:ext>
          </a:extLst>
        </xdr:cNvPr>
        <xdr:cNvSpPr txBox="1"/>
      </xdr:nvSpPr>
      <xdr:spPr>
        <a:xfrm>
          <a:off x="15266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3101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FD86BF28-487B-42FE-9EB9-08B9E4EA72E5}"/>
            </a:ext>
          </a:extLst>
        </xdr:cNvPr>
        <xdr:cNvSpPr txBox="1"/>
      </xdr:nvSpPr>
      <xdr:spPr>
        <a:xfrm>
          <a:off x="14389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112503</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497A3018-A69C-4CAA-AC38-2DD80CF3BF6A}"/>
            </a:ext>
          </a:extLst>
        </xdr:cNvPr>
        <xdr:cNvSpPr txBox="1"/>
      </xdr:nvSpPr>
      <xdr:spPr>
        <a:xfrm>
          <a:off x="13500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50454</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D7098C9C-8A12-40B9-9DAB-C587CD1FB735}"/>
            </a:ext>
          </a:extLst>
        </xdr:cNvPr>
        <xdr:cNvSpPr txBox="1"/>
      </xdr:nvSpPr>
      <xdr:spPr>
        <a:xfrm>
          <a:off x="12611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7C0EA12F-6EC9-4840-9837-06B1CF8891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1FC663B5-67E2-4230-B85F-8005C34638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820EA90D-548C-43DE-BBDC-739C59D668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3F24DC2B-39EB-45AA-8A50-1425DF2E53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A40D6FD-088C-4601-AC72-3FE269FA76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8A21064B-58EE-44E3-A97B-F445ED39E1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8B294C61-2F60-4EDB-8EC8-8A617AAE49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B676AC76-C52B-400A-A428-0867B0081C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524DBDE-3F24-459F-ACC1-5B71ABEC70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BCCD197F-6326-4630-83AC-A857B46A99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81049302-1AD0-42FB-B6F6-67C71EC34D0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6FD99B4B-C6DB-4FB3-A9BE-A1208FA0301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42BAD4C-FB36-4A5A-BF35-5D7A890051F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802AFBCF-F524-433B-88FA-FF5F700F88C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C4153C8A-D45E-4B35-9116-D3FB1BF57D4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161AD84B-FAC3-45B3-8607-7AEDD668FA8E}"/>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66C540F6-B2A6-443D-9651-D352C3EDB91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48F8024E-B0DB-430C-966D-F247416BA4F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7150E822-133B-4E4E-BE28-57DFEFA217D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4FCB1255-04F0-44AA-9698-1BF4A9D474D6}"/>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712BC31-27F2-469D-AF50-FD3D958841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AEACE1A6-C5BD-42B3-BD1D-B6C5944F0F5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E13F2BA-4047-4255-AD1E-DB3E10AA99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8348271C-6110-4F1F-8486-5F0421D8F778}"/>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62FF380B-118B-485A-9321-4CEC3E5C6DCF}"/>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FD6AFD30-1A80-4606-88DF-07B987CAE79B}"/>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509CB550-1242-4955-9493-CB1151A0A59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303A770B-4A20-49A5-AE1C-482D8256FBC3}"/>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CF46F31E-27FD-4701-846A-28BC6CBED069}"/>
            </a:ext>
          </a:extLst>
        </xdr:cNvPr>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2B9EC713-AB79-48CC-819C-6931DE1C6E2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a:extLst>
            <a:ext uri="{FF2B5EF4-FFF2-40B4-BE49-F238E27FC236}">
              <a16:creationId xmlns:a16="http://schemas.microsoft.com/office/drawing/2014/main" id="{E0CD4C3C-7AED-4371-AB90-FD3AE9DBB4C9}"/>
            </a:ext>
          </a:extLst>
        </xdr:cNvPr>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a:extLst>
            <a:ext uri="{FF2B5EF4-FFF2-40B4-BE49-F238E27FC236}">
              <a16:creationId xmlns:a16="http://schemas.microsoft.com/office/drawing/2014/main" id="{6FA24DDD-0A60-4A63-AEF6-C91DBF779FDA}"/>
            </a:ext>
          </a:extLst>
        </xdr:cNvPr>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a:extLst>
            <a:ext uri="{FF2B5EF4-FFF2-40B4-BE49-F238E27FC236}">
              <a16:creationId xmlns:a16="http://schemas.microsoft.com/office/drawing/2014/main" id="{D7068B57-4E55-448C-B2D7-3FCC13869B4D}"/>
            </a:ext>
          </a:extLst>
        </xdr:cNvPr>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a:extLst>
            <a:ext uri="{FF2B5EF4-FFF2-40B4-BE49-F238E27FC236}">
              <a16:creationId xmlns:a16="http://schemas.microsoft.com/office/drawing/2014/main" id="{E7400340-2030-4FF7-BB90-00E48A846B14}"/>
            </a:ext>
          </a:extLst>
        </xdr:cNvPr>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91B6B61-831D-45E9-9EFD-3CD6199F0D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6B66024-CF9A-4FB8-889A-338282C172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E595AF7-D57C-4B91-8736-1709F9D0F6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E1B4D49-758C-4B05-BE40-E46C554E4F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C0DA517-3702-4A39-98E4-B02656F98C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78149</xdr:rowOff>
    </xdr:from>
    <xdr:to>
      <xdr:col>116</xdr:col>
      <xdr:colOff>114300</xdr:colOff>
      <xdr:row>42</xdr:row>
      <xdr:rowOff>8299</xdr:rowOff>
    </xdr:to>
    <xdr:sp macro="" textlink="">
      <xdr:nvSpPr>
        <xdr:cNvPr id="586" name="楕円 585">
          <a:extLst>
            <a:ext uri="{FF2B5EF4-FFF2-40B4-BE49-F238E27FC236}">
              <a16:creationId xmlns:a16="http://schemas.microsoft.com/office/drawing/2014/main" id="{75A4E704-6EA6-4749-86CE-BE04DF027B84}"/>
            </a:ext>
          </a:extLst>
        </xdr:cNvPr>
        <xdr:cNvSpPr/>
      </xdr:nvSpPr>
      <xdr:spPr>
        <a:xfrm>
          <a:off x="22110700" y="71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37526</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3EFE7D37-F17D-4180-848B-6DBCD5C77F93}"/>
            </a:ext>
          </a:extLst>
        </xdr:cNvPr>
        <xdr:cNvSpPr txBox="1"/>
      </xdr:nvSpPr>
      <xdr:spPr>
        <a:xfrm>
          <a:off x="22199600" y="689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78498</xdr:rowOff>
    </xdr:from>
    <xdr:to>
      <xdr:col>112</xdr:col>
      <xdr:colOff>38100</xdr:colOff>
      <xdr:row>42</xdr:row>
      <xdr:rowOff>8648</xdr:rowOff>
    </xdr:to>
    <xdr:sp macro="" textlink="">
      <xdr:nvSpPr>
        <xdr:cNvPr id="588" name="楕円 587">
          <a:extLst>
            <a:ext uri="{FF2B5EF4-FFF2-40B4-BE49-F238E27FC236}">
              <a16:creationId xmlns:a16="http://schemas.microsoft.com/office/drawing/2014/main" id="{F6E2475C-DD99-471F-BAF9-9C6FE9057696}"/>
            </a:ext>
          </a:extLst>
        </xdr:cNvPr>
        <xdr:cNvSpPr/>
      </xdr:nvSpPr>
      <xdr:spPr>
        <a:xfrm>
          <a:off x="21272500" y="71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128949</xdr:rowOff>
    </xdr:from>
    <xdr:to>
      <xdr:col>116</xdr:col>
      <xdr:colOff>63500</xdr:colOff>
      <xdr:row>41</xdr:row>
      <xdr:rowOff>129298</xdr:rowOff>
    </xdr:to>
    <xdr:cxnSp macro="">
      <xdr:nvCxnSpPr>
        <xdr:cNvPr id="589" name="直線コネクタ 588">
          <a:extLst>
            <a:ext uri="{FF2B5EF4-FFF2-40B4-BE49-F238E27FC236}">
              <a16:creationId xmlns:a16="http://schemas.microsoft.com/office/drawing/2014/main" id="{33F4914B-6750-45CF-8772-A7E38B5241A7}"/>
            </a:ext>
          </a:extLst>
        </xdr:cNvPr>
        <xdr:cNvCxnSpPr/>
      </xdr:nvCxnSpPr>
      <xdr:spPr>
        <a:xfrm flipV="1">
          <a:off x="21323300" y="7158399"/>
          <a:ext cx="8382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72873</xdr:rowOff>
    </xdr:from>
    <xdr:to>
      <xdr:col>107</xdr:col>
      <xdr:colOff>101600</xdr:colOff>
      <xdr:row>42</xdr:row>
      <xdr:rowOff>3023</xdr:rowOff>
    </xdr:to>
    <xdr:sp macro="" textlink="">
      <xdr:nvSpPr>
        <xdr:cNvPr id="590" name="楕円 589">
          <a:extLst>
            <a:ext uri="{FF2B5EF4-FFF2-40B4-BE49-F238E27FC236}">
              <a16:creationId xmlns:a16="http://schemas.microsoft.com/office/drawing/2014/main" id="{E9383F2C-4209-4453-871F-3F8C3DAFFCA2}"/>
            </a:ext>
          </a:extLst>
        </xdr:cNvPr>
        <xdr:cNvSpPr/>
      </xdr:nvSpPr>
      <xdr:spPr>
        <a:xfrm>
          <a:off x="20383500" y="71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123673</xdr:rowOff>
    </xdr:from>
    <xdr:to>
      <xdr:col>111</xdr:col>
      <xdr:colOff>177800</xdr:colOff>
      <xdr:row>41</xdr:row>
      <xdr:rowOff>129298</xdr:rowOff>
    </xdr:to>
    <xdr:cxnSp macro="">
      <xdr:nvCxnSpPr>
        <xdr:cNvPr id="591" name="直線コネクタ 590">
          <a:extLst>
            <a:ext uri="{FF2B5EF4-FFF2-40B4-BE49-F238E27FC236}">
              <a16:creationId xmlns:a16="http://schemas.microsoft.com/office/drawing/2014/main" id="{5D51CD2C-B38A-4A1E-B94A-FC6318F0E3CE}"/>
            </a:ext>
          </a:extLst>
        </xdr:cNvPr>
        <xdr:cNvCxnSpPr/>
      </xdr:nvCxnSpPr>
      <xdr:spPr>
        <a:xfrm>
          <a:off x="20434300" y="7153123"/>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73747</xdr:rowOff>
    </xdr:from>
    <xdr:to>
      <xdr:col>102</xdr:col>
      <xdr:colOff>165100</xdr:colOff>
      <xdr:row>42</xdr:row>
      <xdr:rowOff>3897</xdr:rowOff>
    </xdr:to>
    <xdr:sp macro="" textlink="">
      <xdr:nvSpPr>
        <xdr:cNvPr id="592" name="楕円 591">
          <a:extLst>
            <a:ext uri="{FF2B5EF4-FFF2-40B4-BE49-F238E27FC236}">
              <a16:creationId xmlns:a16="http://schemas.microsoft.com/office/drawing/2014/main" id="{63B36349-8549-4BE5-94EE-7ED7FEA807F0}"/>
            </a:ext>
          </a:extLst>
        </xdr:cNvPr>
        <xdr:cNvSpPr/>
      </xdr:nvSpPr>
      <xdr:spPr>
        <a:xfrm>
          <a:off x="19494500" y="71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123673</xdr:rowOff>
    </xdr:from>
    <xdr:to>
      <xdr:col>107</xdr:col>
      <xdr:colOff>50800</xdr:colOff>
      <xdr:row>41</xdr:row>
      <xdr:rowOff>124547</xdr:rowOff>
    </xdr:to>
    <xdr:cxnSp macro="">
      <xdr:nvCxnSpPr>
        <xdr:cNvPr id="593" name="直線コネクタ 592">
          <a:extLst>
            <a:ext uri="{FF2B5EF4-FFF2-40B4-BE49-F238E27FC236}">
              <a16:creationId xmlns:a16="http://schemas.microsoft.com/office/drawing/2014/main" id="{0D3790FE-03BF-4F1A-A5DE-3EE98BDCF0A8}"/>
            </a:ext>
          </a:extLst>
        </xdr:cNvPr>
        <xdr:cNvCxnSpPr/>
      </xdr:nvCxnSpPr>
      <xdr:spPr>
        <a:xfrm flipV="1">
          <a:off x="19545300" y="7153123"/>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74481</xdr:rowOff>
    </xdr:from>
    <xdr:to>
      <xdr:col>98</xdr:col>
      <xdr:colOff>38100</xdr:colOff>
      <xdr:row>42</xdr:row>
      <xdr:rowOff>4631</xdr:rowOff>
    </xdr:to>
    <xdr:sp macro="" textlink="">
      <xdr:nvSpPr>
        <xdr:cNvPr id="594" name="楕円 593">
          <a:extLst>
            <a:ext uri="{FF2B5EF4-FFF2-40B4-BE49-F238E27FC236}">
              <a16:creationId xmlns:a16="http://schemas.microsoft.com/office/drawing/2014/main" id="{9A541C7B-E865-4BDA-A123-9E116B97EB67}"/>
            </a:ext>
          </a:extLst>
        </xdr:cNvPr>
        <xdr:cNvSpPr/>
      </xdr:nvSpPr>
      <xdr:spPr>
        <a:xfrm>
          <a:off x="18605500" y="71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124547</xdr:rowOff>
    </xdr:from>
    <xdr:to>
      <xdr:col>102</xdr:col>
      <xdr:colOff>114300</xdr:colOff>
      <xdr:row>41</xdr:row>
      <xdr:rowOff>125281</xdr:rowOff>
    </xdr:to>
    <xdr:cxnSp macro="">
      <xdr:nvCxnSpPr>
        <xdr:cNvPr id="595" name="直線コネクタ 594">
          <a:extLst>
            <a:ext uri="{FF2B5EF4-FFF2-40B4-BE49-F238E27FC236}">
              <a16:creationId xmlns:a16="http://schemas.microsoft.com/office/drawing/2014/main" id="{66ABABE8-FEDA-4FA8-9CC4-E5CA0C753E74}"/>
            </a:ext>
          </a:extLst>
        </xdr:cNvPr>
        <xdr:cNvCxnSpPr/>
      </xdr:nvCxnSpPr>
      <xdr:spPr>
        <a:xfrm flipV="1">
          <a:off x="18656300" y="7153997"/>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10268</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3B4F13C-95F3-4A84-BE4B-131631CF90F7}"/>
            </a:ext>
          </a:extLst>
        </xdr:cNvPr>
        <xdr:cNvSpPr txBox="1"/>
      </xdr:nvSpPr>
      <xdr:spPr>
        <a:xfrm>
          <a:off x="21043411" y="72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9789</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2C591437-5982-4EF3-BC5D-48923B10409D}"/>
            </a:ext>
          </a:extLst>
        </xdr:cNvPr>
        <xdr:cNvSpPr txBox="1"/>
      </xdr:nvSpPr>
      <xdr:spPr>
        <a:xfrm>
          <a:off x="20167111" y="72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9333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D45B67AE-F154-434E-AFE9-0473CE38A351}"/>
            </a:ext>
          </a:extLst>
        </xdr:cNvPr>
        <xdr:cNvSpPr txBox="1"/>
      </xdr:nvSpPr>
      <xdr:spPr>
        <a:xfrm>
          <a:off x="19278111" y="72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13228</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94DACB71-DF26-49F6-A94B-D2610A1C5D05}"/>
            </a:ext>
          </a:extLst>
        </xdr:cNvPr>
        <xdr:cNvSpPr txBox="1"/>
      </xdr:nvSpPr>
      <xdr:spPr>
        <a:xfrm>
          <a:off x="18389111" y="72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25175</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20AA72D2-EF2F-4E8D-ABE1-7EB036B78E5B}"/>
            </a:ext>
          </a:extLst>
        </xdr:cNvPr>
        <xdr:cNvSpPr txBox="1"/>
      </xdr:nvSpPr>
      <xdr:spPr>
        <a:xfrm>
          <a:off x="21011095" y="688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19550</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68483CFD-F5A7-4F91-96BA-C7FDCB318E40}"/>
            </a:ext>
          </a:extLst>
        </xdr:cNvPr>
        <xdr:cNvSpPr txBox="1"/>
      </xdr:nvSpPr>
      <xdr:spPr>
        <a:xfrm>
          <a:off x="20134795" y="687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20424</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39AFC784-A68A-4D83-A5E1-2B5C2E4ACB23}"/>
            </a:ext>
          </a:extLst>
        </xdr:cNvPr>
        <xdr:cNvSpPr txBox="1"/>
      </xdr:nvSpPr>
      <xdr:spPr>
        <a:xfrm>
          <a:off x="19245795" y="687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21158</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78FCC1F2-8D69-43CA-8A97-2C19130229DE}"/>
            </a:ext>
          </a:extLst>
        </xdr:cNvPr>
        <xdr:cNvSpPr txBox="1"/>
      </xdr:nvSpPr>
      <xdr:spPr>
        <a:xfrm>
          <a:off x="18356795" y="687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E031E48D-8489-4D0B-87C7-0642060517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BCC08255-1E9E-4AB7-AF07-57A09CC3DE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9843D2C-50FB-42EE-8D84-F2386F78A1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33502F93-7D51-4572-80BC-114757EE0D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E920E7D-C0EA-4697-8422-A0ED48838F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581B96F-B961-43BA-BBCA-FC79A7F186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21DC9CAC-85DC-4832-A450-13C762F995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3F65A31C-AC85-4A31-BEB1-B1BB349517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E1280396-4620-4D23-AB57-283DC9923D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B6DA9B59-20E8-40E4-83F5-D1A57C0C54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5F955745-BB05-406E-BE26-16F6895AE0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B770AFE5-17B1-447F-A597-DCA7FDF349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235DA2A8-BEA2-4097-941A-204589C1542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2C8CC3E1-0796-4129-B01F-ED5A2A71DC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AE0AC21E-01C8-45F3-89FA-4D8E6CC4292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62861382-3E42-40DC-B642-7482897747D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F91B105F-DBBE-4D5D-A7A2-1FDC303BC62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DB3A2263-57D3-4BDE-BFB7-D729246E61C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A3A57018-8978-4580-AC24-A088CF6C09F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26D31ABF-713A-4EB4-A9BB-08CE05E5F26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A18F9314-004B-4F13-BEFF-D528CE55E5A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D6E675AD-7957-4A0E-80DF-C4567F0F72C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E8974C04-0651-41C8-8BDD-0D8EEEC6081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B7E96B98-6F9E-4770-A89E-D6F9AC6030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813D0582-8697-4202-8FFA-BC0E296CC96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1051681A-A111-4049-8841-501756D5CD77}"/>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B2012395-9D06-499D-9577-C74B4B7E2E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7B4E291A-44C2-49C1-909A-2262DDE8BD4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F04B6447-9264-4FAD-AD61-BA03F30649A7}"/>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72F3C609-2168-4419-8059-BCDA127A2F36}"/>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B759C95D-8D1D-4ADF-B1E3-08BC34700037}"/>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461E7B5A-E5F3-4923-AF65-5E3B95C91056}"/>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a:extLst>
            <a:ext uri="{FF2B5EF4-FFF2-40B4-BE49-F238E27FC236}">
              <a16:creationId xmlns:a16="http://schemas.microsoft.com/office/drawing/2014/main" id="{DCFA0128-0711-42EA-8ACE-64F269763CE6}"/>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a:extLst>
            <a:ext uri="{FF2B5EF4-FFF2-40B4-BE49-F238E27FC236}">
              <a16:creationId xmlns:a16="http://schemas.microsoft.com/office/drawing/2014/main" id="{0B129B08-7577-4283-89F7-4BC51ECF393B}"/>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a:extLst>
            <a:ext uri="{FF2B5EF4-FFF2-40B4-BE49-F238E27FC236}">
              <a16:creationId xmlns:a16="http://schemas.microsoft.com/office/drawing/2014/main" id="{2310C8ED-C28A-470B-BE0C-7BD55A8A2B25}"/>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a:extLst>
            <a:ext uri="{FF2B5EF4-FFF2-40B4-BE49-F238E27FC236}">
              <a16:creationId xmlns:a16="http://schemas.microsoft.com/office/drawing/2014/main" id="{B46760AC-3EC1-4A8D-8A52-CF5171B28BE2}"/>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EE6B5B9-1445-41C3-98EF-D65FB0B2B4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0465A59-558A-4254-B170-50ACE0B02E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5C01AAA-6241-4593-8BD5-3537D81AAB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5D90829-54FC-4732-AEA4-D3383C2CB3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0575B5D-0F8B-4198-AE92-D25D017F75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130447</xdr:rowOff>
    </xdr:from>
    <xdr:to>
      <xdr:col>85</xdr:col>
      <xdr:colOff>177800</xdr:colOff>
      <xdr:row>59</xdr:row>
      <xdr:rowOff>60597</xdr:rowOff>
    </xdr:to>
    <xdr:sp macro="" textlink="">
      <xdr:nvSpPr>
        <xdr:cNvPr id="645" name="楕円 644">
          <a:extLst>
            <a:ext uri="{FF2B5EF4-FFF2-40B4-BE49-F238E27FC236}">
              <a16:creationId xmlns:a16="http://schemas.microsoft.com/office/drawing/2014/main" id="{43BE1BA2-F488-4634-943E-7FF11CA0292A}"/>
            </a:ext>
          </a:extLst>
        </xdr:cNvPr>
        <xdr:cNvSpPr/>
      </xdr:nvSpPr>
      <xdr:spPr>
        <a:xfrm>
          <a:off x="16268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153324</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D4DE176C-4716-4DFC-A369-A75071E73D9B}"/>
            </a:ext>
          </a:extLst>
        </xdr:cNvPr>
        <xdr:cNvSpPr txBox="1"/>
      </xdr:nvSpPr>
      <xdr:spPr>
        <a:xfrm>
          <a:off x="16357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91259</xdr:rowOff>
    </xdr:from>
    <xdr:to>
      <xdr:col>81</xdr:col>
      <xdr:colOff>101600</xdr:colOff>
      <xdr:row>59</xdr:row>
      <xdr:rowOff>21409</xdr:rowOff>
    </xdr:to>
    <xdr:sp macro="" textlink="">
      <xdr:nvSpPr>
        <xdr:cNvPr id="647" name="楕円 646">
          <a:extLst>
            <a:ext uri="{FF2B5EF4-FFF2-40B4-BE49-F238E27FC236}">
              <a16:creationId xmlns:a16="http://schemas.microsoft.com/office/drawing/2014/main" id="{74F3F5F1-5F60-40D9-988D-D4579AD9D06F}"/>
            </a:ext>
          </a:extLst>
        </xdr:cNvPr>
        <xdr:cNvSpPr/>
      </xdr:nvSpPr>
      <xdr:spPr>
        <a:xfrm>
          <a:off x="15430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142059</xdr:rowOff>
    </xdr:from>
    <xdr:to>
      <xdr:col>85</xdr:col>
      <xdr:colOff>127000</xdr:colOff>
      <xdr:row>59</xdr:row>
      <xdr:rowOff>9797</xdr:rowOff>
    </xdr:to>
    <xdr:cxnSp macro="">
      <xdr:nvCxnSpPr>
        <xdr:cNvPr id="648" name="直線コネクタ 647">
          <a:extLst>
            <a:ext uri="{FF2B5EF4-FFF2-40B4-BE49-F238E27FC236}">
              <a16:creationId xmlns:a16="http://schemas.microsoft.com/office/drawing/2014/main" id="{65A4BF2A-6EAF-46CC-B131-78AA11CDEAA4}"/>
            </a:ext>
          </a:extLst>
        </xdr:cNvPr>
        <xdr:cNvCxnSpPr/>
      </xdr:nvCxnSpPr>
      <xdr:spPr>
        <a:xfrm>
          <a:off x="15481300" y="1008615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45538</xdr:rowOff>
    </xdr:from>
    <xdr:to>
      <xdr:col>76</xdr:col>
      <xdr:colOff>165100</xdr:colOff>
      <xdr:row>58</xdr:row>
      <xdr:rowOff>147138</xdr:rowOff>
    </xdr:to>
    <xdr:sp macro="" textlink="">
      <xdr:nvSpPr>
        <xdr:cNvPr id="649" name="楕円 648">
          <a:extLst>
            <a:ext uri="{FF2B5EF4-FFF2-40B4-BE49-F238E27FC236}">
              <a16:creationId xmlns:a16="http://schemas.microsoft.com/office/drawing/2014/main" id="{FB28D810-F7E1-44F4-9343-8D83FEC5260F}"/>
            </a:ext>
          </a:extLst>
        </xdr:cNvPr>
        <xdr:cNvSpPr/>
      </xdr:nvSpPr>
      <xdr:spPr>
        <a:xfrm>
          <a:off x="14541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96338</xdr:rowOff>
    </xdr:from>
    <xdr:to>
      <xdr:col>81</xdr:col>
      <xdr:colOff>50800</xdr:colOff>
      <xdr:row>58</xdr:row>
      <xdr:rowOff>142059</xdr:rowOff>
    </xdr:to>
    <xdr:cxnSp macro="">
      <xdr:nvCxnSpPr>
        <xdr:cNvPr id="650" name="直線コネクタ 649">
          <a:extLst>
            <a:ext uri="{FF2B5EF4-FFF2-40B4-BE49-F238E27FC236}">
              <a16:creationId xmlns:a16="http://schemas.microsoft.com/office/drawing/2014/main" id="{654D15E6-B35D-4BBD-86FF-A2138DA9EC8F}"/>
            </a:ext>
          </a:extLst>
        </xdr:cNvPr>
        <xdr:cNvCxnSpPr/>
      </xdr:nvCxnSpPr>
      <xdr:spPr>
        <a:xfrm>
          <a:off x="14592300" y="100404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651" name="楕円 650">
          <a:extLst>
            <a:ext uri="{FF2B5EF4-FFF2-40B4-BE49-F238E27FC236}">
              <a16:creationId xmlns:a16="http://schemas.microsoft.com/office/drawing/2014/main" id="{2BDE9B60-138B-4A55-9750-CEB26514564A}"/>
            </a:ext>
          </a:extLst>
        </xdr:cNvPr>
        <xdr:cNvSpPr/>
      </xdr:nvSpPr>
      <xdr:spPr>
        <a:xfrm>
          <a:off x="13652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96338</xdr:rowOff>
    </xdr:to>
    <xdr:cxnSp macro="">
      <xdr:nvCxnSpPr>
        <xdr:cNvPr id="652" name="直線コネクタ 651">
          <a:extLst>
            <a:ext uri="{FF2B5EF4-FFF2-40B4-BE49-F238E27FC236}">
              <a16:creationId xmlns:a16="http://schemas.microsoft.com/office/drawing/2014/main" id="{6A86CB57-EBEA-44B0-BB3F-EC6519662FC3}"/>
            </a:ext>
          </a:extLst>
        </xdr:cNvPr>
        <xdr:cNvCxnSpPr/>
      </xdr:nvCxnSpPr>
      <xdr:spPr>
        <a:xfrm>
          <a:off x="13703300" y="999961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119017</xdr:rowOff>
    </xdr:from>
    <xdr:to>
      <xdr:col>67</xdr:col>
      <xdr:colOff>101600</xdr:colOff>
      <xdr:row>58</xdr:row>
      <xdr:rowOff>49167</xdr:rowOff>
    </xdr:to>
    <xdr:sp macro="" textlink="">
      <xdr:nvSpPr>
        <xdr:cNvPr id="653" name="楕円 652">
          <a:extLst>
            <a:ext uri="{FF2B5EF4-FFF2-40B4-BE49-F238E27FC236}">
              <a16:creationId xmlns:a16="http://schemas.microsoft.com/office/drawing/2014/main" id="{372D808A-EC85-485E-910B-18CFCEB2A42A}"/>
            </a:ext>
          </a:extLst>
        </xdr:cNvPr>
        <xdr:cNvSpPr/>
      </xdr:nvSpPr>
      <xdr:spPr>
        <a:xfrm>
          <a:off x="12763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169817</xdr:rowOff>
    </xdr:from>
    <xdr:to>
      <xdr:col>71</xdr:col>
      <xdr:colOff>177800</xdr:colOff>
      <xdr:row>58</xdr:row>
      <xdr:rowOff>55517</xdr:rowOff>
    </xdr:to>
    <xdr:cxnSp macro="">
      <xdr:nvCxnSpPr>
        <xdr:cNvPr id="654" name="直線コネクタ 653">
          <a:extLst>
            <a:ext uri="{FF2B5EF4-FFF2-40B4-BE49-F238E27FC236}">
              <a16:creationId xmlns:a16="http://schemas.microsoft.com/office/drawing/2014/main" id="{9AF81ABD-EEFF-417E-A6C0-8660C41A1D92}"/>
            </a:ext>
          </a:extLst>
        </xdr:cNvPr>
        <xdr:cNvCxnSpPr/>
      </xdr:nvCxnSpPr>
      <xdr:spPr>
        <a:xfrm>
          <a:off x="12814300" y="994246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504C4E56-2A42-49BE-86D8-7266CD8CEBC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A3505A0D-64C6-494F-89F7-ED631C428BCF}"/>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D183C96A-FA08-4426-8C2C-0DDA3F1DB2F1}"/>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D95C5C47-51F9-477D-B7D3-F512EFFF5B6E}"/>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37936</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941D9F5D-BC51-4F10-BF92-1DF59B88C492}"/>
            </a:ext>
          </a:extLst>
        </xdr:cNvPr>
        <xdr:cNvSpPr txBox="1"/>
      </xdr:nvSpPr>
      <xdr:spPr>
        <a:xfrm>
          <a:off x="152660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163665</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1F4E6C3D-0E6D-4766-B052-7CEFF3651712}"/>
            </a:ext>
          </a:extLst>
        </xdr:cNvPr>
        <xdr:cNvSpPr txBox="1"/>
      </xdr:nvSpPr>
      <xdr:spPr>
        <a:xfrm>
          <a:off x="14389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32832E8B-D454-4E4C-BB88-BCAEB6D9B30F}"/>
            </a:ext>
          </a:extLst>
        </xdr:cNvPr>
        <xdr:cNvSpPr txBox="1"/>
      </xdr:nvSpPr>
      <xdr:spPr>
        <a:xfrm>
          <a:off x="13500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65694</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1B6D3929-7DCC-4D66-A3D9-2F29C8B33800}"/>
            </a:ext>
          </a:extLst>
        </xdr:cNvPr>
        <xdr:cNvSpPr txBox="1"/>
      </xdr:nvSpPr>
      <xdr:spPr>
        <a:xfrm>
          <a:off x="12611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87989DCD-05BB-4395-BEC7-74C1AB6C69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400435FD-6862-43DC-BEF4-2F08E424BCE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5A9564E9-1E69-4795-BEC9-C0D09C9458E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8460ACA7-C35B-494F-A415-1EB08CED3B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9062465-0606-4599-9D37-6AE438309C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9F07F6EF-0163-4EC8-BE02-BAEFF29651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A1C717EE-39C3-4D6E-90CF-69887EE5C9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1CDFEE1E-FBC8-43A2-8D29-518C003FC9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C3804308-D2F8-4912-AC75-0EE63EFCFC3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F501C9BC-2975-4AC6-BAF2-C0F5D34530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CA0FF899-753E-44D7-88D7-B2B92E4C04E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DB804028-7F14-450F-BD78-58744BC3709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10DB7767-2B1F-4764-8F08-18B75F90F0D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E763C833-5C58-4D1A-BDFD-5DAD2CB59D8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E0BD6A45-E0C9-4982-9141-4BF07CB0DCD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343FF685-7FE0-40E5-B687-64A41A20258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A29C1097-6085-44FB-B4DC-765F619BEBC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77330EAC-34AD-4934-BA10-334E7AA3186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21C278D6-38AA-4689-95DD-1C89CBC0AC1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E7B4E1C7-550B-41E6-AE72-FC5637B140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B20F954B-EF75-4A62-8CE7-D64C821004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C5C82EF-D40E-4570-BAB7-37A3DB52B5DD}"/>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9AE480A5-B8D1-4D00-BE3C-E85140BF174C}"/>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C391FF2C-AAE6-4AD3-BDCF-02BAAAD6EC09}"/>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44EE8DFE-DEB3-4D2E-A83E-3D1DBC2AE13E}"/>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F9D9EF6F-841B-40E5-B68C-FC77F48F297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B50C15FE-A7B3-4D66-B544-D59B95A98870}"/>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75B3444D-CF1D-40B0-AF54-238E2FF33B78}"/>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a:extLst>
            <a:ext uri="{FF2B5EF4-FFF2-40B4-BE49-F238E27FC236}">
              <a16:creationId xmlns:a16="http://schemas.microsoft.com/office/drawing/2014/main" id="{45446355-F9DA-4FBA-824D-B2CAC6D42A12}"/>
            </a:ext>
          </a:extLst>
        </xdr:cNvPr>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a:extLst>
            <a:ext uri="{FF2B5EF4-FFF2-40B4-BE49-F238E27FC236}">
              <a16:creationId xmlns:a16="http://schemas.microsoft.com/office/drawing/2014/main" id="{76DE6296-E258-4B3B-B5F2-503792C89A06}"/>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a:extLst>
            <a:ext uri="{FF2B5EF4-FFF2-40B4-BE49-F238E27FC236}">
              <a16:creationId xmlns:a16="http://schemas.microsoft.com/office/drawing/2014/main" id="{7018CDC6-5A99-4848-9294-DC83C9054146}"/>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a:extLst>
            <a:ext uri="{FF2B5EF4-FFF2-40B4-BE49-F238E27FC236}">
              <a16:creationId xmlns:a16="http://schemas.microsoft.com/office/drawing/2014/main" id="{89416461-DD1A-40AF-ADA4-6D12B821412D}"/>
            </a:ext>
          </a:extLst>
        </xdr:cNvPr>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54EC31D-4684-48CD-992F-3AC25F6A627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C0893EF-9A71-478A-BECE-18B00BDE0A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EFE2787-1269-47F3-98BA-884E9E2099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94E35A5-8E47-4C5D-AE9A-25FF334385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B1B7E7BD-01DF-4698-BA56-0685732875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700" name="楕円 699">
          <a:extLst>
            <a:ext uri="{FF2B5EF4-FFF2-40B4-BE49-F238E27FC236}">
              <a16:creationId xmlns:a16="http://schemas.microsoft.com/office/drawing/2014/main" id="{F5CB0C56-A07B-402C-9AF5-8C3E717E5EEB}"/>
            </a:ext>
          </a:extLst>
        </xdr:cNvPr>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129811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60120275-429A-4CDC-91F2-15E1135FD4BD}"/>
            </a:ext>
          </a:extLst>
        </xdr:cNvPr>
        <xdr:cNvSpPr txBox="1"/>
      </xdr:nvSpPr>
      <xdr:spPr>
        <a:xfrm>
          <a:off x="22199600"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702" name="楕円 701">
          <a:extLst>
            <a:ext uri="{FF2B5EF4-FFF2-40B4-BE49-F238E27FC236}">
              <a16:creationId xmlns:a16="http://schemas.microsoft.com/office/drawing/2014/main" id="{C303D661-5951-45A9-AD26-BEFBEFE36459}"/>
            </a:ext>
          </a:extLst>
        </xdr:cNvPr>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162306</xdr:rowOff>
    </xdr:to>
    <xdr:cxnSp macro="">
      <xdr:nvCxnSpPr>
        <xdr:cNvPr id="703" name="直線コネクタ 702">
          <a:extLst>
            <a:ext uri="{FF2B5EF4-FFF2-40B4-BE49-F238E27FC236}">
              <a16:creationId xmlns:a16="http://schemas.microsoft.com/office/drawing/2014/main" id="{AB3CBB07-93C9-4F52-8CAC-93E228804CB0}"/>
            </a:ext>
          </a:extLst>
        </xdr:cNvPr>
        <xdr:cNvCxnSpPr/>
      </xdr:nvCxnSpPr>
      <xdr:spPr>
        <a:xfrm flipV="1">
          <a:off x="21323300" y="1061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111506</xdr:rowOff>
    </xdr:from>
    <xdr:to>
      <xdr:col>107</xdr:col>
      <xdr:colOff>101600</xdr:colOff>
      <xdr:row>62</xdr:row>
      <xdr:rowOff>41656</xdr:rowOff>
    </xdr:to>
    <xdr:sp macro="" textlink="">
      <xdr:nvSpPr>
        <xdr:cNvPr id="704" name="楕円 703">
          <a:extLst>
            <a:ext uri="{FF2B5EF4-FFF2-40B4-BE49-F238E27FC236}">
              <a16:creationId xmlns:a16="http://schemas.microsoft.com/office/drawing/2014/main" id="{23CB0143-F88E-44BC-A03E-019381990CBA}"/>
            </a:ext>
          </a:extLst>
        </xdr:cNvPr>
        <xdr:cNvSpPr/>
      </xdr:nvSpPr>
      <xdr:spPr>
        <a:xfrm>
          <a:off x="20383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162306</xdr:rowOff>
    </xdr:from>
    <xdr:to>
      <xdr:col>111</xdr:col>
      <xdr:colOff>177800</xdr:colOff>
      <xdr:row>61</xdr:row>
      <xdr:rowOff>162306</xdr:rowOff>
    </xdr:to>
    <xdr:cxnSp macro="">
      <xdr:nvCxnSpPr>
        <xdr:cNvPr id="705" name="直線コネクタ 704">
          <a:extLst>
            <a:ext uri="{FF2B5EF4-FFF2-40B4-BE49-F238E27FC236}">
              <a16:creationId xmlns:a16="http://schemas.microsoft.com/office/drawing/2014/main" id="{824D234A-0594-47BC-AC87-3757D0EAFEE0}"/>
            </a:ext>
          </a:extLst>
        </xdr:cNvPr>
        <xdr:cNvCxnSpPr/>
      </xdr:nvCxnSpPr>
      <xdr:spPr>
        <a:xfrm>
          <a:off x="20434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706" name="楕円 705">
          <a:extLst>
            <a:ext uri="{FF2B5EF4-FFF2-40B4-BE49-F238E27FC236}">
              <a16:creationId xmlns:a16="http://schemas.microsoft.com/office/drawing/2014/main" id="{2E4DCC2B-D429-4B2C-88E7-00EE5BD8E1A9}"/>
            </a:ext>
          </a:extLst>
        </xdr:cNvPr>
        <xdr:cNvSpPr/>
      </xdr:nvSpPr>
      <xdr:spPr>
        <a:xfrm>
          <a:off x="19494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162306</xdr:rowOff>
    </xdr:from>
    <xdr:to>
      <xdr:col>107</xdr:col>
      <xdr:colOff>50800</xdr:colOff>
      <xdr:row>61</xdr:row>
      <xdr:rowOff>166878</xdr:rowOff>
    </xdr:to>
    <xdr:cxnSp macro="">
      <xdr:nvCxnSpPr>
        <xdr:cNvPr id="707" name="直線コネクタ 706">
          <a:extLst>
            <a:ext uri="{FF2B5EF4-FFF2-40B4-BE49-F238E27FC236}">
              <a16:creationId xmlns:a16="http://schemas.microsoft.com/office/drawing/2014/main" id="{A9B48FD4-2CE4-414A-B761-FB93F98DF5D3}"/>
            </a:ext>
          </a:extLst>
        </xdr:cNvPr>
        <xdr:cNvCxnSpPr/>
      </xdr:nvCxnSpPr>
      <xdr:spPr>
        <a:xfrm flipV="1">
          <a:off x="19545300" y="1062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8" name="楕円 707">
          <a:extLst>
            <a:ext uri="{FF2B5EF4-FFF2-40B4-BE49-F238E27FC236}">
              <a16:creationId xmlns:a16="http://schemas.microsoft.com/office/drawing/2014/main" id="{A1275A1E-C1A2-496B-9D07-4B396FC8E43C}"/>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166878</xdr:rowOff>
    </xdr:from>
    <xdr:to>
      <xdr:col>102</xdr:col>
      <xdr:colOff>114300</xdr:colOff>
      <xdr:row>62</xdr:row>
      <xdr:rowOff>0</xdr:rowOff>
    </xdr:to>
    <xdr:cxnSp macro="">
      <xdr:nvCxnSpPr>
        <xdr:cNvPr id="709" name="直線コネクタ 708">
          <a:extLst>
            <a:ext uri="{FF2B5EF4-FFF2-40B4-BE49-F238E27FC236}">
              <a16:creationId xmlns:a16="http://schemas.microsoft.com/office/drawing/2014/main" id="{ED3CFE75-E840-41BF-B3D7-95DB36323E32}"/>
            </a:ext>
          </a:extLst>
        </xdr:cNvPr>
        <xdr:cNvCxnSpPr/>
      </xdr:nvCxnSpPr>
      <xdr:spPr>
        <a:xfrm flipV="1">
          <a:off x="18656300" y="1062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710" name="n_1aveValue【保健センター・保健所】&#10;一人当たり面積">
          <a:extLst>
            <a:ext uri="{FF2B5EF4-FFF2-40B4-BE49-F238E27FC236}">
              <a16:creationId xmlns:a16="http://schemas.microsoft.com/office/drawing/2014/main" id="{287157ED-3016-4B64-B2F3-883350A5B535}"/>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11" name="n_2aveValue【保健センター・保健所】&#10;一人当たり面積">
          <a:extLst>
            <a:ext uri="{FF2B5EF4-FFF2-40B4-BE49-F238E27FC236}">
              <a16:creationId xmlns:a16="http://schemas.microsoft.com/office/drawing/2014/main" id="{115AA076-56D7-4F7C-94FF-3FA0CC68A456}"/>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2" name="n_3aveValue【保健センター・保健所】&#10;一人当たり面積">
          <a:extLst>
            <a:ext uri="{FF2B5EF4-FFF2-40B4-BE49-F238E27FC236}">
              <a16:creationId xmlns:a16="http://schemas.microsoft.com/office/drawing/2014/main" id="{49BE58D8-820D-426E-8C6C-FA012BBBB1CA}"/>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25925</xdr:rowOff>
    </xdr:from>
    <xdr:ext cx="469744" cy="259045"/>
    <xdr:sp macro="" textlink="">
      <xdr:nvSpPr>
        <xdr:cNvPr id="713" name="n_4aveValue【保健センター・保健所】&#10;一人当たり面積">
          <a:extLst>
            <a:ext uri="{FF2B5EF4-FFF2-40B4-BE49-F238E27FC236}">
              <a16:creationId xmlns:a16="http://schemas.microsoft.com/office/drawing/2014/main" id="{F6FE09E4-D14F-40F0-9E1F-2A4EEF344CFA}"/>
            </a:ext>
          </a:extLst>
        </xdr:cNvPr>
        <xdr:cNvSpPr txBox="1"/>
      </xdr:nvSpPr>
      <xdr:spPr>
        <a:xfrm>
          <a:off x="18421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58183</xdr:rowOff>
    </xdr:from>
    <xdr:ext cx="469744" cy="259045"/>
    <xdr:sp macro="" textlink="">
      <xdr:nvSpPr>
        <xdr:cNvPr id="714" name="n_1mainValue【保健センター・保健所】&#10;一人当たり面積">
          <a:extLst>
            <a:ext uri="{FF2B5EF4-FFF2-40B4-BE49-F238E27FC236}">
              <a16:creationId xmlns:a16="http://schemas.microsoft.com/office/drawing/2014/main" id="{7519B89E-F5F2-46D2-B482-33998CFB5152}"/>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715" name="n_2mainValue【保健センター・保健所】&#10;一人当たり面積">
          <a:extLst>
            <a:ext uri="{FF2B5EF4-FFF2-40B4-BE49-F238E27FC236}">
              <a16:creationId xmlns:a16="http://schemas.microsoft.com/office/drawing/2014/main" id="{A4879AB6-B500-402E-AD99-86D2F3E6A395}"/>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716" name="n_3mainValue【保健センター・保健所】&#10;一人当たり面積">
          <a:extLst>
            <a:ext uri="{FF2B5EF4-FFF2-40B4-BE49-F238E27FC236}">
              <a16:creationId xmlns:a16="http://schemas.microsoft.com/office/drawing/2014/main" id="{13963F21-DDF8-4563-B3E9-F97AAA19AD17}"/>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7" name="n_4mainValue【保健センター・保健所】&#10;一人当たり面積">
          <a:extLst>
            <a:ext uri="{FF2B5EF4-FFF2-40B4-BE49-F238E27FC236}">
              <a16:creationId xmlns:a16="http://schemas.microsoft.com/office/drawing/2014/main" id="{BD044B0A-13EC-4E37-B5D2-71C830513551}"/>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C8CEA401-AF08-46E7-911E-5472020A84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C2E17046-2F5A-4313-99F1-4A948FF384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33F55F1B-7CCD-4135-BF0A-76D1AC5A59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B39AEEA4-70CC-46EF-84E7-F9661022AF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7F45542C-8F9B-46AA-BA1A-DC23956654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3B4FF44D-83C3-4AC5-9CB4-40BC7876AF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406E60D1-E696-40FD-A899-1E1D89580E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219D0C84-23A3-4FE8-A158-95B1221F4A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F62DF8A8-A019-49BB-978B-41CEF643492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87125EAA-820A-41F4-8B0B-B4E82DC6F4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B5DAB947-7E53-4BB2-954E-39C6400D59F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B58A04C-0412-4452-B244-B5B5A63CEFC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6F759253-D8A4-4048-B5CE-C99FD240DD6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3222F703-6ADD-44DB-ACF5-C50AB564CD4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212A6921-05BD-4BAB-8C92-72F4CB39C2E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43366E32-021C-4F25-A535-C643A75C465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B4AD2DD1-4BAF-4AC6-A1E8-B492D6E5952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480BDC53-C1FC-44DB-8862-97A9DF90944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58D0EDE0-9B4E-4844-B12E-5FDA1198A24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D54DEC64-47EF-4C5C-928D-CE1B699191E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68E4C0EB-4320-4862-8F27-A5AE8E5CDF3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38D4CC04-B7C7-434D-AADA-BDEA23188E7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328A59A-309C-4002-A3A7-DC420A4FE95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D86FA999-6A29-4099-B5F9-4B180EEBD4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866C8F78-7EC6-44AA-8E95-664DEBBAFF8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8D1ACD05-E2A9-422C-89C3-BDDB4694896D}"/>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5F3D94CE-599A-4F06-A3B1-D2FA7FFF26A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D386B41D-FD6F-4FB0-9C94-280F6F9146B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1316A050-0808-4B44-9008-12696ECC02B3}"/>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D4089678-32CE-4BA4-81CF-19F451DFC333}"/>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3FC2782C-D030-46A0-BC94-57F930A15846}"/>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6D6F4E0E-6F24-494C-B357-3A7A8EE0588C}"/>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a:extLst>
            <a:ext uri="{FF2B5EF4-FFF2-40B4-BE49-F238E27FC236}">
              <a16:creationId xmlns:a16="http://schemas.microsoft.com/office/drawing/2014/main" id="{87CFABAF-2953-4F39-9D79-6C1DFD65371B}"/>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a:extLst>
            <a:ext uri="{FF2B5EF4-FFF2-40B4-BE49-F238E27FC236}">
              <a16:creationId xmlns:a16="http://schemas.microsoft.com/office/drawing/2014/main" id="{3D77F73B-A8CE-4DC0-80D0-97ADED4B5446}"/>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a:extLst>
            <a:ext uri="{FF2B5EF4-FFF2-40B4-BE49-F238E27FC236}">
              <a16:creationId xmlns:a16="http://schemas.microsoft.com/office/drawing/2014/main" id="{7A0AC142-E055-4BA6-AE5E-7649626C4874}"/>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a:extLst>
            <a:ext uri="{FF2B5EF4-FFF2-40B4-BE49-F238E27FC236}">
              <a16:creationId xmlns:a16="http://schemas.microsoft.com/office/drawing/2014/main" id="{9503FF6B-8D06-41EE-ACA7-01E06230BAE8}"/>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FCF6CA7-10D0-4811-A884-EC2081050C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17D617A-FAA5-4BED-9297-BC68812F56B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1282202-FEF5-429E-8670-DD4D1A7159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A7C15403-A6CF-4BBB-B2FE-4417FA1462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4A5B38D-87A1-4928-8A33-43A65EF943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759" name="楕円 758">
          <a:extLst>
            <a:ext uri="{FF2B5EF4-FFF2-40B4-BE49-F238E27FC236}">
              <a16:creationId xmlns:a16="http://schemas.microsoft.com/office/drawing/2014/main" id="{F0B093C3-9BE2-4F52-83C0-EAE5F28241D3}"/>
            </a:ext>
          </a:extLst>
        </xdr:cNvPr>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45D851D5-4A0A-4109-A2FC-74402E8B6DD3}"/>
            </a:ext>
          </a:extLst>
        </xdr:cNvPr>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137523</xdr:rowOff>
    </xdr:from>
    <xdr:to>
      <xdr:col>81</xdr:col>
      <xdr:colOff>101600</xdr:colOff>
      <xdr:row>80</xdr:row>
      <xdr:rowOff>67673</xdr:rowOff>
    </xdr:to>
    <xdr:sp macro="" textlink="">
      <xdr:nvSpPr>
        <xdr:cNvPr id="761" name="楕円 760">
          <a:extLst>
            <a:ext uri="{FF2B5EF4-FFF2-40B4-BE49-F238E27FC236}">
              <a16:creationId xmlns:a16="http://schemas.microsoft.com/office/drawing/2014/main" id="{646CC488-8CD5-496F-B934-F1BFD937FFF0}"/>
            </a:ext>
          </a:extLst>
        </xdr:cNvPr>
        <xdr:cNvSpPr/>
      </xdr:nvSpPr>
      <xdr:spPr>
        <a:xfrm>
          <a:off x="15430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16873</xdr:rowOff>
    </xdr:from>
    <xdr:to>
      <xdr:col>85</xdr:col>
      <xdr:colOff>127000</xdr:colOff>
      <xdr:row>80</xdr:row>
      <xdr:rowOff>160564</xdr:rowOff>
    </xdr:to>
    <xdr:cxnSp macro="">
      <xdr:nvCxnSpPr>
        <xdr:cNvPr id="762" name="直線コネクタ 761">
          <a:extLst>
            <a:ext uri="{FF2B5EF4-FFF2-40B4-BE49-F238E27FC236}">
              <a16:creationId xmlns:a16="http://schemas.microsoft.com/office/drawing/2014/main" id="{A1177238-B87B-4EBD-B56D-5989DEE72CFA}"/>
            </a:ext>
          </a:extLst>
        </xdr:cNvPr>
        <xdr:cNvCxnSpPr/>
      </xdr:nvCxnSpPr>
      <xdr:spPr>
        <a:xfrm>
          <a:off x="15481300" y="13732873"/>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77107</xdr:rowOff>
    </xdr:from>
    <xdr:to>
      <xdr:col>76</xdr:col>
      <xdr:colOff>165100</xdr:colOff>
      <xdr:row>80</xdr:row>
      <xdr:rowOff>7257</xdr:rowOff>
    </xdr:to>
    <xdr:sp macro="" textlink="">
      <xdr:nvSpPr>
        <xdr:cNvPr id="763" name="楕円 762">
          <a:extLst>
            <a:ext uri="{FF2B5EF4-FFF2-40B4-BE49-F238E27FC236}">
              <a16:creationId xmlns:a16="http://schemas.microsoft.com/office/drawing/2014/main" id="{CB6BA46F-2035-4EAA-96FB-3342DEB89054}"/>
            </a:ext>
          </a:extLst>
        </xdr:cNvPr>
        <xdr:cNvSpPr/>
      </xdr:nvSpPr>
      <xdr:spPr>
        <a:xfrm>
          <a:off x="14541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127907</xdr:rowOff>
    </xdr:from>
    <xdr:to>
      <xdr:col>81</xdr:col>
      <xdr:colOff>50800</xdr:colOff>
      <xdr:row>80</xdr:row>
      <xdr:rowOff>16873</xdr:rowOff>
    </xdr:to>
    <xdr:cxnSp macro="">
      <xdr:nvCxnSpPr>
        <xdr:cNvPr id="764" name="直線コネクタ 763">
          <a:extLst>
            <a:ext uri="{FF2B5EF4-FFF2-40B4-BE49-F238E27FC236}">
              <a16:creationId xmlns:a16="http://schemas.microsoft.com/office/drawing/2014/main" id="{7B03832B-674F-4C94-B48B-80B3C3A3EE1B}"/>
            </a:ext>
          </a:extLst>
        </xdr:cNvPr>
        <xdr:cNvCxnSpPr/>
      </xdr:nvCxnSpPr>
      <xdr:spPr>
        <a:xfrm>
          <a:off x="14592300" y="136724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29755</xdr:rowOff>
    </xdr:from>
    <xdr:to>
      <xdr:col>72</xdr:col>
      <xdr:colOff>38100</xdr:colOff>
      <xdr:row>79</xdr:row>
      <xdr:rowOff>131355</xdr:rowOff>
    </xdr:to>
    <xdr:sp macro="" textlink="">
      <xdr:nvSpPr>
        <xdr:cNvPr id="765" name="楕円 764">
          <a:extLst>
            <a:ext uri="{FF2B5EF4-FFF2-40B4-BE49-F238E27FC236}">
              <a16:creationId xmlns:a16="http://schemas.microsoft.com/office/drawing/2014/main" id="{676EE452-D0C3-4396-9D8A-9631735BAB57}"/>
            </a:ext>
          </a:extLst>
        </xdr:cNvPr>
        <xdr:cNvSpPr/>
      </xdr:nvSpPr>
      <xdr:spPr>
        <a:xfrm>
          <a:off x="13652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80555</xdr:rowOff>
    </xdr:from>
    <xdr:to>
      <xdr:col>76</xdr:col>
      <xdr:colOff>114300</xdr:colOff>
      <xdr:row>79</xdr:row>
      <xdr:rowOff>127907</xdr:rowOff>
    </xdr:to>
    <xdr:cxnSp macro="">
      <xdr:nvCxnSpPr>
        <xdr:cNvPr id="766" name="直線コネクタ 765">
          <a:extLst>
            <a:ext uri="{FF2B5EF4-FFF2-40B4-BE49-F238E27FC236}">
              <a16:creationId xmlns:a16="http://schemas.microsoft.com/office/drawing/2014/main" id="{FD4E3283-28F2-45D4-9A48-74DBB5B899AA}"/>
            </a:ext>
          </a:extLst>
        </xdr:cNvPr>
        <xdr:cNvCxnSpPr/>
      </xdr:nvCxnSpPr>
      <xdr:spPr>
        <a:xfrm>
          <a:off x="13703300" y="136251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26488</xdr:rowOff>
    </xdr:from>
    <xdr:to>
      <xdr:col>67</xdr:col>
      <xdr:colOff>101600</xdr:colOff>
      <xdr:row>79</xdr:row>
      <xdr:rowOff>128088</xdr:rowOff>
    </xdr:to>
    <xdr:sp macro="" textlink="">
      <xdr:nvSpPr>
        <xdr:cNvPr id="767" name="楕円 766">
          <a:extLst>
            <a:ext uri="{FF2B5EF4-FFF2-40B4-BE49-F238E27FC236}">
              <a16:creationId xmlns:a16="http://schemas.microsoft.com/office/drawing/2014/main" id="{2DA21DDE-B966-41C6-80F9-6E0151017538}"/>
            </a:ext>
          </a:extLst>
        </xdr:cNvPr>
        <xdr:cNvSpPr/>
      </xdr:nvSpPr>
      <xdr:spPr>
        <a:xfrm>
          <a:off x="12763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77288</xdr:rowOff>
    </xdr:from>
    <xdr:to>
      <xdr:col>71</xdr:col>
      <xdr:colOff>177800</xdr:colOff>
      <xdr:row>79</xdr:row>
      <xdr:rowOff>80555</xdr:rowOff>
    </xdr:to>
    <xdr:cxnSp macro="">
      <xdr:nvCxnSpPr>
        <xdr:cNvPr id="768" name="直線コネクタ 767">
          <a:extLst>
            <a:ext uri="{FF2B5EF4-FFF2-40B4-BE49-F238E27FC236}">
              <a16:creationId xmlns:a16="http://schemas.microsoft.com/office/drawing/2014/main" id="{97168864-E48D-41AD-B4DD-E79EE6A0019F}"/>
            </a:ext>
          </a:extLst>
        </xdr:cNvPr>
        <xdr:cNvCxnSpPr/>
      </xdr:nvCxnSpPr>
      <xdr:spPr>
        <a:xfrm>
          <a:off x="12814300" y="136218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69" name="n_1aveValue【消防施設】&#10;有形固定資産減価償却率">
          <a:extLst>
            <a:ext uri="{FF2B5EF4-FFF2-40B4-BE49-F238E27FC236}">
              <a16:creationId xmlns:a16="http://schemas.microsoft.com/office/drawing/2014/main" id="{5AE81F3F-4862-42A8-91CF-CB7F8EFB91C1}"/>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0" name="n_2aveValue【消防施設】&#10;有形固定資産減価償却率">
          <a:extLst>
            <a:ext uri="{FF2B5EF4-FFF2-40B4-BE49-F238E27FC236}">
              <a16:creationId xmlns:a16="http://schemas.microsoft.com/office/drawing/2014/main" id="{544AB9D7-DEED-45B9-9193-DC94B15A4EB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1" name="n_3aveValue【消防施設】&#10;有形固定資産減価償却率">
          <a:extLst>
            <a:ext uri="{FF2B5EF4-FFF2-40B4-BE49-F238E27FC236}">
              <a16:creationId xmlns:a16="http://schemas.microsoft.com/office/drawing/2014/main" id="{3D518446-B846-484B-839C-160527AC3747}"/>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2" name="n_4aveValue【消防施設】&#10;有形固定資産減価償却率">
          <a:extLst>
            <a:ext uri="{FF2B5EF4-FFF2-40B4-BE49-F238E27FC236}">
              <a16:creationId xmlns:a16="http://schemas.microsoft.com/office/drawing/2014/main" id="{10B36190-46D0-4496-9501-A5B69AA8F8DA}"/>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84200</xdr:rowOff>
    </xdr:from>
    <xdr:ext cx="405111" cy="259045"/>
    <xdr:sp macro="" textlink="">
      <xdr:nvSpPr>
        <xdr:cNvPr id="773" name="n_1mainValue【消防施設】&#10;有形固定資産減価償却率">
          <a:extLst>
            <a:ext uri="{FF2B5EF4-FFF2-40B4-BE49-F238E27FC236}">
              <a16:creationId xmlns:a16="http://schemas.microsoft.com/office/drawing/2014/main" id="{303BFF0D-B353-44B6-A625-2A435FE7C4BF}"/>
            </a:ext>
          </a:extLst>
        </xdr:cNvPr>
        <xdr:cNvSpPr txBox="1"/>
      </xdr:nvSpPr>
      <xdr:spPr>
        <a:xfrm>
          <a:off x="152660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23784</xdr:rowOff>
    </xdr:from>
    <xdr:ext cx="405111" cy="259045"/>
    <xdr:sp macro="" textlink="">
      <xdr:nvSpPr>
        <xdr:cNvPr id="774" name="n_2mainValue【消防施設】&#10;有形固定資産減価償却率">
          <a:extLst>
            <a:ext uri="{FF2B5EF4-FFF2-40B4-BE49-F238E27FC236}">
              <a16:creationId xmlns:a16="http://schemas.microsoft.com/office/drawing/2014/main" id="{966273B1-FF68-47D9-86CB-115F9D386B3C}"/>
            </a:ext>
          </a:extLst>
        </xdr:cNvPr>
        <xdr:cNvSpPr txBox="1"/>
      </xdr:nvSpPr>
      <xdr:spPr>
        <a:xfrm>
          <a:off x="14389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147882</xdr:rowOff>
    </xdr:from>
    <xdr:ext cx="405111" cy="259045"/>
    <xdr:sp macro="" textlink="">
      <xdr:nvSpPr>
        <xdr:cNvPr id="775" name="n_3mainValue【消防施設】&#10;有形固定資産減価償却率">
          <a:extLst>
            <a:ext uri="{FF2B5EF4-FFF2-40B4-BE49-F238E27FC236}">
              <a16:creationId xmlns:a16="http://schemas.microsoft.com/office/drawing/2014/main" id="{91429357-47A5-47F7-B70A-0799C2E1A8AE}"/>
            </a:ext>
          </a:extLst>
        </xdr:cNvPr>
        <xdr:cNvSpPr txBox="1"/>
      </xdr:nvSpPr>
      <xdr:spPr>
        <a:xfrm>
          <a:off x="13500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144615</xdr:rowOff>
    </xdr:from>
    <xdr:ext cx="405111" cy="259045"/>
    <xdr:sp macro="" textlink="">
      <xdr:nvSpPr>
        <xdr:cNvPr id="776" name="n_4mainValue【消防施設】&#10;有形固定資産減価償却率">
          <a:extLst>
            <a:ext uri="{FF2B5EF4-FFF2-40B4-BE49-F238E27FC236}">
              <a16:creationId xmlns:a16="http://schemas.microsoft.com/office/drawing/2014/main" id="{A5C37F85-98A7-48D7-B942-EEF0CD96D7F8}"/>
            </a:ext>
          </a:extLst>
        </xdr:cNvPr>
        <xdr:cNvSpPr txBox="1"/>
      </xdr:nvSpPr>
      <xdr:spPr>
        <a:xfrm>
          <a:off x="126117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13079D82-AD77-469F-8257-BF34B9FE045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CCF26B2C-CAEB-4E51-B575-AE7A08BB5F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98664B55-DB6C-4B2E-BFB9-A682A9B75B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EA6FD97-ABFC-4A4C-891C-D8074252A1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684CF97-7FF9-416B-8B0B-CFE05EF7F4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47D4CD03-052F-45BF-A808-38F03B1C76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5F4B6C97-068D-4BBF-8FFE-30F021EDE7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862702EB-BC4A-4143-8FD5-DE993AFFAE8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2B031DAB-51AF-4473-9386-B814673C7C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C3F11816-C374-40E5-8278-3182F222858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76DA2A89-31F5-41E8-9853-CBB3658E314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33DBB37E-C37B-4561-ACA1-197C0286558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CDEAC59E-5F81-4368-A4EA-9232C8EB87E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90C937D3-5CBC-4EEA-AC23-8D850EE9E55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BAC18163-2214-41EC-9F2B-AE08E59C929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6708484D-A65B-4199-A1F8-96B32C0E65F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B1D2B08F-5E3D-40DF-B040-4924DC29B54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7519922E-73BA-48A6-B3D6-935DD4DABAD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F195AB7B-175A-4182-A9C8-4C532B069D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F3164370-E3A5-43C0-AA04-50CB35EE847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6CC1A75A-C9C6-46C3-A204-DCB86A2109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78D26263-3332-4182-A8E9-E8EA8BDBEA67}"/>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85EA2479-C762-4338-8BA6-7A00BB021F4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26C80391-8AA9-4F33-B802-2BB640D55AB4}"/>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D87EE93D-852B-41CA-BABE-559E3D1703FA}"/>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3A23A6BE-59CD-4F33-91F9-AF33A79DAF77}"/>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CE1C8741-196B-4F09-B4F3-51A1992773E5}"/>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DA370A99-1B13-4F25-8B10-C37A01A27F1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a:extLst>
            <a:ext uri="{FF2B5EF4-FFF2-40B4-BE49-F238E27FC236}">
              <a16:creationId xmlns:a16="http://schemas.microsoft.com/office/drawing/2014/main" id="{54FDAD92-B44E-4804-B1C6-96E7E7EC10CD}"/>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a:extLst>
            <a:ext uri="{FF2B5EF4-FFF2-40B4-BE49-F238E27FC236}">
              <a16:creationId xmlns:a16="http://schemas.microsoft.com/office/drawing/2014/main" id="{B4DDB6D1-F79E-4062-9D34-AC2811ADC2B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a:extLst>
            <a:ext uri="{FF2B5EF4-FFF2-40B4-BE49-F238E27FC236}">
              <a16:creationId xmlns:a16="http://schemas.microsoft.com/office/drawing/2014/main" id="{C84558EB-30FC-4290-AB8C-EF3944391708}"/>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a:extLst>
            <a:ext uri="{FF2B5EF4-FFF2-40B4-BE49-F238E27FC236}">
              <a16:creationId xmlns:a16="http://schemas.microsoft.com/office/drawing/2014/main" id="{84407E31-98DE-4EEC-BB6D-D4A0528F6DFA}"/>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31451DFB-D6C3-4788-87CE-4063FDC79D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AF050616-6903-4326-9FE1-EED75F8C97B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403C5C9-C065-449B-BD6D-2E3EC39397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44B47A3-15DC-449D-B6FA-CFB6BFCBAA2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480DD62-434B-4357-A8AE-8E6B30B7E8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814" name="楕円 813">
          <a:extLst>
            <a:ext uri="{FF2B5EF4-FFF2-40B4-BE49-F238E27FC236}">
              <a16:creationId xmlns:a16="http://schemas.microsoft.com/office/drawing/2014/main" id="{E09A64EA-BD07-4F54-8F92-4E0B3AB37494}"/>
            </a:ext>
          </a:extLst>
        </xdr:cNvPr>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815" name="【消防施設】&#10;一人当たり面積該当値テキスト">
          <a:extLst>
            <a:ext uri="{FF2B5EF4-FFF2-40B4-BE49-F238E27FC236}">
              <a16:creationId xmlns:a16="http://schemas.microsoft.com/office/drawing/2014/main" id="{52EB18D0-EF0B-4D46-9B9B-FE5092B152CF}"/>
            </a:ext>
          </a:extLst>
        </xdr:cNvPr>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816" name="楕円 815">
          <a:extLst>
            <a:ext uri="{FF2B5EF4-FFF2-40B4-BE49-F238E27FC236}">
              <a16:creationId xmlns:a16="http://schemas.microsoft.com/office/drawing/2014/main" id="{553421C7-F36A-4FC8-B326-2FE0DA783C9C}"/>
            </a:ext>
          </a:extLst>
        </xdr:cNvPr>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56387</xdr:rowOff>
    </xdr:to>
    <xdr:cxnSp macro="">
      <xdr:nvCxnSpPr>
        <xdr:cNvPr id="817" name="直線コネクタ 816">
          <a:extLst>
            <a:ext uri="{FF2B5EF4-FFF2-40B4-BE49-F238E27FC236}">
              <a16:creationId xmlns:a16="http://schemas.microsoft.com/office/drawing/2014/main" id="{6E4F7D1E-5601-4A9A-B22E-D02C097068FC}"/>
            </a:ext>
          </a:extLst>
        </xdr:cNvPr>
        <xdr:cNvCxnSpPr/>
      </xdr:nvCxnSpPr>
      <xdr:spPr>
        <a:xfrm>
          <a:off x="21323300" y="14115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154178</xdr:rowOff>
    </xdr:from>
    <xdr:to>
      <xdr:col>107</xdr:col>
      <xdr:colOff>101600</xdr:colOff>
      <xdr:row>82</xdr:row>
      <xdr:rowOff>84328</xdr:rowOff>
    </xdr:to>
    <xdr:sp macro="" textlink="">
      <xdr:nvSpPr>
        <xdr:cNvPr id="818" name="楕円 817">
          <a:extLst>
            <a:ext uri="{FF2B5EF4-FFF2-40B4-BE49-F238E27FC236}">
              <a16:creationId xmlns:a16="http://schemas.microsoft.com/office/drawing/2014/main" id="{A94967D4-0B35-49F9-9C0C-BB242F771CE0}"/>
            </a:ext>
          </a:extLst>
        </xdr:cNvPr>
        <xdr:cNvSpPr/>
      </xdr:nvSpPr>
      <xdr:spPr>
        <a:xfrm>
          <a:off x="20383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33528</xdr:rowOff>
    </xdr:from>
    <xdr:to>
      <xdr:col>111</xdr:col>
      <xdr:colOff>177800</xdr:colOff>
      <xdr:row>82</xdr:row>
      <xdr:rowOff>56387</xdr:rowOff>
    </xdr:to>
    <xdr:cxnSp macro="">
      <xdr:nvCxnSpPr>
        <xdr:cNvPr id="819" name="直線コネクタ 818">
          <a:extLst>
            <a:ext uri="{FF2B5EF4-FFF2-40B4-BE49-F238E27FC236}">
              <a16:creationId xmlns:a16="http://schemas.microsoft.com/office/drawing/2014/main" id="{502CD281-088E-4AD4-A285-761F33D665A5}"/>
            </a:ext>
          </a:extLst>
        </xdr:cNvPr>
        <xdr:cNvCxnSpPr/>
      </xdr:nvCxnSpPr>
      <xdr:spPr>
        <a:xfrm>
          <a:off x="20434300" y="140924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163322</xdr:rowOff>
    </xdr:from>
    <xdr:to>
      <xdr:col>102</xdr:col>
      <xdr:colOff>165100</xdr:colOff>
      <xdr:row>82</xdr:row>
      <xdr:rowOff>93472</xdr:rowOff>
    </xdr:to>
    <xdr:sp macro="" textlink="">
      <xdr:nvSpPr>
        <xdr:cNvPr id="820" name="楕円 819">
          <a:extLst>
            <a:ext uri="{FF2B5EF4-FFF2-40B4-BE49-F238E27FC236}">
              <a16:creationId xmlns:a16="http://schemas.microsoft.com/office/drawing/2014/main" id="{A0047260-FE27-4BBA-A496-CF97D6435C1E}"/>
            </a:ext>
          </a:extLst>
        </xdr:cNvPr>
        <xdr:cNvSpPr/>
      </xdr:nvSpPr>
      <xdr:spPr>
        <a:xfrm>
          <a:off x="19494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33528</xdr:rowOff>
    </xdr:from>
    <xdr:to>
      <xdr:col>107</xdr:col>
      <xdr:colOff>50800</xdr:colOff>
      <xdr:row>82</xdr:row>
      <xdr:rowOff>42672</xdr:rowOff>
    </xdr:to>
    <xdr:cxnSp macro="">
      <xdr:nvCxnSpPr>
        <xdr:cNvPr id="821" name="直線コネクタ 820">
          <a:extLst>
            <a:ext uri="{FF2B5EF4-FFF2-40B4-BE49-F238E27FC236}">
              <a16:creationId xmlns:a16="http://schemas.microsoft.com/office/drawing/2014/main" id="{9615EAEC-CD5E-4D9B-8809-056F8F7403F6}"/>
            </a:ext>
          </a:extLst>
        </xdr:cNvPr>
        <xdr:cNvCxnSpPr/>
      </xdr:nvCxnSpPr>
      <xdr:spPr>
        <a:xfrm flipV="1">
          <a:off x="19545300" y="14092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163322</xdr:rowOff>
    </xdr:from>
    <xdr:to>
      <xdr:col>98</xdr:col>
      <xdr:colOff>38100</xdr:colOff>
      <xdr:row>82</xdr:row>
      <xdr:rowOff>93472</xdr:rowOff>
    </xdr:to>
    <xdr:sp macro="" textlink="">
      <xdr:nvSpPr>
        <xdr:cNvPr id="822" name="楕円 821">
          <a:extLst>
            <a:ext uri="{FF2B5EF4-FFF2-40B4-BE49-F238E27FC236}">
              <a16:creationId xmlns:a16="http://schemas.microsoft.com/office/drawing/2014/main" id="{1C19D9C0-1CF0-46D6-B648-B9EEFF998B65}"/>
            </a:ext>
          </a:extLst>
        </xdr:cNvPr>
        <xdr:cNvSpPr/>
      </xdr:nvSpPr>
      <xdr:spPr>
        <a:xfrm>
          <a:off x="18605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42672</xdr:rowOff>
    </xdr:from>
    <xdr:to>
      <xdr:col>102</xdr:col>
      <xdr:colOff>114300</xdr:colOff>
      <xdr:row>82</xdr:row>
      <xdr:rowOff>42672</xdr:rowOff>
    </xdr:to>
    <xdr:cxnSp macro="">
      <xdr:nvCxnSpPr>
        <xdr:cNvPr id="823" name="直線コネクタ 822">
          <a:extLst>
            <a:ext uri="{FF2B5EF4-FFF2-40B4-BE49-F238E27FC236}">
              <a16:creationId xmlns:a16="http://schemas.microsoft.com/office/drawing/2014/main" id="{948935C7-1703-4B58-86F6-D7A5FDF5586A}"/>
            </a:ext>
          </a:extLst>
        </xdr:cNvPr>
        <xdr:cNvCxnSpPr/>
      </xdr:nvCxnSpPr>
      <xdr:spPr>
        <a:xfrm>
          <a:off x="18656300" y="1410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24" name="n_1aveValue【消防施設】&#10;一人当たり面積">
          <a:extLst>
            <a:ext uri="{FF2B5EF4-FFF2-40B4-BE49-F238E27FC236}">
              <a16:creationId xmlns:a16="http://schemas.microsoft.com/office/drawing/2014/main" id="{FF6DF9D1-470D-45C1-9425-1BDB329ABC7C}"/>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25" name="n_2aveValue【消防施設】&#10;一人当たり面積">
          <a:extLst>
            <a:ext uri="{FF2B5EF4-FFF2-40B4-BE49-F238E27FC236}">
              <a16:creationId xmlns:a16="http://schemas.microsoft.com/office/drawing/2014/main" id="{EB27EF3A-850E-4AB0-908C-8B143A4490B1}"/>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26" name="n_3aveValue【消防施設】&#10;一人当たり面積">
          <a:extLst>
            <a:ext uri="{FF2B5EF4-FFF2-40B4-BE49-F238E27FC236}">
              <a16:creationId xmlns:a16="http://schemas.microsoft.com/office/drawing/2014/main" id="{69C52A79-97E4-4D4E-AC73-E650D2F4528B}"/>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27" name="n_4aveValue【消防施設】&#10;一人当たり面積">
          <a:extLst>
            <a:ext uri="{FF2B5EF4-FFF2-40B4-BE49-F238E27FC236}">
              <a16:creationId xmlns:a16="http://schemas.microsoft.com/office/drawing/2014/main" id="{3062CF99-8D98-4799-BDDC-6ABDDAAAA328}"/>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828" name="n_1mainValue【消防施設】&#10;一人当たり面積">
          <a:extLst>
            <a:ext uri="{FF2B5EF4-FFF2-40B4-BE49-F238E27FC236}">
              <a16:creationId xmlns:a16="http://schemas.microsoft.com/office/drawing/2014/main" id="{E192506E-D03A-404D-9948-4581E741364A}"/>
            </a:ext>
          </a:extLst>
        </xdr:cNvPr>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100855</xdr:rowOff>
    </xdr:from>
    <xdr:ext cx="469744" cy="259045"/>
    <xdr:sp macro="" textlink="">
      <xdr:nvSpPr>
        <xdr:cNvPr id="829" name="n_2mainValue【消防施設】&#10;一人当たり面積">
          <a:extLst>
            <a:ext uri="{FF2B5EF4-FFF2-40B4-BE49-F238E27FC236}">
              <a16:creationId xmlns:a16="http://schemas.microsoft.com/office/drawing/2014/main" id="{BFE93330-CD03-4D48-8DF6-4441033BA42F}"/>
            </a:ext>
          </a:extLst>
        </xdr:cNvPr>
        <xdr:cNvSpPr txBox="1"/>
      </xdr:nvSpPr>
      <xdr:spPr>
        <a:xfrm>
          <a:off x="20199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109999</xdr:rowOff>
    </xdr:from>
    <xdr:ext cx="469744" cy="259045"/>
    <xdr:sp macro="" textlink="">
      <xdr:nvSpPr>
        <xdr:cNvPr id="830" name="n_3mainValue【消防施設】&#10;一人当たり面積">
          <a:extLst>
            <a:ext uri="{FF2B5EF4-FFF2-40B4-BE49-F238E27FC236}">
              <a16:creationId xmlns:a16="http://schemas.microsoft.com/office/drawing/2014/main" id="{91C5B62F-D648-4A77-8CD1-391A6991C42F}"/>
            </a:ext>
          </a:extLst>
        </xdr:cNvPr>
        <xdr:cNvSpPr txBox="1"/>
      </xdr:nvSpPr>
      <xdr:spPr>
        <a:xfrm>
          <a:off x="19310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109999</xdr:rowOff>
    </xdr:from>
    <xdr:ext cx="469744" cy="259045"/>
    <xdr:sp macro="" textlink="">
      <xdr:nvSpPr>
        <xdr:cNvPr id="831" name="n_4mainValue【消防施設】&#10;一人当たり面積">
          <a:extLst>
            <a:ext uri="{FF2B5EF4-FFF2-40B4-BE49-F238E27FC236}">
              <a16:creationId xmlns:a16="http://schemas.microsoft.com/office/drawing/2014/main" id="{D3C05DF3-46BC-4D11-B83B-947061B68787}"/>
            </a:ext>
          </a:extLst>
        </xdr:cNvPr>
        <xdr:cNvSpPr txBox="1"/>
      </xdr:nvSpPr>
      <xdr:spPr>
        <a:xfrm>
          <a:off x="18421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323C4B16-6FB2-4C6C-96BD-1C56F24A88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66054E2B-0AAF-400D-8DDD-7FE1C364A5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9A402640-FF87-48C8-B97B-11F9213E87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9938A460-9840-4DB3-9E5B-851313F018F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D5729C37-8BAB-4E0A-A373-3052DD642D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7BC1AA73-82DB-4922-BB4C-B9BC2D7C9F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A7B44965-297F-43F9-B0C6-9D0F9D3203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AD81E767-34F8-4EBD-ADD4-B511D56E83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FCF7070D-36A9-4E6B-ABB7-1CEC52F5E9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14F445B8-C026-4896-8B45-D721E5DFF12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71D6ACAC-3C9D-475A-97FA-7F016E4494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71573CE-B098-43A3-BD60-E9D58A0F051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5912998A-7C7D-47F2-928B-515A855CC43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ED3A7514-5891-4B03-97A9-EE9001DE87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E36E19AC-318B-431A-A788-04AC3468919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9A2B0FC5-2451-457A-B58C-8BF1FB44CE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4F7E9CBE-7D49-4A22-BC72-A096EA6463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A56177BB-DAEB-4559-B4B0-B25CC23BAAB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9CFD39F3-ABBA-48E3-A8A5-2ACDF03F6C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D7896DC3-DF13-4621-A6DB-943921707D2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F5CF416E-A985-47B6-BA79-5BEB7AE7C8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EA866673-5B8D-4A19-958A-394EAFF8CC8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B4ACE2A5-58D9-4F14-868D-6DF7C9B4C6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4E6AA2D5-3E83-475F-9A36-47B339273E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84D5B12D-0FC7-4955-A823-8682505A86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A5DF3E88-59A6-4799-BFD8-99752F59F8CB}"/>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28599361-5FF0-426B-BA9C-DACB34E555BD}"/>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87D8B224-7517-41D7-8678-81C7AFF9A7D5}"/>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72AF3166-D0E5-4A80-A5D7-DBB526777078}"/>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C293F0C7-A870-42BD-9AD0-1D70A2A18838}"/>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1240D5BA-BB9D-407A-A726-6C0071205982}"/>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2E620211-A2D8-4528-A96D-33A139D6FCCF}"/>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a:extLst>
            <a:ext uri="{FF2B5EF4-FFF2-40B4-BE49-F238E27FC236}">
              <a16:creationId xmlns:a16="http://schemas.microsoft.com/office/drawing/2014/main" id="{29F3512C-6A00-4AD6-9DC3-9F01D79DFB32}"/>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a:extLst>
            <a:ext uri="{FF2B5EF4-FFF2-40B4-BE49-F238E27FC236}">
              <a16:creationId xmlns:a16="http://schemas.microsoft.com/office/drawing/2014/main" id="{83E63864-37C8-427F-AC51-D20E4059A988}"/>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a:extLst>
            <a:ext uri="{FF2B5EF4-FFF2-40B4-BE49-F238E27FC236}">
              <a16:creationId xmlns:a16="http://schemas.microsoft.com/office/drawing/2014/main" id="{609C3DB2-CCA6-41E3-BAF2-10D37AC0739E}"/>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a:extLst>
            <a:ext uri="{FF2B5EF4-FFF2-40B4-BE49-F238E27FC236}">
              <a16:creationId xmlns:a16="http://schemas.microsoft.com/office/drawing/2014/main" id="{59EB2570-E837-48F6-AB60-CCED1D3B1325}"/>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5D08011D-3C09-4E95-97C6-331A7B4EB3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EBB9A80A-0AE5-4116-BE2A-A645BA44F3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133024B-7FDD-4268-86CF-A0FE90A022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41B1253-16EA-4D6E-BAFF-4CB82B3167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96B1117-6A32-408F-9EC0-8B49B84133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3" name="楕円 872">
          <a:extLst>
            <a:ext uri="{FF2B5EF4-FFF2-40B4-BE49-F238E27FC236}">
              <a16:creationId xmlns:a16="http://schemas.microsoft.com/office/drawing/2014/main" id="{DC2EE3E3-A9F0-498E-8951-3BD0410088AA}"/>
            </a:ext>
          </a:extLst>
        </xdr:cNvPr>
        <xdr:cNvSpPr/>
      </xdr:nvSpPr>
      <xdr:spPr>
        <a:xfrm>
          <a:off x="16268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77306</xdr:rowOff>
    </xdr:from>
    <xdr:ext cx="405111" cy="259045"/>
    <xdr:sp macro="" textlink="">
      <xdr:nvSpPr>
        <xdr:cNvPr id="874" name="【庁舎】&#10;有形固定資産減価償却率該当値テキスト">
          <a:extLst>
            <a:ext uri="{FF2B5EF4-FFF2-40B4-BE49-F238E27FC236}">
              <a16:creationId xmlns:a16="http://schemas.microsoft.com/office/drawing/2014/main" id="{D8E7022D-906F-47D3-8321-ED19490B9143}"/>
            </a:ext>
          </a:extLst>
        </xdr:cNvPr>
        <xdr:cNvSpPr txBox="1"/>
      </xdr:nvSpPr>
      <xdr:spPr>
        <a:xfrm>
          <a:off x="16357600"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875" name="楕円 874">
          <a:extLst>
            <a:ext uri="{FF2B5EF4-FFF2-40B4-BE49-F238E27FC236}">
              <a16:creationId xmlns:a16="http://schemas.microsoft.com/office/drawing/2014/main" id="{C4283F2C-2B87-4A98-9B1C-6D6A910CFDE5}"/>
            </a:ext>
          </a:extLst>
        </xdr:cNvPr>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149679</xdr:rowOff>
    </xdr:to>
    <xdr:cxnSp macro="">
      <xdr:nvCxnSpPr>
        <xdr:cNvPr id="876" name="直線コネクタ 875">
          <a:extLst>
            <a:ext uri="{FF2B5EF4-FFF2-40B4-BE49-F238E27FC236}">
              <a16:creationId xmlns:a16="http://schemas.microsoft.com/office/drawing/2014/main" id="{DB68F324-7EFD-49CD-B6DE-F73A2C7FFFC1}"/>
            </a:ext>
          </a:extLst>
        </xdr:cNvPr>
        <xdr:cNvCxnSpPr/>
      </xdr:nvCxnSpPr>
      <xdr:spPr>
        <a:xfrm>
          <a:off x="15481300" y="1793639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877" name="楕円 876">
          <a:extLst>
            <a:ext uri="{FF2B5EF4-FFF2-40B4-BE49-F238E27FC236}">
              <a16:creationId xmlns:a16="http://schemas.microsoft.com/office/drawing/2014/main" id="{52FB15EB-F72E-40ED-96EE-D73177EB23C4}"/>
            </a:ext>
          </a:extLst>
        </xdr:cNvPr>
        <xdr:cNvSpPr/>
      </xdr:nvSpPr>
      <xdr:spPr>
        <a:xfrm>
          <a:off x="14541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68036</xdr:rowOff>
    </xdr:from>
    <xdr:to>
      <xdr:col>81</xdr:col>
      <xdr:colOff>50800</xdr:colOff>
      <xdr:row>104</xdr:row>
      <xdr:rowOff>105592</xdr:rowOff>
    </xdr:to>
    <xdr:cxnSp macro="">
      <xdr:nvCxnSpPr>
        <xdr:cNvPr id="878" name="直線コネクタ 877">
          <a:extLst>
            <a:ext uri="{FF2B5EF4-FFF2-40B4-BE49-F238E27FC236}">
              <a16:creationId xmlns:a16="http://schemas.microsoft.com/office/drawing/2014/main" id="{996F5842-C0E5-4831-BC0A-D2EEB39F41A5}"/>
            </a:ext>
          </a:extLst>
        </xdr:cNvPr>
        <xdr:cNvCxnSpPr/>
      </xdr:nvCxnSpPr>
      <xdr:spPr>
        <a:xfrm>
          <a:off x="14592300" y="178988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154395</xdr:rowOff>
    </xdr:from>
    <xdr:to>
      <xdr:col>72</xdr:col>
      <xdr:colOff>38100</xdr:colOff>
      <xdr:row>104</xdr:row>
      <xdr:rowOff>84545</xdr:rowOff>
    </xdr:to>
    <xdr:sp macro="" textlink="">
      <xdr:nvSpPr>
        <xdr:cNvPr id="879" name="楕円 878">
          <a:extLst>
            <a:ext uri="{FF2B5EF4-FFF2-40B4-BE49-F238E27FC236}">
              <a16:creationId xmlns:a16="http://schemas.microsoft.com/office/drawing/2014/main" id="{34E12ACA-B084-4FEB-B99C-6A6555628F59}"/>
            </a:ext>
          </a:extLst>
        </xdr:cNvPr>
        <xdr:cNvSpPr/>
      </xdr:nvSpPr>
      <xdr:spPr>
        <a:xfrm>
          <a:off x="13652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33745</xdr:rowOff>
    </xdr:from>
    <xdr:to>
      <xdr:col>76</xdr:col>
      <xdr:colOff>114300</xdr:colOff>
      <xdr:row>104</xdr:row>
      <xdr:rowOff>68036</xdr:rowOff>
    </xdr:to>
    <xdr:cxnSp macro="">
      <xdr:nvCxnSpPr>
        <xdr:cNvPr id="880" name="直線コネクタ 879">
          <a:extLst>
            <a:ext uri="{FF2B5EF4-FFF2-40B4-BE49-F238E27FC236}">
              <a16:creationId xmlns:a16="http://schemas.microsoft.com/office/drawing/2014/main" id="{518845F0-281E-4329-B8E5-F211C46D29DC}"/>
            </a:ext>
          </a:extLst>
        </xdr:cNvPr>
        <xdr:cNvCxnSpPr/>
      </xdr:nvCxnSpPr>
      <xdr:spPr>
        <a:xfrm>
          <a:off x="13703300" y="17864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xdr:nvSpPr>
        <xdr:cNvPr id="881" name="楕円 880">
          <a:extLst>
            <a:ext uri="{FF2B5EF4-FFF2-40B4-BE49-F238E27FC236}">
              <a16:creationId xmlns:a16="http://schemas.microsoft.com/office/drawing/2014/main" id="{E878D482-A88F-4357-B208-652687916A95}"/>
            </a:ext>
          </a:extLst>
        </xdr:cNvPr>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33745</xdr:rowOff>
    </xdr:to>
    <xdr:cxnSp macro="">
      <xdr:nvCxnSpPr>
        <xdr:cNvPr id="882" name="直線コネクタ 881">
          <a:extLst>
            <a:ext uri="{FF2B5EF4-FFF2-40B4-BE49-F238E27FC236}">
              <a16:creationId xmlns:a16="http://schemas.microsoft.com/office/drawing/2014/main" id="{15F7C614-A042-43F0-AE80-9B9D92976D12}"/>
            </a:ext>
          </a:extLst>
        </xdr:cNvPr>
        <xdr:cNvCxnSpPr/>
      </xdr:nvCxnSpPr>
      <xdr:spPr>
        <a:xfrm>
          <a:off x="12814300" y="178449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83" name="n_1aveValue【庁舎】&#10;有形固定資産減価償却率">
          <a:extLst>
            <a:ext uri="{FF2B5EF4-FFF2-40B4-BE49-F238E27FC236}">
              <a16:creationId xmlns:a16="http://schemas.microsoft.com/office/drawing/2014/main" id="{4CC26139-96F8-4A53-A8CA-17F67320ABDD}"/>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4" name="n_2aveValue【庁舎】&#10;有形固定資産減価償却率">
          <a:extLst>
            <a:ext uri="{FF2B5EF4-FFF2-40B4-BE49-F238E27FC236}">
              <a16:creationId xmlns:a16="http://schemas.microsoft.com/office/drawing/2014/main" id="{C34B2DE4-55B7-43E0-9DE0-C8CCD2B60F08}"/>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85" name="n_3aveValue【庁舎】&#10;有形固定資産減価償却率">
          <a:extLst>
            <a:ext uri="{FF2B5EF4-FFF2-40B4-BE49-F238E27FC236}">
              <a16:creationId xmlns:a16="http://schemas.microsoft.com/office/drawing/2014/main" id="{29F04F04-81F4-4630-80F8-5DA2F1334196}"/>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86" name="n_4aveValue【庁舎】&#10;有形固定資産減価償却率">
          <a:extLst>
            <a:ext uri="{FF2B5EF4-FFF2-40B4-BE49-F238E27FC236}">
              <a16:creationId xmlns:a16="http://schemas.microsoft.com/office/drawing/2014/main" id="{5CDE11DC-279F-45E4-AB4B-F52FFA9917DF}"/>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147519</xdr:rowOff>
    </xdr:from>
    <xdr:ext cx="405111" cy="259045"/>
    <xdr:sp macro="" textlink="">
      <xdr:nvSpPr>
        <xdr:cNvPr id="887" name="n_1mainValue【庁舎】&#10;有形固定資産減価償却率">
          <a:extLst>
            <a:ext uri="{FF2B5EF4-FFF2-40B4-BE49-F238E27FC236}">
              <a16:creationId xmlns:a16="http://schemas.microsoft.com/office/drawing/2014/main" id="{457DDA9C-0B26-48E0-9C51-8F1D6647635C}"/>
            </a:ext>
          </a:extLst>
        </xdr:cNvPr>
        <xdr:cNvSpPr txBox="1"/>
      </xdr:nvSpPr>
      <xdr:spPr>
        <a:xfrm>
          <a:off x="15266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135363</xdr:rowOff>
    </xdr:from>
    <xdr:ext cx="405111" cy="259045"/>
    <xdr:sp macro="" textlink="">
      <xdr:nvSpPr>
        <xdr:cNvPr id="888" name="n_2mainValue【庁舎】&#10;有形固定資産減価償却率">
          <a:extLst>
            <a:ext uri="{FF2B5EF4-FFF2-40B4-BE49-F238E27FC236}">
              <a16:creationId xmlns:a16="http://schemas.microsoft.com/office/drawing/2014/main" id="{50AF884D-3EB3-45E6-A29D-DB1868369E36}"/>
            </a:ext>
          </a:extLst>
        </xdr:cNvPr>
        <xdr:cNvSpPr txBox="1"/>
      </xdr:nvSpPr>
      <xdr:spPr>
        <a:xfrm>
          <a:off x="14389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101072</xdr:rowOff>
    </xdr:from>
    <xdr:ext cx="405111" cy="259045"/>
    <xdr:sp macro="" textlink="">
      <xdr:nvSpPr>
        <xdr:cNvPr id="889" name="n_3mainValue【庁舎】&#10;有形固定資産減価償却率">
          <a:extLst>
            <a:ext uri="{FF2B5EF4-FFF2-40B4-BE49-F238E27FC236}">
              <a16:creationId xmlns:a16="http://schemas.microsoft.com/office/drawing/2014/main" id="{1CD348EB-43F4-431F-A912-846DE5C222EA}"/>
            </a:ext>
          </a:extLst>
        </xdr:cNvPr>
        <xdr:cNvSpPr txBox="1"/>
      </xdr:nvSpPr>
      <xdr:spPr>
        <a:xfrm>
          <a:off x="13500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81478</xdr:rowOff>
    </xdr:from>
    <xdr:ext cx="405111" cy="259045"/>
    <xdr:sp macro="" textlink="">
      <xdr:nvSpPr>
        <xdr:cNvPr id="890" name="n_4mainValue【庁舎】&#10;有形固定資産減価償却率">
          <a:extLst>
            <a:ext uri="{FF2B5EF4-FFF2-40B4-BE49-F238E27FC236}">
              <a16:creationId xmlns:a16="http://schemas.microsoft.com/office/drawing/2014/main" id="{E6132C74-5BC6-4BF6-8350-E9F40D24AF5A}"/>
            </a:ext>
          </a:extLst>
        </xdr:cNvPr>
        <xdr:cNvSpPr txBox="1"/>
      </xdr:nvSpPr>
      <xdr:spPr>
        <a:xfrm>
          <a:off x="12611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B1C634B4-5061-4DFF-9EBC-FB7324A78B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916E0D6E-3B43-4DC5-8741-7AEC81B219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DF64514B-047D-4C38-B37A-7ABBB2250C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2FD1C5A-3E8B-40D0-A980-8F467C1A32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573E1E0-B5D9-4A29-B4C3-4FFDF50B3C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FF7F6030-AE81-4BCA-ACFD-A2603927E7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EC8A0872-CB2B-4AF8-9DC5-A5FC24F7C5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4BA54344-85D9-4CE7-94C4-65F7E52C37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A3A7A328-17A3-45A3-B749-5F15CE81D0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42E62F30-AC44-4862-8592-7FA334D75E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CD24DE80-15FE-447B-BF3F-48AED0AC0C9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F9D74B06-7010-43E5-82A6-EFF72B336B4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F2ACD4F8-11E0-40BD-9E43-382834A230C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FD256AE1-D580-436B-9B8B-05B18B66989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3CF37734-32D9-49E3-83CB-EF3F1A7C427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94A22769-A5C3-48E9-A077-16CA435877F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F1B92A16-B23B-4530-95F3-266B4C1F366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B9B21D91-221B-463E-A71A-104D456559F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5BBD72CB-9E12-467C-9BA1-EF3AE0C5E8B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4EA7E2BC-DC8C-409B-AE19-BB0FF1CF9CE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CBA40A98-AD0A-4925-96D9-7702E4A094F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A1ECBAFF-7050-495D-8493-E99158E1FBE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84B3CABA-C66C-410C-94AE-4D7600F578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2293ABB0-BD99-4998-AD98-623DCECE8C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7813DD4D-CB72-4153-A712-F22DBA3FBC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A2C84F16-76C1-4A07-81A4-BB6EFE27A1CF}"/>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1D5BC1D9-B099-4CFF-B485-773A74E18FF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CDC15C3F-B936-41BC-95EA-093309F2C9AA}"/>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EBCAD11-4121-41AE-94C3-9B328CB1FF24}"/>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890DC045-F8DE-477E-9766-13D3FBA4751C}"/>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01C54F7B-1513-4DA8-A5BA-0913C439276E}"/>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1103843B-26A0-4FE8-B84B-EAEC86C0A05B}"/>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a:extLst>
            <a:ext uri="{FF2B5EF4-FFF2-40B4-BE49-F238E27FC236}">
              <a16:creationId xmlns:a16="http://schemas.microsoft.com/office/drawing/2014/main" id="{8276F4A4-748F-450A-8C3D-D3351BA6F7F4}"/>
            </a:ext>
          </a:extLst>
        </xdr:cNvPr>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a:extLst>
            <a:ext uri="{FF2B5EF4-FFF2-40B4-BE49-F238E27FC236}">
              <a16:creationId xmlns:a16="http://schemas.microsoft.com/office/drawing/2014/main" id="{AD5534EA-4051-4CC5-8100-FB2C56B5B829}"/>
            </a:ext>
          </a:extLst>
        </xdr:cNvPr>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a:extLst>
            <a:ext uri="{FF2B5EF4-FFF2-40B4-BE49-F238E27FC236}">
              <a16:creationId xmlns:a16="http://schemas.microsoft.com/office/drawing/2014/main" id="{A6A000C1-C037-40C7-A5B2-93C56479422C}"/>
            </a:ext>
          </a:extLst>
        </xdr:cNvPr>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a:extLst>
            <a:ext uri="{FF2B5EF4-FFF2-40B4-BE49-F238E27FC236}">
              <a16:creationId xmlns:a16="http://schemas.microsoft.com/office/drawing/2014/main" id="{DB04407F-8F70-4188-B492-C46E6576E8B0}"/>
            </a:ext>
          </a:extLst>
        </xdr:cNvPr>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7C3C03A-8B26-48DF-9932-C2072C11A5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5DE28D2-13CA-4791-BFDD-B08A002399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4C9DEE3-2CEB-4649-8220-1D37A04B60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34E5C676-C529-4C76-B56E-3B2D42F0B3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7D4F4A4-8057-4EB6-A6BD-DAAA686668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32" name="楕円 931">
          <a:extLst>
            <a:ext uri="{FF2B5EF4-FFF2-40B4-BE49-F238E27FC236}">
              <a16:creationId xmlns:a16="http://schemas.microsoft.com/office/drawing/2014/main" id="{CD5DB659-A336-4C46-804B-6AB0F7221E82}"/>
            </a:ext>
          </a:extLst>
        </xdr:cNvPr>
        <xdr:cNvSpPr/>
      </xdr:nvSpPr>
      <xdr:spPr>
        <a:xfrm>
          <a:off x="22110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36847</xdr:rowOff>
    </xdr:from>
    <xdr:ext cx="469744" cy="259045"/>
    <xdr:sp macro="" textlink="">
      <xdr:nvSpPr>
        <xdr:cNvPr id="933" name="【庁舎】&#10;一人当たり面積該当値テキスト">
          <a:extLst>
            <a:ext uri="{FF2B5EF4-FFF2-40B4-BE49-F238E27FC236}">
              <a16:creationId xmlns:a16="http://schemas.microsoft.com/office/drawing/2014/main" id="{F7F86EC6-AB18-4A11-9E42-DF9C372EC3B7}"/>
            </a:ext>
          </a:extLst>
        </xdr:cNvPr>
        <xdr:cNvSpPr txBox="1"/>
      </xdr:nvSpPr>
      <xdr:spPr>
        <a:xfrm>
          <a:off x="22199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934" name="楕円 933">
          <a:extLst>
            <a:ext uri="{FF2B5EF4-FFF2-40B4-BE49-F238E27FC236}">
              <a16:creationId xmlns:a16="http://schemas.microsoft.com/office/drawing/2014/main" id="{333A8FA1-1490-455A-B1E5-ABC42A4FF1E3}"/>
            </a:ext>
          </a:extLst>
        </xdr:cNvPr>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64770</xdr:rowOff>
    </xdr:from>
    <xdr:to>
      <xdr:col>116</xdr:col>
      <xdr:colOff>63500</xdr:colOff>
      <xdr:row>103</xdr:row>
      <xdr:rowOff>64770</xdr:rowOff>
    </xdr:to>
    <xdr:cxnSp macro="">
      <xdr:nvCxnSpPr>
        <xdr:cNvPr id="935" name="直線コネクタ 934">
          <a:extLst>
            <a:ext uri="{FF2B5EF4-FFF2-40B4-BE49-F238E27FC236}">
              <a16:creationId xmlns:a16="http://schemas.microsoft.com/office/drawing/2014/main" id="{DF3F9D0F-5C69-4D59-8D7A-E5B9E684D3B1}"/>
            </a:ext>
          </a:extLst>
        </xdr:cNvPr>
        <xdr:cNvCxnSpPr/>
      </xdr:nvCxnSpPr>
      <xdr:spPr>
        <a:xfrm>
          <a:off x="21323300" y="1772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27032</xdr:rowOff>
    </xdr:from>
    <xdr:to>
      <xdr:col>107</xdr:col>
      <xdr:colOff>101600</xdr:colOff>
      <xdr:row>103</xdr:row>
      <xdr:rowOff>128632</xdr:rowOff>
    </xdr:to>
    <xdr:sp macro="" textlink="">
      <xdr:nvSpPr>
        <xdr:cNvPr id="936" name="楕円 935">
          <a:extLst>
            <a:ext uri="{FF2B5EF4-FFF2-40B4-BE49-F238E27FC236}">
              <a16:creationId xmlns:a16="http://schemas.microsoft.com/office/drawing/2014/main" id="{2DBE1891-B670-4F49-A97A-C008B1F6C333}"/>
            </a:ext>
          </a:extLst>
        </xdr:cNvPr>
        <xdr:cNvSpPr/>
      </xdr:nvSpPr>
      <xdr:spPr>
        <a:xfrm>
          <a:off x="2038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77832</xdr:rowOff>
    </xdr:to>
    <xdr:cxnSp macro="">
      <xdr:nvCxnSpPr>
        <xdr:cNvPr id="937" name="直線コネクタ 936">
          <a:extLst>
            <a:ext uri="{FF2B5EF4-FFF2-40B4-BE49-F238E27FC236}">
              <a16:creationId xmlns:a16="http://schemas.microsoft.com/office/drawing/2014/main" id="{C3F36047-C829-40B1-940A-738633859DFE}"/>
            </a:ext>
          </a:extLst>
        </xdr:cNvPr>
        <xdr:cNvCxnSpPr/>
      </xdr:nvCxnSpPr>
      <xdr:spPr>
        <a:xfrm flipV="1">
          <a:off x="20434300" y="177241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36830</xdr:rowOff>
    </xdr:from>
    <xdr:to>
      <xdr:col>102</xdr:col>
      <xdr:colOff>165100</xdr:colOff>
      <xdr:row>103</xdr:row>
      <xdr:rowOff>138430</xdr:rowOff>
    </xdr:to>
    <xdr:sp macro="" textlink="">
      <xdr:nvSpPr>
        <xdr:cNvPr id="938" name="楕円 937">
          <a:extLst>
            <a:ext uri="{FF2B5EF4-FFF2-40B4-BE49-F238E27FC236}">
              <a16:creationId xmlns:a16="http://schemas.microsoft.com/office/drawing/2014/main" id="{576BCF4C-2A56-4395-A5A8-8044852A438C}"/>
            </a:ext>
          </a:extLst>
        </xdr:cNvPr>
        <xdr:cNvSpPr/>
      </xdr:nvSpPr>
      <xdr:spPr>
        <a:xfrm>
          <a:off x="19494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77832</xdr:rowOff>
    </xdr:from>
    <xdr:to>
      <xdr:col>107</xdr:col>
      <xdr:colOff>50800</xdr:colOff>
      <xdr:row>103</xdr:row>
      <xdr:rowOff>87630</xdr:rowOff>
    </xdr:to>
    <xdr:cxnSp macro="">
      <xdr:nvCxnSpPr>
        <xdr:cNvPr id="939" name="直線コネクタ 938">
          <a:extLst>
            <a:ext uri="{FF2B5EF4-FFF2-40B4-BE49-F238E27FC236}">
              <a16:creationId xmlns:a16="http://schemas.microsoft.com/office/drawing/2014/main" id="{1BDF38FE-989B-4340-9488-55AEFF96E911}"/>
            </a:ext>
          </a:extLst>
        </xdr:cNvPr>
        <xdr:cNvCxnSpPr/>
      </xdr:nvCxnSpPr>
      <xdr:spPr>
        <a:xfrm flipV="1">
          <a:off x="19545300" y="177371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43362</xdr:rowOff>
    </xdr:from>
    <xdr:to>
      <xdr:col>98</xdr:col>
      <xdr:colOff>38100</xdr:colOff>
      <xdr:row>103</xdr:row>
      <xdr:rowOff>144962</xdr:rowOff>
    </xdr:to>
    <xdr:sp macro="" textlink="">
      <xdr:nvSpPr>
        <xdr:cNvPr id="940" name="楕円 939">
          <a:extLst>
            <a:ext uri="{FF2B5EF4-FFF2-40B4-BE49-F238E27FC236}">
              <a16:creationId xmlns:a16="http://schemas.microsoft.com/office/drawing/2014/main" id="{4F900FF4-D30C-4BC4-BDA8-DBDAAE0BE7AA}"/>
            </a:ext>
          </a:extLst>
        </xdr:cNvPr>
        <xdr:cNvSpPr/>
      </xdr:nvSpPr>
      <xdr:spPr>
        <a:xfrm>
          <a:off x="18605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87630</xdr:rowOff>
    </xdr:from>
    <xdr:to>
      <xdr:col>102</xdr:col>
      <xdr:colOff>114300</xdr:colOff>
      <xdr:row>103</xdr:row>
      <xdr:rowOff>94162</xdr:rowOff>
    </xdr:to>
    <xdr:cxnSp macro="">
      <xdr:nvCxnSpPr>
        <xdr:cNvPr id="941" name="直線コネクタ 940">
          <a:extLst>
            <a:ext uri="{FF2B5EF4-FFF2-40B4-BE49-F238E27FC236}">
              <a16:creationId xmlns:a16="http://schemas.microsoft.com/office/drawing/2014/main" id="{5726F85A-B78F-47A0-AD20-4C760517C3BC}"/>
            </a:ext>
          </a:extLst>
        </xdr:cNvPr>
        <xdr:cNvCxnSpPr/>
      </xdr:nvCxnSpPr>
      <xdr:spPr>
        <a:xfrm flipV="1">
          <a:off x="18656300" y="177469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57711</xdr:rowOff>
    </xdr:from>
    <xdr:ext cx="469744" cy="259045"/>
    <xdr:sp macro="" textlink="">
      <xdr:nvSpPr>
        <xdr:cNvPr id="942" name="n_1aveValue【庁舎】&#10;一人当たり面積">
          <a:extLst>
            <a:ext uri="{FF2B5EF4-FFF2-40B4-BE49-F238E27FC236}">
              <a16:creationId xmlns:a16="http://schemas.microsoft.com/office/drawing/2014/main" id="{84AED461-B6B0-4DFC-912F-38E3149C01D8}"/>
            </a:ext>
          </a:extLst>
        </xdr:cNvPr>
        <xdr:cNvSpPr txBox="1"/>
      </xdr:nvSpPr>
      <xdr:spPr>
        <a:xfrm>
          <a:off x="21075727" y="180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25054</xdr:rowOff>
    </xdr:from>
    <xdr:ext cx="469744" cy="259045"/>
    <xdr:sp macro="" textlink="">
      <xdr:nvSpPr>
        <xdr:cNvPr id="943" name="n_2aveValue【庁舎】&#10;一人当たり面積">
          <a:extLst>
            <a:ext uri="{FF2B5EF4-FFF2-40B4-BE49-F238E27FC236}">
              <a16:creationId xmlns:a16="http://schemas.microsoft.com/office/drawing/2014/main" id="{8FA4B44F-F505-4B81-BC49-DF45A5EF0869}"/>
            </a:ext>
          </a:extLst>
        </xdr:cNvPr>
        <xdr:cNvSpPr txBox="1"/>
      </xdr:nvSpPr>
      <xdr:spPr>
        <a:xfrm>
          <a:off x="2019942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67508</xdr:rowOff>
    </xdr:from>
    <xdr:ext cx="469744" cy="259045"/>
    <xdr:sp macro="" textlink="">
      <xdr:nvSpPr>
        <xdr:cNvPr id="944" name="n_3aveValue【庁舎】&#10;一人当たり面積">
          <a:extLst>
            <a:ext uri="{FF2B5EF4-FFF2-40B4-BE49-F238E27FC236}">
              <a16:creationId xmlns:a16="http://schemas.microsoft.com/office/drawing/2014/main" id="{1F322824-0D12-4885-AC1F-9E14D1D97A12}"/>
            </a:ext>
          </a:extLst>
        </xdr:cNvPr>
        <xdr:cNvSpPr txBox="1"/>
      </xdr:nvSpPr>
      <xdr:spPr>
        <a:xfrm>
          <a:off x="19310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80571</xdr:rowOff>
    </xdr:from>
    <xdr:ext cx="469744" cy="259045"/>
    <xdr:sp macro="" textlink="">
      <xdr:nvSpPr>
        <xdr:cNvPr id="945" name="n_4aveValue【庁舎】&#10;一人当たり面積">
          <a:extLst>
            <a:ext uri="{FF2B5EF4-FFF2-40B4-BE49-F238E27FC236}">
              <a16:creationId xmlns:a16="http://schemas.microsoft.com/office/drawing/2014/main" id="{5A3347D4-6F01-44E4-9814-BEE044CB8237}"/>
            </a:ext>
          </a:extLst>
        </xdr:cNvPr>
        <xdr:cNvSpPr txBox="1"/>
      </xdr:nvSpPr>
      <xdr:spPr>
        <a:xfrm>
          <a:off x="18421427" y="180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946" name="n_1mainValue【庁舎】&#10;一人当たり面積">
          <a:extLst>
            <a:ext uri="{FF2B5EF4-FFF2-40B4-BE49-F238E27FC236}">
              <a16:creationId xmlns:a16="http://schemas.microsoft.com/office/drawing/2014/main" id="{D6596F81-8DD2-42A6-8D89-6AFBB9327CD9}"/>
            </a:ext>
          </a:extLst>
        </xdr:cNvPr>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145159</xdr:rowOff>
    </xdr:from>
    <xdr:ext cx="469744" cy="259045"/>
    <xdr:sp macro="" textlink="">
      <xdr:nvSpPr>
        <xdr:cNvPr id="947" name="n_2mainValue【庁舎】&#10;一人当たり面積">
          <a:extLst>
            <a:ext uri="{FF2B5EF4-FFF2-40B4-BE49-F238E27FC236}">
              <a16:creationId xmlns:a16="http://schemas.microsoft.com/office/drawing/2014/main" id="{CAEFCC9D-444D-4AE3-8551-B22B5D4FC8FD}"/>
            </a:ext>
          </a:extLst>
        </xdr:cNvPr>
        <xdr:cNvSpPr txBox="1"/>
      </xdr:nvSpPr>
      <xdr:spPr>
        <a:xfrm>
          <a:off x="20199427"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154957</xdr:rowOff>
    </xdr:from>
    <xdr:ext cx="469744" cy="259045"/>
    <xdr:sp macro="" textlink="">
      <xdr:nvSpPr>
        <xdr:cNvPr id="948" name="n_3mainValue【庁舎】&#10;一人当たり面積">
          <a:extLst>
            <a:ext uri="{FF2B5EF4-FFF2-40B4-BE49-F238E27FC236}">
              <a16:creationId xmlns:a16="http://schemas.microsoft.com/office/drawing/2014/main" id="{DB0FC0BF-8386-44C4-8C8B-4AF6C9CB8519}"/>
            </a:ext>
          </a:extLst>
        </xdr:cNvPr>
        <xdr:cNvSpPr txBox="1"/>
      </xdr:nvSpPr>
      <xdr:spPr>
        <a:xfrm>
          <a:off x="19310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161489</xdr:rowOff>
    </xdr:from>
    <xdr:ext cx="469744" cy="259045"/>
    <xdr:sp macro="" textlink="">
      <xdr:nvSpPr>
        <xdr:cNvPr id="949" name="n_4mainValue【庁舎】&#10;一人当たり面積">
          <a:extLst>
            <a:ext uri="{FF2B5EF4-FFF2-40B4-BE49-F238E27FC236}">
              <a16:creationId xmlns:a16="http://schemas.microsoft.com/office/drawing/2014/main" id="{BADEA457-A0EA-4D61-993C-E40A2D893D20}"/>
            </a:ext>
          </a:extLst>
        </xdr:cNvPr>
        <xdr:cNvSpPr txBox="1"/>
      </xdr:nvSpPr>
      <xdr:spPr>
        <a:xfrm>
          <a:off x="184214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2C596261-52EB-4825-B8A4-99AF76B449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27CB4665-2F5C-418D-BD36-0BA24CA84A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4DC89FB3-5FC5-4C05-89EC-3E75BC7A72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市町村合併により生じた同じ機能を持った施設の重複により、ほとんどの類型で一人当たりの面積が類似団体平均を上回っている。今後は人口減少によ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使用料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減少する一方、少子高齢化による保健福祉施設の需要増加、教育施設の需要減少が考えられる。このような状況を踏まえ、公共施設等総合管理計画に基づく中長期的な視点で施設の集約化や複合化、長寿命化等を計画的に行い、財政負担の軽減、平準化を行うことにより公共施設の適正な再配置を行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93,176
92,667
682.92
65,616,051
62,227,799
2,870,990
29,568,346
37,268,723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市税のうち固定資産税償却資産分が増となり、基準財政収入額が増加したことにより前年度比で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ポイント改善しているが、公債費算入等の基準財政需要額が大きいことから、類似団体内の平均値を下回っている。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今後においても市税等について更なる収納率の向上に取り組む等、自主財源の確保に努める。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77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市税のうち固定資産税償却資産分の増や新型コロナウイルス感染症の影響による経常経費の減があったため、前年度比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今後においても、人件費・物件費・維持補修費等の縮減に加え、「公有財産利活用方針」に基づいた施設の統廃合、管理経費の縮減に努め、経常経費の削減に努める。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27178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7042"/>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128524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714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65</xdr:row>
      <xdr:rowOff>128524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438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99568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666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き職員数の適正管理に努めたことにより人件費は改善しているが、島しょ部を含む地理的条件から、施設の維持管理費に多くの経費を要したことに加え、新型コロナウイルス感染症対応に係る物件費が増となったことにより類似団体内平均値を</a:t>
          </a:r>
          <a:r>
            <a:rPr kumimoji="1" lang="en-US" altLang="ja-JP" sz="1300">
              <a:latin typeface="ＭＳ Ｐゴシック" panose="020B0600070205080204" pitchFamily="50" charset="-128"/>
              <a:ea typeface="ＭＳ Ｐゴシック" panose="020B0600070205080204" pitchFamily="50" charset="-128"/>
            </a:rPr>
            <a:t>46,257</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今後においても、「公有財産利活用方針」等に基づき更なるコスト削減を図っていく。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20041</xdr:rowOff>
    </xdr:from>
    <xdr:to>
      <xdr:col>23</xdr:col>
      <xdr:colOff>133350</xdr:colOff>
      <xdr:row>86</xdr:row>
      <xdr:rowOff>76988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764741"/>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71265</xdr:rowOff>
    </xdr:from>
    <xdr:to>
      <xdr:col>19</xdr:col>
      <xdr:colOff>133350</xdr:colOff>
      <xdr:row>86</xdr:row>
      <xdr:rowOff>76988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44515"/>
          <a:ext cx="889000" cy="17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128498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11792</xdr:rowOff>
    </xdr:from>
    <xdr:to>
      <xdr:col>15</xdr:col>
      <xdr:colOff>82550</xdr:colOff>
      <xdr:row>85</xdr:row>
      <xdr:rowOff>71265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85042"/>
          <a:ext cx="889000" cy="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131316</xdr:rowOff>
    </xdr:from>
    <xdr:to>
      <xdr:col>11</xdr:col>
      <xdr:colOff>31750</xdr:colOff>
      <xdr:row>85</xdr:row>
      <xdr:rowOff>11792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33116"/>
          <a:ext cx="889000" cy="5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140691</xdr:rowOff>
    </xdr:from>
    <xdr:to>
      <xdr:col>23</xdr:col>
      <xdr:colOff>184150</xdr:colOff>
      <xdr:row>86</xdr:row>
      <xdr:rowOff>70841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112768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8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26188</xdr:rowOff>
    </xdr:from>
    <xdr:to>
      <xdr:col>19</xdr:col>
      <xdr:colOff>184150</xdr:colOff>
      <xdr:row>86</xdr:row>
      <xdr:rowOff>127788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7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112565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5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20465</xdr:rowOff>
    </xdr:from>
    <xdr:to>
      <xdr:col>15</xdr:col>
      <xdr:colOff>133350</xdr:colOff>
      <xdr:row>85</xdr:row>
      <xdr:rowOff>122065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106842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132442</xdr:rowOff>
    </xdr:from>
    <xdr:to>
      <xdr:col>11</xdr:col>
      <xdr:colOff>82550</xdr:colOff>
      <xdr:row>85</xdr:row>
      <xdr:rowOff>62592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47369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2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80516</xdr:rowOff>
    </xdr:from>
    <xdr:to>
      <xdr:col>7</xdr:col>
      <xdr:colOff>31750</xdr:colOff>
      <xdr:row>85</xdr:row>
      <xdr:rowOff>10666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166893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前年度と比べて変動はなかった。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今後においても給与制度などの適正な管理・運営を図っていく。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117929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911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定員適正化方針」に基づき適正管理に努めてきたことから、年次的に改善基調にあり、職員数は徐々に減少してきている。ただし、本市が島しょ部を含んでいること及び面積が広大であることなどの地理的要因と人口が減少傾向にあることから、千人当たりの職員数は依然として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人上回っているところである。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新たに策定する「定員管理計画」に基づき、中長期的な観点で定員管理を行い、業務量に応じた適正な配置を求めるなど、効率的でかつ質の高い行政サービスを提供してくことを基本とし、職員数の客観的な分析のほか、本市の財政状況を踏まえた上で、①総人件費の抑制を基調とした定員管理、②年齢構成の平準化、③持続可能な行政サービスの提供などにより、引き続き職員数の適正管理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115781</xdr:rowOff>
    </xdr:from>
    <xdr:to>
      <xdr:col>81</xdr:col>
      <xdr:colOff>44450</xdr:colOff>
      <xdr:row>64</xdr:row>
      <xdr:rowOff>123825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8858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115781</xdr:rowOff>
    </xdr:from>
    <xdr:to>
      <xdr:col>77</xdr:col>
      <xdr:colOff>44450</xdr:colOff>
      <xdr:row>64</xdr:row>
      <xdr:rowOff>121814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115781</xdr:rowOff>
    </xdr:from>
    <xdr:to>
      <xdr:col>72</xdr:col>
      <xdr:colOff>203200</xdr:colOff>
      <xdr:row>64</xdr:row>
      <xdr:rowOff>121814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115781</xdr:rowOff>
    </xdr:from>
    <xdr:to>
      <xdr:col>68</xdr:col>
      <xdr:colOff>152400</xdr:colOff>
      <xdr:row>64</xdr:row>
      <xdr:rowOff>127846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0885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73025</xdr:rowOff>
    </xdr:from>
    <xdr:to>
      <xdr:col>81</xdr:col>
      <xdr:colOff>95250</xdr:colOff>
      <xdr:row>65</xdr:row>
      <xdr:rowOff>3175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45102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64981</xdr:rowOff>
    </xdr:from>
    <xdr:to>
      <xdr:col>77</xdr:col>
      <xdr:colOff>95250</xdr:colOff>
      <xdr:row>64</xdr:row>
      <xdr:rowOff>166581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151358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71014</xdr:rowOff>
    </xdr:from>
    <xdr:to>
      <xdr:col>73</xdr:col>
      <xdr:colOff>44450</xdr:colOff>
      <xdr:row>65</xdr:row>
      <xdr:rowOff>1164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157391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64981</xdr:rowOff>
    </xdr:from>
    <xdr:to>
      <xdr:col>68</xdr:col>
      <xdr:colOff>203200</xdr:colOff>
      <xdr:row>64</xdr:row>
      <xdr:rowOff>166581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151358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77046</xdr:rowOff>
    </xdr:from>
    <xdr:to>
      <xdr:col>64</xdr:col>
      <xdr:colOff>152400</xdr:colOff>
      <xdr:row>65</xdr:row>
      <xdr:rowOff>7196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163423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交付税算入率が高い有利な市債の活用に努めているが、前年度から公債費は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億円増加し、類似団体内平均値を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今後においても起債抑制の方針は堅持しつつ、普通建設事業の選択と集中を強化しながら、公債費の抑制を図っていく。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17356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73660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154094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745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55033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既発債の償還終了に伴う地方債現在高の減、職員数の減少による退職手当見込額の減、充当可能基金現在高の増により、充当可能財源等が将来負担額を上回ったため、将来負担比率が「－」へと改善した。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今後においても、後世への負担を少しでも軽減するよう、普通建設事業の選択と集中を強化しながら、引き続き健全で安定的な財政運営を推進する。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145838</xdr:rowOff>
    </xdr:from>
    <xdr:to>
      <xdr:col>77</xdr:col>
      <xdr:colOff>44450</xdr:colOff>
      <xdr:row>13</xdr:row>
      <xdr:rowOff>168628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374688"/>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95038</xdr:rowOff>
    </xdr:from>
    <xdr:to>
      <xdr:col>77</xdr:col>
      <xdr:colOff>95250</xdr:colOff>
      <xdr:row>14</xdr:row>
      <xdr:rowOff>25188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35365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09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117828</xdr:rowOff>
    </xdr:from>
    <xdr:to>
      <xdr:col>73</xdr:col>
      <xdr:colOff>44450</xdr:colOff>
      <xdr:row>14</xdr:row>
      <xdr:rowOff>47978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58155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131669</xdr:colOff>
      <xdr:row>26</xdr:row>
      <xdr:rowOff>56217</xdr:rowOff>
    </xdr:from>
    <xdr:ext cx="9099176" cy="425758"/>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70404" y="442651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93,176
92,667
682.92
65,616,051
62,227,799
2,870,990
29,568,346
37,268,723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「定員適正化方針」に基づき職員数の適正管理に努めたことにより前年度比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今後においても新たに策定する「定員管理計画」に基づき、更なる人件費の削減に取り組んでいく。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市税等の一般財源等の増により、前年度比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今後においても「公有財産利活用基本方針」による財産の仕分けや、市有施設の統廃合・事業見直し等により、更なる経費削減に努めていく。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99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97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0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76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経常的な扶助費は、前年度比約</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億円増となっているが、経常収支比率算出の分母に当たる市税等の一般財源等が増になったことにより前年度比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今後においても子ども・子育て支援体制の充実による子育てしやすいまちづくりに取り組んでいく。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56</xdr:row>
      <xdr:rowOff>99785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941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132443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57</xdr:row>
      <xdr:rowOff>15422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030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経常収支比率算出の分母に当たる市税等の一般財源等が増になったことにより前年度比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社会保障関連の繰出金の占める割合が大きいので、今後においても独立採算の原則に基づき、経営の健全化を図っていく。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425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83457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29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57</xdr:row>
      <xdr:rowOff>156935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207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支出科目を変更したことから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ポイント増となっている。また、一部事務組合への負担金が少ないことや補助金等基本条例に基づく補助金見直しを行ってきた結果、依然として類似団体内平均値を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今後においても、補助金の必要性、効果等を検証しながら、補助金の見直しを積極的に実施していく。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5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01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94996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131572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7637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交付税算入率が高い有利な市債の活用に努めているが、前年度から公債費は約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億円増加し、類似団体内平均値は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今後においても、起債抑制の方針は堅持しつつ、普通建設事業の選択と集中を強化しながら公債費の抑制を図っていく。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79</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69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54611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30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54611</xdr:rowOff>
    </xdr:from>
    <xdr:to>
      <xdr:col>11</xdr:col>
      <xdr:colOff>9525</xdr:colOff>
      <xdr:row>80</xdr:row>
      <xdr:rowOff>66039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5991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主に人件費、物件費及び補助費等の減により、前年度比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今後においても「公有財産利活用基本方針」等に基づき、コスト削減を図っていく。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01752"/>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34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138430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77</xdr:row>
      <xdr:rowOff>69850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88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82336</xdr:rowOff>
    </xdr:from>
    <xdr:to>
      <xdr:col>29</xdr:col>
      <xdr:colOff>127000</xdr:colOff>
      <xdr:row>15</xdr:row>
      <xdr:rowOff>109098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01711"/>
          <a:ext cx="647700" cy="2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82336</xdr:rowOff>
    </xdr:from>
    <xdr:to>
      <xdr:col>26</xdr:col>
      <xdr:colOff>50800</xdr:colOff>
      <xdr:row>15</xdr:row>
      <xdr:rowOff>120839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01711"/>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70985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120839</xdr:rowOff>
    </xdr:from>
    <xdr:to>
      <xdr:col>22</xdr:col>
      <xdr:colOff>114300</xdr:colOff>
      <xdr:row>15</xdr:row>
      <xdr:rowOff>126276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0214"/>
          <a:ext cx="698500" cy="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126276</xdr:rowOff>
    </xdr:from>
    <xdr:to>
      <xdr:col>18</xdr:col>
      <xdr:colOff>177800</xdr:colOff>
      <xdr:row>15</xdr:row>
      <xdr:rowOff>129640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5651"/>
          <a:ext cx="6985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58298</xdr:rowOff>
    </xdr:from>
    <xdr:to>
      <xdr:col>29</xdr:col>
      <xdr:colOff>177800</xdr:colOff>
      <xdr:row>15</xdr:row>
      <xdr:rowOff>159898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74825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31536</xdr:rowOff>
    </xdr:from>
    <xdr:to>
      <xdr:col>26</xdr:col>
      <xdr:colOff>101600</xdr:colOff>
      <xdr:row>15</xdr:row>
      <xdr:rowOff>133136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50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143313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1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70039</xdr:rowOff>
    </xdr:from>
    <xdr:to>
      <xdr:col>22</xdr:col>
      <xdr:colOff>165100</xdr:colOff>
      <xdr:row>16</xdr:row>
      <xdr:rowOff>189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10366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75476</xdr:rowOff>
    </xdr:from>
    <xdr:to>
      <xdr:col>19</xdr:col>
      <xdr:colOff>38100</xdr:colOff>
      <xdr:row>16</xdr:row>
      <xdr:rowOff>5626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78840</xdr:rowOff>
    </xdr:from>
    <xdr:to>
      <xdr:col>15</xdr:col>
      <xdr:colOff>101600</xdr:colOff>
      <xdr:row>16</xdr:row>
      <xdr:rowOff>8990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9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19167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6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332773</xdr:rowOff>
    </xdr:from>
    <xdr:to>
      <xdr:col>29</xdr:col>
      <xdr:colOff>127000</xdr:colOff>
      <xdr:row>34</xdr:row>
      <xdr:rowOff>335059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00223"/>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332773</xdr:rowOff>
    </xdr:from>
    <xdr:to>
      <xdr:col>26</xdr:col>
      <xdr:colOff>50800</xdr:colOff>
      <xdr:row>35</xdr:row>
      <xdr:rowOff>32294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00223"/>
          <a:ext cx="698500" cy="4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282690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326176</xdr:rowOff>
    </xdr:from>
    <xdr:to>
      <xdr:col>22</xdr:col>
      <xdr:colOff>114300</xdr:colOff>
      <xdr:row>35</xdr:row>
      <xdr:rowOff>32294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93626"/>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283311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157502</xdr:rowOff>
    </xdr:from>
    <xdr:to>
      <xdr:col>18</xdr:col>
      <xdr:colOff>177800</xdr:colOff>
      <xdr:row>34</xdr:row>
      <xdr:rowOff>326176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24952"/>
          <a:ext cx="698500" cy="168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268582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7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284259</xdr:rowOff>
    </xdr:from>
    <xdr:to>
      <xdr:col>29</xdr:col>
      <xdr:colOff>177800</xdr:colOff>
      <xdr:row>35</xdr:row>
      <xdr:rowOff>42959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129336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9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281973</xdr:rowOff>
    </xdr:from>
    <xdr:to>
      <xdr:col>26</xdr:col>
      <xdr:colOff>101600</xdr:colOff>
      <xdr:row>35</xdr:row>
      <xdr:rowOff>40673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4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50850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1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324394</xdr:rowOff>
    </xdr:from>
    <xdr:to>
      <xdr:col>22</xdr:col>
      <xdr:colOff>165100</xdr:colOff>
      <xdr:row>35</xdr:row>
      <xdr:rowOff>83094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9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93271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6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275376</xdr:rowOff>
    </xdr:from>
    <xdr:to>
      <xdr:col>19</xdr:col>
      <xdr:colOff>38100</xdr:colOff>
      <xdr:row>35</xdr:row>
      <xdr:rowOff>34076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4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44253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1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106702</xdr:rowOff>
    </xdr:from>
    <xdr:to>
      <xdr:col>15</xdr:col>
      <xdr:colOff>101600</xdr:colOff>
      <xdr:row>34</xdr:row>
      <xdr:rowOff>208302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7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218479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93,176
92,667
682.92
65,616,051
62,227,799
2,870,990
29,568,346
37,268,723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66148</xdr:rowOff>
    </xdr:from>
    <xdr:to>
      <xdr:col>24</xdr:col>
      <xdr:colOff>63500</xdr:colOff>
      <xdr:row>33</xdr:row>
      <xdr:rowOff>110420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23998"/>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66148</xdr:rowOff>
    </xdr:from>
    <xdr:to>
      <xdr:col>19</xdr:col>
      <xdr:colOff>177800</xdr:colOff>
      <xdr:row>33</xdr:row>
      <xdr:rowOff>127832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3998"/>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127832</xdr:rowOff>
    </xdr:from>
    <xdr:to>
      <xdr:col>15</xdr:col>
      <xdr:colOff>50800</xdr:colOff>
      <xdr:row>33</xdr:row>
      <xdr:rowOff>141815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568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141815</xdr:rowOff>
    </xdr:from>
    <xdr:to>
      <xdr:col>10</xdr:col>
      <xdr:colOff>114300</xdr:colOff>
      <xdr:row>33</xdr:row>
      <xdr:rowOff>143529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966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59620</xdr:rowOff>
    </xdr:from>
    <xdr:to>
      <xdr:col>24</xdr:col>
      <xdr:colOff>114300</xdr:colOff>
      <xdr:row>33</xdr:row>
      <xdr:rowOff>161220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82497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15348</xdr:rowOff>
    </xdr:from>
    <xdr:to>
      <xdr:col>20</xdr:col>
      <xdr:colOff>38100</xdr:colOff>
      <xdr:row>33</xdr:row>
      <xdr:rowOff>116948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133475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4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77032</xdr:rowOff>
    </xdr:from>
    <xdr:to>
      <xdr:col>15</xdr:col>
      <xdr:colOff>101600</xdr:colOff>
      <xdr:row>34</xdr:row>
      <xdr:rowOff>7182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23709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91015</xdr:rowOff>
    </xdr:from>
    <xdr:to>
      <xdr:col>10</xdr:col>
      <xdr:colOff>165100</xdr:colOff>
      <xdr:row>34</xdr:row>
      <xdr:rowOff>21165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37692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92729</xdr:rowOff>
    </xdr:from>
    <xdr:to>
      <xdr:col>6</xdr:col>
      <xdr:colOff>38100</xdr:colOff>
      <xdr:row>34</xdr:row>
      <xdr:rowOff>22879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39406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139967</xdr:rowOff>
    </xdr:from>
    <xdr:to>
      <xdr:col>24</xdr:col>
      <xdr:colOff>63500</xdr:colOff>
      <xdr:row>55</xdr:row>
      <xdr:rowOff>40094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398267"/>
          <a:ext cx="8382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139967</xdr:rowOff>
    </xdr:from>
    <xdr:to>
      <xdr:col>19</xdr:col>
      <xdr:colOff>177800</xdr:colOff>
      <xdr:row>55</xdr:row>
      <xdr:rowOff>140856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98267"/>
          <a:ext cx="889000" cy="1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140856</xdr:rowOff>
    </xdr:from>
    <xdr:to>
      <xdr:col>15</xdr:col>
      <xdr:colOff>50800</xdr:colOff>
      <xdr:row>56</xdr:row>
      <xdr:rowOff>28905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70606"/>
          <a:ext cx="889000" cy="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28905</xdr:rowOff>
    </xdr:from>
    <xdr:to>
      <xdr:col>10</xdr:col>
      <xdr:colOff>114300</xdr:colOff>
      <xdr:row>56</xdr:row>
      <xdr:rowOff>75870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0105"/>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160744</xdr:rowOff>
    </xdr:from>
    <xdr:to>
      <xdr:col>24</xdr:col>
      <xdr:colOff>114300</xdr:colOff>
      <xdr:row>55</xdr:row>
      <xdr:rowOff>90894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89167</xdr:rowOff>
    </xdr:from>
    <xdr:to>
      <xdr:col>20</xdr:col>
      <xdr:colOff>38100</xdr:colOff>
      <xdr:row>55</xdr:row>
      <xdr:rowOff>19317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35844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90056</xdr:rowOff>
    </xdr:from>
    <xdr:to>
      <xdr:col>15</xdr:col>
      <xdr:colOff>101600</xdr:colOff>
      <xdr:row>56</xdr:row>
      <xdr:rowOff>20206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36733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149555</xdr:rowOff>
    </xdr:from>
    <xdr:to>
      <xdr:col>10</xdr:col>
      <xdr:colOff>165100</xdr:colOff>
      <xdr:row>56</xdr:row>
      <xdr:rowOff>79705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96232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25070</xdr:rowOff>
    </xdr:from>
    <xdr:to>
      <xdr:col>6</xdr:col>
      <xdr:colOff>38100</xdr:colOff>
      <xdr:row>56</xdr:row>
      <xdr:rowOff>126670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143197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0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48129</xdr:rowOff>
    </xdr:from>
    <xdr:to>
      <xdr:col>24</xdr:col>
      <xdr:colOff>63500</xdr:colOff>
      <xdr:row>78</xdr:row>
      <xdr:rowOff>123698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1229"/>
          <a:ext cx="8382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82028</xdr:rowOff>
    </xdr:from>
    <xdr:to>
      <xdr:col>19</xdr:col>
      <xdr:colOff>177800</xdr:colOff>
      <xdr:row>78</xdr:row>
      <xdr:rowOff>123698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55128"/>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82028</xdr:rowOff>
    </xdr:from>
    <xdr:to>
      <xdr:col>15</xdr:col>
      <xdr:colOff>50800</xdr:colOff>
      <xdr:row>78</xdr:row>
      <xdr:rowOff>93523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512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13769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5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93523</xdr:rowOff>
    </xdr:from>
    <xdr:to>
      <xdr:col>10</xdr:col>
      <xdr:colOff>114300</xdr:colOff>
      <xdr:row>78</xdr:row>
      <xdr:rowOff>122065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6623"/>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168779</xdr:rowOff>
    </xdr:from>
    <xdr:to>
      <xdr:col>24</xdr:col>
      <xdr:colOff>114300</xdr:colOff>
      <xdr:row>78</xdr:row>
      <xdr:rowOff>98929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20206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2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72898</xdr:rowOff>
    </xdr:from>
    <xdr:to>
      <xdr:col>20</xdr:col>
      <xdr:colOff>38100</xdr:colOff>
      <xdr:row>79</xdr:row>
      <xdr:rowOff>3048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165625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31228</xdr:rowOff>
    </xdr:from>
    <xdr:to>
      <xdr:col>15</xdr:col>
      <xdr:colOff>101600</xdr:colOff>
      <xdr:row>78</xdr:row>
      <xdr:rowOff>132828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149355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7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42723</xdr:rowOff>
    </xdr:from>
    <xdr:to>
      <xdr:col>10</xdr:col>
      <xdr:colOff>165100</xdr:colOff>
      <xdr:row>78</xdr:row>
      <xdr:rowOff>144323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160850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71265</xdr:rowOff>
    </xdr:from>
    <xdr:to>
      <xdr:col>6</xdr:col>
      <xdr:colOff>38100</xdr:colOff>
      <xdr:row>79</xdr:row>
      <xdr:rowOff>1415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163992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139145</xdr:rowOff>
    </xdr:from>
    <xdr:to>
      <xdr:col>24</xdr:col>
      <xdr:colOff>63500</xdr:colOff>
      <xdr:row>94</xdr:row>
      <xdr:rowOff>145872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12545"/>
          <a:ext cx="838200" cy="3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75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145872</xdr:rowOff>
    </xdr:from>
    <xdr:to>
      <xdr:col>19</xdr:col>
      <xdr:colOff>177800</xdr:colOff>
      <xdr:row>95</xdr:row>
      <xdr:rowOff>18695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62172"/>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18695</xdr:rowOff>
    </xdr:from>
    <xdr:to>
      <xdr:col>15</xdr:col>
      <xdr:colOff>50800</xdr:colOff>
      <xdr:row>95</xdr:row>
      <xdr:rowOff>102656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06445"/>
          <a:ext cx="889000" cy="8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102656</xdr:rowOff>
    </xdr:from>
    <xdr:to>
      <xdr:col>10</xdr:col>
      <xdr:colOff>114300</xdr:colOff>
      <xdr:row>95</xdr:row>
      <xdr:rowOff>139232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9040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88345</xdr:rowOff>
    </xdr:from>
    <xdr:to>
      <xdr:col>24</xdr:col>
      <xdr:colOff>114300</xdr:colOff>
      <xdr:row>93</xdr:row>
      <xdr:rowOff>18495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111222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1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95072</xdr:rowOff>
    </xdr:from>
    <xdr:to>
      <xdr:col>20</xdr:col>
      <xdr:colOff>38100</xdr:colOff>
      <xdr:row>95</xdr:row>
      <xdr:rowOff>25222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41749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139345</xdr:rowOff>
    </xdr:from>
    <xdr:to>
      <xdr:col>15</xdr:col>
      <xdr:colOff>101600</xdr:colOff>
      <xdr:row>95</xdr:row>
      <xdr:rowOff>69495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86022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3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51856</xdr:rowOff>
    </xdr:from>
    <xdr:to>
      <xdr:col>10</xdr:col>
      <xdr:colOff>165100</xdr:colOff>
      <xdr:row>95</xdr:row>
      <xdr:rowOff>153456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169983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1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88432</xdr:rowOff>
    </xdr:from>
    <xdr:to>
      <xdr:col>6</xdr:col>
      <xdr:colOff>38100</xdr:colOff>
      <xdr:row>96</xdr:row>
      <xdr:rowOff>18582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35109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5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124241</xdr:rowOff>
    </xdr:from>
    <xdr:to>
      <xdr:col>55</xdr:col>
      <xdr:colOff>0</xdr:colOff>
      <xdr:row>37</xdr:row>
      <xdr:rowOff>88541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439191"/>
          <a:ext cx="838200" cy="99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124241</xdr:rowOff>
    </xdr:from>
    <xdr:to>
      <xdr:col>50</xdr:col>
      <xdr:colOff>114300</xdr:colOff>
      <xdr:row>37</xdr:row>
      <xdr:rowOff>153092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439191"/>
          <a:ext cx="889000" cy="105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153092</xdr:rowOff>
    </xdr:from>
    <xdr:to>
      <xdr:col>45</xdr:col>
      <xdr:colOff>177800</xdr:colOff>
      <xdr:row>38</xdr:row>
      <xdr:rowOff>27639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496742"/>
          <a:ext cx="889000" cy="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27639</xdr:rowOff>
    </xdr:from>
    <xdr:to>
      <xdr:col>41</xdr:col>
      <xdr:colOff>50800</xdr:colOff>
      <xdr:row>38</xdr:row>
      <xdr:rowOff>37487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542739"/>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37741</xdr:rowOff>
    </xdr:from>
    <xdr:to>
      <xdr:col>55</xdr:col>
      <xdr:colOff>50800</xdr:colOff>
      <xdr:row>37</xdr:row>
      <xdr:rowOff>139341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3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16168</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73441</xdr:rowOff>
    </xdr:from>
    <xdr:to>
      <xdr:col>50</xdr:col>
      <xdr:colOff>165100</xdr:colOff>
      <xdr:row>32</xdr:row>
      <xdr:rowOff>3591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166168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48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102292</xdr:rowOff>
    </xdr:from>
    <xdr:to>
      <xdr:col>46</xdr:col>
      <xdr:colOff>38100</xdr:colOff>
      <xdr:row>38</xdr:row>
      <xdr:rowOff>32442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4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23569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148288</xdr:rowOff>
    </xdr:from>
    <xdr:to>
      <xdr:col>41</xdr:col>
      <xdr:colOff>101600</xdr:colOff>
      <xdr:row>38</xdr:row>
      <xdr:rowOff>78439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91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69566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158137</xdr:rowOff>
    </xdr:from>
    <xdr:to>
      <xdr:col>36</xdr:col>
      <xdr:colOff>165100</xdr:colOff>
      <xdr:row>38</xdr:row>
      <xdr:rowOff>88288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017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79414</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59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139842</xdr:rowOff>
    </xdr:from>
    <xdr:to>
      <xdr:col>55</xdr:col>
      <xdr:colOff>0</xdr:colOff>
      <xdr:row>53</xdr:row>
      <xdr:rowOff>90616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055242"/>
          <a:ext cx="838200" cy="1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77499</xdr:rowOff>
    </xdr:from>
    <xdr:to>
      <xdr:col>50</xdr:col>
      <xdr:colOff>114300</xdr:colOff>
      <xdr:row>53</xdr:row>
      <xdr:rowOff>90616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164349"/>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113139</xdr:rowOff>
    </xdr:from>
    <xdr:to>
      <xdr:col>45</xdr:col>
      <xdr:colOff>177800</xdr:colOff>
      <xdr:row>53</xdr:row>
      <xdr:rowOff>77499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028539"/>
          <a:ext cx="889000" cy="1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147522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46213</xdr:rowOff>
    </xdr:from>
    <xdr:to>
      <xdr:col>41</xdr:col>
      <xdr:colOff>50800</xdr:colOff>
      <xdr:row>52</xdr:row>
      <xdr:rowOff>113139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8961613"/>
          <a:ext cx="8890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66129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89042</xdr:rowOff>
    </xdr:from>
    <xdr:to>
      <xdr:col>55</xdr:col>
      <xdr:colOff>50800</xdr:colOff>
      <xdr:row>53</xdr:row>
      <xdr:rowOff>19192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0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111919</xdr:rowOff>
    </xdr:from>
    <xdr:ext cx="599010"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885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39816</xdr:rowOff>
    </xdr:from>
    <xdr:to>
      <xdr:col>50</xdr:col>
      <xdr:colOff>165100</xdr:colOff>
      <xdr:row>53</xdr:row>
      <xdr:rowOff>141416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1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157943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89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26699</xdr:rowOff>
    </xdr:from>
    <xdr:to>
      <xdr:col>46</xdr:col>
      <xdr:colOff>38100</xdr:colOff>
      <xdr:row>53</xdr:row>
      <xdr:rowOff>128299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1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144826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88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62339</xdr:rowOff>
    </xdr:from>
    <xdr:to>
      <xdr:col>41</xdr:col>
      <xdr:colOff>101600</xdr:colOff>
      <xdr:row>52</xdr:row>
      <xdr:rowOff>163939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89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9016</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61795" y="875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166863</xdr:rowOff>
    </xdr:from>
    <xdr:to>
      <xdr:col>36</xdr:col>
      <xdr:colOff>165100</xdr:colOff>
      <xdr:row>52</xdr:row>
      <xdr:rowOff>97013</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891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113540</xdr:rowOff>
    </xdr:from>
    <xdr:ext cx="599010"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672795" y="868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116345</xdr:rowOff>
    </xdr:from>
    <xdr:to>
      <xdr:col>55</xdr:col>
      <xdr:colOff>0</xdr:colOff>
      <xdr:row>74</xdr:row>
      <xdr:rowOff>9227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2632195"/>
          <a:ext cx="838200" cy="6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116345</xdr:rowOff>
    </xdr:from>
    <xdr:to>
      <xdr:col>50</xdr:col>
      <xdr:colOff>114300</xdr:colOff>
      <xdr:row>74</xdr:row>
      <xdr:rowOff>114135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2632195"/>
          <a:ext cx="889000" cy="1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75995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94266</xdr:rowOff>
    </xdr:from>
    <xdr:to>
      <xdr:col>45</xdr:col>
      <xdr:colOff>177800</xdr:colOff>
      <xdr:row>74</xdr:row>
      <xdr:rowOff>114135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2610116"/>
          <a:ext cx="889000" cy="19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97789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72682</xdr:rowOff>
    </xdr:from>
    <xdr:to>
      <xdr:col>41</xdr:col>
      <xdr:colOff>50800</xdr:colOff>
      <xdr:row>73</xdr:row>
      <xdr:rowOff>94266</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2588532"/>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159586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122629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129877</xdr:rowOff>
    </xdr:from>
    <xdr:to>
      <xdr:col>55</xdr:col>
      <xdr:colOff>50800</xdr:colOff>
      <xdr:row>74</xdr:row>
      <xdr:rowOff>60027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6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152754</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4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65545</xdr:rowOff>
    </xdr:from>
    <xdr:to>
      <xdr:col>50</xdr:col>
      <xdr:colOff>165100</xdr:colOff>
      <xdr:row>73</xdr:row>
      <xdr:rowOff>167145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5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12222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35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63335</xdr:rowOff>
    </xdr:from>
    <xdr:to>
      <xdr:col>46</xdr:col>
      <xdr:colOff>38100</xdr:colOff>
      <xdr:row>74</xdr:row>
      <xdr:rowOff>164935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27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10012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5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43466</xdr:rowOff>
    </xdr:from>
    <xdr:to>
      <xdr:col>41</xdr:col>
      <xdr:colOff>101600</xdr:colOff>
      <xdr:row>73</xdr:row>
      <xdr:rowOff>145066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25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161593</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23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21882</xdr:rowOff>
    </xdr:from>
    <xdr:to>
      <xdr:col>36</xdr:col>
      <xdr:colOff>165100</xdr:colOff>
      <xdr:row>73</xdr:row>
      <xdr:rowOff>123482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25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140009</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3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6100</xdr:rowOff>
    </xdr:from>
    <xdr:to>
      <xdr:col>55</xdr:col>
      <xdr:colOff>0</xdr:colOff>
      <xdr:row>96</xdr:row>
      <xdr:rowOff>55984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9639300" y="16465300"/>
          <a:ext cx="838200" cy="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149954</xdr:rowOff>
    </xdr:from>
    <xdr:to>
      <xdr:col>50</xdr:col>
      <xdr:colOff>114300</xdr:colOff>
      <xdr:row>96</xdr:row>
      <xdr:rowOff>55984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6437704"/>
          <a:ext cx="889000" cy="7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70972</xdr:rowOff>
    </xdr:from>
    <xdr:to>
      <xdr:col>45</xdr:col>
      <xdr:colOff>177800</xdr:colOff>
      <xdr:row>95</xdr:row>
      <xdr:rowOff>149954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7861300" y="16358722"/>
          <a:ext cx="889000" cy="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39557</xdr:rowOff>
    </xdr:from>
    <xdr:to>
      <xdr:col>41</xdr:col>
      <xdr:colOff>50800</xdr:colOff>
      <xdr:row>95</xdr:row>
      <xdr:rowOff>70972</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6972300" y="16327307"/>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161103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33428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126750</xdr:rowOff>
    </xdr:from>
    <xdr:to>
      <xdr:col>55</xdr:col>
      <xdr:colOff>50800</xdr:colOff>
      <xdr:row>96</xdr:row>
      <xdr:rowOff>56900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149627</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2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5184</xdr:rowOff>
    </xdr:from>
    <xdr:to>
      <xdr:col>50</xdr:col>
      <xdr:colOff>165100</xdr:colOff>
      <xdr:row>96</xdr:row>
      <xdr:rowOff>106784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4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97911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5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99154</xdr:rowOff>
    </xdr:from>
    <xdr:to>
      <xdr:col>46</xdr:col>
      <xdr:colOff>38100</xdr:colOff>
      <xdr:row>96</xdr:row>
      <xdr:rowOff>29304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3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45831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1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20172</xdr:rowOff>
    </xdr:from>
    <xdr:to>
      <xdr:col>41</xdr:col>
      <xdr:colOff>101600</xdr:colOff>
      <xdr:row>95</xdr:row>
      <xdr:rowOff>121772</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3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138299</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0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160207</xdr:rowOff>
    </xdr:from>
    <xdr:to>
      <xdr:col>36</xdr:col>
      <xdr:colOff>165100</xdr:colOff>
      <xdr:row>95</xdr:row>
      <xdr:rowOff>90357</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2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106884</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0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63282</xdr:rowOff>
    </xdr:from>
    <xdr:to>
      <xdr:col>85</xdr:col>
      <xdr:colOff>127000</xdr:colOff>
      <xdr:row>37</xdr:row>
      <xdr:rowOff>14003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5481300" y="6235482"/>
          <a:ext cx="838200" cy="1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14003</xdr:rowOff>
    </xdr:from>
    <xdr:to>
      <xdr:col>81</xdr:col>
      <xdr:colOff>50800</xdr:colOff>
      <xdr:row>38</xdr:row>
      <xdr:rowOff>89964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4592300" y="6357653"/>
          <a:ext cx="889000" cy="2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8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89964</xdr:rowOff>
    </xdr:from>
    <xdr:to>
      <xdr:col>76</xdr:col>
      <xdr:colOff>114300</xdr:colOff>
      <xdr:row>39</xdr:row>
      <xdr:rowOff>11554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3703300" y="6605064"/>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1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145415</xdr:rowOff>
    </xdr:from>
    <xdr:to>
      <xdr:col>71</xdr:col>
      <xdr:colOff>177800</xdr:colOff>
      <xdr:row>39</xdr:row>
      <xdr:rowOff>11554</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6660515"/>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69744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7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98090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7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12482</xdr:rowOff>
    </xdr:from>
    <xdr:to>
      <xdr:col>85</xdr:col>
      <xdr:colOff>177800</xdr:colOff>
      <xdr:row>36</xdr:row>
      <xdr:rowOff>114082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35359</xdr:rowOff>
    </xdr:from>
    <xdr:ext cx="534377"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0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134653</xdr:rowOff>
    </xdr:from>
    <xdr:to>
      <xdr:col>81</xdr:col>
      <xdr:colOff>101600</xdr:colOff>
      <xdr:row>37</xdr:row>
      <xdr:rowOff>64803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3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81330</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214111" y="608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39164</xdr:rowOff>
    </xdr:from>
    <xdr:to>
      <xdr:col>76</xdr:col>
      <xdr:colOff>165100</xdr:colOff>
      <xdr:row>38</xdr:row>
      <xdr:rowOff>140764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157290</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63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132204</xdr:rowOff>
    </xdr:from>
    <xdr:to>
      <xdr:col>72</xdr:col>
      <xdr:colOff>38100</xdr:colOff>
      <xdr:row>39</xdr:row>
      <xdr:rowOff>62354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6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78881</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468428" y="642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94615</xdr:rowOff>
    </xdr:from>
    <xdr:to>
      <xdr:col>67</xdr:col>
      <xdr:colOff>101600</xdr:colOff>
      <xdr:row>39</xdr:row>
      <xdr:rowOff>24765</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41292</xdr:rowOff>
    </xdr:from>
    <xdr:ext cx="469744"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579428" y="638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156413</xdr:rowOff>
    </xdr:from>
    <xdr:to>
      <xdr:col>85</xdr:col>
      <xdr:colOff>127000</xdr:colOff>
      <xdr:row>74</xdr:row>
      <xdr:rowOff>166840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2843713"/>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166840</xdr:rowOff>
    </xdr:from>
    <xdr:to>
      <xdr:col>81</xdr:col>
      <xdr:colOff>50800</xdr:colOff>
      <xdr:row>75</xdr:row>
      <xdr:rowOff>11494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2854140"/>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96474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139497</xdr:rowOff>
    </xdr:from>
    <xdr:to>
      <xdr:col>76</xdr:col>
      <xdr:colOff>114300</xdr:colOff>
      <xdr:row>75</xdr:row>
      <xdr:rowOff>11494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2826797"/>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22378</xdr:rowOff>
    </xdr:from>
    <xdr:to>
      <xdr:col>71</xdr:col>
      <xdr:colOff>177800</xdr:colOff>
      <xdr:row>74</xdr:row>
      <xdr:rowOff>139497</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2709678"/>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105613</xdr:rowOff>
    </xdr:from>
    <xdr:to>
      <xdr:col>85</xdr:col>
      <xdr:colOff>177800</xdr:colOff>
      <xdr:row>75</xdr:row>
      <xdr:rowOff>35763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7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128490</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6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116040</xdr:rowOff>
    </xdr:from>
    <xdr:to>
      <xdr:col>81</xdr:col>
      <xdr:colOff>101600</xdr:colOff>
      <xdr:row>75</xdr:row>
      <xdr:rowOff>46190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8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62717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25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132144</xdr:rowOff>
    </xdr:from>
    <xdr:to>
      <xdr:col>76</xdr:col>
      <xdr:colOff>165100</xdr:colOff>
      <xdr:row>75</xdr:row>
      <xdr:rowOff>62294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8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78821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59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88697</xdr:rowOff>
    </xdr:from>
    <xdr:to>
      <xdr:col>72</xdr:col>
      <xdr:colOff>38100</xdr:colOff>
      <xdr:row>75</xdr:row>
      <xdr:rowOff>18847</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7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35374</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5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143028</xdr:rowOff>
    </xdr:from>
    <xdr:to>
      <xdr:col>67</xdr:col>
      <xdr:colOff>101600</xdr:colOff>
      <xdr:row>74</xdr:row>
      <xdr:rowOff>73178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6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89705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4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90976</xdr:rowOff>
    </xdr:from>
    <xdr:to>
      <xdr:col>85</xdr:col>
      <xdr:colOff>127000</xdr:colOff>
      <xdr:row>96</xdr:row>
      <xdr:rowOff>79938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378726"/>
          <a:ext cx="838200" cy="16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79938</xdr:rowOff>
    </xdr:from>
    <xdr:to>
      <xdr:col>81</xdr:col>
      <xdr:colOff>50800</xdr:colOff>
      <xdr:row>98</xdr:row>
      <xdr:rowOff>98160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539138"/>
          <a:ext cx="889000" cy="36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38212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8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122686</xdr:rowOff>
    </xdr:from>
    <xdr:to>
      <xdr:col>76</xdr:col>
      <xdr:colOff>114300</xdr:colOff>
      <xdr:row>98</xdr:row>
      <xdr:rowOff>98160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753336"/>
          <a:ext cx="889000" cy="14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122686</xdr:rowOff>
    </xdr:from>
    <xdr:to>
      <xdr:col>71</xdr:col>
      <xdr:colOff>177800</xdr:colOff>
      <xdr:row>97</xdr:row>
      <xdr:rowOff>147391</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753336"/>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115169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40176</xdr:rowOff>
    </xdr:from>
    <xdr:to>
      <xdr:col>85</xdr:col>
      <xdr:colOff>177800</xdr:colOff>
      <xdr:row>95</xdr:row>
      <xdr:rowOff>141776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63053</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1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29138</xdr:rowOff>
    </xdr:from>
    <xdr:to>
      <xdr:col>81</xdr:col>
      <xdr:colOff>101600</xdr:colOff>
      <xdr:row>96</xdr:row>
      <xdr:rowOff>130738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4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147265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47360</xdr:rowOff>
    </xdr:from>
    <xdr:to>
      <xdr:col>76</xdr:col>
      <xdr:colOff>165100</xdr:colOff>
      <xdr:row>98</xdr:row>
      <xdr:rowOff>148960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140087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9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71886</xdr:rowOff>
    </xdr:from>
    <xdr:to>
      <xdr:col>72</xdr:col>
      <xdr:colOff>38100</xdr:colOff>
      <xdr:row>98</xdr:row>
      <xdr:rowOff>2036</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70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18563</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4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96591</xdr:rowOff>
    </xdr:from>
    <xdr:to>
      <xdr:col>67</xdr:col>
      <xdr:colOff>101600</xdr:colOff>
      <xdr:row>98</xdr:row>
      <xdr:rowOff>26741</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7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43268</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5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166675</xdr:rowOff>
    </xdr:from>
    <xdr:to>
      <xdr:col>116</xdr:col>
      <xdr:colOff>63500</xdr:colOff>
      <xdr:row>37</xdr:row>
      <xdr:rowOff>170180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1323300" y="651032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6" name="投資及び出資金平均値テキスト">
          <a:extLst>
            <a:ext uri="{FF2B5EF4-FFF2-40B4-BE49-F238E27FC236}">
              <a16:creationId xmlns:a16="http://schemas.microsoft.com/office/drawing/2014/main" id="{00000000-0008-0000-0600-0000F4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170180</xdr:rowOff>
    </xdr:from>
    <xdr:to>
      <xdr:col>111</xdr:col>
      <xdr:colOff>177800</xdr:colOff>
      <xdr:row>39</xdr:row>
      <xdr:rowOff>16256</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20434300" y="6513830"/>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16180</xdr:rowOff>
    </xdr:from>
    <xdr:to>
      <xdr:col>107</xdr:col>
      <xdr:colOff>50800</xdr:colOff>
      <xdr:row>39</xdr:row>
      <xdr:rowOff>16256</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9545300" y="670273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16180</xdr:rowOff>
    </xdr:from>
    <xdr:to>
      <xdr:col>102</xdr:col>
      <xdr:colOff>114300</xdr:colOff>
      <xdr:row>39</xdr:row>
      <xdr:rowOff>16942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18656300" y="67027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115875</xdr:rowOff>
    </xdr:from>
    <xdr:to>
      <xdr:col>116</xdr:col>
      <xdr:colOff>114300</xdr:colOff>
      <xdr:row>38</xdr:row>
      <xdr:rowOff>46025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21107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138752</xdr:rowOff>
    </xdr:from>
    <xdr:ext cx="469744" cy="259045"/>
    <xdr:sp macro="" textlink="">
      <xdr:nvSpPr>
        <xdr:cNvPr id="775" name="投資及び出資金該当値テキスト">
          <a:extLst>
            <a:ext uri="{FF2B5EF4-FFF2-40B4-BE49-F238E27FC236}">
              <a16:creationId xmlns:a16="http://schemas.microsoft.com/office/drawing/2014/main" id="{00000000-0008-0000-0600-000007030000}"/>
            </a:ext>
          </a:extLst>
        </xdr:cNvPr>
        <xdr:cNvSpPr txBox="1"/>
      </xdr:nvSpPr>
      <xdr:spPr>
        <a:xfrm>
          <a:off x="22212300"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119380</xdr:rowOff>
    </xdr:from>
    <xdr:to>
      <xdr:col>112</xdr:col>
      <xdr:colOff>38100</xdr:colOff>
      <xdr:row>38</xdr:row>
      <xdr:rowOff>49530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1272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40657</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88428"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136906</xdr:rowOff>
    </xdr:from>
    <xdr:to>
      <xdr:col>107</xdr:col>
      <xdr:colOff>101600</xdr:colOff>
      <xdr:row>39</xdr:row>
      <xdr:rowOff>67056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0383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58183</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245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136830</xdr:rowOff>
    </xdr:from>
    <xdr:to>
      <xdr:col>102</xdr:col>
      <xdr:colOff>165100</xdr:colOff>
      <xdr:row>39</xdr:row>
      <xdr:rowOff>66980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9494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58107</xdr:rowOff>
    </xdr:from>
    <xdr:ext cx="378565"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356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137592</xdr:rowOff>
    </xdr:from>
    <xdr:to>
      <xdr:col>98</xdr:col>
      <xdr:colOff>38100</xdr:colOff>
      <xdr:row>39</xdr:row>
      <xdr:rowOff>67742</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8605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58869</xdr:rowOff>
    </xdr:from>
    <xdr:ext cx="378565"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67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43269</xdr:rowOff>
    </xdr:from>
    <xdr:to>
      <xdr:col>116</xdr:col>
      <xdr:colOff>63500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1323300" y="10158819"/>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3" name="貸付金平均値テキスト">
          <a:extLst>
            <a:ext uri="{FF2B5EF4-FFF2-40B4-BE49-F238E27FC236}">
              <a16:creationId xmlns:a16="http://schemas.microsoft.com/office/drawing/2014/main" id="{00000000-0008-0000-0600-00002D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163919</xdr:rowOff>
    </xdr:from>
    <xdr:to>
      <xdr:col>116</xdr:col>
      <xdr:colOff>114300</xdr:colOff>
      <xdr:row>59</xdr:row>
      <xdr:rowOff>94069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21107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78846</xdr:rowOff>
    </xdr:from>
    <xdr:ext cx="313932" cy="259045"/>
    <xdr:sp macro="" textlink="">
      <xdr:nvSpPr>
        <xdr:cNvPr id="832" name="貸付金該当値テキスト">
          <a:extLst>
            <a:ext uri="{FF2B5EF4-FFF2-40B4-BE49-F238E27FC236}">
              <a16:creationId xmlns:a16="http://schemas.microsoft.com/office/drawing/2014/main" id="{00000000-0008-0000-0600-000040030000}"/>
            </a:ext>
          </a:extLst>
        </xdr:cNvPr>
        <xdr:cNvSpPr txBox="1"/>
      </xdr:nvSpPr>
      <xdr:spPr>
        <a:xfrm>
          <a:off x="22212300" y="10022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120922</xdr:rowOff>
    </xdr:from>
    <xdr:to>
      <xdr:col>116</xdr:col>
      <xdr:colOff>63500</xdr:colOff>
      <xdr:row>73</xdr:row>
      <xdr:rowOff>140941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1323300" y="12636772"/>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127486</xdr:rowOff>
    </xdr:from>
    <xdr:to>
      <xdr:col>111</xdr:col>
      <xdr:colOff>177800</xdr:colOff>
      <xdr:row>73</xdr:row>
      <xdr:rowOff>140941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2471886"/>
          <a:ext cx="889000" cy="1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127486</xdr:rowOff>
    </xdr:from>
    <xdr:to>
      <xdr:col>107</xdr:col>
      <xdr:colOff>50800</xdr:colOff>
      <xdr:row>72</xdr:row>
      <xdr:rowOff>168046</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9545300" y="12471886"/>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155829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105475</xdr:rowOff>
    </xdr:from>
    <xdr:to>
      <xdr:col>102</xdr:col>
      <xdr:colOff>114300</xdr:colOff>
      <xdr:row>72</xdr:row>
      <xdr:rowOff>168046</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2449875"/>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112819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102107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70122</xdr:rowOff>
    </xdr:from>
    <xdr:to>
      <xdr:col>116</xdr:col>
      <xdr:colOff>114300</xdr:colOff>
      <xdr:row>74</xdr:row>
      <xdr:rowOff>272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25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92999</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24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90141</xdr:rowOff>
    </xdr:from>
    <xdr:to>
      <xdr:col>112</xdr:col>
      <xdr:colOff>38100</xdr:colOff>
      <xdr:row>74</xdr:row>
      <xdr:rowOff>20291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26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36818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238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76686</xdr:rowOff>
    </xdr:from>
    <xdr:to>
      <xdr:col>107</xdr:col>
      <xdr:colOff>101600</xdr:colOff>
      <xdr:row>73</xdr:row>
      <xdr:rowOff>6836</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24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23363</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21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117246</xdr:rowOff>
    </xdr:from>
    <xdr:to>
      <xdr:col>102</xdr:col>
      <xdr:colOff>165100</xdr:colOff>
      <xdr:row>73</xdr:row>
      <xdr:rowOff>47396</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24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63923</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22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54675</xdr:rowOff>
    </xdr:from>
    <xdr:to>
      <xdr:col>98</xdr:col>
      <xdr:colOff>38100</xdr:colOff>
      <xdr:row>72</xdr:row>
      <xdr:rowOff>156275</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23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1352</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21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千円の増となった。後世への負担を少しでも軽減するよう、選択と集中を強化しながら事業費の減少を目指すこととしている。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公債費は、住民一人当たり約</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千円の増となった。類似団体内平均値を約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千円上回っており、前年度と比較して類似団体内平均値との差は若干大きくなっている。今後も交付税算入率の高い有利な市債の活用と起債の抑制を徹底し、公債費の抑制を図っていく。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また、補助費等の減は主に特別定額給付金給付事業によるものである。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93,176
92,667
682.92
65,616,051
62,227,799
2,870,990
29,568,346
37,268,723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12141</xdr:rowOff>
    </xdr:from>
    <xdr:to>
      <xdr:col>24</xdr:col>
      <xdr:colOff>63500</xdr:colOff>
      <xdr:row>36</xdr:row>
      <xdr:rowOff>96723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4341"/>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26772</xdr:rowOff>
    </xdr:from>
    <xdr:to>
      <xdr:col>19</xdr:col>
      <xdr:colOff>177800</xdr:colOff>
      <xdr:row>36</xdr:row>
      <xdr:rowOff>96723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8972"/>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170332</xdr:rowOff>
    </xdr:from>
    <xdr:to>
      <xdr:col>15</xdr:col>
      <xdr:colOff>50800</xdr:colOff>
      <xdr:row>36</xdr:row>
      <xdr:rowOff>26772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1082"/>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170332</xdr:rowOff>
    </xdr:from>
    <xdr:to>
      <xdr:col>10</xdr:col>
      <xdr:colOff>114300</xdr:colOff>
      <xdr:row>35</xdr:row>
      <xdr:rowOff>170332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71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132791</xdr:rowOff>
    </xdr:from>
    <xdr:to>
      <xdr:col>24</xdr:col>
      <xdr:colOff>114300</xdr:colOff>
      <xdr:row>36</xdr:row>
      <xdr:rowOff>62941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111218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45923</xdr:rowOff>
    </xdr:from>
    <xdr:to>
      <xdr:col>20</xdr:col>
      <xdr:colOff>38100</xdr:colOff>
      <xdr:row>36</xdr:row>
      <xdr:rowOff>147523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138650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147422</xdr:rowOff>
    </xdr:from>
    <xdr:to>
      <xdr:col>15</xdr:col>
      <xdr:colOff>101600</xdr:colOff>
      <xdr:row>36</xdr:row>
      <xdr:rowOff>77572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68699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119532</xdr:rowOff>
    </xdr:from>
    <xdr:to>
      <xdr:col>10</xdr:col>
      <xdr:colOff>165100</xdr:colOff>
      <xdr:row>36</xdr:row>
      <xdr:rowOff>49682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31453</xdr:rowOff>
    </xdr:from>
    <xdr:to>
      <xdr:col>24</xdr:col>
      <xdr:colOff>63500</xdr:colOff>
      <xdr:row>55</xdr:row>
      <xdr:rowOff>31448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118303"/>
          <a:ext cx="838200" cy="3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31453</xdr:rowOff>
    </xdr:from>
    <xdr:to>
      <xdr:col>19</xdr:col>
      <xdr:colOff>177800</xdr:colOff>
      <xdr:row>56</xdr:row>
      <xdr:rowOff>131566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118303"/>
          <a:ext cx="889000" cy="6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120374</xdr:rowOff>
    </xdr:from>
    <xdr:to>
      <xdr:col>15</xdr:col>
      <xdr:colOff>50800</xdr:colOff>
      <xdr:row>56</xdr:row>
      <xdr:rowOff>131566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21574"/>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60513</xdr:rowOff>
    </xdr:from>
    <xdr:to>
      <xdr:col>10</xdr:col>
      <xdr:colOff>114300</xdr:colOff>
      <xdr:row>56</xdr:row>
      <xdr:rowOff>120374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61713"/>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78821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152098</xdr:rowOff>
    </xdr:from>
    <xdr:to>
      <xdr:col>24</xdr:col>
      <xdr:colOff>114300</xdr:colOff>
      <xdr:row>55</xdr:row>
      <xdr:rowOff>82248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3525</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26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152103</xdr:rowOff>
    </xdr:from>
    <xdr:to>
      <xdr:col>20</xdr:col>
      <xdr:colOff>38100</xdr:colOff>
      <xdr:row>53</xdr:row>
      <xdr:rowOff>82253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98780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8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80766</xdr:rowOff>
    </xdr:from>
    <xdr:to>
      <xdr:col>15</xdr:col>
      <xdr:colOff>101600</xdr:colOff>
      <xdr:row>57</xdr:row>
      <xdr:rowOff>10916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27443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69574</xdr:rowOff>
    </xdr:from>
    <xdr:to>
      <xdr:col>10</xdr:col>
      <xdr:colOff>165100</xdr:colOff>
      <xdr:row>56</xdr:row>
      <xdr:rowOff>171174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9713</xdr:rowOff>
    </xdr:from>
    <xdr:to>
      <xdr:col>6</xdr:col>
      <xdr:colOff>38100</xdr:colOff>
      <xdr:row>56</xdr:row>
      <xdr:rowOff>111313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127840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84027</xdr:rowOff>
    </xdr:from>
    <xdr:to>
      <xdr:col>24</xdr:col>
      <xdr:colOff>63500</xdr:colOff>
      <xdr:row>75</xdr:row>
      <xdr:rowOff>49850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99877"/>
          <a:ext cx="838200" cy="30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49850</xdr:rowOff>
    </xdr:from>
    <xdr:to>
      <xdr:col>19</xdr:col>
      <xdr:colOff>177800</xdr:colOff>
      <xdr:row>75</xdr:row>
      <xdr:rowOff>58185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8600"/>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142650</xdr:rowOff>
    </xdr:from>
    <xdr:to>
      <xdr:col>20</xdr:col>
      <xdr:colOff>38100</xdr:colOff>
      <xdr:row>78</xdr:row>
      <xdr:rowOff>72800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58185</xdr:rowOff>
    </xdr:from>
    <xdr:to>
      <xdr:col>15</xdr:col>
      <xdr:colOff>50800</xdr:colOff>
      <xdr:row>76</xdr:row>
      <xdr:rowOff>23457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6935"/>
          <a:ext cx="889000" cy="1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23457</xdr:rowOff>
    </xdr:from>
    <xdr:to>
      <xdr:col>10</xdr:col>
      <xdr:colOff>114300</xdr:colOff>
      <xdr:row>76</xdr:row>
      <xdr:rowOff>59043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53657"/>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33227</xdr:rowOff>
    </xdr:from>
    <xdr:to>
      <xdr:col>24</xdr:col>
      <xdr:colOff>114300</xdr:colOff>
      <xdr:row>73</xdr:row>
      <xdr:rowOff>134827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56104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170500</xdr:rowOff>
    </xdr:from>
    <xdr:to>
      <xdr:col>20</xdr:col>
      <xdr:colOff>38100</xdr:colOff>
      <xdr:row>75</xdr:row>
      <xdr:rowOff>100650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117177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7385</xdr:rowOff>
    </xdr:from>
    <xdr:to>
      <xdr:col>15</xdr:col>
      <xdr:colOff>101600</xdr:colOff>
      <xdr:row>75</xdr:row>
      <xdr:rowOff>108985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125512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144107</xdr:rowOff>
    </xdr:from>
    <xdr:to>
      <xdr:col>10</xdr:col>
      <xdr:colOff>165100</xdr:colOff>
      <xdr:row>76</xdr:row>
      <xdr:rowOff>74256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90784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8243</xdr:rowOff>
    </xdr:from>
    <xdr:to>
      <xdr:col>6</xdr:col>
      <xdr:colOff>38100</xdr:colOff>
      <xdr:row>76</xdr:row>
      <xdr:rowOff>109843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126369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163030</xdr:rowOff>
    </xdr:from>
    <xdr:to>
      <xdr:col>24</xdr:col>
      <xdr:colOff>63500</xdr:colOff>
      <xdr:row>98</xdr:row>
      <xdr:rowOff>110122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93680"/>
          <a:ext cx="838200" cy="1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18162</xdr:rowOff>
    </xdr:from>
    <xdr:to>
      <xdr:col>19</xdr:col>
      <xdr:colOff>177800</xdr:colOff>
      <xdr:row>98</xdr:row>
      <xdr:rowOff>110122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20262"/>
          <a:ext cx="889000" cy="9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14987</xdr:rowOff>
    </xdr:from>
    <xdr:to>
      <xdr:col>15</xdr:col>
      <xdr:colOff>50800</xdr:colOff>
      <xdr:row>98</xdr:row>
      <xdr:rowOff>18162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170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3632</xdr:rowOff>
    </xdr:from>
    <xdr:to>
      <xdr:col>10</xdr:col>
      <xdr:colOff>114300</xdr:colOff>
      <xdr:row>98</xdr:row>
      <xdr:rowOff>14987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05732"/>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112230</xdr:rowOff>
    </xdr:from>
    <xdr:to>
      <xdr:col>24</xdr:col>
      <xdr:colOff>114300</xdr:colOff>
      <xdr:row>98</xdr:row>
      <xdr:rowOff>42380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135107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59322</xdr:rowOff>
    </xdr:from>
    <xdr:to>
      <xdr:col>20</xdr:col>
      <xdr:colOff>38100</xdr:colOff>
      <xdr:row>98</xdr:row>
      <xdr:rowOff>160922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152049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138812</xdr:rowOff>
    </xdr:from>
    <xdr:to>
      <xdr:col>15</xdr:col>
      <xdr:colOff>101600</xdr:colOff>
      <xdr:row>98</xdr:row>
      <xdr:rowOff>68962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85489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4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135637</xdr:rowOff>
    </xdr:from>
    <xdr:to>
      <xdr:col>10</xdr:col>
      <xdr:colOff>165100</xdr:colOff>
      <xdr:row>98</xdr:row>
      <xdr:rowOff>65787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82314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124282</xdr:rowOff>
    </xdr:from>
    <xdr:to>
      <xdr:col>6</xdr:col>
      <xdr:colOff>38100</xdr:colOff>
      <xdr:row>98</xdr:row>
      <xdr:rowOff>54432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3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66167</xdr:rowOff>
    </xdr:from>
    <xdr:to>
      <xdr:col>55</xdr:col>
      <xdr:colOff>0</xdr:colOff>
      <xdr:row>38</xdr:row>
      <xdr:rowOff>69977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8126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49784</xdr:rowOff>
    </xdr:from>
    <xdr:to>
      <xdr:col>50</xdr:col>
      <xdr:colOff>114300</xdr:colOff>
      <xdr:row>38</xdr:row>
      <xdr:rowOff>66167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6488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49784</xdr:rowOff>
    </xdr:from>
    <xdr:to>
      <xdr:col>45</xdr:col>
      <xdr:colOff>177800</xdr:colOff>
      <xdr:row>38</xdr:row>
      <xdr:rowOff>57785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6488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57404</xdr:rowOff>
    </xdr:from>
    <xdr:to>
      <xdr:col>41</xdr:col>
      <xdr:colOff>50800</xdr:colOff>
      <xdr:row>38</xdr:row>
      <xdr:rowOff>57785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7250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19177</xdr:rowOff>
    </xdr:from>
    <xdr:to>
      <xdr:col>55</xdr:col>
      <xdr:colOff>50800</xdr:colOff>
      <xdr:row>38</xdr:row>
      <xdr:rowOff>120777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169054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15367</xdr:rowOff>
    </xdr:from>
    <xdr:to>
      <xdr:col>50</xdr:col>
      <xdr:colOff>165100</xdr:colOff>
      <xdr:row>38</xdr:row>
      <xdr:rowOff>116967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108094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170434</xdr:rowOff>
    </xdr:from>
    <xdr:to>
      <xdr:col>46</xdr:col>
      <xdr:colOff>38100</xdr:colOff>
      <xdr:row>38</xdr:row>
      <xdr:rowOff>100584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91711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6985</xdr:rowOff>
    </xdr:from>
    <xdr:to>
      <xdr:col>41</xdr:col>
      <xdr:colOff>101600</xdr:colOff>
      <xdr:row>38</xdr:row>
      <xdr:rowOff>108585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99712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xdr:rowOff>
    </xdr:from>
    <xdr:to>
      <xdr:col>36</xdr:col>
      <xdr:colOff>165100</xdr:colOff>
      <xdr:row>38</xdr:row>
      <xdr:rowOff>108204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99331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96929</xdr:rowOff>
    </xdr:from>
    <xdr:to>
      <xdr:col>55</xdr:col>
      <xdr:colOff>0</xdr:colOff>
      <xdr:row>55</xdr:row>
      <xdr:rowOff>167932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26679"/>
          <a:ext cx="8382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96929</xdr:rowOff>
    </xdr:from>
    <xdr:to>
      <xdr:col>50</xdr:col>
      <xdr:colOff>114300</xdr:colOff>
      <xdr:row>55</xdr:row>
      <xdr:rowOff>121435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26679"/>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121435</xdr:rowOff>
    </xdr:from>
    <xdr:to>
      <xdr:col>45</xdr:col>
      <xdr:colOff>177800</xdr:colOff>
      <xdr:row>55</xdr:row>
      <xdr:rowOff>146764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51185"/>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15730</xdr:rowOff>
    </xdr:from>
    <xdr:to>
      <xdr:col>41</xdr:col>
      <xdr:colOff>50800</xdr:colOff>
      <xdr:row>55</xdr:row>
      <xdr:rowOff>146764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45480"/>
          <a:ext cx="8890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117132</xdr:rowOff>
    </xdr:from>
    <xdr:to>
      <xdr:col>55</xdr:col>
      <xdr:colOff>50800</xdr:colOff>
      <xdr:row>56</xdr:row>
      <xdr:rowOff>47282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140009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46129</xdr:rowOff>
    </xdr:from>
    <xdr:to>
      <xdr:col>50</xdr:col>
      <xdr:colOff>165100</xdr:colOff>
      <xdr:row>55</xdr:row>
      <xdr:rowOff>147729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164256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5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70635</xdr:rowOff>
    </xdr:from>
    <xdr:to>
      <xdr:col>46</xdr:col>
      <xdr:colOff>38100</xdr:colOff>
      <xdr:row>56</xdr:row>
      <xdr:rowOff>785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17312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95964</xdr:rowOff>
    </xdr:from>
    <xdr:to>
      <xdr:col>41</xdr:col>
      <xdr:colOff>101600</xdr:colOff>
      <xdr:row>56</xdr:row>
      <xdr:rowOff>26114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42641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0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136380</xdr:rowOff>
    </xdr:from>
    <xdr:to>
      <xdr:col>36</xdr:col>
      <xdr:colOff>165100</xdr:colOff>
      <xdr:row>55</xdr:row>
      <xdr:rowOff>66530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83057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24509</xdr:rowOff>
    </xdr:from>
    <xdr:to>
      <xdr:col>55</xdr:col>
      <xdr:colOff>0</xdr:colOff>
      <xdr:row>76</xdr:row>
      <xdr:rowOff>87626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883259"/>
          <a:ext cx="8382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24509</xdr:rowOff>
    </xdr:from>
    <xdr:to>
      <xdr:col>50</xdr:col>
      <xdr:colOff>114300</xdr:colOff>
      <xdr:row>76</xdr:row>
      <xdr:rowOff>60810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83259"/>
          <a:ext cx="889000" cy="20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53220</xdr:rowOff>
    </xdr:from>
    <xdr:to>
      <xdr:col>45</xdr:col>
      <xdr:colOff>177800</xdr:colOff>
      <xdr:row>76</xdr:row>
      <xdr:rowOff>60810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08342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53220</xdr:rowOff>
    </xdr:from>
    <xdr:to>
      <xdr:col>41</xdr:col>
      <xdr:colOff>50800</xdr:colOff>
      <xdr:row>76</xdr:row>
      <xdr:rowOff>98278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83420"/>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36826</xdr:rowOff>
    </xdr:from>
    <xdr:to>
      <xdr:col>55</xdr:col>
      <xdr:colOff>50800</xdr:colOff>
      <xdr:row>76</xdr:row>
      <xdr:rowOff>138426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59702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145159</xdr:rowOff>
    </xdr:from>
    <xdr:to>
      <xdr:col>50</xdr:col>
      <xdr:colOff>165100</xdr:colOff>
      <xdr:row>75</xdr:row>
      <xdr:rowOff>75309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3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91836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0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10010</xdr:rowOff>
    </xdr:from>
    <xdr:to>
      <xdr:col>46</xdr:col>
      <xdr:colOff>38100</xdr:colOff>
      <xdr:row>76</xdr:row>
      <xdr:rowOff>111610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128137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2420</xdr:rowOff>
    </xdr:from>
    <xdr:to>
      <xdr:col>41</xdr:col>
      <xdr:colOff>101600</xdr:colOff>
      <xdr:row>76</xdr:row>
      <xdr:rowOff>104020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120548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47478</xdr:rowOff>
    </xdr:from>
    <xdr:to>
      <xdr:col>36</xdr:col>
      <xdr:colOff>165100</xdr:colOff>
      <xdr:row>76</xdr:row>
      <xdr:rowOff>149078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165605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5917</xdr:rowOff>
    </xdr:from>
    <xdr:to>
      <xdr:col>55</xdr:col>
      <xdr:colOff>0</xdr:colOff>
      <xdr:row>94</xdr:row>
      <xdr:rowOff>33235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122217"/>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33235</xdr:rowOff>
    </xdr:from>
    <xdr:to>
      <xdr:col>50</xdr:col>
      <xdr:colOff>114300</xdr:colOff>
      <xdr:row>94</xdr:row>
      <xdr:rowOff>105359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149535"/>
          <a:ext cx="889000" cy="7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31703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105359</xdr:rowOff>
    </xdr:from>
    <xdr:to>
      <xdr:col>45</xdr:col>
      <xdr:colOff>177800</xdr:colOff>
      <xdr:row>94</xdr:row>
      <xdr:rowOff>115697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221659"/>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115697</xdr:rowOff>
    </xdr:from>
    <xdr:to>
      <xdr:col>41</xdr:col>
      <xdr:colOff>50800</xdr:colOff>
      <xdr:row>94</xdr:row>
      <xdr:rowOff>169418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23199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47528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32238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4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126567</xdr:rowOff>
    </xdr:from>
    <xdr:to>
      <xdr:col>55</xdr:col>
      <xdr:colOff>50800</xdr:colOff>
      <xdr:row>94</xdr:row>
      <xdr:rowOff>56717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0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149444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9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153885</xdr:rowOff>
    </xdr:from>
    <xdr:to>
      <xdr:col>50</xdr:col>
      <xdr:colOff>165100</xdr:colOff>
      <xdr:row>94</xdr:row>
      <xdr:rowOff>84035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0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100562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8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54559</xdr:rowOff>
    </xdr:from>
    <xdr:to>
      <xdr:col>46</xdr:col>
      <xdr:colOff>38100</xdr:colOff>
      <xdr:row>94</xdr:row>
      <xdr:rowOff>156159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1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9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64897</xdr:rowOff>
    </xdr:from>
    <xdr:to>
      <xdr:col>41</xdr:col>
      <xdr:colOff>101600</xdr:colOff>
      <xdr:row>94</xdr:row>
      <xdr:rowOff>166497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1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11574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9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118618</xdr:rowOff>
    </xdr:from>
    <xdr:to>
      <xdr:col>36</xdr:col>
      <xdr:colOff>165100</xdr:colOff>
      <xdr:row>95</xdr:row>
      <xdr:rowOff>48768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65295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0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37562</xdr:rowOff>
    </xdr:from>
    <xdr:to>
      <xdr:col>85</xdr:col>
      <xdr:colOff>127000</xdr:colOff>
      <xdr:row>35</xdr:row>
      <xdr:rowOff>84744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38312"/>
          <a:ext cx="838200" cy="4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84744</xdr:rowOff>
    </xdr:from>
    <xdr:to>
      <xdr:col>81</xdr:col>
      <xdr:colOff>50800</xdr:colOff>
      <xdr:row>36</xdr:row>
      <xdr:rowOff>8118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085494"/>
          <a:ext cx="8890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115377</xdr:rowOff>
    </xdr:from>
    <xdr:to>
      <xdr:col>76</xdr:col>
      <xdr:colOff>114300</xdr:colOff>
      <xdr:row>36</xdr:row>
      <xdr:rowOff>8118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116127"/>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88448</xdr:rowOff>
    </xdr:from>
    <xdr:to>
      <xdr:col>71</xdr:col>
      <xdr:colOff>177800</xdr:colOff>
      <xdr:row>35</xdr:row>
      <xdr:rowOff>115377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917748"/>
          <a:ext cx="889000" cy="19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158212</xdr:rowOff>
    </xdr:from>
    <xdr:to>
      <xdr:col>85</xdr:col>
      <xdr:colOff>177800</xdr:colOff>
      <xdr:row>35</xdr:row>
      <xdr:rowOff>88362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9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9639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3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33944</xdr:rowOff>
    </xdr:from>
    <xdr:to>
      <xdr:col>81</xdr:col>
      <xdr:colOff>101600</xdr:colOff>
      <xdr:row>35</xdr:row>
      <xdr:rowOff>135544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152071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128768</xdr:rowOff>
    </xdr:from>
    <xdr:to>
      <xdr:col>76</xdr:col>
      <xdr:colOff>165100</xdr:colOff>
      <xdr:row>36</xdr:row>
      <xdr:rowOff>58918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75445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64577</xdr:rowOff>
    </xdr:from>
    <xdr:to>
      <xdr:col>72</xdr:col>
      <xdr:colOff>38100</xdr:colOff>
      <xdr:row>35</xdr:row>
      <xdr:rowOff>166177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37648</xdr:rowOff>
    </xdr:from>
    <xdr:to>
      <xdr:col>67</xdr:col>
      <xdr:colOff>101600</xdr:colOff>
      <xdr:row>34</xdr:row>
      <xdr:rowOff>139248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8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155775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6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99744</xdr:rowOff>
    </xdr:from>
    <xdr:to>
      <xdr:col>85</xdr:col>
      <xdr:colOff>127000</xdr:colOff>
      <xdr:row>57</xdr:row>
      <xdr:rowOff>136940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00944"/>
          <a:ext cx="838200" cy="2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99744</xdr:rowOff>
    </xdr:from>
    <xdr:to>
      <xdr:col>81</xdr:col>
      <xdr:colOff>50800</xdr:colOff>
      <xdr:row>56</xdr:row>
      <xdr:rowOff>142378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00944"/>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89719</xdr:rowOff>
    </xdr:from>
    <xdr:to>
      <xdr:col>76</xdr:col>
      <xdr:colOff>114300</xdr:colOff>
      <xdr:row>56</xdr:row>
      <xdr:rowOff>142378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19469"/>
          <a:ext cx="889000" cy="2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89719</xdr:rowOff>
    </xdr:from>
    <xdr:to>
      <xdr:col>71</xdr:col>
      <xdr:colOff>177800</xdr:colOff>
      <xdr:row>57</xdr:row>
      <xdr:rowOff>18510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19469"/>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86140</xdr:rowOff>
    </xdr:from>
    <xdr:to>
      <xdr:col>85</xdr:col>
      <xdr:colOff>177800</xdr:colOff>
      <xdr:row>58</xdr:row>
      <xdr:rowOff>16290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64567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48944</xdr:rowOff>
    </xdr:from>
    <xdr:to>
      <xdr:col>81</xdr:col>
      <xdr:colOff>101600</xdr:colOff>
      <xdr:row>56</xdr:row>
      <xdr:rowOff>150544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141671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4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91578</xdr:rowOff>
    </xdr:from>
    <xdr:to>
      <xdr:col>76</xdr:col>
      <xdr:colOff>165100</xdr:colOff>
      <xdr:row>57</xdr:row>
      <xdr:rowOff>21728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38919</xdr:rowOff>
    </xdr:from>
    <xdr:to>
      <xdr:col>72</xdr:col>
      <xdr:colOff>38100</xdr:colOff>
      <xdr:row>55</xdr:row>
      <xdr:rowOff>140519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157046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139160</xdr:rowOff>
    </xdr:from>
    <xdr:to>
      <xdr:col>67</xdr:col>
      <xdr:colOff>101600</xdr:colOff>
      <xdr:row>57</xdr:row>
      <xdr:rowOff>69310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60437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63283</xdr:rowOff>
    </xdr:from>
    <xdr:to>
      <xdr:col>85</xdr:col>
      <xdr:colOff>127000</xdr:colOff>
      <xdr:row>77</xdr:row>
      <xdr:rowOff>14002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093483"/>
          <a:ext cx="838200" cy="1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14002</xdr:rowOff>
    </xdr:from>
    <xdr:to>
      <xdr:col>81</xdr:col>
      <xdr:colOff>50800</xdr:colOff>
      <xdr:row>78</xdr:row>
      <xdr:rowOff>89964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15652"/>
          <a:ext cx="889000" cy="2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171339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89964</xdr:rowOff>
    </xdr:from>
    <xdr:to>
      <xdr:col>76</xdr:col>
      <xdr:colOff>114300</xdr:colOff>
      <xdr:row>79</xdr:row>
      <xdr:rowOff>11553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63064"/>
          <a:ext cx="889000" cy="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31926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145414</xdr:rowOff>
    </xdr:from>
    <xdr:to>
      <xdr:col>71</xdr:col>
      <xdr:colOff>177800</xdr:colOff>
      <xdr:row>79</xdr:row>
      <xdr:rowOff>11553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8514"/>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69711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1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98089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6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12483</xdr:rowOff>
    </xdr:from>
    <xdr:to>
      <xdr:col>85</xdr:col>
      <xdr:colOff>177800</xdr:colOff>
      <xdr:row>76</xdr:row>
      <xdr:rowOff>114083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0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35359</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8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134652</xdr:rowOff>
    </xdr:from>
    <xdr:to>
      <xdr:col>81</xdr:col>
      <xdr:colOff>101600</xdr:colOff>
      <xdr:row>77</xdr:row>
      <xdr:rowOff>64802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1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81330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9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39164</xdr:rowOff>
    </xdr:from>
    <xdr:to>
      <xdr:col>76</xdr:col>
      <xdr:colOff>165100</xdr:colOff>
      <xdr:row>78</xdr:row>
      <xdr:rowOff>140764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157291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132203</xdr:rowOff>
    </xdr:from>
    <xdr:to>
      <xdr:col>72</xdr:col>
      <xdr:colOff>38100</xdr:colOff>
      <xdr:row>79</xdr:row>
      <xdr:rowOff>62353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78880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94614</xdr:rowOff>
    </xdr:from>
    <xdr:to>
      <xdr:col>67</xdr:col>
      <xdr:colOff>101600</xdr:colOff>
      <xdr:row>79</xdr:row>
      <xdr:rowOff>24764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41291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156414</xdr:rowOff>
    </xdr:from>
    <xdr:to>
      <xdr:col>85</xdr:col>
      <xdr:colOff>127000</xdr:colOff>
      <xdr:row>94</xdr:row>
      <xdr:rowOff>166839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72714"/>
          <a:ext cx="8382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166839</xdr:rowOff>
    </xdr:from>
    <xdr:to>
      <xdr:col>81</xdr:col>
      <xdr:colOff>50800</xdr:colOff>
      <xdr:row>95</xdr:row>
      <xdr:rowOff>11494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283139"/>
          <a:ext cx="889000" cy="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96460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139497</xdr:rowOff>
    </xdr:from>
    <xdr:to>
      <xdr:col>76</xdr:col>
      <xdr:colOff>114300</xdr:colOff>
      <xdr:row>95</xdr:row>
      <xdr:rowOff>11494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255797"/>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22377</xdr:rowOff>
    </xdr:from>
    <xdr:to>
      <xdr:col>71</xdr:col>
      <xdr:colOff>177800</xdr:colOff>
      <xdr:row>94</xdr:row>
      <xdr:rowOff>139497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138677"/>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105614</xdr:rowOff>
    </xdr:from>
    <xdr:to>
      <xdr:col>85</xdr:col>
      <xdr:colOff>177800</xdr:colOff>
      <xdr:row>95</xdr:row>
      <xdr:rowOff>35764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128491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116039</xdr:rowOff>
    </xdr:from>
    <xdr:to>
      <xdr:col>81</xdr:col>
      <xdr:colOff>101600</xdr:colOff>
      <xdr:row>95</xdr:row>
      <xdr:rowOff>46189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62716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132144</xdr:rowOff>
    </xdr:from>
    <xdr:to>
      <xdr:col>76</xdr:col>
      <xdr:colOff>165100</xdr:colOff>
      <xdr:row>95</xdr:row>
      <xdr:rowOff>62294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78821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0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88697</xdr:rowOff>
    </xdr:from>
    <xdr:to>
      <xdr:col>72</xdr:col>
      <xdr:colOff>38100</xdr:colOff>
      <xdr:row>95</xdr:row>
      <xdr:rowOff>18847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35374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143027</xdr:rowOff>
    </xdr:from>
    <xdr:to>
      <xdr:col>67</xdr:col>
      <xdr:colOff>101600</xdr:colOff>
      <xdr:row>94</xdr:row>
      <xdr:rowOff>73177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0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89704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8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目的別歳出決算額の約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ポイントを占める民生費は、住民一人当たりのコストが約</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千円となり、前年度比約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千円増加している。これは子育て世帯への臨時特例給付金事業等によるものである。また、類似団体内平均値と比較して高い傾向にあるのは、本市が子ども・子育て支援体制の充実による子育てしやすいまちづくりに努めており、待機児童の解消を図るとともに、子どもを安心して育てることができる環境整備を行うことを目的に認可保育園・幼保連携型認定こども園の施設整備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また、総務費の減は主に特別定額給付金給付事業によるものである。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新型コロナウイルス感染症対応等のため取崩しも行ったが、市税の増加や同感染症の影響により多くの事業が実施できなかったことから、前年度と同水準となっている。今後も基金の適正水準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実質単年度収支は、単年度収支の黒字、積立金取崩し額の減により黒字に転じた。今後も適正な財政運営に努める。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令和３年度は全ての会計で実質収支が黒字となっている。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及び介護保険事業特別会計においては、今後の医療費、給付費の伸びによる社会保障経費の増、水道事業会計、簡易水道事業会計、下水道事業会計においては、施設の計画的な更新や基幹施設の耐震化など、いずれも一般会計からの繰出しが必要な状況であることから、今後の厳しい財政状況を踏まえ、特別会計においても歳入確保や歳出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また、独立採算の原則により、事業経費の更なる見直しや収入確保を図っていく。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c r="B2" s="173" t="s">
        <v>81</v>
      </c>
      <c r="C2" s="173"/>
      <c r="D2" s="174"/>
    </row>
    <row r="3" spans="1:119" ht="18.75" customHeight="1" thickBot="1">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65616051</v>
      </c>
      <c r="BO4" s="459"/>
      <c r="BP4" s="459"/>
      <c r="BQ4" s="459"/>
      <c r="BR4" s="459"/>
      <c r="BS4" s="459"/>
      <c r="BT4" s="459"/>
      <c r="BU4" s="460"/>
      <c r="BV4" s="458">
        <v>70457000</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9.6999999999999993</v>
      </c>
      <c r="CU4" s="599"/>
      <c r="CV4" s="599"/>
      <c r="CW4" s="599"/>
      <c r="CX4" s="599"/>
      <c r="CY4" s="599"/>
      <c r="CZ4" s="599"/>
      <c r="DA4" s="600"/>
      <c r="DB4" s="598">
        <v>7.7</v>
      </c>
      <c r="DC4" s="599"/>
      <c r="DD4" s="599"/>
      <c r="DE4" s="599"/>
      <c r="DF4" s="599"/>
      <c r="DG4" s="599"/>
      <c r="DH4" s="599"/>
      <c r="DI4" s="600"/>
    </row>
    <row r="5" spans="1:119" ht="18.75" customHeight="1">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62227799</v>
      </c>
      <c r="BO5" s="430"/>
      <c r="BP5" s="430"/>
      <c r="BQ5" s="430"/>
      <c r="BR5" s="430"/>
      <c r="BS5" s="430"/>
      <c r="BT5" s="430"/>
      <c r="BU5" s="431"/>
      <c r="BV5" s="429">
        <v>67315471</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86.7</v>
      </c>
      <c r="CU5" s="427"/>
      <c r="CV5" s="427"/>
      <c r="CW5" s="427"/>
      <c r="CX5" s="427"/>
      <c r="CY5" s="427"/>
      <c r="CZ5" s="427"/>
      <c r="DA5" s="428"/>
      <c r="DB5" s="426">
        <v>92.8</v>
      </c>
      <c r="DC5" s="427"/>
      <c r="DD5" s="427"/>
      <c r="DE5" s="427"/>
      <c r="DF5" s="427"/>
      <c r="DG5" s="427"/>
      <c r="DH5" s="427"/>
      <c r="DI5" s="428"/>
    </row>
    <row r="6" spans="1:119" ht="18.75" customHeight="1">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3388252</v>
      </c>
      <c r="BO6" s="430"/>
      <c r="BP6" s="430"/>
      <c r="BQ6" s="430"/>
      <c r="BR6" s="430"/>
      <c r="BS6" s="430"/>
      <c r="BT6" s="430"/>
      <c r="BU6" s="431"/>
      <c r="BV6" s="429">
        <v>3141529</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90.9</v>
      </c>
      <c r="CU6" s="573"/>
      <c r="CV6" s="573"/>
      <c r="CW6" s="573"/>
      <c r="CX6" s="573"/>
      <c r="CY6" s="573"/>
      <c r="CZ6" s="573"/>
      <c r="DA6" s="574"/>
      <c r="DB6" s="572">
        <v>96.9</v>
      </c>
      <c r="DC6" s="573"/>
      <c r="DD6" s="573"/>
      <c r="DE6" s="573"/>
      <c r="DF6" s="573"/>
      <c r="DG6" s="573"/>
      <c r="DH6" s="573"/>
      <c r="DI6" s="574"/>
    </row>
    <row r="7" spans="1:119" ht="18.75" customHeight="1">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517262</v>
      </c>
      <c r="BO7" s="430"/>
      <c r="BP7" s="430"/>
      <c r="BQ7" s="430"/>
      <c r="BR7" s="430"/>
      <c r="BS7" s="430"/>
      <c r="BT7" s="430"/>
      <c r="BU7" s="431"/>
      <c r="BV7" s="429">
        <v>967651</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29568346</v>
      </c>
      <c r="CU7" s="430"/>
      <c r="CV7" s="430"/>
      <c r="CW7" s="430"/>
      <c r="CX7" s="430"/>
      <c r="CY7" s="430"/>
      <c r="CZ7" s="430"/>
      <c r="DA7" s="431"/>
      <c r="DB7" s="429">
        <v>28370968</v>
      </c>
      <c r="DC7" s="430"/>
      <c r="DD7" s="430"/>
      <c r="DE7" s="430"/>
      <c r="DF7" s="430"/>
      <c r="DG7" s="430"/>
      <c r="DH7" s="430"/>
      <c r="DI7" s="431"/>
    </row>
    <row r="8" spans="1:119" ht="18.75" customHeight="1" thickBot="1">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2870990</v>
      </c>
      <c r="BO8" s="430"/>
      <c r="BP8" s="430"/>
      <c r="BQ8" s="430"/>
      <c r="BR8" s="430"/>
      <c r="BS8" s="430"/>
      <c r="BT8" s="430"/>
      <c r="BU8" s="431"/>
      <c r="BV8" s="429">
        <v>2173878</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0.55000000000000004</v>
      </c>
      <c r="CU8" s="533"/>
      <c r="CV8" s="533"/>
      <c r="CW8" s="533"/>
      <c r="CX8" s="533"/>
      <c r="CY8" s="533"/>
      <c r="CZ8" s="533"/>
      <c r="DA8" s="534"/>
      <c r="DB8" s="532">
        <v>0.53</v>
      </c>
      <c r="DC8" s="533"/>
      <c r="DD8" s="533"/>
      <c r="DE8" s="533"/>
      <c r="DF8" s="533"/>
      <c r="DG8" s="533"/>
      <c r="DH8" s="533"/>
      <c r="DI8" s="534"/>
    </row>
    <row r="9" spans="1:119" ht="18.75" customHeight="1" thickBot="1">
      <c r="A9" s="172"/>
      <c r="B9" s="561" t="s">
        <v>111</v>
      </c>
      <c r="C9" s="562"/>
      <c r="D9" s="562"/>
      <c r="E9" s="562"/>
      <c r="F9" s="562"/>
      <c r="G9" s="562"/>
      <c r="H9" s="562"/>
      <c r="I9" s="562"/>
      <c r="J9" s="562"/>
      <c r="K9" s="480"/>
      <c r="L9" s="563" t="s">
        <v>112</v>
      </c>
      <c r="M9" s="564"/>
      <c r="N9" s="564"/>
      <c r="O9" s="564"/>
      <c r="P9" s="564"/>
      <c r="Q9" s="565"/>
      <c r="R9" s="566">
        <v>92403</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94</v>
      </c>
      <c r="AV9" s="488"/>
      <c r="AW9" s="488"/>
      <c r="AX9" s="488"/>
      <c r="AY9" s="443" t="s">
        <v>115</v>
      </c>
      <c r="AZ9" s="444"/>
      <c r="BA9" s="444"/>
      <c r="BB9" s="444"/>
      <c r="BC9" s="444"/>
      <c r="BD9" s="444"/>
      <c r="BE9" s="444"/>
      <c r="BF9" s="444"/>
      <c r="BG9" s="444"/>
      <c r="BH9" s="444"/>
      <c r="BI9" s="444"/>
      <c r="BJ9" s="444"/>
      <c r="BK9" s="444"/>
      <c r="BL9" s="444"/>
      <c r="BM9" s="445"/>
      <c r="BN9" s="429">
        <v>697112</v>
      </c>
      <c r="BO9" s="430"/>
      <c r="BP9" s="430"/>
      <c r="BQ9" s="430"/>
      <c r="BR9" s="430"/>
      <c r="BS9" s="430"/>
      <c r="BT9" s="430"/>
      <c r="BU9" s="431"/>
      <c r="BV9" s="429">
        <v>-797927</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13.4</v>
      </c>
      <c r="CU9" s="427"/>
      <c r="CV9" s="427"/>
      <c r="CW9" s="427"/>
      <c r="CX9" s="427"/>
      <c r="CY9" s="427"/>
      <c r="CZ9" s="427"/>
      <c r="DA9" s="428"/>
      <c r="DB9" s="426">
        <v>13</v>
      </c>
      <c r="DC9" s="427"/>
      <c r="DD9" s="427"/>
      <c r="DE9" s="427"/>
      <c r="DF9" s="427"/>
      <c r="DG9" s="427"/>
      <c r="DH9" s="427"/>
      <c r="DI9" s="428"/>
    </row>
    <row r="10" spans="1:119" ht="18.75" customHeight="1" thickBot="1">
      <c r="A10" s="172"/>
      <c r="B10" s="561"/>
      <c r="C10" s="562"/>
      <c r="D10" s="562"/>
      <c r="E10" s="562"/>
      <c r="F10" s="562"/>
      <c r="G10" s="562"/>
      <c r="H10" s="562"/>
      <c r="I10" s="562"/>
      <c r="J10" s="562"/>
      <c r="K10" s="480"/>
      <c r="L10" s="385" t="s">
        <v>117</v>
      </c>
      <c r="M10" s="386"/>
      <c r="N10" s="386"/>
      <c r="O10" s="386"/>
      <c r="P10" s="386"/>
      <c r="Q10" s="387"/>
      <c r="R10" s="382">
        <v>96076</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119</v>
      </c>
      <c r="AV10" s="488"/>
      <c r="AW10" s="488"/>
      <c r="AX10" s="488"/>
      <c r="AY10" s="443" t="s">
        <v>120</v>
      </c>
      <c r="AZ10" s="444"/>
      <c r="BA10" s="444"/>
      <c r="BB10" s="444"/>
      <c r="BC10" s="444"/>
      <c r="BD10" s="444"/>
      <c r="BE10" s="444"/>
      <c r="BF10" s="444"/>
      <c r="BG10" s="444"/>
      <c r="BH10" s="444"/>
      <c r="BI10" s="444"/>
      <c r="BJ10" s="444"/>
      <c r="BK10" s="444"/>
      <c r="BL10" s="444"/>
      <c r="BM10" s="445"/>
      <c r="BN10" s="429">
        <v>2003416</v>
      </c>
      <c r="BO10" s="430"/>
      <c r="BP10" s="430"/>
      <c r="BQ10" s="430"/>
      <c r="BR10" s="430"/>
      <c r="BS10" s="430"/>
      <c r="BT10" s="430"/>
      <c r="BU10" s="431"/>
      <c r="BV10" s="429">
        <v>2707819</v>
      </c>
      <c r="BW10" s="430"/>
      <c r="BX10" s="430"/>
      <c r="BY10" s="430"/>
      <c r="BZ10" s="430"/>
      <c r="CA10" s="430"/>
      <c r="CB10" s="430"/>
      <c r="CC10" s="431"/>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125</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128</v>
      </c>
      <c r="DC11" s="533"/>
      <c r="DD11" s="533"/>
      <c r="DE11" s="533"/>
      <c r="DF11" s="533"/>
      <c r="DG11" s="533"/>
      <c r="DH11" s="533"/>
      <c r="DI11" s="534"/>
    </row>
    <row r="12" spans="1:119" ht="18.75" customHeight="1">
      <c r="A12" s="172"/>
      <c r="B12" s="535" t="s">
        <v>129</v>
      </c>
      <c r="C12" s="536"/>
      <c r="D12" s="536"/>
      <c r="E12" s="536"/>
      <c r="F12" s="536"/>
      <c r="G12" s="536"/>
      <c r="H12" s="536"/>
      <c r="I12" s="536"/>
      <c r="J12" s="536"/>
      <c r="K12" s="537"/>
      <c r="L12" s="544" t="s">
        <v>130</v>
      </c>
      <c r="M12" s="545"/>
      <c r="N12" s="545"/>
      <c r="O12" s="545"/>
      <c r="P12" s="545"/>
      <c r="Q12" s="546"/>
      <c r="R12" s="547">
        <v>93176</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134</v>
      </c>
      <c r="AV12" s="488"/>
      <c r="AW12" s="488"/>
      <c r="AX12" s="488"/>
      <c r="AY12" s="443" t="s">
        <v>135</v>
      </c>
      <c r="AZ12" s="444"/>
      <c r="BA12" s="444"/>
      <c r="BB12" s="444"/>
      <c r="BC12" s="444"/>
      <c r="BD12" s="444"/>
      <c r="BE12" s="444"/>
      <c r="BF12" s="444"/>
      <c r="BG12" s="444"/>
      <c r="BH12" s="444"/>
      <c r="BI12" s="444"/>
      <c r="BJ12" s="444"/>
      <c r="BK12" s="444"/>
      <c r="BL12" s="444"/>
      <c r="BM12" s="445"/>
      <c r="BN12" s="429">
        <v>1702386</v>
      </c>
      <c r="BO12" s="430"/>
      <c r="BP12" s="430"/>
      <c r="BQ12" s="430"/>
      <c r="BR12" s="430"/>
      <c r="BS12" s="430"/>
      <c r="BT12" s="430"/>
      <c r="BU12" s="431"/>
      <c r="BV12" s="429">
        <v>2385139</v>
      </c>
      <c r="BW12" s="430"/>
      <c r="BX12" s="430"/>
      <c r="BY12" s="430"/>
      <c r="BZ12" s="430"/>
      <c r="CA12" s="430"/>
      <c r="CB12" s="430"/>
      <c r="CC12" s="431"/>
      <c r="CD12" s="469" t="s">
        <v>136</v>
      </c>
      <c r="CE12" s="389"/>
      <c r="CF12" s="389"/>
      <c r="CG12" s="389"/>
      <c r="CH12" s="389"/>
      <c r="CI12" s="389"/>
      <c r="CJ12" s="389"/>
      <c r="CK12" s="389"/>
      <c r="CL12" s="389"/>
      <c r="CM12" s="389"/>
      <c r="CN12" s="389"/>
      <c r="CO12" s="389"/>
      <c r="CP12" s="389"/>
      <c r="CQ12" s="389"/>
      <c r="CR12" s="389"/>
      <c r="CS12" s="470"/>
      <c r="CT12" s="532" t="s">
        <v>128</v>
      </c>
      <c r="CU12" s="533"/>
      <c r="CV12" s="533"/>
      <c r="CW12" s="533"/>
      <c r="CX12" s="533"/>
      <c r="CY12" s="533"/>
      <c r="CZ12" s="533"/>
      <c r="DA12" s="534"/>
      <c r="DB12" s="532" t="s">
        <v>137</v>
      </c>
      <c r="DC12" s="533"/>
      <c r="DD12" s="533"/>
      <c r="DE12" s="533"/>
      <c r="DF12" s="533"/>
      <c r="DG12" s="533"/>
      <c r="DH12" s="533"/>
      <c r="DI12" s="534"/>
    </row>
    <row r="13" spans="1:119" ht="18.75" customHeight="1">
      <c r="A13" s="172"/>
      <c r="B13" s="538"/>
      <c r="C13" s="539"/>
      <c r="D13" s="539"/>
      <c r="E13" s="539"/>
      <c r="F13" s="539"/>
      <c r="G13" s="539"/>
      <c r="H13" s="539"/>
      <c r="I13" s="539"/>
      <c r="J13" s="539"/>
      <c r="K13" s="540"/>
      <c r="L13" s="187"/>
      <c r="M13" s="513" t="s">
        <v>138</v>
      </c>
      <c r="N13" s="514"/>
      <c r="O13" s="514"/>
      <c r="P13" s="514"/>
      <c r="Q13" s="515"/>
      <c r="R13" s="516">
        <v>92667</v>
      </c>
      <c r="S13" s="517"/>
      <c r="T13" s="517"/>
      <c r="U13" s="517"/>
      <c r="V13" s="518"/>
      <c r="W13" s="519" t="s">
        <v>139</v>
      </c>
      <c r="X13" s="415"/>
      <c r="Y13" s="415"/>
      <c r="Z13" s="415"/>
      <c r="AA13" s="415"/>
      <c r="AB13" s="416"/>
      <c r="AC13" s="382">
        <v>2365</v>
      </c>
      <c r="AD13" s="383"/>
      <c r="AE13" s="383"/>
      <c r="AF13" s="383"/>
      <c r="AG13" s="384"/>
      <c r="AH13" s="382">
        <v>2803</v>
      </c>
      <c r="AI13" s="383"/>
      <c r="AJ13" s="383"/>
      <c r="AK13" s="383"/>
      <c r="AL13" s="442"/>
      <c r="AM13" s="486" t="s">
        <v>140</v>
      </c>
      <c r="AN13" s="386"/>
      <c r="AO13" s="386"/>
      <c r="AP13" s="386"/>
      <c r="AQ13" s="386"/>
      <c r="AR13" s="386"/>
      <c r="AS13" s="386"/>
      <c r="AT13" s="387"/>
      <c r="AU13" s="487" t="s">
        <v>141</v>
      </c>
      <c r="AV13" s="488"/>
      <c r="AW13" s="488"/>
      <c r="AX13" s="488"/>
      <c r="AY13" s="443" t="s">
        <v>142</v>
      </c>
      <c r="AZ13" s="444"/>
      <c r="BA13" s="444"/>
      <c r="BB13" s="444"/>
      <c r="BC13" s="444"/>
      <c r="BD13" s="444"/>
      <c r="BE13" s="444"/>
      <c r="BF13" s="444"/>
      <c r="BG13" s="444"/>
      <c r="BH13" s="444"/>
      <c r="BI13" s="444"/>
      <c r="BJ13" s="444"/>
      <c r="BK13" s="444"/>
      <c r="BL13" s="444"/>
      <c r="BM13" s="445"/>
      <c r="BN13" s="429">
        <v>998142</v>
      </c>
      <c r="BO13" s="430"/>
      <c r="BP13" s="430"/>
      <c r="BQ13" s="430"/>
      <c r="BR13" s="430"/>
      <c r="BS13" s="430"/>
      <c r="BT13" s="430"/>
      <c r="BU13" s="431"/>
      <c r="BV13" s="429">
        <v>-475247</v>
      </c>
      <c r="BW13" s="430"/>
      <c r="BX13" s="430"/>
      <c r="BY13" s="430"/>
      <c r="BZ13" s="430"/>
      <c r="CA13" s="430"/>
      <c r="CB13" s="430"/>
      <c r="CC13" s="431"/>
      <c r="CD13" s="469" t="s">
        <v>143</v>
      </c>
      <c r="CE13" s="389"/>
      <c r="CF13" s="389"/>
      <c r="CG13" s="389"/>
      <c r="CH13" s="389"/>
      <c r="CI13" s="389"/>
      <c r="CJ13" s="389"/>
      <c r="CK13" s="389"/>
      <c r="CL13" s="389"/>
      <c r="CM13" s="389"/>
      <c r="CN13" s="389"/>
      <c r="CO13" s="389"/>
      <c r="CP13" s="389"/>
      <c r="CQ13" s="389"/>
      <c r="CR13" s="389"/>
      <c r="CS13" s="470"/>
      <c r="CT13" s="426">
        <v>7.7</v>
      </c>
      <c r="CU13" s="427"/>
      <c r="CV13" s="427"/>
      <c r="CW13" s="427"/>
      <c r="CX13" s="427"/>
      <c r="CY13" s="427"/>
      <c r="CZ13" s="427"/>
      <c r="DA13" s="428"/>
      <c r="DB13" s="426">
        <v>7.9</v>
      </c>
      <c r="DC13" s="427"/>
      <c r="DD13" s="427"/>
      <c r="DE13" s="427"/>
      <c r="DF13" s="427"/>
      <c r="DG13" s="427"/>
      <c r="DH13" s="427"/>
      <c r="DI13" s="428"/>
    </row>
    <row r="14" spans="1:119" ht="18.75" customHeight="1" thickBot="1">
      <c r="A14" s="172"/>
      <c r="B14" s="538"/>
      <c r="C14" s="539"/>
      <c r="D14" s="539"/>
      <c r="E14" s="539"/>
      <c r="F14" s="539"/>
      <c r="G14" s="539"/>
      <c r="H14" s="539"/>
      <c r="I14" s="539"/>
      <c r="J14" s="539"/>
      <c r="K14" s="540"/>
      <c r="L14" s="503" t="s">
        <v>144</v>
      </c>
      <c r="M14" s="556"/>
      <c r="N14" s="556"/>
      <c r="O14" s="556"/>
      <c r="P14" s="556"/>
      <c r="Q14" s="557"/>
      <c r="R14" s="516">
        <v>93581</v>
      </c>
      <c r="S14" s="517"/>
      <c r="T14" s="517"/>
      <c r="U14" s="517"/>
      <c r="V14" s="518"/>
      <c r="W14" s="520"/>
      <c r="X14" s="418"/>
      <c r="Y14" s="418"/>
      <c r="Z14" s="418"/>
      <c r="AA14" s="418"/>
      <c r="AB14" s="419"/>
      <c r="AC14" s="509">
        <v>5.6</v>
      </c>
      <c r="AD14" s="510"/>
      <c r="AE14" s="510"/>
      <c r="AF14" s="510"/>
      <c r="AG14" s="511"/>
      <c r="AH14" s="509">
        <v>6.3</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145</v>
      </c>
      <c r="CE14" s="467"/>
      <c r="CF14" s="467"/>
      <c r="CG14" s="467"/>
      <c r="CH14" s="467"/>
      <c r="CI14" s="467"/>
      <c r="CJ14" s="467"/>
      <c r="CK14" s="467"/>
      <c r="CL14" s="467"/>
      <c r="CM14" s="467"/>
      <c r="CN14" s="467"/>
      <c r="CO14" s="467"/>
      <c r="CP14" s="467"/>
      <c r="CQ14" s="467"/>
      <c r="CR14" s="467"/>
      <c r="CS14" s="468"/>
      <c r="CT14" s="526" t="s">
        <v>137</v>
      </c>
      <c r="CU14" s="527"/>
      <c r="CV14" s="527"/>
      <c r="CW14" s="527"/>
      <c r="CX14" s="527"/>
      <c r="CY14" s="527"/>
      <c r="CZ14" s="527"/>
      <c r="DA14" s="528"/>
      <c r="DB14" s="526">
        <v>0.3</v>
      </c>
      <c r="DC14" s="527"/>
      <c r="DD14" s="527"/>
      <c r="DE14" s="527"/>
      <c r="DF14" s="527"/>
      <c r="DG14" s="527"/>
      <c r="DH14" s="527"/>
      <c r="DI14" s="528"/>
    </row>
    <row r="15" spans="1:119" ht="18.75" customHeight="1">
      <c r="A15" s="172"/>
      <c r="B15" s="538"/>
      <c r="C15" s="539"/>
      <c r="D15" s="539"/>
      <c r="E15" s="539"/>
      <c r="F15" s="539"/>
      <c r="G15" s="539"/>
      <c r="H15" s="539"/>
      <c r="I15" s="539"/>
      <c r="J15" s="539"/>
      <c r="K15" s="540"/>
      <c r="L15" s="187"/>
      <c r="M15" s="513" t="s">
        <v>138</v>
      </c>
      <c r="N15" s="514"/>
      <c r="O15" s="514"/>
      <c r="P15" s="514"/>
      <c r="Q15" s="515"/>
      <c r="R15" s="516">
        <v>93043</v>
      </c>
      <c r="S15" s="517"/>
      <c r="T15" s="517"/>
      <c r="U15" s="517"/>
      <c r="V15" s="518"/>
      <c r="W15" s="519" t="s">
        <v>146</v>
      </c>
      <c r="X15" s="415"/>
      <c r="Y15" s="415"/>
      <c r="Z15" s="415"/>
      <c r="AA15" s="415"/>
      <c r="AB15" s="416"/>
      <c r="AC15" s="382">
        <v>12395</v>
      </c>
      <c r="AD15" s="383"/>
      <c r="AE15" s="383"/>
      <c r="AF15" s="383"/>
      <c r="AG15" s="384"/>
      <c r="AH15" s="382">
        <v>12889</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14041866</v>
      </c>
      <c r="BO15" s="459"/>
      <c r="BP15" s="459"/>
      <c r="BQ15" s="459"/>
      <c r="BR15" s="459"/>
      <c r="BS15" s="459"/>
      <c r="BT15" s="459"/>
      <c r="BU15" s="460"/>
      <c r="BV15" s="458">
        <v>12696417</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29.1</v>
      </c>
      <c r="AD16" s="510"/>
      <c r="AE16" s="510"/>
      <c r="AF16" s="510"/>
      <c r="AG16" s="511"/>
      <c r="AH16" s="509">
        <v>29.1</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24817445</v>
      </c>
      <c r="BO16" s="430"/>
      <c r="BP16" s="430"/>
      <c r="BQ16" s="430"/>
      <c r="BR16" s="430"/>
      <c r="BS16" s="430"/>
      <c r="BT16" s="430"/>
      <c r="BU16" s="431"/>
      <c r="BV16" s="429">
        <v>23800480</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c r="A17" s="172"/>
      <c r="B17" s="541"/>
      <c r="C17" s="542"/>
      <c r="D17" s="542"/>
      <c r="E17" s="542"/>
      <c r="F17" s="542"/>
      <c r="G17" s="542"/>
      <c r="H17" s="542"/>
      <c r="I17" s="542"/>
      <c r="J17" s="542"/>
      <c r="K17" s="543"/>
      <c r="L17" s="191"/>
      <c r="M17" s="522" t="s">
        <v>152</v>
      </c>
      <c r="N17" s="523"/>
      <c r="O17" s="523"/>
      <c r="P17" s="523"/>
      <c r="Q17" s="524"/>
      <c r="R17" s="506" t="s">
        <v>153</v>
      </c>
      <c r="S17" s="507"/>
      <c r="T17" s="507"/>
      <c r="U17" s="507"/>
      <c r="V17" s="508"/>
      <c r="W17" s="519" t="s">
        <v>154</v>
      </c>
      <c r="X17" s="415"/>
      <c r="Y17" s="415"/>
      <c r="Z17" s="415"/>
      <c r="AA17" s="415"/>
      <c r="AB17" s="416"/>
      <c r="AC17" s="382">
        <v>27792</v>
      </c>
      <c r="AD17" s="383"/>
      <c r="AE17" s="383"/>
      <c r="AF17" s="383"/>
      <c r="AG17" s="384"/>
      <c r="AH17" s="382">
        <v>28641</v>
      </c>
      <c r="AI17" s="383"/>
      <c r="AJ17" s="383"/>
      <c r="AK17" s="383"/>
      <c r="AL17" s="442"/>
      <c r="AM17" s="486"/>
      <c r="AN17" s="386"/>
      <c r="AO17" s="386"/>
      <c r="AP17" s="386"/>
      <c r="AQ17" s="386"/>
      <c r="AR17" s="386"/>
      <c r="AS17" s="386"/>
      <c r="AT17" s="387"/>
      <c r="AU17" s="487"/>
      <c r="AV17" s="488"/>
      <c r="AW17" s="488"/>
      <c r="AX17" s="488"/>
      <c r="AY17" s="443" t="s">
        <v>155</v>
      </c>
      <c r="AZ17" s="444"/>
      <c r="BA17" s="444"/>
      <c r="BB17" s="444"/>
      <c r="BC17" s="444"/>
      <c r="BD17" s="444"/>
      <c r="BE17" s="444"/>
      <c r="BF17" s="444"/>
      <c r="BG17" s="444"/>
      <c r="BH17" s="444"/>
      <c r="BI17" s="444"/>
      <c r="BJ17" s="444"/>
      <c r="BK17" s="444"/>
      <c r="BL17" s="444"/>
      <c r="BM17" s="445"/>
      <c r="BN17" s="429">
        <v>17880010</v>
      </c>
      <c r="BO17" s="430"/>
      <c r="BP17" s="430"/>
      <c r="BQ17" s="430"/>
      <c r="BR17" s="430"/>
      <c r="BS17" s="430"/>
      <c r="BT17" s="430"/>
      <c r="BU17" s="431"/>
      <c r="BV17" s="429">
        <v>16118162</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c r="A18" s="172"/>
      <c r="B18" s="479" t="s">
        <v>156</v>
      </c>
      <c r="C18" s="480"/>
      <c r="D18" s="480"/>
      <c r="E18" s="481"/>
      <c r="F18" s="481"/>
      <c r="G18" s="481"/>
      <c r="H18" s="481"/>
      <c r="I18" s="481"/>
      <c r="J18" s="481"/>
      <c r="K18" s="481"/>
      <c r="L18" s="482">
        <v>682.92</v>
      </c>
      <c r="M18" s="482"/>
      <c r="N18" s="482"/>
      <c r="O18" s="482"/>
      <c r="P18" s="482"/>
      <c r="Q18" s="482"/>
      <c r="R18" s="483"/>
      <c r="S18" s="483"/>
      <c r="T18" s="483"/>
      <c r="U18" s="483"/>
      <c r="V18" s="484"/>
      <c r="W18" s="500"/>
      <c r="X18" s="501"/>
      <c r="Y18" s="501"/>
      <c r="Z18" s="501"/>
      <c r="AA18" s="501"/>
      <c r="AB18" s="525"/>
      <c r="AC18" s="399">
        <v>65.3</v>
      </c>
      <c r="AD18" s="400"/>
      <c r="AE18" s="400"/>
      <c r="AF18" s="400"/>
      <c r="AG18" s="485"/>
      <c r="AH18" s="399">
        <v>64.599999999999994</v>
      </c>
      <c r="AI18" s="400"/>
      <c r="AJ18" s="400"/>
      <c r="AK18" s="400"/>
      <c r="AL18" s="401"/>
      <c r="AM18" s="486"/>
      <c r="AN18" s="386"/>
      <c r="AO18" s="386"/>
      <c r="AP18" s="386"/>
      <c r="AQ18" s="386"/>
      <c r="AR18" s="386"/>
      <c r="AS18" s="386"/>
      <c r="AT18" s="387"/>
      <c r="AU18" s="487"/>
      <c r="AV18" s="488"/>
      <c r="AW18" s="488"/>
      <c r="AX18" s="488"/>
      <c r="AY18" s="443" t="s">
        <v>157</v>
      </c>
      <c r="AZ18" s="444"/>
      <c r="BA18" s="444"/>
      <c r="BB18" s="444"/>
      <c r="BC18" s="444"/>
      <c r="BD18" s="444"/>
      <c r="BE18" s="444"/>
      <c r="BF18" s="444"/>
      <c r="BG18" s="444"/>
      <c r="BH18" s="444"/>
      <c r="BI18" s="444"/>
      <c r="BJ18" s="444"/>
      <c r="BK18" s="444"/>
      <c r="BL18" s="444"/>
      <c r="BM18" s="445"/>
      <c r="BN18" s="429">
        <v>26520026</v>
      </c>
      <c r="BO18" s="430"/>
      <c r="BP18" s="430"/>
      <c r="BQ18" s="430"/>
      <c r="BR18" s="430"/>
      <c r="BS18" s="430"/>
      <c r="BT18" s="430"/>
      <c r="BU18" s="431"/>
      <c r="BV18" s="429">
        <v>26639326</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c r="A19" s="172"/>
      <c r="B19" s="479" t="s">
        <v>158</v>
      </c>
      <c r="C19" s="480"/>
      <c r="D19" s="480"/>
      <c r="E19" s="481"/>
      <c r="F19" s="481"/>
      <c r="G19" s="481"/>
      <c r="H19" s="481"/>
      <c r="I19" s="481"/>
      <c r="J19" s="481"/>
      <c r="K19" s="481"/>
      <c r="L19" s="489">
        <v>135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159</v>
      </c>
      <c r="AZ19" s="444"/>
      <c r="BA19" s="444"/>
      <c r="BB19" s="444"/>
      <c r="BC19" s="444"/>
      <c r="BD19" s="444"/>
      <c r="BE19" s="444"/>
      <c r="BF19" s="444"/>
      <c r="BG19" s="444"/>
      <c r="BH19" s="444"/>
      <c r="BI19" s="444"/>
      <c r="BJ19" s="444"/>
      <c r="BK19" s="444"/>
      <c r="BL19" s="444"/>
      <c r="BM19" s="445"/>
      <c r="BN19" s="429">
        <v>40286412</v>
      </c>
      <c r="BO19" s="430"/>
      <c r="BP19" s="430"/>
      <c r="BQ19" s="430"/>
      <c r="BR19" s="430"/>
      <c r="BS19" s="430"/>
      <c r="BT19" s="430"/>
      <c r="BU19" s="431"/>
      <c r="BV19" s="429">
        <v>40895845</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c r="A20" s="172"/>
      <c r="B20" s="479" t="s">
        <v>160</v>
      </c>
      <c r="C20" s="480"/>
      <c r="D20" s="480"/>
      <c r="E20" s="481"/>
      <c r="F20" s="481"/>
      <c r="G20" s="481"/>
      <c r="H20" s="481"/>
      <c r="I20" s="481"/>
      <c r="J20" s="481"/>
      <c r="K20" s="481"/>
      <c r="L20" s="489">
        <v>40995</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c r="A21" s="172"/>
      <c r="B21" s="476" t="s">
        <v>161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c r="A22" s="172"/>
      <c r="B22" s="405" t="s">
        <v>162</v>
      </c>
      <c r="C22" s="406"/>
      <c r="D22" s="407"/>
      <c r="E22" s="414" t="s">
        <v>1</v>
      </c>
      <c r="F22" s="415"/>
      <c r="G22" s="415"/>
      <c r="H22" s="415"/>
      <c r="I22" s="415"/>
      <c r="J22" s="415"/>
      <c r="K22" s="416"/>
      <c r="L22" s="414" t="s">
        <v>163</v>
      </c>
      <c r="M22" s="415"/>
      <c r="N22" s="415"/>
      <c r="O22" s="415"/>
      <c r="P22" s="416"/>
      <c r="Q22" s="420" t="s">
        <v>164</v>
      </c>
      <c r="R22" s="421"/>
      <c r="S22" s="421"/>
      <c r="T22" s="421"/>
      <c r="U22" s="421"/>
      <c r="V22" s="422"/>
      <c r="W22" s="471" t="s">
        <v>165</v>
      </c>
      <c r="X22" s="406"/>
      <c r="Y22" s="407"/>
      <c r="Z22" s="414" t="s">
        <v>1</v>
      </c>
      <c r="AA22" s="415"/>
      <c r="AB22" s="415"/>
      <c r="AC22" s="415"/>
      <c r="AD22" s="415"/>
      <c r="AE22" s="415"/>
      <c r="AF22" s="415"/>
      <c r="AG22" s="416"/>
      <c r="AH22" s="432" t="s">
        <v>166</v>
      </c>
      <c r="AI22" s="415"/>
      <c r="AJ22" s="415"/>
      <c r="AK22" s="415"/>
      <c r="AL22" s="416"/>
      <c r="AM22" s="432" t="s">
        <v>167</v>
      </c>
      <c r="AN22" s="433"/>
      <c r="AO22" s="433"/>
      <c r="AP22" s="433"/>
      <c r="AQ22" s="433"/>
      <c r="AR22" s="434"/>
      <c r="AS22" s="420" t="s">
        <v>164</v>
      </c>
      <c r="AT22" s="421"/>
      <c r="AU22" s="421"/>
      <c r="AV22" s="421"/>
      <c r="AW22" s="421"/>
      <c r="AX22" s="438"/>
      <c r="AY22" s="455" t="s">
        <v>168</v>
      </c>
      <c r="AZ22" s="456"/>
      <c r="BA22" s="456"/>
      <c r="BB22" s="456"/>
      <c r="BC22" s="456"/>
      <c r="BD22" s="456"/>
      <c r="BE22" s="456"/>
      <c r="BF22" s="456"/>
      <c r="BG22" s="456"/>
      <c r="BH22" s="456"/>
      <c r="BI22" s="456"/>
      <c r="BJ22" s="456"/>
      <c r="BK22" s="456"/>
      <c r="BL22" s="456"/>
      <c r="BM22" s="457"/>
      <c r="BN22" s="458">
        <v>37268723</v>
      </c>
      <c r="BO22" s="459"/>
      <c r="BP22" s="459"/>
      <c r="BQ22" s="459"/>
      <c r="BR22" s="459"/>
      <c r="BS22" s="459"/>
      <c r="BT22" s="459"/>
      <c r="BU22" s="460"/>
      <c r="BV22" s="458">
        <v>38179274</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169</v>
      </c>
      <c r="AZ23" s="444"/>
      <c r="BA23" s="444"/>
      <c r="BB23" s="444"/>
      <c r="BC23" s="444"/>
      <c r="BD23" s="444"/>
      <c r="BE23" s="444"/>
      <c r="BF23" s="444"/>
      <c r="BG23" s="444"/>
      <c r="BH23" s="444"/>
      <c r="BI23" s="444"/>
      <c r="BJ23" s="444"/>
      <c r="BK23" s="444"/>
      <c r="BL23" s="444"/>
      <c r="BM23" s="445"/>
      <c r="BN23" s="429">
        <v>17230201</v>
      </c>
      <c r="BO23" s="430"/>
      <c r="BP23" s="430"/>
      <c r="BQ23" s="430"/>
      <c r="BR23" s="430"/>
      <c r="BS23" s="430"/>
      <c r="BT23" s="430"/>
      <c r="BU23" s="431"/>
      <c r="BV23" s="429">
        <v>17239931</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c r="A24" s="172"/>
      <c r="B24" s="408"/>
      <c r="C24" s="409"/>
      <c r="D24" s="410"/>
      <c r="E24" s="385" t="s">
        <v>170</v>
      </c>
      <c r="F24" s="386"/>
      <c r="G24" s="386"/>
      <c r="H24" s="386"/>
      <c r="I24" s="386"/>
      <c r="J24" s="386"/>
      <c r="K24" s="387"/>
      <c r="L24" s="382">
        <v>1</v>
      </c>
      <c r="M24" s="383"/>
      <c r="N24" s="383"/>
      <c r="O24" s="383"/>
      <c r="P24" s="384"/>
      <c r="Q24" s="382">
        <v>7320</v>
      </c>
      <c r="R24" s="383"/>
      <c r="S24" s="383"/>
      <c r="T24" s="383"/>
      <c r="U24" s="383"/>
      <c r="V24" s="384"/>
      <c r="W24" s="472"/>
      <c r="X24" s="409"/>
      <c r="Y24" s="410"/>
      <c r="Z24" s="385" t="s">
        <v>171</v>
      </c>
      <c r="AA24" s="386"/>
      <c r="AB24" s="386"/>
      <c r="AC24" s="386"/>
      <c r="AD24" s="386"/>
      <c r="AE24" s="386"/>
      <c r="AF24" s="386"/>
      <c r="AG24" s="387"/>
      <c r="AH24" s="382">
        <v>846</v>
      </c>
      <c r="AI24" s="383"/>
      <c r="AJ24" s="383"/>
      <c r="AK24" s="383"/>
      <c r="AL24" s="384"/>
      <c r="AM24" s="382">
        <v>2739348</v>
      </c>
      <c r="AN24" s="383"/>
      <c r="AO24" s="383"/>
      <c r="AP24" s="383"/>
      <c r="AQ24" s="383"/>
      <c r="AR24" s="384"/>
      <c r="AS24" s="382">
        <v>3238</v>
      </c>
      <c r="AT24" s="383"/>
      <c r="AU24" s="383"/>
      <c r="AV24" s="383"/>
      <c r="AW24" s="383"/>
      <c r="AX24" s="442"/>
      <c r="AY24" s="402" t="s">
        <v>172</v>
      </c>
      <c r="AZ24" s="403"/>
      <c r="BA24" s="403"/>
      <c r="BB24" s="403"/>
      <c r="BC24" s="403"/>
      <c r="BD24" s="403"/>
      <c r="BE24" s="403"/>
      <c r="BF24" s="403"/>
      <c r="BG24" s="403"/>
      <c r="BH24" s="403"/>
      <c r="BI24" s="403"/>
      <c r="BJ24" s="403"/>
      <c r="BK24" s="403"/>
      <c r="BL24" s="403"/>
      <c r="BM24" s="404"/>
      <c r="BN24" s="429">
        <v>20271205</v>
      </c>
      <c r="BO24" s="430"/>
      <c r="BP24" s="430"/>
      <c r="BQ24" s="430"/>
      <c r="BR24" s="430"/>
      <c r="BS24" s="430"/>
      <c r="BT24" s="430"/>
      <c r="BU24" s="431"/>
      <c r="BV24" s="429">
        <v>20451667</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c r="A25" s="172"/>
      <c r="B25" s="408"/>
      <c r="C25" s="409"/>
      <c r="D25" s="410"/>
      <c r="E25" s="385" t="s">
        <v>173</v>
      </c>
      <c r="F25" s="386"/>
      <c r="G25" s="386"/>
      <c r="H25" s="386"/>
      <c r="I25" s="386"/>
      <c r="J25" s="386"/>
      <c r="K25" s="387"/>
      <c r="L25" s="382">
        <v>2</v>
      </c>
      <c r="M25" s="383"/>
      <c r="N25" s="383"/>
      <c r="O25" s="383"/>
      <c r="P25" s="384"/>
      <c r="Q25" s="382">
        <v>6534</v>
      </c>
      <c r="R25" s="383"/>
      <c r="S25" s="383"/>
      <c r="T25" s="383"/>
      <c r="U25" s="383"/>
      <c r="V25" s="384"/>
      <c r="W25" s="472"/>
      <c r="X25" s="409"/>
      <c r="Y25" s="410"/>
      <c r="Z25" s="385" t="s">
        <v>174</v>
      </c>
      <c r="AA25" s="386"/>
      <c r="AB25" s="386"/>
      <c r="AC25" s="386"/>
      <c r="AD25" s="386"/>
      <c r="AE25" s="386"/>
      <c r="AF25" s="386"/>
      <c r="AG25" s="387"/>
      <c r="AH25" s="382">
        <v>154</v>
      </c>
      <c r="AI25" s="383"/>
      <c r="AJ25" s="383"/>
      <c r="AK25" s="383"/>
      <c r="AL25" s="384"/>
      <c r="AM25" s="382">
        <v>457072</v>
      </c>
      <c r="AN25" s="383"/>
      <c r="AO25" s="383"/>
      <c r="AP25" s="383"/>
      <c r="AQ25" s="383"/>
      <c r="AR25" s="384"/>
      <c r="AS25" s="382">
        <v>2968</v>
      </c>
      <c r="AT25" s="383"/>
      <c r="AU25" s="383"/>
      <c r="AV25" s="383"/>
      <c r="AW25" s="383"/>
      <c r="AX25" s="442"/>
      <c r="AY25" s="455" t="s">
        <v>175</v>
      </c>
      <c r="AZ25" s="456"/>
      <c r="BA25" s="456"/>
      <c r="BB25" s="456"/>
      <c r="BC25" s="456"/>
      <c r="BD25" s="456"/>
      <c r="BE25" s="456"/>
      <c r="BF25" s="456"/>
      <c r="BG25" s="456"/>
      <c r="BH25" s="456"/>
      <c r="BI25" s="456"/>
      <c r="BJ25" s="456"/>
      <c r="BK25" s="456"/>
      <c r="BL25" s="456"/>
      <c r="BM25" s="457"/>
      <c r="BN25" s="458">
        <v>15053082</v>
      </c>
      <c r="BO25" s="459"/>
      <c r="BP25" s="459"/>
      <c r="BQ25" s="459"/>
      <c r="BR25" s="459"/>
      <c r="BS25" s="459"/>
      <c r="BT25" s="459"/>
      <c r="BU25" s="460"/>
      <c r="BV25" s="458">
        <v>18420309</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c r="A26" s="172"/>
      <c r="B26" s="408"/>
      <c r="C26" s="409"/>
      <c r="D26" s="410"/>
      <c r="E26" s="385" t="s">
        <v>176</v>
      </c>
      <c r="F26" s="386"/>
      <c r="G26" s="386"/>
      <c r="H26" s="386"/>
      <c r="I26" s="386"/>
      <c r="J26" s="386"/>
      <c r="K26" s="387"/>
      <c r="L26" s="382">
        <v>1</v>
      </c>
      <c r="M26" s="383"/>
      <c r="N26" s="383"/>
      <c r="O26" s="383"/>
      <c r="P26" s="384"/>
      <c r="Q26" s="382">
        <v>5940</v>
      </c>
      <c r="R26" s="383"/>
      <c r="S26" s="383"/>
      <c r="T26" s="383"/>
      <c r="U26" s="383"/>
      <c r="V26" s="384"/>
      <c r="W26" s="472"/>
      <c r="X26" s="409"/>
      <c r="Y26" s="410"/>
      <c r="Z26" s="385" t="s">
        <v>177</v>
      </c>
      <c r="AA26" s="440"/>
      <c r="AB26" s="440"/>
      <c r="AC26" s="440"/>
      <c r="AD26" s="440"/>
      <c r="AE26" s="440"/>
      <c r="AF26" s="440"/>
      <c r="AG26" s="441"/>
      <c r="AH26" s="382">
        <v>24</v>
      </c>
      <c r="AI26" s="383"/>
      <c r="AJ26" s="383"/>
      <c r="AK26" s="383"/>
      <c r="AL26" s="384"/>
      <c r="AM26" s="382">
        <v>78576</v>
      </c>
      <c r="AN26" s="383"/>
      <c r="AO26" s="383"/>
      <c r="AP26" s="383"/>
      <c r="AQ26" s="383"/>
      <c r="AR26" s="384"/>
      <c r="AS26" s="382">
        <v>3274</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179</v>
      </c>
      <c r="BO26" s="430"/>
      <c r="BP26" s="430"/>
      <c r="BQ26" s="430"/>
      <c r="BR26" s="430"/>
      <c r="BS26" s="430"/>
      <c r="BT26" s="430"/>
      <c r="BU26" s="431"/>
      <c r="BV26" s="429" t="s">
        <v>179</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c r="A27" s="172"/>
      <c r="B27" s="408"/>
      <c r="C27" s="409"/>
      <c r="D27" s="410"/>
      <c r="E27" s="385" t="s">
        <v>180</v>
      </c>
      <c r="F27" s="386"/>
      <c r="G27" s="386"/>
      <c r="H27" s="386"/>
      <c r="I27" s="386"/>
      <c r="J27" s="386"/>
      <c r="K27" s="387"/>
      <c r="L27" s="382">
        <v>1</v>
      </c>
      <c r="M27" s="383"/>
      <c r="N27" s="383"/>
      <c r="O27" s="383"/>
      <c r="P27" s="384"/>
      <c r="Q27" s="382">
        <v>4580</v>
      </c>
      <c r="R27" s="383"/>
      <c r="S27" s="383"/>
      <c r="T27" s="383"/>
      <c r="U27" s="383"/>
      <c r="V27" s="384"/>
      <c r="W27" s="472"/>
      <c r="X27" s="409"/>
      <c r="Y27" s="410"/>
      <c r="Z27" s="385" t="s">
        <v>181</v>
      </c>
      <c r="AA27" s="386"/>
      <c r="AB27" s="386"/>
      <c r="AC27" s="386"/>
      <c r="AD27" s="386"/>
      <c r="AE27" s="386"/>
      <c r="AF27" s="386"/>
      <c r="AG27" s="387"/>
      <c r="AH27" s="382">
        <v>39</v>
      </c>
      <c r="AI27" s="383"/>
      <c r="AJ27" s="383"/>
      <c r="AK27" s="383"/>
      <c r="AL27" s="384"/>
      <c r="AM27" s="382">
        <v>145436</v>
      </c>
      <c r="AN27" s="383"/>
      <c r="AO27" s="383"/>
      <c r="AP27" s="383"/>
      <c r="AQ27" s="383"/>
      <c r="AR27" s="384"/>
      <c r="AS27" s="382">
        <v>3729</v>
      </c>
      <c r="AT27" s="383"/>
      <c r="AU27" s="383"/>
      <c r="AV27" s="383"/>
      <c r="AW27" s="383"/>
      <c r="AX27" s="442"/>
      <c r="AY27" s="466" t="s">
        <v>182</v>
      </c>
      <c r="AZ27" s="467"/>
      <c r="BA27" s="467"/>
      <c r="BB27" s="467"/>
      <c r="BC27" s="467"/>
      <c r="BD27" s="467"/>
      <c r="BE27" s="467"/>
      <c r="BF27" s="467"/>
      <c r="BG27" s="467"/>
      <c r="BH27" s="467"/>
      <c r="BI27" s="467"/>
      <c r="BJ27" s="467"/>
      <c r="BK27" s="467"/>
      <c r="BL27" s="467"/>
      <c r="BM27" s="468"/>
      <c r="BN27" s="463" t="s">
        <v>179</v>
      </c>
      <c r="BO27" s="464"/>
      <c r="BP27" s="464"/>
      <c r="BQ27" s="464"/>
      <c r="BR27" s="464"/>
      <c r="BS27" s="464"/>
      <c r="BT27" s="464"/>
      <c r="BU27" s="465"/>
      <c r="BV27" s="463" t="s">
        <v>179</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c r="A28" s="172"/>
      <c r="B28" s="408"/>
      <c r="C28" s="409"/>
      <c r="D28" s="410"/>
      <c r="E28" s="385" t="s">
        <v>183</v>
      </c>
      <c r="F28" s="386"/>
      <c r="G28" s="386"/>
      <c r="H28" s="386"/>
      <c r="I28" s="386"/>
      <c r="J28" s="386"/>
      <c r="K28" s="387"/>
      <c r="L28" s="382">
        <v>1</v>
      </c>
      <c r="M28" s="383"/>
      <c r="N28" s="383"/>
      <c r="O28" s="383"/>
      <c r="P28" s="384"/>
      <c r="Q28" s="382">
        <v>3960</v>
      </c>
      <c r="R28" s="383"/>
      <c r="S28" s="383"/>
      <c r="T28" s="383"/>
      <c r="U28" s="383"/>
      <c r="V28" s="384"/>
      <c r="W28" s="472"/>
      <c r="X28" s="409"/>
      <c r="Y28" s="410"/>
      <c r="Z28" s="385" t="s">
        <v>184</v>
      </c>
      <c r="AA28" s="386"/>
      <c r="AB28" s="386"/>
      <c r="AC28" s="386"/>
      <c r="AD28" s="386"/>
      <c r="AE28" s="386"/>
      <c r="AF28" s="386"/>
      <c r="AG28" s="387"/>
      <c r="AH28" s="382" t="s">
        <v>128</v>
      </c>
      <c r="AI28" s="383"/>
      <c r="AJ28" s="383"/>
      <c r="AK28" s="383"/>
      <c r="AL28" s="384"/>
      <c r="AM28" s="382" t="s">
        <v>179</v>
      </c>
      <c r="AN28" s="383"/>
      <c r="AO28" s="383"/>
      <c r="AP28" s="383"/>
      <c r="AQ28" s="383"/>
      <c r="AR28" s="384"/>
      <c r="AS28" s="382" t="s">
        <v>179</v>
      </c>
      <c r="AT28" s="383"/>
      <c r="AU28" s="383"/>
      <c r="AV28" s="383"/>
      <c r="AW28" s="383"/>
      <c r="AX28" s="442"/>
      <c r="AY28" s="446" t="s">
        <v>185</v>
      </c>
      <c r="AZ28" s="447"/>
      <c r="BA28" s="447"/>
      <c r="BB28" s="448"/>
      <c r="BC28" s="455" t="s">
        <v>48</v>
      </c>
      <c r="BD28" s="456"/>
      <c r="BE28" s="456"/>
      <c r="BF28" s="456"/>
      <c r="BG28" s="456"/>
      <c r="BH28" s="456"/>
      <c r="BI28" s="456"/>
      <c r="BJ28" s="456"/>
      <c r="BK28" s="456"/>
      <c r="BL28" s="456"/>
      <c r="BM28" s="457"/>
      <c r="BN28" s="458">
        <v>8171067</v>
      </c>
      <c r="BO28" s="459"/>
      <c r="BP28" s="459"/>
      <c r="BQ28" s="459"/>
      <c r="BR28" s="459"/>
      <c r="BS28" s="459"/>
      <c r="BT28" s="459"/>
      <c r="BU28" s="460"/>
      <c r="BV28" s="458">
        <v>7870037</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c r="A29" s="172"/>
      <c r="B29" s="408"/>
      <c r="C29" s="409"/>
      <c r="D29" s="410"/>
      <c r="E29" s="385" t="s">
        <v>186</v>
      </c>
      <c r="F29" s="386"/>
      <c r="G29" s="386"/>
      <c r="H29" s="386"/>
      <c r="I29" s="386"/>
      <c r="J29" s="386"/>
      <c r="K29" s="387"/>
      <c r="L29" s="382">
        <v>24</v>
      </c>
      <c r="M29" s="383"/>
      <c r="N29" s="383"/>
      <c r="O29" s="383"/>
      <c r="P29" s="384"/>
      <c r="Q29" s="382">
        <v>3700</v>
      </c>
      <c r="R29" s="383"/>
      <c r="S29" s="383"/>
      <c r="T29" s="383"/>
      <c r="U29" s="383"/>
      <c r="V29" s="384"/>
      <c r="W29" s="473"/>
      <c r="X29" s="474"/>
      <c r="Y29" s="475"/>
      <c r="Z29" s="385" t="s">
        <v>187</v>
      </c>
      <c r="AA29" s="386"/>
      <c r="AB29" s="386"/>
      <c r="AC29" s="386"/>
      <c r="AD29" s="386"/>
      <c r="AE29" s="386"/>
      <c r="AF29" s="386"/>
      <c r="AG29" s="387"/>
      <c r="AH29" s="382">
        <v>885</v>
      </c>
      <c r="AI29" s="383"/>
      <c r="AJ29" s="383"/>
      <c r="AK29" s="383"/>
      <c r="AL29" s="384"/>
      <c r="AM29" s="382">
        <v>2884784</v>
      </c>
      <c r="AN29" s="383"/>
      <c r="AO29" s="383"/>
      <c r="AP29" s="383"/>
      <c r="AQ29" s="383"/>
      <c r="AR29" s="384"/>
      <c r="AS29" s="382">
        <v>3260</v>
      </c>
      <c r="AT29" s="383"/>
      <c r="AU29" s="383"/>
      <c r="AV29" s="383"/>
      <c r="AW29" s="383"/>
      <c r="AX29" s="442"/>
      <c r="AY29" s="449"/>
      <c r="AZ29" s="450"/>
      <c r="BA29" s="450"/>
      <c r="BB29" s="451"/>
      <c r="BC29" s="443" t="s">
        <v>188</v>
      </c>
      <c r="BD29" s="444"/>
      <c r="BE29" s="444"/>
      <c r="BF29" s="444"/>
      <c r="BG29" s="444"/>
      <c r="BH29" s="444"/>
      <c r="BI29" s="444"/>
      <c r="BJ29" s="444"/>
      <c r="BK29" s="444"/>
      <c r="BL29" s="444"/>
      <c r="BM29" s="445"/>
      <c r="BN29" s="429">
        <v>1091992</v>
      </c>
      <c r="BO29" s="430"/>
      <c r="BP29" s="430"/>
      <c r="BQ29" s="430"/>
      <c r="BR29" s="430"/>
      <c r="BS29" s="430"/>
      <c r="BT29" s="430"/>
      <c r="BU29" s="431"/>
      <c r="BV29" s="429">
        <v>805129</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189</v>
      </c>
      <c r="X30" s="397"/>
      <c r="Y30" s="397"/>
      <c r="Z30" s="397"/>
      <c r="AA30" s="397"/>
      <c r="AB30" s="397"/>
      <c r="AC30" s="397"/>
      <c r="AD30" s="397"/>
      <c r="AE30" s="397"/>
      <c r="AF30" s="397"/>
      <c r="AG30" s="398"/>
      <c r="AH30" s="399">
        <v>97.5</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5651779</v>
      </c>
      <c r="BO30" s="464"/>
      <c r="BP30" s="464"/>
      <c r="BQ30" s="464"/>
      <c r="BR30" s="464"/>
      <c r="BS30" s="464"/>
      <c r="BT30" s="464"/>
      <c r="BU30" s="465"/>
      <c r="BV30" s="463">
        <v>6307282</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388" t="s">
        <v>190</v>
      </c>
      <c r="D32" s="388"/>
      <c r="E32" s="388"/>
      <c r="F32" s="388"/>
      <c r="G32" s="388"/>
      <c r="H32" s="388"/>
      <c r="I32" s="388"/>
      <c r="J32" s="388"/>
      <c r="K32" s="388"/>
      <c r="L32" s="388"/>
      <c r="M32" s="388"/>
      <c r="N32" s="388"/>
      <c r="O32" s="388"/>
      <c r="P32" s="388"/>
      <c r="Q32" s="388"/>
      <c r="R32" s="388"/>
      <c r="S32" s="388"/>
      <c r="U32" s="389" t="s">
        <v>191</v>
      </c>
      <c r="V32" s="389"/>
      <c r="W32" s="389"/>
      <c r="X32" s="389"/>
      <c r="Y32" s="389"/>
      <c r="Z32" s="389"/>
      <c r="AA32" s="389"/>
      <c r="AB32" s="389"/>
      <c r="AC32" s="389"/>
      <c r="AD32" s="389"/>
      <c r="AE32" s="389"/>
      <c r="AF32" s="389"/>
      <c r="AG32" s="389"/>
      <c r="AH32" s="389"/>
      <c r="AI32" s="389"/>
      <c r="AJ32" s="389"/>
      <c r="AK32" s="389"/>
      <c r="AM32" s="389" t="s">
        <v>192</v>
      </c>
      <c r="AN32" s="389"/>
      <c r="AO32" s="389"/>
      <c r="AP32" s="389"/>
      <c r="AQ32" s="389"/>
      <c r="AR32" s="389"/>
      <c r="AS32" s="389"/>
      <c r="AT32" s="389"/>
      <c r="AU32" s="389"/>
      <c r="AV32" s="389"/>
      <c r="AW32" s="389"/>
      <c r="AX32" s="389"/>
      <c r="AY32" s="389"/>
      <c r="AZ32" s="389"/>
      <c r="BA32" s="389"/>
      <c r="BB32" s="389"/>
      <c r="BC32" s="389"/>
      <c r="BE32" s="389" t="s">
        <v>193</v>
      </c>
      <c r="BF32" s="389"/>
      <c r="BG32" s="389"/>
      <c r="BH32" s="389"/>
      <c r="BI32" s="389"/>
      <c r="BJ32" s="389"/>
      <c r="BK32" s="389"/>
      <c r="BL32" s="389"/>
      <c r="BM32" s="389"/>
      <c r="BN32" s="389"/>
      <c r="BO32" s="389"/>
      <c r="BP32" s="389"/>
      <c r="BQ32" s="389"/>
      <c r="BR32" s="389"/>
      <c r="BS32" s="389"/>
      <c r="BT32" s="389"/>
      <c r="BU32" s="389"/>
      <c r="BW32" s="389" t="s">
        <v>194</v>
      </c>
      <c r="BX32" s="389"/>
      <c r="BY32" s="389"/>
      <c r="BZ32" s="389"/>
      <c r="CA32" s="389"/>
      <c r="CB32" s="389"/>
      <c r="CC32" s="389"/>
      <c r="CD32" s="389"/>
      <c r="CE32" s="389"/>
      <c r="CF32" s="389"/>
      <c r="CG32" s="389"/>
      <c r="CH32" s="389"/>
      <c r="CI32" s="389"/>
      <c r="CJ32" s="389"/>
      <c r="CK32" s="389"/>
      <c r="CL32" s="389"/>
      <c r="CM32" s="389"/>
      <c r="CO32" s="389" t="s">
        <v>195</v>
      </c>
      <c r="CP32" s="389"/>
      <c r="CQ32" s="389"/>
      <c r="CR32" s="389"/>
      <c r="CS32" s="389"/>
      <c r="CT32" s="389"/>
      <c r="CU32" s="389"/>
      <c r="CV32" s="389"/>
      <c r="CW32" s="389"/>
      <c r="CX32" s="389"/>
      <c r="CY32" s="389"/>
      <c r="CZ32" s="389"/>
      <c r="DA32" s="389"/>
      <c r="DB32" s="389"/>
      <c r="DC32" s="389"/>
      <c r="DD32" s="389"/>
      <c r="DE32" s="389"/>
      <c r="DI32" s="198"/>
    </row>
    <row r="33" spans="1:113" ht="13.5" customHeight="1">
      <c r="A33" s="172"/>
      <c r="B33" s="199"/>
      <c r="C33" s="381" t="s">
        <v>196</v>
      </c>
      <c r="D33" s="381"/>
      <c r="E33" s="380" t="s">
        <v>197</v>
      </c>
      <c r="F33" s="380"/>
      <c r="G33" s="380"/>
      <c r="H33" s="380"/>
      <c r="I33" s="380"/>
      <c r="J33" s="380"/>
      <c r="K33" s="380"/>
      <c r="L33" s="380"/>
      <c r="M33" s="380"/>
      <c r="N33" s="380"/>
      <c r="O33" s="380"/>
      <c r="P33" s="380"/>
      <c r="Q33" s="380"/>
      <c r="R33" s="380"/>
      <c r="S33" s="380"/>
      <c r="T33" s="176"/>
      <c r="U33" s="381" t="s">
        <v>196</v>
      </c>
      <c r="V33" s="381"/>
      <c r="W33" s="380" t="s">
        <v>197</v>
      </c>
      <c r="X33" s="380"/>
      <c r="Y33" s="380"/>
      <c r="Z33" s="380"/>
      <c r="AA33" s="380"/>
      <c r="AB33" s="380"/>
      <c r="AC33" s="380"/>
      <c r="AD33" s="380"/>
      <c r="AE33" s="380"/>
      <c r="AF33" s="380"/>
      <c r="AG33" s="380"/>
      <c r="AH33" s="380"/>
      <c r="AI33" s="380"/>
      <c r="AJ33" s="380"/>
      <c r="AK33" s="380"/>
      <c r="AL33" s="176"/>
      <c r="AM33" s="381" t="s">
        <v>196</v>
      </c>
      <c r="AN33" s="381"/>
      <c r="AO33" s="380" t="s">
        <v>197</v>
      </c>
      <c r="AP33" s="380"/>
      <c r="AQ33" s="380"/>
      <c r="AR33" s="380"/>
      <c r="AS33" s="380"/>
      <c r="AT33" s="380"/>
      <c r="AU33" s="380"/>
      <c r="AV33" s="380"/>
      <c r="AW33" s="380"/>
      <c r="AX33" s="380"/>
      <c r="AY33" s="380"/>
      <c r="AZ33" s="380"/>
      <c r="BA33" s="380"/>
      <c r="BB33" s="380"/>
      <c r="BC33" s="380"/>
      <c r="BD33" s="182"/>
      <c r="BE33" s="380" t="s">
        <v>198</v>
      </c>
      <c r="BF33" s="380"/>
      <c r="BG33" s="380" t="s">
        <v>199</v>
      </c>
      <c r="BH33" s="380"/>
      <c r="BI33" s="380"/>
      <c r="BJ33" s="380"/>
      <c r="BK33" s="380"/>
      <c r="BL33" s="380"/>
      <c r="BM33" s="380"/>
      <c r="BN33" s="380"/>
      <c r="BO33" s="380"/>
      <c r="BP33" s="380"/>
      <c r="BQ33" s="380"/>
      <c r="BR33" s="380"/>
      <c r="BS33" s="380"/>
      <c r="BT33" s="380"/>
      <c r="BU33" s="380"/>
      <c r="BV33" s="182"/>
      <c r="BW33" s="381" t="s">
        <v>198</v>
      </c>
      <c r="BX33" s="381"/>
      <c r="BY33" s="380" t="s">
        <v>200</v>
      </c>
      <c r="BZ33" s="380"/>
      <c r="CA33" s="380"/>
      <c r="CB33" s="380"/>
      <c r="CC33" s="380"/>
      <c r="CD33" s="380"/>
      <c r="CE33" s="380"/>
      <c r="CF33" s="380"/>
      <c r="CG33" s="380"/>
      <c r="CH33" s="380"/>
      <c r="CI33" s="380"/>
      <c r="CJ33" s="380"/>
      <c r="CK33" s="380"/>
      <c r="CL33" s="380"/>
      <c r="CM33" s="380"/>
      <c r="CN33" s="176"/>
      <c r="CO33" s="381" t="s">
        <v>196</v>
      </c>
      <c r="CP33" s="381"/>
      <c r="CQ33" s="380" t="s">
        <v>201</v>
      </c>
      <c r="CR33" s="380"/>
      <c r="CS33" s="380"/>
      <c r="CT33" s="380"/>
      <c r="CU33" s="380"/>
      <c r="CV33" s="380"/>
      <c r="CW33" s="380"/>
      <c r="CX33" s="380"/>
      <c r="CY33" s="380"/>
      <c r="CZ33" s="380"/>
      <c r="DA33" s="380"/>
      <c r="DB33" s="380"/>
      <c r="DC33" s="380"/>
      <c r="DD33" s="380"/>
      <c r="DE33" s="380"/>
      <c r="DF33" s="176"/>
      <c r="DG33" s="379" t="s">
        <v>202</v>
      </c>
      <c r="DH33" s="379"/>
      <c r="DI33" s="177"/>
    </row>
    <row r="34" spans="1:113" ht="32.25" customHeight="1">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5</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9</v>
      </c>
      <c r="AN34" s="377"/>
      <c r="AO34" s="378" t="str">
        <f>IF('各会計、関係団体の財政状況及び健全化判断比率'!B32="","",'各会計、関係団体の財政状況及び健全化判断比率'!B32)</f>
        <v>水道事業会計</v>
      </c>
      <c r="AP34" s="378"/>
      <c r="AQ34" s="378"/>
      <c r="AR34" s="378"/>
      <c r="AS34" s="378"/>
      <c r="AT34" s="378"/>
      <c r="AU34" s="378"/>
      <c r="AV34" s="378"/>
      <c r="AW34" s="378"/>
      <c r="AX34" s="378"/>
      <c r="AY34" s="378"/>
      <c r="AZ34" s="378"/>
      <c r="BA34" s="378"/>
      <c r="BB34" s="378"/>
      <c r="BC34" s="378"/>
      <c r="BD34" s="172"/>
      <c r="BE34" s="377">
        <f>IF(BG34="","",MAX(C34:D43,U34:V43,AM34:AN43)+1)</f>
        <v>12</v>
      </c>
      <c r="BF34" s="377"/>
      <c r="BG34" s="378" t="str">
        <f>IF('各会計、関係団体の財政状況及び健全化判断比率'!B35="","",'各会計、関係団体の財政状況及び健全化判断比率'!B35)</f>
        <v>温泉給湯事業会計</v>
      </c>
      <c r="BH34" s="378"/>
      <c r="BI34" s="378"/>
      <c r="BJ34" s="378"/>
      <c r="BK34" s="378"/>
      <c r="BL34" s="378"/>
      <c r="BM34" s="378"/>
      <c r="BN34" s="378"/>
      <c r="BO34" s="378"/>
      <c r="BP34" s="378"/>
      <c r="BQ34" s="378"/>
      <c r="BR34" s="378"/>
      <c r="BS34" s="378"/>
      <c r="BT34" s="378"/>
      <c r="BU34" s="378"/>
      <c r="BV34" s="172"/>
      <c r="BW34" s="377">
        <f>IF(BY34="","",MAX(C34:D43,U34:V43,AM34:AN43,BE34:BF43)+1)</f>
        <v>14</v>
      </c>
      <c r="BX34" s="377"/>
      <c r="BY34" s="378" t="str">
        <f>IF('各会計、関係団体の財政状況及び健全化判断比率'!B68="","",'各会計、関係団体の財政状況及び健全化判断比率'!B68)</f>
        <v>鹿児島県市町村総合事務組合</v>
      </c>
      <c r="BZ34" s="378"/>
      <c r="CA34" s="378"/>
      <c r="CB34" s="378"/>
      <c r="CC34" s="378"/>
      <c r="CD34" s="378"/>
      <c r="CE34" s="378"/>
      <c r="CF34" s="378"/>
      <c r="CG34" s="378"/>
      <c r="CH34" s="378"/>
      <c r="CI34" s="378"/>
      <c r="CJ34" s="378"/>
      <c r="CK34" s="378"/>
      <c r="CL34" s="378"/>
      <c r="CM34" s="378"/>
      <c r="CN34" s="172"/>
      <c r="CO34" s="377">
        <f>IF(CQ34="","",MAX(C34:D43,U34:V43,AM34:AN43,BE34:BF43,BW34:BX43)+1)</f>
        <v>17</v>
      </c>
      <c r="CP34" s="377"/>
      <c r="CQ34" s="378" t="str">
        <f>IF('各会計、関係団体の財政状況及び健全化判断比率'!BS7="","",'各会計、関係団体の財政状況及び健全化判断比率'!BS7)</f>
        <v>遊湯館</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c r="A35" s="172"/>
      <c r="B35" s="199"/>
      <c r="C35" s="377">
        <f>IF(E35="","",C34+1)</f>
        <v>2</v>
      </c>
      <c r="D35" s="377"/>
      <c r="E35" s="378" t="str">
        <f>IF('各会計、関係団体の財政状況及び健全化判断比率'!B8="","",'各会計、関係団体の財政状況及び健全化判断比率'!B8)</f>
        <v>天辰第一地区土地区画整理事業会計</v>
      </c>
      <c r="F35" s="378"/>
      <c r="G35" s="378"/>
      <c r="H35" s="378"/>
      <c r="I35" s="378"/>
      <c r="J35" s="378"/>
      <c r="K35" s="378"/>
      <c r="L35" s="378"/>
      <c r="M35" s="378"/>
      <c r="N35" s="378"/>
      <c r="O35" s="378"/>
      <c r="P35" s="378"/>
      <c r="Q35" s="378"/>
      <c r="R35" s="378"/>
      <c r="S35" s="378"/>
      <c r="T35" s="172"/>
      <c r="U35" s="377">
        <f>IF(W35="","",U34+1)</f>
        <v>6</v>
      </c>
      <c r="V35" s="377"/>
      <c r="W35" s="378" t="str">
        <f>IF('各会計、関係団体の財政状況及び健全化判断比率'!B29="","",'各会計、関係団体の財政状況及び健全化判断比率'!B29)</f>
        <v>国民健康保険直営診療施設勘定特別会計</v>
      </c>
      <c r="X35" s="378"/>
      <c r="Y35" s="378"/>
      <c r="Z35" s="378"/>
      <c r="AA35" s="378"/>
      <c r="AB35" s="378"/>
      <c r="AC35" s="378"/>
      <c r="AD35" s="378"/>
      <c r="AE35" s="378"/>
      <c r="AF35" s="378"/>
      <c r="AG35" s="378"/>
      <c r="AH35" s="378"/>
      <c r="AI35" s="378"/>
      <c r="AJ35" s="378"/>
      <c r="AK35" s="378"/>
      <c r="AL35" s="172"/>
      <c r="AM35" s="377">
        <f t="shared" ref="AM35:AM43" si="0">IF(AO35="","",AM34+1)</f>
        <v>10</v>
      </c>
      <c r="AN35" s="377"/>
      <c r="AO35" s="378" t="str">
        <f>IF('各会計、関係団体の財政状況及び健全化判断比率'!B33="","",'各会計、関係団体の財政状況及び健全化判断比率'!B33)</f>
        <v>簡易水道事業会計</v>
      </c>
      <c r="AP35" s="378"/>
      <c r="AQ35" s="378"/>
      <c r="AR35" s="378"/>
      <c r="AS35" s="378"/>
      <c r="AT35" s="378"/>
      <c r="AU35" s="378"/>
      <c r="AV35" s="378"/>
      <c r="AW35" s="378"/>
      <c r="AX35" s="378"/>
      <c r="AY35" s="378"/>
      <c r="AZ35" s="378"/>
      <c r="BA35" s="378"/>
      <c r="BB35" s="378"/>
      <c r="BC35" s="378"/>
      <c r="BD35" s="172"/>
      <c r="BE35" s="377">
        <f t="shared" ref="BE35:BE43" si="1">IF(BG35="","",BE34+1)</f>
        <v>13</v>
      </c>
      <c r="BF35" s="377"/>
      <c r="BG35" s="378" t="str">
        <f>IF('各会計、関係団体の財政状況及び健全化判断比率'!B36="","",'各会計、関係団体の財政状況及び健全化判断比率'!B36)</f>
        <v>浄化槽事業会計</v>
      </c>
      <c r="BH35" s="378"/>
      <c r="BI35" s="378"/>
      <c r="BJ35" s="378"/>
      <c r="BK35" s="378"/>
      <c r="BL35" s="378"/>
      <c r="BM35" s="378"/>
      <c r="BN35" s="378"/>
      <c r="BO35" s="378"/>
      <c r="BP35" s="378"/>
      <c r="BQ35" s="378"/>
      <c r="BR35" s="378"/>
      <c r="BS35" s="378"/>
      <c r="BT35" s="378"/>
      <c r="BU35" s="378"/>
      <c r="BV35" s="172"/>
      <c r="BW35" s="377">
        <f t="shared" ref="BW35:BW43" si="2">IF(BY35="","",BW34+1)</f>
        <v>15</v>
      </c>
      <c r="BX35" s="377"/>
      <c r="BY35" s="378" t="str">
        <f>IF('各会計、関係団体の財政状況及び健全化判断比率'!B69="","",'各会計、関係団体の財政状況及び健全化判断比率'!B69)</f>
        <v>鹿児島県後期高齢者医療広域連合（一般会計）</v>
      </c>
      <c r="BZ35" s="378"/>
      <c r="CA35" s="378"/>
      <c r="CB35" s="378"/>
      <c r="CC35" s="378"/>
      <c r="CD35" s="378"/>
      <c r="CE35" s="378"/>
      <c r="CF35" s="378"/>
      <c r="CG35" s="378"/>
      <c r="CH35" s="378"/>
      <c r="CI35" s="378"/>
      <c r="CJ35" s="378"/>
      <c r="CK35" s="378"/>
      <c r="CL35" s="378"/>
      <c r="CM35" s="378"/>
      <c r="CN35" s="172"/>
      <c r="CO35" s="377">
        <f t="shared" ref="CO35:CO43" si="3">IF(CQ35="","",CO34+1)</f>
        <v>18</v>
      </c>
      <c r="CP35" s="377"/>
      <c r="CQ35" s="378" t="str">
        <f>IF('各会計、関係団体の財政状況及び健全化判断比率'!BS8="","",'各会計、関係団体の財政状況及び健全化判断比率'!BS8)</f>
        <v>甑島商船</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c r="A36" s="172"/>
      <c r="B36" s="199"/>
      <c r="C36" s="377">
        <f>IF(E36="","",C35+1)</f>
        <v>3</v>
      </c>
      <c r="D36" s="377"/>
      <c r="E36" s="378" t="str">
        <f>IF('各会計、関係団体の財政状況及び健全化判断比率'!B9="","",'各会計、関係団体の財政状況及び健全化判断比率'!B9)</f>
        <v>天辰第二地区土地区画整理事業会計</v>
      </c>
      <c r="F36" s="378"/>
      <c r="G36" s="378"/>
      <c r="H36" s="378"/>
      <c r="I36" s="378"/>
      <c r="J36" s="378"/>
      <c r="K36" s="378"/>
      <c r="L36" s="378"/>
      <c r="M36" s="378"/>
      <c r="N36" s="378"/>
      <c r="O36" s="378"/>
      <c r="P36" s="378"/>
      <c r="Q36" s="378"/>
      <c r="R36" s="378"/>
      <c r="S36" s="378"/>
      <c r="T36" s="172"/>
      <c r="U36" s="377">
        <f t="shared" ref="U36:U43" si="4">IF(W36="","",U35+1)</f>
        <v>7</v>
      </c>
      <c r="V36" s="377"/>
      <c r="W36" s="378" t="str">
        <f>IF('各会計、関係団体の財政状況及び健全化判断比率'!B30="","",'各会計、関係団体の財政状況及び健全化判断比率'!B30)</f>
        <v>介護保険事業特別会計</v>
      </c>
      <c r="X36" s="378"/>
      <c r="Y36" s="378"/>
      <c r="Z36" s="378"/>
      <c r="AA36" s="378"/>
      <c r="AB36" s="378"/>
      <c r="AC36" s="378"/>
      <c r="AD36" s="378"/>
      <c r="AE36" s="378"/>
      <c r="AF36" s="378"/>
      <c r="AG36" s="378"/>
      <c r="AH36" s="378"/>
      <c r="AI36" s="378"/>
      <c r="AJ36" s="378"/>
      <c r="AK36" s="378"/>
      <c r="AL36" s="172"/>
      <c r="AM36" s="377">
        <f t="shared" si="0"/>
        <v>11</v>
      </c>
      <c r="AN36" s="377"/>
      <c r="AO36" s="378" t="str">
        <f>IF('各会計、関係団体の財政状況及び健全化判断比率'!B34="","",'各会計、関係団体の財政状況及び健全化判断比率'!B34)</f>
        <v>下水道事業会計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16</v>
      </c>
      <c r="BX36" s="377"/>
      <c r="BY36" s="378" t="str">
        <f>IF('各会計、関係団体の財政状況及び健全化判断比率'!B70="","",'各会計、関係団体の財政状況及び健全化判断比率'!B70)</f>
        <v>鹿児島県後期高齢者医療広域連合（後期高齢者医療特別会計）</v>
      </c>
      <c r="BZ36" s="378"/>
      <c r="CA36" s="378"/>
      <c r="CB36" s="378"/>
      <c r="CC36" s="378"/>
      <c r="CD36" s="378"/>
      <c r="CE36" s="378"/>
      <c r="CF36" s="378"/>
      <c r="CG36" s="378"/>
      <c r="CH36" s="378"/>
      <c r="CI36" s="378"/>
      <c r="CJ36" s="378"/>
      <c r="CK36" s="378"/>
      <c r="CL36" s="378"/>
      <c r="CM36" s="378"/>
      <c r="CN36" s="172"/>
      <c r="CO36" s="377">
        <f t="shared" si="3"/>
        <v>19</v>
      </c>
      <c r="CP36" s="377"/>
      <c r="CQ36" s="378" t="str">
        <f>IF('各会計、関係団体の財政状況及び健全化判断比率'!BS9="","",'各会計、関係団体の財政状況及び健全化判断比率'!BS9)</f>
        <v>薩摩川内市民まちづくり公社</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c r="A37" s="172"/>
      <c r="B37" s="199"/>
      <c r="C37" s="377">
        <f>IF(E37="","",C36+1)</f>
        <v>4</v>
      </c>
      <c r="D37" s="377"/>
      <c r="E37" s="378" t="str">
        <f>IF('各会計、関係団体の財政状況及び健全化判断比率'!B10="","",'各会計、関係団体の財政状況及び健全化判断比率'!B10)</f>
        <v>入来温泉場地区土地区画整理事業会計</v>
      </c>
      <c r="F37" s="378"/>
      <c r="G37" s="378"/>
      <c r="H37" s="378"/>
      <c r="I37" s="378"/>
      <c r="J37" s="378"/>
      <c r="K37" s="378"/>
      <c r="L37" s="378"/>
      <c r="M37" s="378"/>
      <c r="N37" s="378"/>
      <c r="O37" s="378"/>
      <c r="P37" s="378"/>
      <c r="Q37" s="378"/>
      <c r="R37" s="378"/>
      <c r="S37" s="378"/>
      <c r="T37" s="172"/>
      <c r="U37" s="377">
        <f t="shared" si="4"/>
        <v>8</v>
      </c>
      <c r="V37" s="377"/>
      <c r="W37" s="378" t="str">
        <f>IF('各会計、関係団体の財政状況及び健全化判断比率'!B31="","",'各会計、関係団体の財政状況及び健全化判断比率'!B31)</f>
        <v>後期高齢者医療事業特別会計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t="str">
        <f t="shared" si="2"/>
        <v/>
      </c>
      <c r="BX37" s="377"/>
      <c r="BY37" s="378" t="str">
        <f>IF('各会計、関係団体の財政状況及び健全化判断比率'!B71="","",'各会計、関係団体の財政状況及び健全化判断比率'!B71)</f>
        <v/>
      </c>
      <c r="BZ37" s="378"/>
      <c r="CA37" s="378"/>
      <c r="CB37" s="378"/>
      <c r="CC37" s="378"/>
      <c r="CD37" s="378"/>
      <c r="CE37" s="378"/>
      <c r="CF37" s="378"/>
      <c r="CG37" s="378"/>
      <c r="CH37" s="378"/>
      <c r="CI37" s="378"/>
      <c r="CJ37" s="378"/>
      <c r="CK37" s="378"/>
      <c r="CL37" s="378"/>
      <c r="CM37" s="378"/>
      <c r="CN37" s="172"/>
      <c r="CO37" s="377">
        <f t="shared" si="3"/>
        <v>20</v>
      </c>
      <c r="CP37" s="377"/>
      <c r="CQ37" s="378" t="str">
        <f>IF('各会計、関係団体の財政状況及び健全化判断比率'!BS10="","",'各会計、関係団体の財政状況及び健全化判断比率'!BS10)</f>
        <v>薩摩川内市土地開発公社</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t="str">
        <f t="shared" si="2"/>
        <v/>
      </c>
      <c r="BX38" s="377"/>
      <c r="BY38" s="378" t="str">
        <f>IF('各会計、関係団体の財政状況及び健全化判断比率'!B72="","",'各会計、関係団体の財政状況及び健全化判断比率'!B72)</f>
        <v/>
      </c>
      <c r="BZ38" s="378"/>
      <c r="CA38" s="378"/>
      <c r="CB38" s="378"/>
      <c r="CC38" s="378"/>
      <c r="CD38" s="378"/>
      <c r="CE38" s="378"/>
      <c r="CF38" s="378"/>
      <c r="CG38" s="378"/>
      <c r="CH38" s="378"/>
      <c r="CI38" s="378"/>
      <c r="CJ38" s="378"/>
      <c r="CK38" s="378"/>
      <c r="CL38" s="378"/>
      <c r="CM38" s="378"/>
      <c r="CN38" s="172"/>
      <c r="CO38" s="377">
        <f t="shared" si="3"/>
        <v>21</v>
      </c>
      <c r="CP38" s="377"/>
      <c r="CQ38" s="378" t="str">
        <f>IF('各会計、関係団体の財政状況及び健全化判断比率'!BS11="","",'各会計、関係団体の財政状況及び健全化判断比率'!BS11)</f>
        <v>薩摩川内市観光物産協会</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203</v>
      </c>
      <c r="E46" s="374" t="s">
        <v>204</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c r="E47" s="374" t="s">
        <v>205</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c r="E48" s="374" t="s">
        <v>206</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c r="E49" s="376" t="s">
        <v>207</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c r="E50" s="374" t="s">
        <v>208</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c r="E51" s="374" t="s">
        <v>209</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c r="E52" s="374" t="s">
        <v>210</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c r="E53" s="171" t="s">
        <v>587</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58" t="s">
        <v>557</v>
      </c>
      <c r="D34" s="1158"/>
      <c r="E34" s="1159"/>
      <c r="F34" s="32">
        <v>6.76</v>
      </c>
      <c r="G34" s="33">
        <v>6.06</v>
      </c>
      <c r="H34" s="33">
        <v>10.44</v>
      </c>
      <c r="I34" s="33">
        <v>7.63</v>
      </c>
      <c r="J34" s="34">
        <v>9.6300000000000008</v>
      </c>
      <c r="K34" s="22"/>
      <c r="L34" s="22"/>
      <c r="M34" s="22"/>
      <c r="N34" s="22"/>
      <c r="O34" s="22"/>
      <c r="P34" s="22"/>
    </row>
    <row r="35" spans="1:16" ht="39" customHeight="1">
      <c r="A35" s="22"/>
      <c r="B35" s="35"/>
      <c r="C35" s="1154" t="s">
        <v>558</v>
      </c>
      <c r="D35" s="1154"/>
      <c r="E35" s="1155"/>
      <c r="F35" s="36">
        <v>3.28</v>
      </c>
      <c r="G35" s="37">
        <v>4.03</v>
      </c>
      <c r="H35" s="37">
        <v>4.74</v>
      </c>
      <c r="I35" s="37">
        <v>4.99</v>
      </c>
      <c r="J35" s="38">
        <v>5.33</v>
      </c>
      <c r="K35" s="22"/>
      <c r="L35" s="22"/>
      <c r="M35" s="22"/>
      <c r="N35" s="22"/>
      <c r="O35" s="22"/>
      <c r="P35" s="22"/>
    </row>
    <row r="36" spans="1:16" ht="39" customHeight="1">
      <c r="A36" s="22"/>
      <c r="B36" s="35"/>
      <c r="C36" s="1154" t="s">
        <v>559</v>
      </c>
      <c r="D36" s="1154"/>
      <c r="E36" s="1155"/>
      <c r="F36" s="36">
        <v>1.05</v>
      </c>
      <c r="G36" s="37">
        <v>1.1100000000000001</v>
      </c>
      <c r="H36" s="37">
        <v>0.59</v>
      </c>
      <c r="I36" s="37">
        <v>0.8</v>
      </c>
      <c r="J36" s="38">
        <v>1.47</v>
      </c>
      <c r="K36" s="22"/>
      <c r="L36" s="22"/>
      <c r="M36" s="22"/>
      <c r="N36" s="22"/>
      <c r="O36" s="22"/>
      <c r="P36" s="22"/>
    </row>
    <row r="37" spans="1:16" ht="39" customHeight="1">
      <c r="A37" s="22"/>
      <c r="B37" s="35"/>
      <c r="C37" s="1154" t="s">
        <v>560</v>
      </c>
      <c r="D37" s="1154"/>
      <c r="E37" s="1155"/>
      <c r="F37" s="36" t="s">
        <v>507</v>
      </c>
      <c r="G37" s="37" t="s">
        <v>507</v>
      </c>
      <c r="H37" s="37" t="s">
        <v>507</v>
      </c>
      <c r="I37" s="37">
        <v>0.55000000000000004</v>
      </c>
      <c r="J37" s="38">
        <v>0.87</v>
      </c>
      <c r="K37" s="22"/>
      <c r="L37" s="22"/>
      <c r="M37" s="22"/>
      <c r="N37" s="22"/>
      <c r="O37" s="22"/>
      <c r="P37" s="22"/>
    </row>
    <row r="38" spans="1:16" ht="39" customHeight="1">
      <c r="A38" s="22"/>
      <c r="B38" s="35"/>
      <c r="C38" s="1154" t="s">
        <v>561</v>
      </c>
      <c r="D38" s="1154"/>
      <c r="E38" s="1155"/>
      <c r="F38" s="36">
        <v>0.05</v>
      </c>
      <c r="G38" s="37">
        <v>0.05</v>
      </c>
      <c r="H38" s="37">
        <v>0.08</v>
      </c>
      <c r="I38" s="37">
        <v>0.23</v>
      </c>
      <c r="J38" s="38">
        <v>0.42</v>
      </c>
      <c r="K38" s="22"/>
      <c r="L38" s="22"/>
      <c r="M38" s="22"/>
      <c r="N38" s="22"/>
      <c r="O38" s="22"/>
      <c r="P38" s="22"/>
    </row>
    <row r="39" spans="1:16" ht="39" customHeight="1">
      <c r="A39" s="22"/>
      <c r="B39" s="35"/>
      <c r="C39" s="1154" t="s">
        <v>562</v>
      </c>
      <c r="D39" s="1154"/>
      <c r="E39" s="1155"/>
      <c r="F39" s="36">
        <v>1.78</v>
      </c>
      <c r="G39" s="37">
        <v>0.61</v>
      </c>
      <c r="H39" s="37">
        <v>0.48</v>
      </c>
      <c r="I39" s="37">
        <v>0.38</v>
      </c>
      <c r="J39" s="38">
        <v>0.26</v>
      </c>
      <c r="K39" s="22"/>
      <c r="L39" s="22"/>
      <c r="M39" s="22"/>
      <c r="N39" s="22"/>
      <c r="O39" s="22"/>
      <c r="P39" s="22"/>
    </row>
    <row r="40" spans="1:16" ht="39" customHeight="1">
      <c r="A40" s="22"/>
      <c r="B40" s="35"/>
      <c r="C40" s="1154" t="s">
        <v>563</v>
      </c>
      <c r="D40" s="1154"/>
      <c r="E40" s="1155"/>
      <c r="F40" s="36">
        <v>0</v>
      </c>
      <c r="G40" s="37">
        <v>0</v>
      </c>
      <c r="H40" s="37">
        <v>0</v>
      </c>
      <c r="I40" s="37">
        <v>0.01</v>
      </c>
      <c r="J40" s="38">
        <v>0.06</v>
      </c>
      <c r="K40" s="22"/>
      <c r="L40" s="22"/>
      <c r="M40" s="22"/>
      <c r="N40" s="22"/>
      <c r="O40" s="22"/>
      <c r="P40" s="22"/>
    </row>
    <row r="41" spans="1:16" ht="39" customHeight="1">
      <c r="A41" s="22"/>
      <c r="B41" s="35"/>
      <c r="C41" s="1154" t="s">
        <v>564</v>
      </c>
      <c r="D41" s="1154"/>
      <c r="E41" s="1155"/>
      <c r="F41" s="36">
        <v>0.01</v>
      </c>
      <c r="G41" s="37">
        <v>0.01</v>
      </c>
      <c r="H41" s="37">
        <v>0.01</v>
      </c>
      <c r="I41" s="37">
        <v>0.01</v>
      </c>
      <c r="J41" s="38">
        <v>0.01</v>
      </c>
      <c r="K41" s="22"/>
      <c r="L41" s="22"/>
      <c r="M41" s="22"/>
      <c r="N41" s="22"/>
      <c r="O41" s="22"/>
      <c r="P41" s="22"/>
    </row>
    <row r="42" spans="1:16" ht="39" customHeight="1">
      <c r="A42" s="22"/>
      <c r="B42" s="39"/>
      <c r="C42" s="1154" t="s">
        <v>565</v>
      </c>
      <c r="D42" s="1154"/>
      <c r="E42" s="1155"/>
      <c r="F42" s="36" t="s">
        <v>507</v>
      </c>
      <c r="G42" s="37" t="s">
        <v>507</v>
      </c>
      <c r="H42" s="37" t="s">
        <v>507</v>
      </c>
      <c r="I42" s="37" t="s">
        <v>507</v>
      </c>
      <c r="J42" s="38" t="s">
        <v>507</v>
      </c>
      <c r="K42" s="22"/>
      <c r="L42" s="22"/>
      <c r="M42" s="22"/>
      <c r="N42" s="22"/>
      <c r="O42" s="22"/>
      <c r="P42" s="22"/>
    </row>
    <row r="43" spans="1:16" ht="39" customHeight="1" thickBot="1">
      <c r="A43" s="22"/>
      <c r="B43" s="40"/>
      <c r="C43" s="1156" t="s">
        <v>566</v>
      </c>
      <c r="D43" s="1156"/>
      <c r="E43" s="1157"/>
      <c r="F43" s="41">
        <v>0.02</v>
      </c>
      <c r="G43" s="42">
        <v>0.03</v>
      </c>
      <c r="H43" s="42">
        <v>0.4</v>
      </c>
      <c r="I43" s="42">
        <v>0.01</v>
      </c>
      <c r="J43" s="43">
        <v>0.01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3yaMg8xrYABUzgQTpj4yhRETLQqp9MDKfR2Z0GQ2/9+NvJQo+NynKZTAjBChPfUy8RICCiqcLOHK6Ou+hNSFw==" saltValue="DJGWVul8fd5xVnwyxyav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c r="A45" s="46"/>
      <c r="B45" s="1178" t="s">
        <v>11</v>
      </c>
      <c r="C45" s="1179"/>
      <c r="D45" s="56"/>
      <c r="E45" s="1184" t="s">
        <v>12</v>
      </c>
      <c r="F45" s="1184"/>
      <c r="G45" s="1184"/>
      <c r="H45" s="1184"/>
      <c r="I45" s="1184"/>
      <c r="J45" s="1185"/>
      <c r="K45" s="57">
        <v>6661</v>
      </c>
      <c r="L45" s="58">
        <v>5731</v>
      </c>
      <c r="M45" s="58">
        <v>5349</v>
      </c>
      <c r="N45" s="58">
        <v>5415</v>
      </c>
      <c r="O45" s="59">
        <v>5468</v>
      </c>
      <c r="P45" s="46"/>
      <c r="Q45" s="46"/>
      <c r="R45" s="46"/>
      <c r="S45" s="46"/>
      <c r="T45" s="46"/>
      <c r="U45" s="46"/>
    </row>
    <row r="46" spans="1:21" ht="30.75" customHeight="1">
      <c r="A46" s="46"/>
      <c r="B46" s="1180"/>
      <c r="C46" s="1181"/>
      <c r="D46" s="60"/>
      <c r="E46" s="1162" t="s">
        <v>13</v>
      </c>
      <c r="F46" s="1162"/>
      <c r="G46" s="1162"/>
      <c r="H46" s="1162"/>
      <c r="I46" s="1162"/>
      <c r="J46" s="1163"/>
      <c r="K46" s="61" t="s">
        <v>507</v>
      </c>
      <c r="L46" s="62" t="s">
        <v>507</v>
      </c>
      <c r="M46" s="62" t="s">
        <v>507</v>
      </c>
      <c r="N46" s="62" t="s">
        <v>507</v>
      </c>
      <c r="O46" s="63" t="s">
        <v>507</v>
      </c>
      <c r="P46" s="46"/>
      <c r="Q46" s="46"/>
      <c r="R46" s="46"/>
      <c r="S46" s="46"/>
      <c r="T46" s="46"/>
      <c r="U46" s="46"/>
    </row>
    <row r="47" spans="1:21" ht="30.75" customHeight="1">
      <c r="A47" s="46"/>
      <c r="B47" s="1180"/>
      <c r="C47" s="1181"/>
      <c r="D47" s="60"/>
      <c r="E47" s="1162" t="s">
        <v>14</v>
      </c>
      <c r="F47" s="1162"/>
      <c r="G47" s="1162"/>
      <c r="H47" s="1162"/>
      <c r="I47" s="1162"/>
      <c r="J47" s="1163"/>
      <c r="K47" s="61" t="s">
        <v>507</v>
      </c>
      <c r="L47" s="62" t="s">
        <v>507</v>
      </c>
      <c r="M47" s="62" t="s">
        <v>507</v>
      </c>
      <c r="N47" s="62" t="s">
        <v>507</v>
      </c>
      <c r="O47" s="63" t="s">
        <v>507</v>
      </c>
      <c r="P47" s="46"/>
      <c r="Q47" s="46"/>
      <c r="R47" s="46"/>
      <c r="S47" s="46"/>
      <c r="T47" s="46"/>
      <c r="U47" s="46"/>
    </row>
    <row r="48" spans="1:21" ht="30.75" customHeight="1">
      <c r="A48" s="46"/>
      <c r="B48" s="1180"/>
      <c r="C48" s="1181"/>
      <c r="D48" s="60"/>
      <c r="E48" s="1162" t="s">
        <v>15</v>
      </c>
      <c r="F48" s="1162"/>
      <c r="G48" s="1162"/>
      <c r="H48" s="1162"/>
      <c r="I48" s="1162"/>
      <c r="J48" s="1163"/>
      <c r="K48" s="61">
        <v>623</v>
      </c>
      <c r="L48" s="62">
        <v>605</v>
      </c>
      <c r="M48" s="62">
        <v>572</v>
      </c>
      <c r="N48" s="62">
        <v>560</v>
      </c>
      <c r="O48" s="63">
        <v>561</v>
      </c>
      <c r="P48" s="46"/>
      <c r="Q48" s="46"/>
      <c r="R48" s="46"/>
      <c r="S48" s="46"/>
      <c r="T48" s="46"/>
      <c r="U48" s="46"/>
    </row>
    <row r="49" spans="1:21" ht="30.75" customHeight="1">
      <c r="A49" s="46"/>
      <c r="B49" s="1180"/>
      <c r="C49" s="1181"/>
      <c r="D49" s="60"/>
      <c r="E49" s="1162" t="s">
        <v>16</v>
      </c>
      <c r="F49" s="1162"/>
      <c r="G49" s="1162"/>
      <c r="H49" s="1162"/>
      <c r="I49" s="1162"/>
      <c r="J49" s="1163"/>
      <c r="K49" s="61" t="s">
        <v>507</v>
      </c>
      <c r="L49" s="62" t="s">
        <v>507</v>
      </c>
      <c r="M49" s="62" t="s">
        <v>507</v>
      </c>
      <c r="N49" s="62" t="s">
        <v>507</v>
      </c>
      <c r="O49" s="63" t="s">
        <v>507</v>
      </c>
      <c r="P49" s="46"/>
      <c r="Q49" s="46"/>
      <c r="R49" s="46"/>
      <c r="S49" s="46"/>
      <c r="T49" s="46"/>
      <c r="U49" s="46"/>
    </row>
    <row r="50" spans="1:21" ht="30.75" customHeight="1">
      <c r="A50" s="46"/>
      <c r="B50" s="1180"/>
      <c r="C50" s="1181"/>
      <c r="D50" s="60"/>
      <c r="E50" s="1162" t="s">
        <v>17</v>
      </c>
      <c r="F50" s="1162"/>
      <c r="G50" s="1162"/>
      <c r="H50" s="1162"/>
      <c r="I50" s="1162"/>
      <c r="J50" s="1163"/>
      <c r="K50" s="61">
        <v>141</v>
      </c>
      <c r="L50" s="62">
        <v>88</v>
      </c>
      <c r="M50" s="62">
        <v>87</v>
      </c>
      <c r="N50" s="62">
        <v>78</v>
      </c>
      <c r="O50" s="63">
        <v>55</v>
      </c>
      <c r="P50" s="46"/>
      <c r="Q50" s="46"/>
      <c r="R50" s="46"/>
      <c r="S50" s="46"/>
      <c r="T50" s="46"/>
      <c r="U50" s="46"/>
    </row>
    <row r="51" spans="1:21" ht="30.75" customHeight="1">
      <c r="A51" s="46"/>
      <c r="B51" s="1182"/>
      <c r="C51" s="1183"/>
      <c r="D51" s="64"/>
      <c r="E51" s="1162" t="s">
        <v>18</v>
      </c>
      <c r="F51" s="1162"/>
      <c r="G51" s="1162"/>
      <c r="H51" s="1162"/>
      <c r="I51" s="1162"/>
      <c r="J51" s="1163"/>
      <c r="K51" s="61" t="s">
        <v>507</v>
      </c>
      <c r="L51" s="62" t="s">
        <v>507</v>
      </c>
      <c r="M51" s="62" t="s">
        <v>507</v>
      </c>
      <c r="N51" s="62" t="s">
        <v>507</v>
      </c>
      <c r="O51" s="63" t="s">
        <v>507</v>
      </c>
      <c r="P51" s="46"/>
      <c r="Q51" s="46"/>
      <c r="R51" s="46"/>
      <c r="S51" s="46"/>
      <c r="T51" s="46"/>
      <c r="U51" s="46"/>
    </row>
    <row r="52" spans="1:21" ht="30.75" customHeight="1">
      <c r="A52" s="46"/>
      <c r="B52" s="1160" t="s">
        <v>19</v>
      </c>
      <c r="C52" s="1161"/>
      <c r="D52" s="64"/>
      <c r="E52" s="1162" t="s">
        <v>20</v>
      </c>
      <c r="F52" s="1162"/>
      <c r="G52" s="1162"/>
      <c r="H52" s="1162"/>
      <c r="I52" s="1162"/>
      <c r="J52" s="1163"/>
      <c r="K52" s="61">
        <v>4893</v>
      </c>
      <c r="L52" s="62">
        <v>4405</v>
      </c>
      <c r="M52" s="62">
        <v>4150</v>
      </c>
      <c r="N52" s="62">
        <v>4093</v>
      </c>
      <c r="O52" s="63">
        <v>4138</v>
      </c>
      <c r="P52" s="46"/>
      <c r="Q52" s="46"/>
      <c r="R52" s="46"/>
      <c r="S52" s="46"/>
      <c r="T52" s="46"/>
      <c r="U52" s="46"/>
    </row>
    <row r="53" spans="1:21" ht="30.75" customHeight="1" thickBot="1">
      <c r="A53" s="46"/>
      <c r="B53" s="1164" t="s">
        <v>21</v>
      </c>
      <c r="C53" s="1165"/>
      <c r="D53" s="65"/>
      <c r="E53" s="1166" t="s">
        <v>22</v>
      </c>
      <c r="F53" s="1166"/>
      <c r="G53" s="1166"/>
      <c r="H53" s="1166"/>
      <c r="I53" s="1166"/>
      <c r="J53" s="1167"/>
      <c r="K53" s="66">
        <v>2532</v>
      </c>
      <c r="L53" s="67">
        <v>2019</v>
      </c>
      <c r="M53" s="67">
        <v>1858</v>
      </c>
      <c r="N53" s="67">
        <v>1960</v>
      </c>
      <c r="O53" s="68">
        <v>1946</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567</v>
      </c>
      <c r="P55" s="46"/>
      <c r="Q55" s="46"/>
      <c r="R55" s="46"/>
      <c r="S55" s="46"/>
      <c r="T55" s="46"/>
      <c r="U55" s="46"/>
    </row>
    <row r="56" spans="1:21" ht="31.5" customHeight="1" thickBot="1">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c r="B57" s="1168" t="s">
        <v>25</v>
      </c>
      <c r="C57" s="1169"/>
      <c r="D57" s="1172" t="s">
        <v>26</v>
      </c>
      <c r="E57" s="1173"/>
      <c r="F57" s="1173"/>
      <c r="G57" s="1173"/>
      <c r="H57" s="1173"/>
      <c r="I57" s="1173"/>
      <c r="J57" s="1174"/>
      <c r="K57" s="81" t="s">
        <v>507</v>
      </c>
      <c r="L57" s="82" t="s">
        <v>507</v>
      </c>
      <c r="M57" s="82" t="s">
        <v>507</v>
      </c>
      <c r="N57" s="82" t="s">
        <v>507</v>
      </c>
      <c r="O57" s="83" t="s">
        <v>507</v>
      </c>
    </row>
    <row r="58" spans="1:21" ht="31.5" customHeight="1" thickBot="1">
      <c r="B58" s="1170"/>
      <c r="C58" s="1171"/>
      <c r="D58" s="1175" t="s">
        <v>27</v>
      </c>
      <c r="E58" s="1176"/>
      <c r="F58" s="1176"/>
      <c r="G58" s="1176"/>
      <c r="H58" s="1176"/>
      <c r="I58" s="1176"/>
      <c r="J58" s="1177"/>
      <c r="K58" s="84" t="s">
        <v>507</v>
      </c>
      <c r="L58" s="85" t="s">
        <v>507</v>
      </c>
      <c r="M58" s="85" t="s">
        <v>507</v>
      </c>
      <c r="N58" s="85" t="s">
        <v>507</v>
      </c>
      <c r="O58" s="86" t="s">
        <v>507</v>
      </c>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AFKYfIklY8X0XFNkA5xGJQVi6PKBUqB8JJoB7/hRECmK3n9BJ06DtppII0Na0ZJqLCG3Iww1FJaB51Hd7kxkqg==" saltValue="T9NxTLapMe2JRF0zmti+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548</v>
      </c>
      <c r="J40" s="98" t="s">
        <v>549</v>
      </c>
      <c r="K40" s="98" t="s">
        <v>550</v>
      </c>
      <c r="L40" s="98" t="s">
        <v>551</v>
      </c>
      <c r="M40" s="99" t="s">
        <v>552</v>
      </c>
    </row>
    <row r="41" spans="2:13" ht="27.75" customHeight="1">
      <c r="B41" s="1198" t="s">
        <v>30</v>
      </c>
      <c r="C41" s="1199"/>
      <c r="D41" s="100"/>
      <c r="E41" s="1200" t="s">
        <v>31</v>
      </c>
      <c r="F41" s="1200"/>
      <c r="G41" s="1200"/>
      <c r="H41" s="1201"/>
      <c r="I41" s="332">
        <v>42299</v>
      </c>
      <c r="J41" s="333">
        <v>40815</v>
      </c>
      <c r="K41" s="333">
        <v>38856</v>
      </c>
      <c r="L41" s="333">
        <v>38179</v>
      </c>
      <c r="M41" s="334">
        <v>36929</v>
      </c>
    </row>
    <row r="42" spans="2:13" ht="27.75" customHeight="1">
      <c r="B42" s="1188"/>
      <c r="C42" s="1189"/>
      <c r="D42" s="101"/>
      <c r="E42" s="1192" t="s">
        <v>32</v>
      </c>
      <c r="F42" s="1192"/>
      <c r="G42" s="1192"/>
      <c r="H42" s="1193"/>
      <c r="I42" s="335">
        <v>1538</v>
      </c>
      <c r="J42" s="336">
        <v>1472</v>
      </c>
      <c r="K42" s="336">
        <v>1296</v>
      </c>
      <c r="L42" s="336">
        <v>1196</v>
      </c>
      <c r="M42" s="337">
        <v>1440</v>
      </c>
    </row>
    <row r="43" spans="2:13" ht="27.75" customHeight="1">
      <c r="B43" s="1188"/>
      <c r="C43" s="1189"/>
      <c r="D43" s="101"/>
      <c r="E43" s="1192" t="s">
        <v>33</v>
      </c>
      <c r="F43" s="1192"/>
      <c r="G43" s="1192"/>
      <c r="H43" s="1193"/>
      <c r="I43" s="335">
        <v>6929</v>
      </c>
      <c r="J43" s="336">
        <v>6934</v>
      </c>
      <c r="K43" s="336">
        <v>6760</v>
      </c>
      <c r="L43" s="336">
        <v>6543</v>
      </c>
      <c r="M43" s="337">
        <v>6533</v>
      </c>
    </row>
    <row r="44" spans="2:13" ht="27.75" customHeight="1">
      <c r="B44" s="1188"/>
      <c r="C44" s="1189"/>
      <c r="D44" s="101"/>
      <c r="E44" s="1192" t="s">
        <v>34</v>
      </c>
      <c r="F44" s="1192"/>
      <c r="G44" s="1192"/>
      <c r="H44" s="1193"/>
      <c r="I44" s="335" t="s">
        <v>507</v>
      </c>
      <c r="J44" s="336" t="s">
        <v>507</v>
      </c>
      <c r="K44" s="336" t="s">
        <v>507</v>
      </c>
      <c r="L44" s="336" t="s">
        <v>507</v>
      </c>
      <c r="M44" s="337" t="s">
        <v>507</v>
      </c>
    </row>
    <row r="45" spans="2:13" ht="27.75" customHeight="1">
      <c r="B45" s="1188"/>
      <c r="C45" s="1189"/>
      <c r="D45" s="101"/>
      <c r="E45" s="1192" t="s">
        <v>35</v>
      </c>
      <c r="F45" s="1192"/>
      <c r="G45" s="1192"/>
      <c r="H45" s="1193"/>
      <c r="I45" s="335">
        <v>7873</v>
      </c>
      <c r="J45" s="336">
        <v>7647</v>
      </c>
      <c r="K45" s="336">
        <v>7469</v>
      </c>
      <c r="L45" s="336">
        <v>7271</v>
      </c>
      <c r="M45" s="337">
        <v>7017</v>
      </c>
    </row>
    <row r="46" spans="2:13" ht="27.75" customHeight="1">
      <c r="B46" s="1188"/>
      <c r="C46" s="1189"/>
      <c r="D46" s="102"/>
      <c r="E46" s="1192" t="s">
        <v>36</v>
      </c>
      <c r="F46" s="1192"/>
      <c r="G46" s="1192"/>
      <c r="H46" s="1193"/>
      <c r="I46" s="335" t="s">
        <v>507</v>
      </c>
      <c r="J46" s="336" t="s">
        <v>507</v>
      </c>
      <c r="K46" s="336" t="s">
        <v>507</v>
      </c>
      <c r="L46" s="336" t="s">
        <v>507</v>
      </c>
      <c r="M46" s="337" t="s">
        <v>507</v>
      </c>
    </row>
    <row r="47" spans="2:13" ht="27.75" customHeight="1">
      <c r="B47" s="1188"/>
      <c r="C47" s="1189"/>
      <c r="D47" s="103"/>
      <c r="E47" s="1202" t="s">
        <v>37</v>
      </c>
      <c r="F47" s="1203"/>
      <c r="G47" s="1203"/>
      <c r="H47" s="1204"/>
      <c r="I47" s="335" t="s">
        <v>507</v>
      </c>
      <c r="J47" s="336" t="s">
        <v>507</v>
      </c>
      <c r="K47" s="336" t="s">
        <v>507</v>
      </c>
      <c r="L47" s="336" t="s">
        <v>507</v>
      </c>
      <c r="M47" s="337" t="s">
        <v>507</v>
      </c>
    </row>
    <row r="48" spans="2:13" ht="27.75" customHeight="1">
      <c r="B48" s="1188"/>
      <c r="C48" s="1189"/>
      <c r="D48" s="101"/>
      <c r="E48" s="1192" t="s">
        <v>38</v>
      </c>
      <c r="F48" s="1192"/>
      <c r="G48" s="1192"/>
      <c r="H48" s="1193"/>
      <c r="I48" s="335" t="s">
        <v>507</v>
      </c>
      <c r="J48" s="336" t="s">
        <v>507</v>
      </c>
      <c r="K48" s="336" t="s">
        <v>507</v>
      </c>
      <c r="L48" s="336" t="s">
        <v>507</v>
      </c>
      <c r="M48" s="337" t="s">
        <v>507</v>
      </c>
    </row>
    <row r="49" spans="2:13" ht="27.75" customHeight="1">
      <c r="B49" s="1190"/>
      <c r="C49" s="1191"/>
      <c r="D49" s="101"/>
      <c r="E49" s="1192" t="s">
        <v>39</v>
      </c>
      <c r="F49" s="1192"/>
      <c r="G49" s="1192"/>
      <c r="H49" s="1193"/>
      <c r="I49" s="335" t="s">
        <v>507</v>
      </c>
      <c r="J49" s="336" t="s">
        <v>507</v>
      </c>
      <c r="K49" s="336" t="s">
        <v>507</v>
      </c>
      <c r="L49" s="336" t="s">
        <v>507</v>
      </c>
      <c r="M49" s="337" t="s">
        <v>507</v>
      </c>
    </row>
    <row r="50" spans="2:13" ht="27.75" customHeight="1">
      <c r="B50" s="1186" t="s">
        <v>40</v>
      </c>
      <c r="C50" s="1187"/>
      <c r="D50" s="104"/>
      <c r="E50" s="1192" t="s">
        <v>41</v>
      </c>
      <c r="F50" s="1192"/>
      <c r="G50" s="1192"/>
      <c r="H50" s="1193"/>
      <c r="I50" s="335">
        <v>20947</v>
      </c>
      <c r="J50" s="336">
        <v>19435</v>
      </c>
      <c r="K50" s="336">
        <v>16511</v>
      </c>
      <c r="L50" s="336">
        <v>16107</v>
      </c>
      <c r="M50" s="337">
        <v>16127</v>
      </c>
    </row>
    <row r="51" spans="2:13" ht="27.75" customHeight="1">
      <c r="B51" s="1188"/>
      <c r="C51" s="1189"/>
      <c r="D51" s="101"/>
      <c r="E51" s="1192" t="s">
        <v>42</v>
      </c>
      <c r="F51" s="1192"/>
      <c r="G51" s="1192"/>
      <c r="H51" s="1193"/>
      <c r="I51" s="335">
        <v>687</v>
      </c>
      <c r="J51" s="336">
        <v>1178</v>
      </c>
      <c r="K51" s="336">
        <v>1147</v>
      </c>
      <c r="L51" s="336">
        <v>1048</v>
      </c>
      <c r="M51" s="337">
        <v>993</v>
      </c>
    </row>
    <row r="52" spans="2:13" ht="27.75" customHeight="1">
      <c r="B52" s="1190"/>
      <c r="C52" s="1191"/>
      <c r="D52" s="101"/>
      <c r="E52" s="1192" t="s">
        <v>43</v>
      </c>
      <c r="F52" s="1192"/>
      <c r="G52" s="1192"/>
      <c r="H52" s="1193"/>
      <c r="I52" s="335">
        <v>37871</v>
      </c>
      <c r="J52" s="336">
        <v>37346</v>
      </c>
      <c r="K52" s="336">
        <v>36227</v>
      </c>
      <c r="L52" s="336">
        <v>35942</v>
      </c>
      <c r="M52" s="337">
        <v>35365</v>
      </c>
    </row>
    <row r="53" spans="2:13" ht="27.75" customHeight="1" thickBot="1">
      <c r="B53" s="1194" t="s">
        <v>44</v>
      </c>
      <c r="C53" s="1195"/>
      <c r="D53" s="105"/>
      <c r="E53" s="1196" t="s">
        <v>45</v>
      </c>
      <c r="F53" s="1196"/>
      <c r="G53" s="1196"/>
      <c r="H53" s="1197"/>
      <c r="I53" s="338">
        <v>-866</v>
      </c>
      <c r="J53" s="339">
        <v>-1092</v>
      </c>
      <c r="K53" s="339">
        <v>496</v>
      </c>
      <c r="L53" s="339">
        <v>92</v>
      </c>
      <c r="M53" s="340">
        <v>-567</v>
      </c>
    </row>
    <row r="54" spans="2:13" ht="27.75" customHeight="1">
      <c r="B54" s="106" t="s">
        <v>46</v>
      </c>
      <c r="C54" s="107"/>
      <c r="D54" s="107"/>
      <c r="E54" s="108"/>
      <c r="F54" s="108"/>
      <c r="G54" s="108"/>
      <c r="H54" s="108"/>
      <c r="I54" s="109"/>
      <c r="J54" s="109"/>
      <c r="K54" s="109"/>
      <c r="L54" s="109"/>
      <c r="M54" s="109"/>
    </row>
    <row r="55" spans="2:13"/>
  </sheetData>
  <sheetProtection algorithmName="SHA-512" hashValue="+Hf2e2RxDkpf4n1Rj39SEUmOuyur0qp2HP12/S6EqPKRN5ZFETlpg6PaFWHEB1b6v8vWugVMmY+R3qQEluy09Q==" saltValue="0FoKCtggmB4cfK+5kEW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550</v>
      </c>
      <c r="G54" s="114" t="s">
        <v>551</v>
      </c>
      <c r="H54" s="115" t="s">
        <v>552</v>
      </c>
    </row>
    <row r="55" spans="2:8" ht="52.5" customHeight="1">
      <c r="B55" s="116"/>
      <c r="C55" s="1213" t="s">
        <v>48</v>
      </c>
      <c r="D55" s="1213"/>
      <c r="E55" s="1214"/>
      <c r="F55" s="117">
        <v>7547</v>
      </c>
      <c r="G55" s="117">
        <v>7870</v>
      </c>
      <c r="H55" s="118">
        <v>8171</v>
      </c>
    </row>
    <row r="56" spans="2:8" ht="52.5" customHeight="1">
      <c r="B56" s="119"/>
      <c r="C56" s="1215" t="s">
        <v>49</v>
      </c>
      <c r="D56" s="1215"/>
      <c r="E56" s="1216"/>
      <c r="F56" s="120">
        <v>903</v>
      </c>
      <c r="G56" s="120">
        <v>805</v>
      </c>
      <c r="H56" s="121">
        <v>1092</v>
      </c>
    </row>
    <row r="57" spans="2:8" ht="53.25" customHeight="1">
      <c r="B57" s="119"/>
      <c r="C57" s="1217" t="s">
        <v>50</v>
      </c>
      <c r="D57" s="1217"/>
      <c r="E57" s="1218"/>
      <c r="F57" s="122">
        <v>6608</v>
      </c>
      <c r="G57" s="122">
        <v>6307</v>
      </c>
      <c r="H57" s="123">
        <v>5652</v>
      </c>
    </row>
    <row r="58" spans="2:8" ht="45.75" customHeight="1">
      <c r="B58" s="124"/>
      <c r="C58" s="1205" t="s">
        <v>582</v>
      </c>
      <c r="D58" s="1206"/>
      <c r="E58" s="1207"/>
      <c r="F58" s="125">
        <v>2652</v>
      </c>
      <c r="G58" s="125">
        <v>2362</v>
      </c>
      <c r="H58" s="126">
        <v>2428</v>
      </c>
    </row>
    <row r="59" spans="2:8" ht="45.75" customHeight="1">
      <c r="B59" s="124"/>
      <c r="C59" s="1205" t="s">
        <v>583</v>
      </c>
      <c r="D59" s="1206"/>
      <c r="E59" s="1207"/>
      <c r="F59" s="125">
        <v>1970</v>
      </c>
      <c r="G59" s="125">
        <v>1686</v>
      </c>
      <c r="H59" s="126">
        <v>2112</v>
      </c>
    </row>
    <row r="60" spans="2:8" ht="45.75" customHeight="1">
      <c r="B60" s="124"/>
      <c r="C60" s="1205" t="s">
        <v>584</v>
      </c>
      <c r="D60" s="1206"/>
      <c r="E60" s="1207"/>
      <c r="F60" s="125">
        <v>215</v>
      </c>
      <c r="G60" s="125">
        <v>204</v>
      </c>
      <c r="H60" s="126">
        <v>192</v>
      </c>
    </row>
    <row r="61" spans="2:8" ht="45.75" customHeight="1">
      <c r="B61" s="124"/>
      <c r="C61" s="1205" t="s">
        <v>585</v>
      </c>
      <c r="D61" s="1206"/>
      <c r="E61" s="1207"/>
      <c r="F61" s="125">
        <v>182</v>
      </c>
      <c r="G61" s="125">
        <v>175</v>
      </c>
      <c r="H61" s="126">
        <v>170</v>
      </c>
    </row>
    <row r="62" spans="2:8" ht="45.75" customHeight="1" thickBot="1">
      <c r="B62" s="127"/>
      <c r="C62" s="1208" t="s">
        <v>586</v>
      </c>
      <c r="D62" s="1209"/>
      <c r="E62" s="1210"/>
      <c r="F62" s="128">
        <v>88</v>
      </c>
      <c r="G62" s="128">
        <v>124</v>
      </c>
      <c r="H62" s="129">
        <v>166</v>
      </c>
    </row>
    <row r="63" spans="2:8" ht="52.5" customHeight="1" thickBot="1">
      <c r="B63" s="130"/>
      <c r="C63" s="1211" t="s">
        <v>51</v>
      </c>
      <c r="D63" s="1211"/>
      <c r="E63" s="1212"/>
      <c r="F63" s="131">
        <v>15059</v>
      </c>
      <c r="G63" s="131">
        <v>14982</v>
      </c>
      <c r="H63" s="132">
        <v>14915</v>
      </c>
    </row>
    <row r="64" spans="2:8"/>
  </sheetData>
  <sheetProtection algorithmName="SHA-512" hashValue="e3f/aHg7Rc0m3BWDpqP2w8xmVZiRuX3hkFyBlDBPsmQZ3FEWOHxpfAxNezvMEtklHSMqOagFbIJCqwLUaDfGag==" saltValue="4xfaYk3AcmNgXobybchO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c r="A1" s="348"/>
      <c r="B1" s="349"/>
      <c r="DD1" s="245"/>
      <c r="DE1" s="245"/>
    </row>
    <row r="2" spans="1:109" ht="25.5" customHeight="1">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c r="DD19" s="245"/>
      <c r="DE19" s="245"/>
    </row>
    <row r="20" spans="1:109">
      <c r="DD20" s="245"/>
      <c r="DE20" s="245"/>
    </row>
    <row r="21" spans="1:109" ht="17.25" customHeight="1">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c r="B22" s="249"/>
    </row>
    <row r="23" spans="1:109">
      <c r="B23" s="249"/>
    </row>
    <row r="24" spans="1:109">
      <c r="B24" s="249"/>
    </row>
    <row r="25" spans="1:109">
      <c r="B25" s="249"/>
    </row>
    <row r="26" spans="1:109">
      <c r="B26" s="249"/>
    </row>
    <row r="27" spans="1:109">
      <c r="B27" s="249"/>
    </row>
    <row r="28" spans="1:109">
      <c r="B28" s="249"/>
    </row>
    <row r="29" spans="1:109">
      <c r="B29" s="249"/>
    </row>
    <row r="30" spans="1:109">
      <c r="B30" s="249"/>
    </row>
    <row r="31" spans="1:109">
      <c r="B31" s="249"/>
    </row>
    <row r="32" spans="1:109">
      <c r="B32" s="249"/>
    </row>
    <row r="33" spans="2:109">
      <c r="B33" s="249"/>
    </row>
    <row r="34" spans="2:109">
      <c r="B34" s="249"/>
    </row>
    <row r="35" spans="2:109">
      <c r="B35" s="249"/>
    </row>
    <row r="36" spans="2:109">
      <c r="B36" s="249"/>
    </row>
    <row r="37" spans="2:109">
      <c r="B37" s="249"/>
    </row>
    <row r="38" spans="2:109">
      <c r="B38" s="249"/>
    </row>
    <row r="39" spans="2:109">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c r="B40" s="353"/>
      <c r="DD40" s="353"/>
      <c r="DE40" s="245"/>
    </row>
    <row r="41" spans="2:109" ht="17.25">
      <c r="B41" s="246" t="s">
        <v>588</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c r="B42" s="249"/>
      <c r="G42" s="354"/>
      <c r="I42" s="355"/>
      <c r="J42" s="355"/>
      <c r="K42" s="355"/>
      <c r="AM42" s="354"/>
      <c r="AN42" s="354" t="s">
        <v>589</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c r="B43" s="249"/>
      <c r="AN43" s="1227" t="s">
        <v>597</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c r="B44" s="249"/>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c r="B45" s="249"/>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c r="B46" s="249"/>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c r="B47" s="249"/>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c r="B49" s="249"/>
      <c r="AN49" s="245" t="s">
        <v>590</v>
      </c>
    </row>
    <row r="50" spans="1:109">
      <c r="B50" s="249"/>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548</v>
      </c>
      <c r="BQ50" s="1225"/>
      <c r="BR50" s="1225"/>
      <c r="BS50" s="1225"/>
      <c r="BT50" s="1225"/>
      <c r="BU50" s="1225"/>
      <c r="BV50" s="1225"/>
      <c r="BW50" s="1225"/>
      <c r="BX50" s="1225" t="s">
        <v>549</v>
      </c>
      <c r="BY50" s="1225"/>
      <c r="BZ50" s="1225"/>
      <c r="CA50" s="1225"/>
      <c r="CB50" s="1225"/>
      <c r="CC50" s="1225"/>
      <c r="CD50" s="1225"/>
      <c r="CE50" s="1225"/>
      <c r="CF50" s="1225" t="s">
        <v>550</v>
      </c>
      <c r="CG50" s="1225"/>
      <c r="CH50" s="1225"/>
      <c r="CI50" s="1225"/>
      <c r="CJ50" s="1225"/>
      <c r="CK50" s="1225"/>
      <c r="CL50" s="1225"/>
      <c r="CM50" s="1225"/>
      <c r="CN50" s="1225" t="s">
        <v>551</v>
      </c>
      <c r="CO50" s="1225"/>
      <c r="CP50" s="1225"/>
      <c r="CQ50" s="1225"/>
      <c r="CR50" s="1225"/>
      <c r="CS50" s="1225"/>
      <c r="CT50" s="1225"/>
      <c r="CU50" s="1225"/>
      <c r="CV50" s="1225" t="s">
        <v>552</v>
      </c>
      <c r="CW50" s="1225"/>
      <c r="CX50" s="1225"/>
      <c r="CY50" s="1225"/>
      <c r="CZ50" s="1225"/>
      <c r="DA50" s="1225"/>
      <c r="DB50" s="1225"/>
      <c r="DC50" s="1225"/>
    </row>
    <row r="51" spans="1:109" ht="13.5" customHeight="1">
      <c r="B51" s="249"/>
      <c r="G51" s="1236"/>
      <c r="H51" s="1236"/>
      <c r="I51" s="1240"/>
      <c r="J51" s="1240"/>
      <c r="K51" s="1226"/>
      <c r="L51" s="1226"/>
      <c r="M51" s="1226"/>
      <c r="N51" s="1226"/>
      <c r="AM51" s="356"/>
      <c r="AN51" s="1224" t="s">
        <v>591</v>
      </c>
      <c r="AO51" s="1224"/>
      <c r="AP51" s="1224"/>
      <c r="AQ51" s="1224"/>
      <c r="AR51" s="1224"/>
      <c r="AS51" s="1224"/>
      <c r="AT51" s="1224"/>
      <c r="AU51" s="1224"/>
      <c r="AV51" s="1224"/>
      <c r="AW51" s="1224"/>
      <c r="AX51" s="1224"/>
      <c r="AY51" s="1224"/>
      <c r="AZ51" s="1224"/>
      <c r="BA51" s="1224"/>
      <c r="BB51" s="1224" t="s">
        <v>592</v>
      </c>
      <c r="BC51" s="1224"/>
      <c r="BD51" s="1224"/>
      <c r="BE51" s="1224"/>
      <c r="BF51" s="1224"/>
      <c r="BG51" s="1224"/>
      <c r="BH51" s="1224"/>
      <c r="BI51" s="1224"/>
      <c r="BJ51" s="1224"/>
      <c r="BK51" s="1224"/>
      <c r="BL51" s="1224"/>
      <c r="BM51" s="1224"/>
      <c r="BN51" s="1224"/>
      <c r="BO51" s="1224"/>
      <c r="BP51" s="1221"/>
      <c r="BQ51" s="1221"/>
      <c r="BR51" s="1221"/>
      <c r="BS51" s="1221"/>
      <c r="BT51" s="1221"/>
      <c r="BU51" s="1221"/>
      <c r="BV51" s="1221"/>
      <c r="BW51" s="1221"/>
      <c r="BX51" s="1221"/>
      <c r="BY51" s="1221"/>
      <c r="BZ51" s="1221"/>
      <c r="CA51" s="1221"/>
      <c r="CB51" s="1221"/>
      <c r="CC51" s="1221"/>
      <c r="CD51" s="1221"/>
      <c r="CE51" s="1221"/>
      <c r="CF51" s="1221">
        <v>2</v>
      </c>
      <c r="CG51" s="1221"/>
      <c r="CH51" s="1221"/>
      <c r="CI51" s="1221"/>
      <c r="CJ51" s="1221"/>
      <c r="CK51" s="1221"/>
      <c r="CL51" s="1221"/>
      <c r="CM51" s="1221"/>
      <c r="CN51" s="1221">
        <v>0.3</v>
      </c>
      <c r="CO51" s="1221"/>
      <c r="CP51" s="1221"/>
      <c r="CQ51" s="1221"/>
      <c r="CR51" s="1221"/>
      <c r="CS51" s="1221"/>
      <c r="CT51" s="1221"/>
      <c r="CU51" s="1221"/>
      <c r="CV51" s="1221"/>
      <c r="CW51" s="1221"/>
      <c r="CX51" s="1221"/>
      <c r="CY51" s="1221"/>
      <c r="CZ51" s="1221"/>
      <c r="DA51" s="1221"/>
      <c r="DB51" s="1221"/>
      <c r="DC51" s="1221"/>
    </row>
    <row r="52" spans="1:109">
      <c r="B52" s="249"/>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c r="A53" s="355"/>
      <c r="B53" s="249"/>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593</v>
      </c>
      <c r="BC53" s="1224"/>
      <c r="BD53" s="1224"/>
      <c r="BE53" s="1224"/>
      <c r="BF53" s="1224"/>
      <c r="BG53" s="1224"/>
      <c r="BH53" s="1224"/>
      <c r="BI53" s="1224"/>
      <c r="BJ53" s="1224"/>
      <c r="BK53" s="1224"/>
      <c r="BL53" s="1224"/>
      <c r="BM53" s="1224"/>
      <c r="BN53" s="1224"/>
      <c r="BO53" s="1224"/>
      <c r="BP53" s="1221">
        <v>61.4</v>
      </c>
      <c r="BQ53" s="1221"/>
      <c r="BR53" s="1221"/>
      <c r="BS53" s="1221"/>
      <c r="BT53" s="1221"/>
      <c r="BU53" s="1221"/>
      <c r="BV53" s="1221"/>
      <c r="BW53" s="1221"/>
      <c r="BX53" s="1221">
        <v>62.5</v>
      </c>
      <c r="BY53" s="1221"/>
      <c r="BZ53" s="1221"/>
      <c r="CA53" s="1221"/>
      <c r="CB53" s="1221"/>
      <c r="CC53" s="1221"/>
      <c r="CD53" s="1221"/>
      <c r="CE53" s="1221"/>
      <c r="CF53" s="1221">
        <v>64</v>
      </c>
      <c r="CG53" s="1221"/>
      <c r="CH53" s="1221"/>
      <c r="CI53" s="1221"/>
      <c r="CJ53" s="1221"/>
      <c r="CK53" s="1221"/>
      <c r="CL53" s="1221"/>
      <c r="CM53" s="1221"/>
      <c r="CN53" s="1221">
        <v>65.900000000000006</v>
      </c>
      <c r="CO53" s="1221"/>
      <c r="CP53" s="1221"/>
      <c r="CQ53" s="1221"/>
      <c r="CR53" s="1221"/>
      <c r="CS53" s="1221"/>
      <c r="CT53" s="1221"/>
      <c r="CU53" s="1221"/>
      <c r="CV53" s="1221">
        <v>70.2</v>
      </c>
      <c r="CW53" s="1221"/>
      <c r="CX53" s="1221"/>
      <c r="CY53" s="1221"/>
      <c r="CZ53" s="1221"/>
      <c r="DA53" s="1221"/>
      <c r="DB53" s="1221"/>
      <c r="DC53" s="1221"/>
    </row>
    <row r="54" spans="1:109">
      <c r="A54" s="355"/>
      <c r="B54" s="249"/>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c r="A55" s="355"/>
      <c r="B55" s="249"/>
      <c r="G55" s="1219"/>
      <c r="H55" s="1219"/>
      <c r="I55" s="1219"/>
      <c r="J55" s="1219"/>
      <c r="K55" s="1226"/>
      <c r="L55" s="1226"/>
      <c r="M55" s="1226"/>
      <c r="N55" s="1226"/>
      <c r="AN55" s="1225" t="s">
        <v>594</v>
      </c>
      <c r="AO55" s="1225"/>
      <c r="AP55" s="1225"/>
      <c r="AQ55" s="1225"/>
      <c r="AR55" s="1225"/>
      <c r="AS55" s="1225"/>
      <c r="AT55" s="1225"/>
      <c r="AU55" s="1225"/>
      <c r="AV55" s="1225"/>
      <c r="AW55" s="1225"/>
      <c r="AX55" s="1225"/>
      <c r="AY55" s="1225"/>
      <c r="AZ55" s="1225"/>
      <c r="BA55" s="1225"/>
      <c r="BB55" s="1224" t="s">
        <v>592</v>
      </c>
      <c r="BC55" s="1224"/>
      <c r="BD55" s="1224"/>
      <c r="BE55" s="1224"/>
      <c r="BF55" s="1224"/>
      <c r="BG55" s="1224"/>
      <c r="BH55" s="1224"/>
      <c r="BI55" s="1224"/>
      <c r="BJ55" s="1224"/>
      <c r="BK55" s="1224"/>
      <c r="BL55" s="1224"/>
      <c r="BM55" s="1224"/>
      <c r="BN55" s="1224"/>
      <c r="BO55" s="1224"/>
      <c r="BP55" s="1221">
        <v>31.3</v>
      </c>
      <c r="BQ55" s="1221"/>
      <c r="BR55" s="1221"/>
      <c r="BS55" s="1221"/>
      <c r="BT55" s="1221"/>
      <c r="BU55" s="1221"/>
      <c r="BV55" s="1221"/>
      <c r="BW55" s="1221"/>
      <c r="BX55" s="1221">
        <v>25.3</v>
      </c>
      <c r="BY55" s="1221"/>
      <c r="BZ55" s="1221"/>
      <c r="CA55" s="1221"/>
      <c r="CB55" s="1221"/>
      <c r="CC55" s="1221"/>
      <c r="CD55" s="1221"/>
      <c r="CE55" s="1221"/>
      <c r="CF55" s="1221">
        <v>25.5</v>
      </c>
      <c r="CG55" s="1221"/>
      <c r="CH55" s="1221"/>
      <c r="CI55" s="1221"/>
      <c r="CJ55" s="1221"/>
      <c r="CK55" s="1221"/>
      <c r="CL55" s="1221"/>
      <c r="CM55" s="1221"/>
      <c r="CN55" s="1221">
        <v>25.1</v>
      </c>
      <c r="CO55" s="1221"/>
      <c r="CP55" s="1221"/>
      <c r="CQ55" s="1221"/>
      <c r="CR55" s="1221"/>
      <c r="CS55" s="1221"/>
      <c r="CT55" s="1221"/>
      <c r="CU55" s="1221"/>
      <c r="CV55" s="1221">
        <v>11.2</v>
      </c>
      <c r="CW55" s="1221"/>
      <c r="CX55" s="1221"/>
      <c r="CY55" s="1221"/>
      <c r="CZ55" s="1221"/>
      <c r="DA55" s="1221"/>
      <c r="DB55" s="1221"/>
      <c r="DC55" s="1221"/>
    </row>
    <row r="56" spans="1:109">
      <c r="A56" s="355"/>
      <c r="B56" s="249"/>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c r="B57" s="359"/>
      <c r="G57" s="1219"/>
      <c r="H57" s="1219"/>
      <c r="I57" s="1222"/>
      <c r="J57" s="1222"/>
      <c r="K57" s="1226"/>
      <c r="L57" s="1226"/>
      <c r="M57" s="1226"/>
      <c r="N57" s="1226"/>
      <c r="AM57" s="245"/>
      <c r="AN57" s="1225"/>
      <c r="AO57" s="1225"/>
      <c r="AP57" s="1225"/>
      <c r="AQ57" s="1225"/>
      <c r="AR57" s="1225"/>
      <c r="AS57" s="1225"/>
      <c r="AT57" s="1225"/>
      <c r="AU57" s="1225"/>
      <c r="AV57" s="1225"/>
      <c r="AW57" s="1225"/>
      <c r="AX57" s="1225"/>
      <c r="AY57" s="1225"/>
      <c r="AZ57" s="1225"/>
      <c r="BA57" s="1225"/>
      <c r="BB57" s="1224" t="s">
        <v>593</v>
      </c>
      <c r="BC57" s="1224"/>
      <c r="BD57" s="1224"/>
      <c r="BE57" s="1224"/>
      <c r="BF57" s="1224"/>
      <c r="BG57" s="1224"/>
      <c r="BH57" s="1224"/>
      <c r="BI57" s="1224"/>
      <c r="BJ57" s="1224"/>
      <c r="BK57" s="1224"/>
      <c r="BL57" s="1224"/>
      <c r="BM57" s="1224"/>
      <c r="BN57" s="1224"/>
      <c r="BO57" s="1224"/>
      <c r="BP57" s="1221">
        <v>58.4</v>
      </c>
      <c r="BQ57" s="1221"/>
      <c r="BR57" s="1221"/>
      <c r="BS57" s="1221"/>
      <c r="BT57" s="1221"/>
      <c r="BU57" s="1221"/>
      <c r="BV57" s="1221"/>
      <c r="BW57" s="1221"/>
      <c r="BX57" s="1221">
        <v>59.7</v>
      </c>
      <c r="BY57" s="1221"/>
      <c r="BZ57" s="1221"/>
      <c r="CA57" s="1221"/>
      <c r="CB57" s="1221"/>
      <c r="CC57" s="1221"/>
      <c r="CD57" s="1221"/>
      <c r="CE57" s="1221"/>
      <c r="CF57" s="1221">
        <v>60.9</v>
      </c>
      <c r="CG57" s="1221"/>
      <c r="CH57" s="1221"/>
      <c r="CI57" s="1221"/>
      <c r="CJ57" s="1221"/>
      <c r="CK57" s="1221"/>
      <c r="CL57" s="1221"/>
      <c r="CM57" s="1221"/>
      <c r="CN57" s="1221">
        <v>61</v>
      </c>
      <c r="CO57" s="1221"/>
      <c r="CP57" s="1221"/>
      <c r="CQ57" s="1221"/>
      <c r="CR57" s="1221"/>
      <c r="CS57" s="1221"/>
      <c r="CT57" s="1221"/>
      <c r="CU57" s="1221"/>
      <c r="CV57" s="1221">
        <v>63.2</v>
      </c>
      <c r="CW57" s="1221"/>
      <c r="CX57" s="1221"/>
      <c r="CY57" s="1221"/>
      <c r="CZ57" s="1221"/>
      <c r="DA57" s="1221"/>
      <c r="DB57" s="1221"/>
      <c r="DC57" s="1221"/>
      <c r="DD57" s="360"/>
      <c r="DE57" s="359"/>
    </row>
    <row r="58" spans="1:109" s="355" customFormat="1">
      <c r="A58" s="245"/>
      <c r="B58" s="359"/>
      <c r="G58" s="1219"/>
      <c r="H58" s="1219"/>
      <c r="I58" s="1222"/>
      <c r="J58" s="1222"/>
      <c r="K58" s="1226"/>
      <c r="L58" s="1226"/>
      <c r="M58" s="1226"/>
      <c r="N58" s="1226"/>
      <c r="AM58" s="245"/>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7.25">
      <c r="B63" s="302" t="s">
        <v>595</v>
      </c>
    </row>
    <row r="64" spans="1:109">
      <c r="B64" s="249"/>
      <c r="G64" s="354"/>
      <c r="I64" s="366"/>
      <c r="J64" s="366"/>
      <c r="K64" s="366"/>
      <c r="L64" s="366"/>
      <c r="M64" s="366"/>
      <c r="N64" s="367"/>
      <c r="AM64" s="354"/>
      <c r="AN64" s="354" t="s">
        <v>589</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c r="B65" s="249"/>
      <c r="AN65" s="1227" t="s">
        <v>598</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c r="B66" s="249"/>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c r="B67" s="249"/>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c r="B68" s="249"/>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c r="B69" s="249"/>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c r="B71" s="249"/>
      <c r="G71" s="371"/>
      <c r="I71" s="372"/>
      <c r="J71" s="369"/>
      <c r="K71" s="369"/>
      <c r="L71" s="370"/>
      <c r="M71" s="369"/>
      <c r="N71" s="370"/>
      <c r="AM71" s="371"/>
      <c r="AN71" s="245" t="s">
        <v>590</v>
      </c>
    </row>
    <row r="72" spans="2:107">
      <c r="B72" s="249"/>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548</v>
      </c>
      <c r="BQ72" s="1225"/>
      <c r="BR72" s="1225"/>
      <c r="BS72" s="1225"/>
      <c r="BT72" s="1225"/>
      <c r="BU72" s="1225"/>
      <c r="BV72" s="1225"/>
      <c r="BW72" s="1225"/>
      <c r="BX72" s="1225" t="s">
        <v>549</v>
      </c>
      <c r="BY72" s="1225"/>
      <c r="BZ72" s="1225"/>
      <c r="CA72" s="1225"/>
      <c r="CB72" s="1225"/>
      <c r="CC72" s="1225"/>
      <c r="CD72" s="1225"/>
      <c r="CE72" s="1225"/>
      <c r="CF72" s="1225" t="s">
        <v>550</v>
      </c>
      <c r="CG72" s="1225"/>
      <c r="CH72" s="1225"/>
      <c r="CI72" s="1225"/>
      <c r="CJ72" s="1225"/>
      <c r="CK72" s="1225"/>
      <c r="CL72" s="1225"/>
      <c r="CM72" s="1225"/>
      <c r="CN72" s="1225" t="s">
        <v>551</v>
      </c>
      <c r="CO72" s="1225"/>
      <c r="CP72" s="1225"/>
      <c r="CQ72" s="1225"/>
      <c r="CR72" s="1225"/>
      <c r="CS72" s="1225"/>
      <c r="CT72" s="1225"/>
      <c r="CU72" s="1225"/>
      <c r="CV72" s="1225" t="s">
        <v>552</v>
      </c>
      <c r="CW72" s="1225"/>
      <c r="CX72" s="1225"/>
      <c r="CY72" s="1225"/>
      <c r="CZ72" s="1225"/>
      <c r="DA72" s="1225"/>
      <c r="DB72" s="1225"/>
      <c r="DC72" s="1225"/>
    </row>
    <row r="73" spans="2:107">
      <c r="B73" s="249"/>
      <c r="G73" s="1236"/>
      <c r="H73" s="1236"/>
      <c r="I73" s="1236"/>
      <c r="J73" s="1236"/>
      <c r="K73" s="1220"/>
      <c r="L73" s="1220"/>
      <c r="M73" s="1220"/>
      <c r="N73" s="1220"/>
      <c r="AM73" s="356"/>
      <c r="AN73" s="1224" t="s">
        <v>591</v>
      </c>
      <c r="AO73" s="1224"/>
      <c r="AP73" s="1224"/>
      <c r="AQ73" s="1224"/>
      <c r="AR73" s="1224"/>
      <c r="AS73" s="1224"/>
      <c r="AT73" s="1224"/>
      <c r="AU73" s="1224"/>
      <c r="AV73" s="1224"/>
      <c r="AW73" s="1224"/>
      <c r="AX73" s="1224"/>
      <c r="AY73" s="1224"/>
      <c r="AZ73" s="1224"/>
      <c r="BA73" s="1224"/>
      <c r="BB73" s="1224" t="s">
        <v>592</v>
      </c>
      <c r="BC73" s="1224"/>
      <c r="BD73" s="1224"/>
      <c r="BE73" s="1224"/>
      <c r="BF73" s="1224"/>
      <c r="BG73" s="1224"/>
      <c r="BH73" s="1224"/>
      <c r="BI73" s="1224"/>
      <c r="BJ73" s="1224"/>
      <c r="BK73" s="1224"/>
      <c r="BL73" s="1224"/>
      <c r="BM73" s="1224"/>
      <c r="BN73" s="1224"/>
      <c r="BO73" s="1224"/>
      <c r="BP73" s="1221"/>
      <c r="BQ73" s="1221"/>
      <c r="BR73" s="1221"/>
      <c r="BS73" s="1221"/>
      <c r="BT73" s="1221"/>
      <c r="BU73" s="1221"/>
      <c r="BV73" s="1221"/>
      <c r="BW73" s="1221"/>
      <c r="BX73" s="1221"/>
      <c r="BY73" s="1221"/>
      <c r="BZ73" s="1221"/>
      <c r="CA73" s="1221"/>
      <c r="CB73" s="1221"/>
      <c r="CC73" s="1221"/>
      <c r="CD73" s="1221"/>
      <c r="CE73" s="1221"/>
      <c r="CF73" s="1221">
        <v>2</v>
      </c>
      <c r="CG73" s="1221"/>
      <c r="CH73" s="1221"/>
      <c r="CI73" s="1221"/>
      <c r="CJ73" s="1221"/>
      <c r="CK73" s="1221"/>
      <c r="CL73" s="1221"/>
      <c r="CM73" s="1221"/>
      <c r="CN73" s="1221">
        <v>0.3</v>
      </c>
      <c r="CO73" s="1221"/>
      <c r="CP73" s="1221"/>
      <c r="CQ73" s="1221"/>
      <c r="CR73" s="1221"/>
      <c r="CS73" s="1221"/>
      <c r="CT73" s="1221"/>
      <c r="CU73" s="1221"/>
      <c r="CV73" s="1221"/>
      <c r="CW73" s="1221"/>
      <c r="CX73" s="1221"/>
      <c r="CY73" s="1221"/>
      <c r="CZ73" s="1221"/>
      <c r="DA73" s="1221"/>
      <c r="DB73" s="1221"/>
      <c r="DC73" s="1221"/>
    </row>
    <row r="74" spans="2:107">
      <c r="B74" s="249"/>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c r="B75" s="249"/>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596</v>
      </c>
      <c r="BC75" s="1224"/>
      <c r="BD75" s="1224"/>
      <c r="BE75" s="1224"/>
      <c r="BF75" s="1224"/>
      <c r="BG75" s="1224"/>
      <c r="BH75" s="1224"/>
      <c r="BI75" s="1224"/>
      <c r="BJ75" s="1224"/>
      <c r="BK75" s="1224"/>
      <c r="BL75" s="1224"/>
      <c r="BM75" s="1224"/>
      <c r="BN75" s="1224"/>
      <c r="BO75" s="1224"/>
      <c r="BP75" s="1221">
        <v>10.5</v>
      </c>
      <c r="BQ75" s="1221"/>
      <c r="BR75" s="1221"/>
      <c r="BS75" s="1221"/>
      <c r="BT75" s="1221"/>
      <c r="BU75" s="1221"/>
      <c r="BV75" s="1221"/>
      <c r="BW75" s="1221"/>
      <c r="BX75" s="1221">
        <v>9.6</v>
      </c>
      <c r="BY75" s="1221"/>
      <c r="BZ75" s="1221"/>
      <c r="CA75" s="1221"/>
      <c r="CB75" s="1221"/>
      <c r="CC75" s="1221"/>
      <c r="CD75" s="1221"/>
      <c r="CE75" s="1221"/>
      <c r="CF75" s="1221">
        <v>8.6</v>
      </c>
      <c r="CG75" s="1221"/>
      <c r="CH75" s="1221"/>
      <c r="CI75" s="1221"/>
      <c r="CJ75" s="1221"/>
      <c r="CK75" s="1221"/>
      <c r="CL75" s="1221"/>
      <c r="CM75" s="1221"/>
      <c r="CN75" s="1221">
        <v>7.9</v>
      </c>
      <c r="CO75" s="1221"/>
      <c r="CP75" s="1221"/>
      <c r="CQ75" s="1221"/>
      <c r="CR75" s="1221"/>
      <c r="CS75" s="1221"/>
      <c r="CT75" s="1221"/>
      <c r="CU75" s="1221"/>
      <c r="CV75" s="1221">
        <v>7.7</v>
      </c>
      <c r="CW75" s="1221"/>
      <c r="CX75" s="1221"/>
      <c r="CY75" s="1221"/>
      <c r="CZ75" s="1221"/>
      <c r="DA75" s="1221"/>
      <c r="DB75" s="1221"/>
      <c r="DC75" s="1221"/>
    </row>
    <row r="76" spans="2:107">
      <c r="B76" s="249"/>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c r="B77" s="249"/>
      <c r="G77" s="1219"/>
      <c r="H77" s="1219"/>
      <c r="I77" s="1219"/>
      <c r="J77" s="1219"/>
      <c r="K77" s="1220"/>
      <c r="L77" s="1220"/>
      <c r="M77" s="1220"/>
      <c r="N77" s="1220"/>
      <c r="AN77" s="1225" t="s">
        <v>594</v>
      </c>
      <c r="AO77" s="1225"/>
      <c r="AP77" s="1225"/>
      <c r="AQ77" s="1225"/>
      <c r="AR77" s="1225"/>
      <c r="AS77" s="1225"/>
      <c r="AT77" s="1225"/>
      <c r="AU77" s="1225"/>
      <c r="AV77" s="1225"/>
      <c r="AW77" s="1225"/>
      <c r="AX77" s="1225"/>
      <c r="AY77" s="1225"/>
      <c r="AZ77" s="1225"/>
      <c r="BA77" s="1225"/>
      <c r="BB77" s="1224" t="s">
        <v>592</v>
      </c>
      <c r="BC77" s="1224"/>
      <c r="BD77" s="1224"/>
      <c r="BE77" s="1224"/>
      <c r="BF77" s="1224"/>
      <c r="BG77" s="1224"/>
      <c r="BH77" s="1224"/>
      <c r="BI77" s="1224"/>
      <c r="BJ77" s="1224"/>
      <c r="BK77" s="1224"/>
      <c r="BL77" s="1224"/>
      <c r="BM77" s="1224"/>
      <c r="BN77" s="1224"/>
      <c r="BO77" s="1224"/>
      <c r="BP77" s="1221">
        <v>31.3</v>
      </c>
      <c r="BQ77" s="1221"/>
      <c r="BR77" s="1221"/>
      <c r="BS77" s="1221"/>
      <c r="BT77" s="1221"/>
      <c r="BU77" s="1221"/>
      <c r="BV77" s="1221"/>
      <c r="BW77" s="1221"/>
      <c r="BX77" s="1221">
        <v>25.3</v>
      </c>
      <c r="BY77" s="1221"/>
      <c r="BZ77" s="1221"/>
      <c r="CA77" s="1221"/>
      <c r="CB77" s="1221"/>
      <c r="CC77" s="1221"/>
      <c r="CD77" s="1221"/>
      <c r="CE77" s="1221"/>
      <c r="CF77" s="1221">
        <v>25.5</v>
      </c>
      <c r="CG77" s="1221"/>
      <c r="CH77" s="1221"/>
      <c r="CI77" s="1221"/>
      <c r="CJ77" s="1221"/>
      <c r="CK77" s="1221"/>
      <c r="CL77" s="1221"/>
      <c r="CM77" s="1221"/>
      <c r="CN77" s="1221">
        <v>25.1</v>
      </c>
      <c r="CO77" s="1221"/>
      <c r="CP77" s="1221"/>
      <c r="CQ77" s="1221"/>
      <c r="CR77" s="1221"/>
      <c r="CS77" s="1221"/>
      <c r="CT77" s="1221"/>
      <c r="CU77" s="1221"/>
      <c r="CV77" s="1221">
        <v>11.2</v>
      </c>
      <c r="CW77" s="1221"/>
      <c r="CX77" s="1221"/>
      <c r="CY77" s="1221"/>
      <c r="CZ77" s="1221"/>
      <c r="DA77" s="1221"/>
      <c r="DB77" s="1221"/>
      <c r="DC77" s="1221"/>
    </row>
    <row r="78" spans="2:107">
      <c r="B78" s="249"/>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c r="B79" s="249"/>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596</v>
      </c>
      <c r="BC79" s="1224"/>
      <c r="BD79" s="1224"/>
      <c r="BE79" s="1224"/>
      <c r="BF79" s="1224"/>
      <c r="BG79" s="1224"/>
      <c r="BH79" s="1224"/>
      <c r="BI79" s="1224"/>
      <c r="BJ79" s="1224"/>
      <c r="BK79" s="1224"/>
      <c r="BL79" s="1224"/>
      <c r="BM79" s="1224"/>
      <c r="BN79" s="1224"/>
      <c r="BO79" s="1224"/>
      <c r="BP79" s="1221">
        <v>7.2</v>
      </c>
      <c r="BQ79" s="1221"/>
      <c r="BR79" s="1221"/>
      <c r="BS79" s="1221"/>
      <c r="BT79" s="1221"/>
      <c r="BU79" s="1221"/>
      <c r="BV79" s="1221"/>
      <c r="BW79" s="1221"/>
      <c r="BX79" s="1221">
        <v>6.9</v>
      </c>
      <c r="BY79" s="1221"/>
      <c r="BZ79" s="1221"/>
      <c r="CA79" s="1221"/>
      <c r="CB79" s="1221"/>
      <c r="CC79" s="1221"/>
      <c r="CD79" s="1221"/>
      <c r="CE79" s="1221"/>
      <c r="CF79" s="1221">
        <v>6.6</v>
      </c>
      <c r="CG79" s="1221"/>
      <c r="CH79" s="1221"/>
      <c r="CI79" s="1221"/>
      <c r="CJ79" s="1221"/>
      <c r="CK79" s="1221"/>
      <c r="CL79" s="1221"/>
      <c r="CM79" s="1221"/>
      <c r="CN79" s="1221">
        <v>6.4</v>
      </c>
      <c r="CO79" s="1221"/>
      <c r="CP79" s="1221"/>
      <c r="CQ79" s="1221"/>
      <c r="CR79" s="1221"/>
      <c r="CS79" s="1221"/>
      <c r="CT79" s="1221"/>
      <c r="CU79" s="1221"/>
      <c r="CV79" s="1221">
        <v>5.7</v>
      </c>
      <c r="CW79" s="1221"/>
      <c r="CX79" s="1221"/>
      <c r="CY79" s="1221"/>
      <c r="CZ79" s="1221"/>
      <c r="DA79" s="1221"/>
      <c r="DB79" s="1221"/>
      <c r="DC79" s="1221"/>
    </row>
    <row r="80" spans="2:107">
      <c r="B80" s="249"/>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c r="B81" s="249"/>
    </row>
    <row r="82" spans="2:109" ht="17.2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c r="DD84" s="245"/>
      <c r="DE84" s="245"/>
    </row>
    <row r="85" spans="2:109">
      <c r="DD85" s="245"/>
      <c r="DE85" s="245"/>
    </row>
  </sheetData>
  <sheetProtection algorithmName="SHA-512" hashValue="lOtP7Gin3jwYynCR8uQD2n3kJbd6y93+yPi0pQjJ2xVRH2KkGGuMXttHilMYQSaxw4BedzEsW3v4fYm9T67rag==" saltValue="+28BK7MCPRROt0tbBpXl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44" customWidth="1"/>
    <col min="35" max="122" width="2.5" style="243" customWidth="1"/>
    <col min="123" max="16384" width="2.5"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S2" s="243"/>
      <c r="AH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495</v>
      </c>
    </row>
  </sheetData>
  <sheetProtection algorithmName="SHA-512" hashValue="QM1Bgyh3OFQRFbUF3roT0GZpMHG5RNWOv9y+51OIut6Zc1herrSIVmQi9n+6hav6pf+ly8PoTcyReUjiwqomWw==" saltValue="xI61SgcxYXNqN89nLCPc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44" customWidth="1"/>
    <col min="35" max="122" width="2.5" style="243" customWidth="1"/>
    <col min="123" max="16384" width="2.5"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495</v>
      </c>
    </row>
  </sheetData>
  <sheetProtection algorithmName="SHA-512" hashValue="72h3pE3i6vqkDZk3a6KlinzzBlDMRpmSDKWKv3hnJSpVgn/Skcgpeqx3frnfcYmKM8/ADCL3Vt2oOAzPMCJpaw==" saltValue="lfD2vukjxC6HoDNTz7/C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545</v>
      </c>
      <c r="G2" s="146"/>
      <c r="H2" s="147"/>
    </row>
    <row r="3" spans="1:8">
      <c r="A3" s="143" t="s">
        <v>538</v>
      </c>
      <c r="B3" s="148"/>
      <c r="C3" s="149"/>
      <c r="D3" s="150">
        <v>115088</v>
      </c>
      <c r="E3" s="151"/>
      <c r="F3" s="152">
        <v>54110</v>
      </c>
      <c r="G3" s="153"/>
      <c r="H3" s="154"/>
    </row>
    <row r="4" spans="1:8">
      <c r="A4" s="155"/>
      <c r="B4" s="156"/>
      <c r="C4" s="157"/>
      <c r="D4" s="158">
        <v>70505</v>
      </c>
      <c r="E4" s="159"/>
      <c r="F4" s="160">
        <v>30620</v>
      </c>
      <c r="G4" s="161"/>
      <c r="H4" s="162"/>
    </row>
    <row r="5" spans="1:8">
      <c r="A5" s="143" t="s">
        <v>540</v>
      </c>
      <c r="B5" s="148"/>
      <c r="C5" s="149"/>
      <c r="D5" s="150">
        <v>108940</v>
      </c>
      <c r="E5" s="151"/>
      <c r="F5" s="152">
        <v>54684</v>
      </c>
      <c r="G5" s="153"/>
      <c r="H5" s="154"/>
    </row>
    <row r="6" spans="1:8">
      <c r="A6" s="155"/>
      <c r="B6" s="156"/>
      <c r="C6" s="157"/>
      <c r="D6" s="158">
        <v>59949</v>
      </c>
      <c r="E6" s="159"/>
      <c r="F6" s="160">
        <v>32829</v>
      </c>
      <c r="G6" s="161"/>
      <c r="H6" s="162"/>
    </row>
    <row r="7" spans="1:8">
      <c r="A7" s="143" t="s">
        <v>541</v>
      </c>
      <c r="B7" s="148"/>
      <c r="C7" s="149"/>
      <c r="D7" s="150">
        <v>96464</v>
      </c>
      <c r="E7" s="151"/>
      <c r="F7" s="152">
        <v>62383</v>
      </c>
      <c r="G7" s="153"/>
      <c r="H7" s="154"/>
    </row>
    <row r="8" spans="1:8">
      <c r="A8" s="155"/>
      <c r="B8" s="156"/>
      <c r="C8" s="157"/>
      <c r="D8" s="158">
        <v>54932</v>
      </c>
      <c r="E8" s="159"/>
      <c r="F8" s="160">
        <v>35325</v>
      </c>
      <c r="G8" s="161"/>
      <c r="H8" s="162"/>
    </row>
    <row r="9" spans="1:8">
      <c r="A9" s="143" t="s">
        <v>542</v>
      </c>
      <c r="B9" s="148"/>
      <c r="C9" s="149"/>
      <c r="D9" s="150">
        <v>95259</v>
      </c>
      <c r="E9" s="151"/>
      <c r="F9" s="152">
        <v>63812</v>
      </c>
      <c r="G9" s="153"/>
      <c r="H9" s="154"/>
    </row>
    <row r="10" spans="1:8">
      <c r="A10" s="155"/>
      <c r="B10" s="156"/>
      <c r="C10" s="157"/>
      <c r="D10" s="158">
        <v>57559</v>
      </c>
      <c r="E10" s="159"/>
      <c r="F10" s="160">
        <v>33848</v>
      </c>
      <c r="G10" s="161"/>
      <c r="H10" s="162"/>
    </row>
    <row r="11" spans="1:8">
      <c r="A11" s="143" t="s">
        <v>543</v>
      </c>
      <c r="B11" s="148"/>
      <c r="C11" s="149"/>
      <c r="D11" s="150">
        <v>106487</v>
      </c>
      <c r="E11" s="151"/>
      <c r="F11" s="152">
        <v>45945</v>
      </c>
      <c r="G11" s="153"/>
      <c r="H11" s="154"/>
    </row>
    <row r="12" spans="1:8">
      <c r="A12" s="155"/>
      <c r="B12" s="156"/>
      <c r="C12" s="163"/>
      <c r="D12" s="158">
        <v>70350</v>
      </c>
      <c r="E12" s="159"/>
      <c r="F12" s="160">
        <v>25180</v>
      </c>
      <c r="G12" s="161"/>
      <c r="H12" s="162"/>
    </row>
    <row r="13" spans="1:8">
      <c r="A13" s="143"/>
      <c r="B13" s="148"/>
      <c r="C13" s="149"/>
      <c r="D13" s="150">
        <v>104448</v>
      </c>
      <c r="E13" s="151"/>
      <c r="F13" s="152">
        <v>56187</v>
      </c>
      <c r="G13" s="164"/>
      <c r="H13" s="154"/>
    </row>
    <row r="14" spans="1:8">
      <c r="A14" s="155"/>
      <c r="B14" s="156"/>
      <c r="C14" s="157"/>
      <c r="D14" s="158">
        <v>62659</v>
      </c>
      <c r="E14" s="159"/>
      <c r="F14" s="160">
        <v>31560</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6.76</v>
      </c>
      <c r="C19" s="165">
        <f>ROUND(VALUE(SUBSTITUTE(実質収支比率等に係る経年分析!G$48,"▲","-")),2)</f>
        <v>6.08</v>
      </c>
      <c r="D19" s="165">
        <f>ROUND(VALUE(SUBSTITUTE(実質収支比率等に係る経年分析!H$48,"▲","-")),2)</f>
        <v>10.5</v>
      </c>
      <c r="E19" s="165">
        <f>ROUND(VALUE(SUBSTITUTE(実質収支比率等に係る経年分析!I$48,"▲","-")),2)</f>
        <v>7.66</v>
      </c>
      <c r="F19" s="165">
        <f>ROUND(VALUE(SUBSTITUTE(実質収支比率等に係る経年分析!J$48,"▲","-")),2)</f>
        <v>9.7100000000000009</v>
      </c>
    </row>
    <row r="20" spans="1:11">
      <c r="A20" s="165" t="s">
        <v>55</v>
      </c>
      <c r="B20" s="165">
        <f>ROUND(VALUE(SUBSTITUTE(実質収支比率等に係る経年分析!F$47,"▲","-")),2)</f>
        <v>35.17</v>
      </c>
      <c r="C20" s="165">
        <f>ROUND(VALUE(SUBSTITUTE(実質収支比率等に係る経年分析!G$47,"▲","-")),2)</f>
        <v>33.79</v>
      </c>
      <c r="D20" s="165">
        <f>ROUND(VALUE(SUBSTITUTE(実質収支比率等に係る経年分析!H$47,"▲","-")),2)</f>
        <v>26.66</v>
      </c>
      <c r="E20" s="165">
        <f>ROUND(VALUE(SUBSTITUTE(実質収支比率等に係る経年分析!I$47,"▲","-")),2)</f>
        <v>27.74</v>
      </c>
      <c r="F20" s="165">
        <f>ROUND(VALUE(SUBSTITUTE(実質収支比率等に係る経年分析!J$47,"▲","-")),2)</f>
        <v>27.63</v>
      </c>
    </row>
    <row r="21" spans="1:11">
      <c r="A21" s="165" t="s">
        <v>56</v>
      </c>
      <c r="B21" s="165">
        <f>IF(ISNUMBER(VALUE(SUBSTITUTE(実質収支比率等に係る経年分析!F$49,"▲","-"))),ROUND(VALUE(SUBSTITUTE(実質収支比率等に係る経年分析!F$49,"▲","-")),2),NA())</f>
        <v>-2.16</v>
      </c>
      <c r="C21" s="165">
        <f>IF(ISNUMBER(VALUE(SUBSTITUTE(実質収支比率等に係る経年分析!G$49,"▲","-"))),ROUND(VALUE(SUBSTITUTE(実質収支比率等に係る経年分析!G$49,"▲","-")),2),NA())</f>
        <v>-3.47</v>
      </c>
      <c r="D21" s="165">
        <f>IF(ISNUMBER(VALUE(SUBSTITUTE(実質収支比率等に係る経年分析!H$49,"▲","-"))),ROUND(VALUE(SUBSTITUTE(実質収支比率等に係る経年分析!H$49,"▲","-")),2),NA())</f>
        <v>-3.32</v>
      </c>
      <c r="E21" s="165">
        <f>IF(ISNUMBER(VALUE(SUBSTITUTE(実質収支比率等に係る経年分析!I$49,"▲","-"))),ROUND(VALUE(SUBSTITUTE(実質収支比率等に係る経年分析!I$49,"▲","-")),2),NA())</f>
        <v>-1.68</v>
      </c>
      <c r="F21" s="165">
        <f>IF(ISNUMBER(VALUE(SUBSTITUTE(実質収支比率等に係る経年分析!J$49,"▲","-"))),ROUND(VALUE(SUBSTITUTE(実質収支比率等に係る経年分析!J$49,"▲","-")),2),NA())</f>
        <v>3.38</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後期高齢者医療事業特別会計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c r="A30" s="166" t="str">
        <f>IF(連結実質赤字比率に係る赤字・黒字の構成分析!C$40="",NA(),連結実質赤字比率に係る赤字・黒字の構成分析!C$40)</f>
        <v>入来温泉場地区土地区画整理事業会計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0.06</v>
      </c>
    </row>
    <row r="31" spans="1:11">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1.78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0.61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0.26</v>
      </c>
    </row>
    <row r="32" spans="1:11">
      <c r="A32" s="166" t="str">
        <f>IF(連結実質赤字比率に係る赤字・黒字の構成分析!C$38="",NA(),連結実質赤字比率に係る赤字・黒字の構成分析!C$38)</f>
        <v>簡易水道事業会計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0.42</v>
      </c>
    </row>
    <row r="33" spans="1:16">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#VALUE!</v>
      </c>
      <c r="E33" s="166" t="e">
        <f>IF(ROUND(VALUE(SUBSTITUTE(連結実質赤字比率に係る赤字・黒字の構成分析!G$37,"▲", "-")), 2) &gt;= 0, ABS(ROUND(VALUE(SUBSTITUTE(連結実質赤字比率に係る赤字・黒字の構成分析!G$37,"▲", "-")), 2)), NA())</f>
        <v>#VALUE!</v>
      </c>
      <c r="F33" s="166" t="e">
        <f>IF(ROUND(VALUE(SUBSTITUTE(連結実質赤字比率に係る赤字・黒字の構成分析!H$37,"▲", "-")), 2) &lt; 0, ABS(ROUND(VALUE(SUBSTITUTE(連結実質赤字比率に係る赤字・黒字の構成分析!H$37,"▲", "-")), 2)), NA())</f>
        <v>#VALUE!</v>
      </c>
      <c r="G33" s="166" t="e">
        <f>IF(ROUND(VALUE(SUBSTITUTE(連結実質赤字比率に係る赤字・黒字の構成分析!H$37,"▲", "-")), 2) &gt;= 0, ABS(ROUND(VALUE(SUBSTITUTE(連結実質赤字比率に係る赤字・黒字の構成分析!H$37,"▲", "-")), 2)), NA())</f>
        <v>#VALUE!</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0.55000000000000004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0.87</v>
      </c>
    </row>
    <row r="34" spans="1:16">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1.05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1.1100000000000001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0.59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1.47</v>
      </c>
    </row>
    <row r="35" spans="1:16">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3.28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4.74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5.33</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6.76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6.06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10.44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7.63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9.6300000000000008</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4893</v>
      </c>
      <c r="E42" s="167"/>
      <c r="F42" s="167"/>
      <c r="G42" s="167">
        <f>'実質公債費比率（分子）の構造'!L$52</f>
        <v>4405</v>
      </c>
      <c r="H42" s="167"/>
      <c r="I42" s="167"/>
      <c r="J42" s="167">
        <f>'実質公債費比率（分子）の構造'!M$52</f>
        <v>4150</v>
      </c>
      <c r="K42" s="167"/>
      <c r="L42" s="167"/>
      <c r="M42" s="167">
        <f>'実質公債費比率（分子）の構造'!N$52</f>
        <v>4093</v>
      </c>
      <c r="N42" s="167"/>
      <c r="O42" s="167"/>
      <c r="P42" s="167">
        <f>'実質公債費比率（分子）の構造'!O$52</f>
        <v>4138</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141</v>
      </c>
      <c r="C44" s="167"/>
      <c r="D44" s="167"/>
      <c r="E44" s="167">
        <f>'実質公債費比率（分子）の構造'!L$50</f>
        <v>88</v>
      </c>
      <c r="F44" s="167"/>
      <c r="G44" s="167"/>
      <c r="H44" s="167">
        <f>'実質公債費比率（分子）の構造'!M$50</f>
        <v>87</v>
      </c>
      <c r="I44" s="167"/>
      <c r="J44" s="167"/>
      <c r="K44" s="167">
        <f>'実質公債費比率（分子）の構造'!N$50</f>
        <v>78</v>
      </c>
      <c r="L44" s="167"/>
      <c r="M44" s="167"/>
      <c r="N44" s="167">
        <f>'実質公債費比率（分子）の構造'!O$50</f>
        <v>55</v>
      </c>
      <c r="O44" s="167"/>
      <c r="P44" s="167"/>
    </row>
    <row r="45" spans="1:16">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c r="A46" s="167" t="s">
        <v>67</v>
      </c>
      <c r="B46" s="167">
        <f>'実質公債費比率（分子）の構造'!K$48</f>
        <v>623</v>
      </c>
      <c r="C46" s="167"/>
      <c r="D46" s="167"/>
      <c r="E46" s="167">
        <f>'実質公債費比率（分子）の構造'!L$48</f>
        <v>605</v>
      </c>
      <c r="F46" s="167"/>
      <c r="G46" s="167"/>
      <c r="H46" s="167">
        <f>'実質公債費比率（分子）の構造'!M$48</f>
        <v>572</v>
      </c>
      <c r="I46" s="167"/>
      <c r="J46" s="167"/>
      <c r="K46" s="167">
        <f>'実質公債費比率（分子）の構造'!N$48</f>
        <v>560</v>
      </c>
      <c r="L46" s="167"/>
      <c r="M46" s="167"/>
      <c r="N46" s="167">
        <f>'実質公債費比率（分子）の構造'!O$48</f>
        <v>561</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6661</v>
      </c>
      <c r="C49" s="167"/>
      <c r="D49" s="167"/>
      <c r="E49" s="167">
        <f>'実質公債費比率（分子）の構造'!L$45</f>
        <v>5731</v>
      </c>
      <c r="F49" s="167"/>
      <c r="G49" s="167"/>
      <c r="H49" s="167">
        <f>'実質公債費比率（分子）の構造'!M$45</f>
        <v>5349</v>
      </c>
      <c r="I49" s="167"/>
      <c r="J49" s="167"/>
      <c r="K49" s="167">
        <f>'実質公債費比率（分子）の構造'!N$45</f>
        <v>5415</v>
      </c>
      <c r="L49" s="167"/>
      <c r="M49" s="167"/>
      <c r="N49" s="167">
        <f>'実質公債費比率（分子）の構造'!O$45</f>
        <v>5468</v>
      </c>
      <c r="O49" s="167"/>
      <c r="P49" s="167"/>
    </row>
    <row r="50" spans="1:16">
      <c r="A50" s="167" t="s">
        <v>71</v>
      </c>
      <c r="B50" s="167" t="e">
        <f>NA()</f>
        <v>#N/A</v>
      </c>
      <c r="C50" s="167">
        <f>IF(ISNUMBER('実質公債費比率（分子）の構造'!K$53),'実質公債費比率（分子）の構造'!K$53,NA())</f>
        <v>2532</v>
      </c>
      <c r="D50" s="167" t="e">
        <f>NA()</f>
        <v>#N/A</v>
      </c>
      <c r="E50" s="167" t="e">
        <f>NA()</f>
        <v>#N/A</v>
      </c>
      <c r="F50" s="167">
        <f>IF(ISNUMBER('実質公債費比率（分子）の構造'!L$53),'実質公債費比率（分子）の構造'!L$53,NA())</f>
        <v>2019</v>
      </c>
      <c r="G50" s="167" t="e">
        <f>NA()</f>
        <v>#N/A</v>
      </c>
      <c r="H50" s="167" t="e">
        <f>NA()</f>
        <v>#N/A</v>
      </c>
      <c r="I50" s="167">
        <f>IF(ISNUMBER('実質公債費比率（分子）の構造'!M$53),'実質公債費比率（分子）の構造'!M$53,NA())</f>
        <v>1858</v>
      </c>
      <c r="J50" s="167" t="e">
        <f>NA()</f>
        <v>#N/A</v>
      </c>
      <c r="K50" s="167" t="e">
        <f>NA()</f>
        <v>#N/A</v>
      </c>
      <c r="L50" s="167">
        <f>IF(ISNUMBER('実質公債費比率（分子）の構造'!N$53),'実質公債費比率（分子）の構造'!N$53,NA())</f>
        <v>1960</v>
      </c>
      <c r="M50" s="167" t="e">
        <f>NA()</f>
        <v>#N/A</v>
      </c>
      <c r="N50" s="167" t="e">
        <f>NA()</f>
        <v>#N/A</v>
      </c>
      <c r="O50" s="167">
        <f>IF(ISNUMBER('実質公債費比率（分子）の構造'!O$53),'実質公債費比率（分子）の構造'!O$53,NA())</f>
        <v>1946</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37871</v>
      </c>
      <c r="E56" s="166"/>
      <c r="F56" s="166"/>
      <c r="G56" s="166">
        <f>'将来負担比率（分子）の構造'!J$52</f>
        <v>37346</v>
      </c>
      <c r="H56" s="166"/>
      <c r="I56" s="166"/>
      <c r="J56" s="166">
        <f>'将来負担比率（分子）の構造'!K$52</f>
        <v>36227</v>
      </c>
      <c r="K56" s="166"/>
      <c r="L56" s="166"/>
      <c r="M56" s="166">
        <f>'将来負担比率（分子）の構造'!L$52</f>
        <v>35942</v>
      </c>
      <c r="N56" s="166"/>
      <c r="O56" s="166"/>
      <c r="P56" s="166">
        <f>'将来負担比率（分子）の構造'!M$52</f>
        <v>35365</v>
      </c>
    </row>
    <row r="57" spans="1:16">
      <c r="A57" s="166" t="s">
        <v>42</v>
      </c>
      <c r="B57" s="166"/>
      <c r="C57" s="166"/>
      <c r="D57" s="166">
        <f>'将来負担比率（分子）の構造'!I$51</f>
        <v>687</v>
      </c>
      <c r="E57" s="166"/>
      <c r="F57" s="166"/>
      <c r="G57" s="166">
        <f>'将来負担比率（分子）の構造'!J$51</f>
        <v>1178</v>
      </c>
      <c r="H57" s="166"/>
      <c r="I57" s="166"/>
      <c r="J57" s="166">
        <f>'将来負担比率（分子）の構造'!K$51</f>
        <v>1147</v>
      </c>
      <c r="K57" s="166"/>
      <c r="L57" s="166"/>
      <c r="M57" s="166">
        <f>'将来負担比率（分子）の構造'!L$51</f>
        <v>1048</v>
      </c>
      <c r="N57" s="166"/>
      <c r="O57" s="166"/>
      <c r="P57" s="166">
        <f>'将来負担比率（分子）の構造'!M$51</f>
        <v>993</v>
      </c>
    </row>
    <row r="58" spans="1:16">
      <c r="A58" s="166" t="s">
        <v>41</v>
      </c>
      <c r="B58" s="166"/>
      <c r="C58" s="166"/>
      <c r="D58" s="166">
        <f>'将来負担比率（分子）の構造'!I$50</f>
        <v>20947</v>
      </c>
      <c r="E58" s="166"/>
      <c r="F58" s="166"/>
      <c r="G58" s="166">
        <f>'将来負担比率（分子）の構造'!J$50</f>
        <v>19435</v>
      </c>
      <c r="H58" s="166"/>
      <c r="I58" s="166"/>
      <c r="J58" s="166">
        <f>'将来負担比率（分子）の構造'!K$50</f>
        <v>16511</v>
      </c>
      <c r="K58" s="166"/>
      <c r="L58" s="166"/>
      <c r="M58" s="166">
        <f>'将来負担比率（分子）の構造'!L$50</f>
        <v>16107</v>
      </c>
      <c r="N58" s="166"/>
      <c r="O58" s="166"/>
      <c r="P58" s="166">
        <f>'将来負担比率（分子）の構造'!M$50</f>
        <v>16127</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7873</v>
      </c>
      <c r="C62" s="166"/>
      <c r="D62" s="166"/>
      <c r="E62" s="166">
        <f>'将来負担比率（分子）の構造'!J$45</f>
        <v>7647</v>
      </c>
      <c r="F62" s="166"/>
      <c r="G62" s="166"/>
      <c r="H62" s="166">
        <f>'将来負担比率（分子）の構造'!K$45</f>
        <v>7469</v>
      </c>
      <c r="I62" s="166"/>
      <c r="J62" s="166"/>
      <c r="K62" s="166">
        <f>'将来負担比率（分子）の構造'!L$45</f>
        <v>7271</v>
      </c>
      <c r="L62" s="166"/>
      <c r="M62" s="166"/>
      <c r="N62" s="166">
        <f>'将来負担比率（分子）の構造'!M$45</f>
        <v>7017</v>
      </c>
      <c r="O62" s="166"/>
      <c r="P62" s="166"/>
    </row>
    <row r="63" spans="1:16">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c r="A64" s="166" t="s">
        <v>33</v>
      </c>
      <c r="B64" s="166">
        <f>'将来負担比率（分子）の構造'!I$43</f>
        <v>6929</v>
      </c>
      <c r="C64" s="166"/>
      <c r="D64" s="166"/>
      <c r="E64" s="166">
        <f>'将来負担比率（分子）の構造'!J$43</f>
        <v>6934</v>
      </c>
      <c r="F64" s="166"/>
      <c r="G64" s="166"/>
      <c r="H64" s="166">
        <f>'将来負担比率（分子）の構造'!K$43</f>
        <v>6760</v>
      </c>
      <c r="I64" s="166"/>
      <c r="J64" s="166"/>
      <c r="K64" s="166">
        <f>'将来負担比率（分子）の構造'!L$43</f>
        <v>6543</v>
      </c>
      <c r="L64" s="166"/>
      <c r="M64" s="166"/>
      <c r="N64" s="166">
        <f>'将来負担比率（分子）の構造'!M$43</f>
        <v>6533</v>
      </c>
      <c r="O64" s="166"/>
      <c r="P64" s="166"/>
    </row>
    <row r="65" spans="1:16">
      <c r="A65" s="166" t="s">
        <v>32</v>
      </c>
      <c r="B65" s="166">
        <f>'将来負担比率（分子）の構造'!I$42</f>
        <v>1538</v>
      </c>
      <c r="C65" s="166"/>
      <c r="D65" s="166"/>
      <c r="E65" s="166">
        <f>'将来負担比率（分子）の構造'!J$42</f>
        <v>1472</v>
      </c>
      <c r="F65" s="166"/>
      <c r="G65" s="166"/>
      <c r="H65" s="166">
        <f>'将来負担比率（分子）の構造'!K$42</f>
        <v>1296</v>
      </c>
      <c r="I65" s="166"/>
      <c r="J65" s="166"/>
      <c r="K65" s="166">
        <f>'将来負担比率（分子）の構造'!L$42</f>
        <v>1196</v>
      </c>
      <c r="L65" s="166"/>
      <c r="M65" s="166"/>
      <c r="N65" s="166">
        <f>'将来負担比率（分子）の構造'!M$42</f>
        <v>1440</v>
      </c>
      <c r="O65" s="166"/>
      <c r="P65" s="166"/>
    </row>
    <row r="66" spans="1:16">
      <c r="A66" s="166" t="s">
        <v>31</v>
      </c>
      <c r="B66" s="166">
        <f>'将来負担比率（分子）の構造'!I$41</f>
        <v>42299</v>
      </c>
      <c r="C66" s="166"/>
      <c r="D66" s="166"/>
      <c r="E66" s="166">
        <f>'将来負担比率（分子）の構造'!J$41</f>
        <v>40815</v>
      </c>
      <c r="F66" s="166"/>
      <c r="G66" s="166"/>
      <c r="H66" s="166">
        <f>'将来負担比率（分子）の構造'!K$41</f>
        <v>38856</v>
      </c>
      <c r="I66" s="166"/>
      <c r="J66" s="166"/>
      <c r="K66" s="166">
        <f>'将来負担比率（分子）の構造'!L$41</f>
        <v>38179</v>
      </c>
      <c r="L66" s="166"/>
      <c r="M66" s="166"/>
      <c r="N66" s="166">
        <f>'将来負担比率（分子）の構造'!M$41</f>
        <v>36929</v>
      </c>
      <c r="O66" s="166"/>
      <c r="P66" s="166"/>
    </row>
    <row r="67" spans="1:16">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496</v>
      </c>
      <c r="J67" s="166" t="e">
        <f>NA()</f>
        <v>#N/A</v>
      </c>
      <c r="K67" s="166" t="e">
        <f>NA()</f>
        <v>#N/A</v>
      </c>
      <c r="L67" s="166">
        <f>IF(ISNUMBER('将来負担比率（分子）の構造'!L$53), IF('将来負担比率（分子）の構造'!L$53 &lt; 0, 0, '将来負担比率（分子）の構造'!L$53), NA())</f>
        <v>92</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7547</v>
      </c>
      <c r="C72" s="170">
        <f>基金残高に係る経年分析!G55</f>
        <v>7870</v>
      </c>
      <c r="D72" s="170">
        <f>基金残高に係る経年分析!H55</f>
        <v>8171</v>
      </c>
    </row>
    <row r="73" spans="1:16">
      <c r="A73" s="169" t="s">
        <v>78</v>
      </c>
      <c r="B73" s="170">
        <f>基金残高に係る経年分析!F56</f>
        <v>903</v>
      </c>
      <c r="C73" s="170">
        <f>基金残高に係る経年分析!G56</f>
        <v>805</v>
      </c>
      <c r="D73" s="170">
        <f>基金残高に係る経年分析!H56</f>
        <v>1092</v>
      </c>
    </row>
    <row r="74" spans="1:16">
      <c r="A74" s="169" t="s">
        <v>79</v>
      </c>
      <c r="B74" s="170">
        <f>基金残高に係る経年分析!F57</f>
        <v>6608</v>
      </c>
      <c r="C74" s="170">
        <f>基金残高に係る経年分析!G57</f>
        <v>6307</v>
      </c>
      <c r="D74" s="170">
        <f>基金残高に係る経年分析!H57</f>
        <v>5652</v>
      </c>
    </row>
  </sheetData>
  <sheetProtection algorithmName="SHA-512" hashValue="CaNb5NKSFT12prxUXbaEfWFzdBBSSttj7+5NalGrMUZL/WSVVWAoTtgTb+N5Kv69eZxccJwUjkYsc/kWKt53Pw==" saltValue="TIu2zKUSKlFBsIOgT7k+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211</v>
      </c>
      <c r="DI1" s="613"/>
      <c r="DJ1" s="613"/>
      <c r="DK1" s="613"/>
      <c r="DL1" s="613"/>
      <c r="DM1" s="613"/>
      <c r="DN1" s="614"/>
      <c r="DO1" s="342"/>
      <c r="DP1" s="612" t="s">
        <v>212</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c r="B2" s="205" t="s">
        <v>213</v>
      </c>
      <c r="R2" s="206"/>
      <c r="S2" s="206"/>
      <c r="T2" s="206"/>
      <c r="U2" s="206"/>
      <c r="V2" s="206"/>
      <c r="W2" s="206"/>
      <c r="X2" s="206"/>
      <c r="Y2" s="206"/>
      <c r="Z2" s="206"/>
      <c r="AA2" s="206"/>
      <c r="AB2" s="206"/>
      <c r="AC2" s="206"/>
      <c r="AE2" s="347"/>
      <c r="AF2" s="347"/>
      <c r="AG2" s="347"/>
      <c r="AH2" s="347"/>
      <c r="AI2" s="34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5" t="s">
        <v>214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216</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c r="B4" s="615" t="s">
        <v>1</v>
      </c>
      <c r="C4" s="616"/>
      <c r="D4" s="616"/>
      <c r="E4" s="616"/>
      <c r="F4" s="616"/>
      <c r="G4" s="616"/>
      <c r="H4" s="616"/>
      <c r="I4" s="616"/>
      <c r="J4" s="616"/>
      <c r="K4" s="616"/>
      <c r="L4" s="616"/>
      <c r="M4" s="616"/>
      <c r="N4" s="616"/>
      <c r="O4" s="616"/>
      <c r="P4" s="616"/>
      <c r="Q4" s="617"/>
      <c r="R4" s="615" t="s">
        <v>217</v>
      </c>
      <c r="S4" s="616"/>
      <c r="T4" s="616"/>
      <c r="U4" s="616"/>
      <c r="V4" s="616"/>
      <c r="W4" s="616"/>
      <c r="X4" s="616"/>
      <c r="Y4" s="617"/>
      <c r="Z4" s="615" t="s">
        <v>218</v>
      </c>
      <c r="AA4" s="616"/>
      <c r="AB4" s="616"/>
      <c r="AC4" s="617"/>
      <c r="AD4" s="615" t="s">
        <v>219</v>
      </c>
      <c r="AE4" s="616"/>
      <c r="AF4" s="616"/>
      <c r="AG4" s="616"/>
      <c r="AH4" s="616"/>
      <c r="AI4" s="616"/>
      <c r="AJ4" s="616"/>
      <c r="AK4" s="617"/>
      <c r="AL4" s="615" t="s">
        <v>218</v>
      </c>
      <c r="AM4" s="616"/>
      <c r="AN4" s="616"/>
      <c r="AO4" s="617"/>
      <c r="AP4" s="618" t="s">
        <v>220</v>
      </c>
      <c r="AQ4" s="618"/>
      <c r="AR4" s="618"/>
      <c r="AS4" s="618"/>
      <c r="AT4" s="618"/>
      <c r="AU4" s="618"/>
      <c r="AV4" s="618"/>
      <c r="AW4" s="618"/>
      <c r="AX4" s="618"/>
      <c r="AY4" s="618"/>
      <c r="AZ4" s="618"/>
      <c r="BA4" s="618"/>
      <c r="BB4" s="618"/>
      <c r="BC4" s="618"/>
      <c r="BD4" s="618"/>
      <c r="BE4" s="618"/>
      <c r="BF4" s="618"/>
      <c r="BG4" s="618" t="s">
        <v>221</v>
      </c>
      <c r="BH4" s="618"/>
      <c r="BI4" s="618"/>
      <c r="BJ4" s="618"/>
      <c r="BK4" s="618"/>
      <c r="BL4" s="618"/>
      <c r="BM4" s="618"/>
      <c r="BN4" s="618"/>
      <c r="BO4" s="618" t="s">
        <v>218</v>
      </c>
      <c r="BP4" s="618"/>
      <c r="BQ4" s="618"/>
      <c r="BR4" s="618"/>
      <c r="BS4" s="618" t="s">
        <v>222</v>
      </c>
      <c r="BT4" s="618"/>
      <c r="BU4" s="618"/>
      <c r="BV4" s="618"/>
      <c r="BW4" s="618"/>
      <c r="BX4" s="618"/>
      <c r="BY4" s="618"/>
      <c r="BZ4" s="618"/>
      <c r="CA4" s="618"/>
      <c r="CB4" s="618"/>
      <c r="CD4" s="615" t="s">
        <v>223</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c r="B5" s="619" t="s">
        <v>224</v>
      </c>
      <c r="C5" s="620"/>
      <c r="D5" s="620"/>
      <c r="E5" s="620"/>
      <c r="F5" s="620"/>
      <c r="G5" s="620"/>
      <c r="H5" s="620"/>
      <c r="I5" s="620"/>
      <c r="J5" s="620"/>
      <c r="K5" s="620"/>
      <c r="L5" s="620"/>
      <c r="M5" s="620"/>
      <c r="N5" s="620"/>
      <c r="O5" s="620"/>
      <c r="P5" s="620"/>
      <c r="Q5" s="621"/>
      <c r="R5" s="622">
        <v>15829934</v>
      </c>
      <c r="S5" s="623"/>
      <c r="T5" s="623"/>
      <c r="U5" s="623"/>
      <c r="V5" s="623"/>
      <c r="W5" s="623"/>
      <c r="X5" s="623"/>
      <c r="Y5" s="624"/>
      <c r="Z5" s="625">
        <v>24.1</v>
      </c>
      <c r="AA5" s="625"/>
      <c r="AB5" s="625"/>
      <c r="AC5" s="625"/>
      <c r="AD5" s="626">
        <v>15316664</v>
      </c>
      <c r="AE5" s="626"/>
      <c r="AF5" s="626"/>
      <c r="AG5" s="626"/>
      <c r="AH5" s="626"/>
      <c r="AI5" s="626"/>
      <c r="AJ5" s="626"/>
      <c r="AK5" s="626"/>
      <c r="AL5" s="627">
        <v>52.5</v>
      </c>
      <c r="AM5" s="628"/>
      <c r="AN5" s="628"/>
      <c r="AO5" s="629"/>
      <c r="AP5" s="619" t="s">
        <v>225</v>
      </c>
      <c r="AQ5" s="620"/>
      <c r="AR5" s="620"/>
      <c r="AS5" s="620"/>
      <c r="AT5" s="620"/>
      <c r="AU5" s="620"/>
      <c r="AV5" s="620"/>
      <c r="AW5" s="620"/>
      <c r="AX5" s="620"/>
      <c r="AY5" s="620"/>
      <c r="AZ5" s="620"/>
      <c r="BA5" s="620"/>
      <c r="BB5" s="620"/>
      <c r="BC5" s="620"/>
      <c r="BD5" s="620"/>
      <c r="BE5" s="620"/>
      <c r="BF5" s="621"/>
      <c r="BG5" s="630">
        <v>15815916</v>
      </c>
      <c r="BH5" s="631"/>
      <c r="BI5" s="631"/>
      <c r="BJ5" s="631"/>
      <c r="BK5" s="631"/>
      <c r="BL5" s="631"/>
      <c r="BM5" s="631"/>
      <c r="BN5" s="632"/>
      <c r="BO5" s="633">
        <v>99.9</v>
      </c>
      <c r="BP5" s="633"/>
      <c r="BQ5" s="633"/>
      <c r="BR5" s="633"/>
      <c r="BS5" s="634">
        <v>128519</v>
      </c>
      <c r="BT5" s="634"/>
      <c r="BU5" s="634"/>
      <c r="BV5" s="634"/>
      <c r="BW5" s="634"/>
      <c r="BX5" s="634"/>
      <c r="BY5" s="634"/>
      <c r="BZ5" s="634"/>
      <c r="CA5" s="634"/>
      <c r="CB5" s="635"/>
      <c r="CD5" s="615" t="s">
        <v>220</v>
      </c>
      <c r="CE5" s="616"/>
      <c r="CF5" s="616"/>
      <c r="CG5" s="616"/>
      <c r="CH5" s="616"/>
      <c r="CI5" s="616"/>
      <c r="CJ5" s="616"/>
      <c r="CK5" s="616"/>
      <c r="CL5" s="616"/>
      <c r="CM5" s="616"/>
      <c r="CN5" s="616"/>
      <c r="CO5" s="616"/>
      <c r="CP5" s="616"/>
      <c r="CQ5" s="617"/>
      <c r="CR5" s="615" t="s">
        <v>226</v>
      </c>
      <c r="CS5" s="616"/>
      <c r="CT5" s="616"/>
      <c r="CU5" s="616"/>
      <c r="CV5" s="616"/>
      <c r="CW5" s="616"/>
      <c r="CX5" s="616"/>
      <c r="CY5" s="617"/>
      <c r="CZ5" s="615" t="s">
        <v>218</v>
      </c>
      <c r="DA5" s="616"/>
      <c r="DB5" s="616"/>
      <c r="DC5" s="617"/>
      <c r="DD5" s="615" t="s">
        <v>227</v>
      </c>
      <c r="DE5" s="616"/>
      <c r="DF5" s="616"/>
      <c r="DG5" s="616"/>
      <c r="DH5" s="616"/>
      <c r="DI5" s="616"/>
      <c r="DJ5" s="616"/>
      <c r="DK5" s="616"/>
      <c r="DL5" s="616"/>
      <c r="DM5" s="616"/>
      <c r="DN5" s="616"/>
      <c r="DO5" s="616"/>
      <c r="DP5" s="617"/>
      <c r="DQ5" s="615" t="s">
        <v>228</v>
      </c>
      <c r="DR5" s="616"/>
      <c r="DS5" s="616"/>
      <c r="DT5" s="616"/>
      <c r="DU5" s="616"/>
      <c r="DV5" s="616"/>
      <c r="DW5" s="616"/>
      <c r="DX5" s="616"/>
      <c r="DY5" s="616"/>
      <c r="DZ5" s="616"/>
      <c r="EA5" s="616"/>
      <c r="EB5" s="616"/>
      <c r="EC5" s="617"/>
    </row>
    <row r="6" spans="2:143" ht="11.25" customHeight="1">
      <c r="B6" s="636" t="s">
        <v>229</v>
      </c>
      <c r="C6" s="637"/>
      <c r="D6" s="637"/>
      <c r="E6" s="637"/>
      <c r="F6" s="637"/>
      <c r="G6" s="637"/>
      <c r="H6" s="637"/>
      <c r="I6" s="637"/>
      <c r="J6" s="637"/>
      <c r="K6" s="637"/>
      <c r="L6" s="637"/>
      <c r="M6" s="637"/>
      <c r="N6" s="637"/>
      <c r="O6" s="637"/>
      <c r="P6" s="637"/>
      <c r="Q6" s="638"/>
      <c r="R6" s="630">
        <v>569660</v>
      </c>
      <c r="S6" s="631"/>
      <c r="T6" s="631"/>
      <c r="U6" s="631"/>
      <c r="V6" s="631"/>
      <c r="W6" s="631"/>
      <c r="X6" s="631"/>
      <c r="Y6" s="632"/>
      <c r="Z6" s="633">
        <v>0.9</v>
      </c>
      <c r="AA6" s="633"/>
      <c r="AB6" s="633"/>
      <c r="AC6" s="633"/>
      <c r="AD6" s="634">
        <v>569660</v>
      </c>
      <c r="AE6" s="634"/>
      <c r="AF6" s="634"/>
      <c r="AG6" s="634"/>
      <c r="AH6" s="634"/>
      <c r="AI6" s="634"/>
      <c r="AJ6" s="634"/>
      <c r="AK6" s="634"/>
      <c r="AL6" s="639">
        <v>2</v>
      </c>
      <c r="AM6" s="640"/>
      <c r="AN6" s="640"/>
      <c r="AO6" s="641"/>
      <c r="AP6" s="636" t="s">
        <v>230</v>
      </c>
      <c r="AQ6" s="637"/>
      <c r="AR6" s="637"/>
      <c r="AS6" s="637"/>
      <c r="AT6" s="637"/>
      <c r="AU6" s="637"/>
      <c r="AV6" s="637"/>
      <c r="AW6" s="637"/>
      <c r="AX6" s="637"/>
      <c r="AY6" s="637"/>
      <c r="AZ6" s="637"/>
      <c r="BA6" s="637"/>
      <c r="BB6" s="637"/>
      <c r="BC6" s="637"/>
      <c r="BD6" s="637"/>
      <c r="BE6" s="637"/>
      <c r="BF6" s="638"/>
      <c r="BG6" s="630">
        <v>15302646</v>
      </c>
      <c r="BH6" s="631"/>
      <c r="BI6" s="631"/>
      <c r="BJ6" s="631"/>
      <c r="BK6" s="631"/>
      <c r="BL6" s="631"/>
      <c r="BM6" s="631"/>
      <c r="BN6" s="632"/>
      <c r="BO6" s="633">
        <v>96.7</v>
      </c>
      <c r="BP6" s="633"/>
      <c r="BQ6" s="633"/>
      <c r="BR6" s="633"/>
      <c r="BS6" s="634">
        <v>128519</v>
      </c>
      <c r="BT6" s="634"/>
      <c r="BU6" s="634"/>
      <c r="BV6" s="634"/>
      <c r="BW6" s="634"/>
      <c r="BX6" s="634"/>
      <c r="BY6" s="634"/>
      <c r="BZ6" s="634"/>
      <c r="CA6" s="634"/>
      <c r="CB6" s="635"/>
      <c r="CD6" s="619" t="s">
        <v>231</v>
      </c>
      <c r="CE6" s="620"/>
      <c r="CF6" s="620"/>
      <c r="CG6" s="620"/>
      <c r="CH6" s="620"/>
      <c r="CI6" s="620"/>
      <c r="CJ6" s="620"/>
      <c r="CK6" s="620"/>
      <c r="CL6" s="620"/>
      <c r="CM6" s="620"/>
      <c r="CN6" s="620"/>
      <c r="CO6" s="620"/>
      <c r="CP6" s="620"/>
      <c r="CQ6" s="621"/>
      <c r="CR6" s="630">
        <v>282184</v>
      </c>
      <c r="CS6" s="631"/>
      <c r="CT6" s="631"/>
      <c r="CU6" s="631"/>
      <c r="CV6" s="631"/>
      <c r="CW6" s="631"/>
      <c r="CX6" s="631"/>
      <c r="CY6" s="632"/>
      <c r="CZ6" s="627">
        <v>0.5</v>
      </c>
      <c r="DA6" s="628"/>
      <c r="DB6" s="628"/>
      <c r="DC6" s="642"/>
      <c r="DD6" s="643" t="s">
        <v>128</v>
      </c>
      <c r="DE6" s="631"/>
      <c r="DF6" s="631"/>
      <c r="DG6" s="631"/>
      <c r="DH6" s="631"/>
      <c r="DI6" s="631"/>
      <c r="DJ6" s="631"/>
      <c r="DK6" s="631"/>
      <c r="DL6" s="631"/>
      <c r="DM6" s="631"/>
      <c r="DN6" s="631"/>
      <c r="DO6" s="631"/>
      <c r="DP6" s="632"/>
      <c r="DQ6" s="643">
        <v>281933</v>
      </c>
      <c r="DR6" s="631"/>
      <c r="DS6" s="631"/>
      <c r="DT6" s="631"/>
      <c r="DU6" s="631"/>
      <c r="DV6" s="631"/>
      <c r="DW6" s="631"/>
      <c r="DX6" s="631"/>
      <c r="DY6" s="631"/>
      <c r="DZ6" s="631"/>
      <c r="EA6" s="631"/>
      <c r="EB6" s="631"/>
      <c r="EC6" s="644"/>
    </row>
    <row r="7" spans="2:143" ht="11.25" customHeight="1">
      <c r="B7" s="636" t="s">
        <v>232</v>
      </c>
      <c r="C7" s="637"/>
      <c r="D7" s="637"/>
      <c r="E7" s="637"/>
      <c r="F7" s="637"/>
      <c r="G7" s="637"/>
      <c r="H7" s="637"/>
      <c r="I7" s="637"/>
      <c r="J7" s="637"/>
      <c r="K7" s="637"/>
      <c r="L7" s="637"/>
      <c r="M7" s="637"/>
      <c r="N7" s="637"/>
      <c r="O7" s="637"/>
      <c r="P7" s="637"/>
      <c r="Q7" s="638"/>
      <c r="R7" s="630">
        <v>5874</v>
      </c>
      <c r="S7" s="631"/>
      <c r="T7" s="631"/>
      <c r="U7" s="631"/>
      <c r="V7" s="631"/>
      <c r="W7" s="631"/>
      <c r="X7" s="631"/>
      <c r="Y7" s="632"/>
      <c r="Z7" s="633">
        <v>0</v>
      </c>
      <c r="AA7" s="633"/>
      <c r="AB7" s="633"/>
      <c r="AC7" s="633"/>
      <c r="AD7" s="634">
        <v>5874</v>
      </c>
      <c r="AE7" s="634"/>
      <c r="AF7" s="634"/>
      <c r="AG7" s="634"/>
      <c r="AH7" s="634"/>
      <c r="AI7" s="634"/>
      <c r="AJ7" s="634"/>
      <c r="AK7" s="634"/>
      <c r="AL7" s="639">
        <v>0</v>
      </c>
      <c r="AM7" s="640"/>
      <c r="AN7" s="640"/>
      <c r="AO7" s="641"/>
      <c r="AP7" s="636" t="s">
        <v>233</v>
      </c>
      <c r="AQ7" s="637"/>
      <c r="AR7" s="637"/>
      <c r="AS7" s="637"/>
      <c r="AT7" s="637"/>
      <c r="AU7" s="637"/>
      <c r="AV7" s="637"/>
      <c r="AW7" s="637"/>
      <c r="AX7" s="637"/>
      <c r="AY7" s="637"/>
      <c r="AZ7" s="637"/>
      <c r="BA7" s="637"/>
      <c r="BB7" s="637"/>
      <c r="BC7" s="637"/>
      <c r="BD7" s="637"/>
      <c r="BE7" s="637"/>
      <c r="BF7" s="638"/>
      <c r="BG7" s="630">
        <v>4408596</v>
      </c>
      <c r="BH7" s="631"/>
      <c r="BI7" s="631"/>
      <c r="BJ7" s="631"/>
      <c r="BK7" s="631"/>
      <c r="BL7" s="631"/>
      <c r="BM7" s="631"/>
      <c r="BN7" s="632"/>
      <c r="BO7" s="633">
        <v>27.8</v>
      </c>
      <c r="BP7" s="633"/>
      <c r="BQ7" s="633"/>
      <c r="BR7" s="633"/>
      <c r="BS7" s="634">
        <v>128519</v>
      </c>
      <c r="BT7" s="634"/>
      <c r="BU7" s="634"/>
      <c r="BV7" s="634"/>
      <c r="BW7" s="634"/>
      <c r="BX7" s="634"/>
      <c r="BY7" s="634"/>
      <c r="BZ7" s="634"/>
      <c r="CA7" s="634"/>
      <c r="CB7" s="635"/>
      <c r="CD7" s="636" t="s">
        <v>234</v>
      </c>
      <c r="CE7" s="637"/>
      <c r="CF7" s="637"/>
      <c r="CG7" s="637"/>
      <c r="CH7" s="637"/>
      <c r="CI7" s="637"/>
      <c r="CJ7" s="637"/>
      <c r="CK7" s="637"/>
      <c r="CL7" s="637"/>
      <c r="CM7" s="637"/>
      <c r="CN7" s="637"/>
      <c r="CO7" s="637"/>
      <c r="CP7" s="637"/>
      <c r="CQ7" s="638"/>
      <c r="CR7" s="630">
        <v>12688467</v>
      </c>
      <c r="CS7" s="631"/>
      <c r="CT7" s="631"/>
      <c r="CU7" s="631"/>
      <c r="CV7" s="631"/>
      <c r="CW7" s="631"/>
      <c r="CX7" s="631"/>
      <c r="CY7" s="632"/>
      <c r="CZ7" s="633">
        <v>20.399999999999999</v>
      </c>
      <c r="DA7" s="633"/>
      <c r="DB7" s="633"/>
      <c r="DC7" s="633"/>
      <c r="DD7" s="643">
        <v>3246097</v>
      </c>
      <c r="DE7" s="631"/>
      <c r="DF7" s="631"/>
      <c r="DG7" s="631"/>
      <c r="DH7" s="631"/>
      <c r="DI7" s="631"/>
      <c r="DJ7" s="631"/>
      <c r="DK7" s="631"/>
      <c r="DL7" s="631"/>
      <c r="DM7" s="631"/>
      <c r="DN7" s="631"/>
      <c r="DO7" s="631"/>
      <c r="DP7" s="632"/>
      <c r="DQ7" s="643">
        <v>9708192</v>
      </c>
      <c r="DR7" s="631"/>
      <c r="DS7" s="631"/>
      <c r="DT7" s="631"/>
      <c r="DU7" s="631"/>
      <c r="DV7" s="631"/>
      <c r="DW7" s="631"/>
      <c r="DX7" s="631"/>
      <c r="DY7" s="631"/>
      <c r="DZ7" s="631"/>
      <c r="EA7" s="631"/>
      <c r="EB7" s="631"/>
      <c r="EC7" s="644"/>
    </row>
    <row r="8" spans="2:143" ht="11.25" customHeight="1">
      <c r="B8" s="636" t="s">
        <v>235</v>
      </c>
      <c r="C8" s="637"/>
      <c r="D8" s="637"/>
      <c r="E8" s="637"/>
      <c r="F8" s="637"/>
      <c r="G8" s="637"/>
      <c r="H8" s="637"/>
      <c r="I8" s="637"/>
      <c r="J8" s="637"/>
      <c r="K8" s="637"/>
      <c r="L8" s="637"/>
      <c r="M8" s="637"/>
      <c r="N8" s="637"/>
      <c r="O8" s="637"/>
      <c r="P8" s="637"/>
      <c r="Q8" s="638"/>
      <c r="R8" s="630">
        <v>24560</v>
      </c>
      <c r="S8" s="631"/>
      <c r="T8" s="631"/>
      <c r="U8" s="631"/>
      <c r="V8" s="631"/>
      <c r="W8" s="631"/>
      <c r="X8" s="631"/>
      <c r="Y8" s="632"/>
      <c r="Z8" s="633">
        <v>0</v>
      </c>
      <c r="AA8" s="633"/>
      <c r="AB8" s="633"/>
      <c r="AC8" s="633"/>
      <c r="AD8" s="634">
        <v>24560</v>
      </c>
      <c r="AE8" s="634"/>
      <c r="AF8" s="634"/>
      <c r="AG8" s="634"/>
      <c r="AH8" s="634"/>
      <c r="AI8" s="634"/>
      <c r="AJ8" s="634"/>
      <c r="AK8" s="634"/>
      <c r="AL8" s="639">
        <v>0.1</v>
      </c>
      <c r="AM8" s="640"/>
      <c r="AN8" s="640"/>
      <c r="AO8" s="641"/>
      <c r="AP8" s="636" t="s">
        <v>236</v>
      </c>
      <c r="AQ8" s="637"/>
      <c r="AR8" s="637"/>
      <c r="AS8" s="637"/>
      <c r="AT8" s="637"/>
      <c r="AU8" s="637"/>
      <c r="AV8" s="637"/>
      <c r="AW8" s="637"/>
      <c r="AX8" s="637"/>
      <c r="AY8" s="637"/>
      <c r="AZ8" s="637"/>
      <c r="BA8" s="637"/>
      <c r="BB8" s="637"/>
      <c r="BC8" s="637"/>
      <c r="BD8" s="637"/>
      <c r="BE8" s="637"/>
      <c r="BF8" s="638"/>
      <c r="BG8" s="630">
        <v>152545</v>
      </c>
      <c r="BH8" s="631"/>
      <c r="BI8" s="631"/>
      <c r="BJ8" s="631"/>
      <c r="BK8" s="631"/>
      <c r="BL8" s="631"/>
      <c r="BM8" s="631"/>
      <c r="BN8" s="632"/>
      <c r="BO8" s="633">
        <v>1</v>
      </c>
      <c r="BP8" s="633"/>
      <c r="BQ8" s="633"/>
      <c r="BR8" s="633"/>
      <c r="BS8" s="634" t="s">
        <v>128</v>
      </c>
      <c r="BT8" s="634"/>
      <c r="BU8" s="634"/>
      <c r="BV8" s="634"/>
      <c r="BW8" s="634"/>
      <c r="BX8" s="634"/>
      <c r="BY8" s="634"/>
      <c r="BZ8" s="634"/>
      <c r="CA8" s="634"/>
      <c r="CB8" s="635"/>
      <c r="CD8" s="636" t="s">
        <v>237</v>
      </c>
      <c r="CE8" s="637"/>
      <c r="CF8" s="637"/>
      <c r="CG8" s="637"/>
      <c r="CH8" s="637"/>
      <c r="CI8" s="637"/>
      <c r="CJ8" s="637"/>
      <c r="CK8" s="637"/>
      <c r="CL8" s="637"/>
      <c r="CM8" s="637"/>
      <c r="CN8" s="637"/>
      <c r="CO8" s="637"/>
      <c r="CP8" s="637"/>
      <c r="CQ8" s="638"/>
      <c r="CR8" s="630">
        <v>21788782</v>
      </c>
      <c r="CS8" s="631"/>
      <c r="CT8" s="631"/>
      <c r="CU8" s="631"/>
      <c r="CV8" s="631"/>
      <c r="CW8" s="631"/>
      <c r="CX8" s="631"/>
      <c r="CY8" s="632"/>
      <c r="CZ8" s="633">
        <v>35</v>
      </c>
      <c r="DA8" s="633"/>
      <c r="DB8" s="633"/>
      <c r="DC8" s="633"/>
      <c r="DD8" s="643">
        <v>128598</v>
      </c>
      <c r="DE8" s="631"/>
      <c r="DF8" s="631"/>
      <c r="DG8" s="631"/>
      <c r="DH8" s="631"/>
      <c r="DI8" s="631"/>
      <c r="DJ8" s="631"/>
      <c r="DK8" s="631"/>
      <c r="DL8" s="631"/>
      <c r="DM8" s="631"/>
      <c r="DN8" s="631"/>
      <c r="DO8" s="631"/>
      <c r="DP8" s="632"/>
      <c r="DQ8" s="643">
        <v>8181658</v>
      </c>
      <c r="DR8" s="631"/>
      <c r="DS8" s="631"/>
      <c r="DT8" s="631"/>
      <c r="DU8" s="631"/>
      <c r="DV8" s="631"/>
      <c r="DW8" s="631"/>
      <c r="DX8" s="631"/>
      <c r="DY8" s="631"/>
      <c r="DZ8" s="631"/>
      <c r="EA8" s="631"/>
      <c r="EB8" s="631"/>
      <c r="EC8" s="644"/>
    </row>
    <row r="9" spans="2:143" ht="11.25" customHeight="1">
      <c r="B9" s="636" t="s">
        <v>238</v>
      </c>
      <c r="C9" s="637"/>
      <c r="D9" s="637"/>
      <c r="E9" s="637"/>
      <c r="F9" s="637"/>
      <c r="G9" s="637"/>
      <c r="H9" s="637"/>
      <c r="I9" s="637"/>
      <c r="J9" s="637"/>
      <c r="K9" s="637"/>
      <c r="L9" s="637"/>
      <c r="M9" s="637"/>
      <c r="N9" s="637"/>
      <c r="O9" s="637"/>
      <c r="P9" s="637"/>
      <c r="Q9" s="638"/>
      <c r="R9" s="630">
        <v>34162</v>
      </c>
      <c r="S9" s="631"/>
      <c r="T9" s="631"/>
      <c r="U9" s="631"/>
      <c r="V9" s="631"/>
      <c r="W9" s="631"/>
      <c r="X9" s="631"/>
      <c r="Y9" s="632"/>
      <c r="Z9" s="633">
        <v>0.1</v>
      </c>
      <c r="AA9" s="633"/>
      <c r="AB9" s="633"/>
      <c r="AC9" s="633"/>
      <c r="AD9" s="634">
        <v>34162</v>
      </c>
      <c r="AE9" s="634"/>
      <c r="AF9" s="634"/>
      <c r="AG9" s="634"/>
      <c r="AH9" s="634"/>
      <c r="AI9" s="634"/>
      <c r="AJ9" s="634"/>
      <c r="AK9" s="634"/>
      <c r="AL9" s="639">
        <v>0.1</v>
      </c>
      <c r="AM9" s="640"/>
      <c r="AN9" s="640"/>
      <c r="AO9" s="641"/>
      <c r="AP9" s="636" t="s">
        <v>239</v>
      </c>
      <c r="AQ9" s="637"/>
      <c r="AR9" s="637"/>
      <c r="AS9" s="637"/>
      <c r="AT9" s="637"/>
      <c r="AU9" s="637"/>
      <c r="AV9" s="637"/>
      <c r="AW9" s="637"/>
      <c r="AX9" s="637"/>
      <c r="AY9" s="637"/>
      <c r="AZ9" s="637"/>
      <c r="BA9" s="637"/>
      <c r="BB9" s="637"/>
      <c r="BC9" s="637"/>
      <c r="BD9" s="637"/>
      <c r="BE9" s="637"/>
      <c r="BF9" s="638"/>
      <c r="BG9" s="630">
        <v>3562485</v>
      </c>
      <c r="BH9" s="631"/>
      <c r="BI9" s="631"/>
      <c r="BJ9" s="631"/>
      <c r="BK9" s="631"/>
      <c r="BL9" s="631"/>
      <c r="BM9" s="631"/>
      <c r="BN9" s="632"/>
      <c r="BO9" s="633">
        <v>22.5</v>
      </c>
      <c r="BP9" s="633"/>
      <c r="BQ9" s="633"/>
      <c r="BR9" s="633"/>
      <c r="BS9" s="634" t="s">
        <v>128</v>
      </c>
      <c r="BT9" s="634"/>
      <c r="BU9" s="634"/>
      <c r="BV9" s="634"/>
      <c r="BW9" s="634"/>
      <c r="BX9" s="634"/>
      <c r="BY9" s="634"/>
      <c r="BZ9" s="634"/>
      <c r="CA9" s="634"/>
      <c r="CB9" s="635"/>
      <c r="CD9" s="636" t="s">
        <v>240</v>
      </c>
      <c r="CE9" s="637"/>
      <c r="CF9" s="637"/>
      <c r="CG9" s="637"/>
      <c r="CH9" s="637"/>
      <c r="CI9" s="637"/>
      <c r="CJ9" s="637"/>
      <c r="CK9" s="637"/>
      <c r="CL9" s="637"/>
      <c r="CM9" s="637"/>
      <c r="CN9" s="637"/>
      <c r="CO9" s="637"/>
      <c r="CP9" s="637"/>
      <c r="CQ9" s="638"/>
      <c r="CR9" s="630">
        <v>4441044</v>
      </c>
      <c r="CS9" s="631"/>
      <c r="CT9" s="631"/>
      <c r="CU9" s="631"/>
      <c r="CV9" s="631"/>
      <c r="CW9" s="631"/>
      <c r="CX9" s="631"/>
      <c r="CY9" s="632"/>
      <c r="CZ9" s="633">
        <v>7.1</v>
      </c>
      <c r="DA9" s="633"/>
      <c r="DB9" s="633"/>
      <c r="DC9" s="633"/>
      <c r="DD9" s="643">
        <v>428851</v>
      </c>
      <c r="DE9" s="631"/>
      <c r="DF9" s="631"/>
      <c r="DG9" s="631"/>
      <c r="DH9" s="631"/>
      <c r="DI9" s="631"/>
      <c r="DJ9" s="631"/>
      <c r="DK9" s="631"/>
      <c r="DL9" s="631"/>
      <c r="DM9" s="631"/>
      <c r="DN9" s="631"/>
      <c r="DO9" s="631"/>
      <c r="DP9" s="632"/>
      <c r="DQ9" s="643">
        <v>2786796</v>
      </c>
      <c r="DR9" s="631"/>
      <c r="DS9" s="631"/>
      <c r="DT9" s="631"/>
      <c r="DU9" s="631"/>
      <c r="DV9" s="631"/>
      <c r="DW9" s="631"/>
      <c r="DX9" s="631"/>
      <c r="DY9" s="631"/>
      <c r="DZ9" s="631"/>
      <c r="EA9" s="631"/>
      <c r="EB9" s="631"/>
      <c r="EC9" s="644"/>
    </row>
    <row r="10" spans="2:143" ht="11.25" customHeight="1">
      <c r="B10" s="636" t="s">
        <v>241</v>
      </c>
      <c r="C10" s="637"/>
      <c r="D10" s="637"/>
      <c r="E10" s="637"/>
      <c r="F10" s="637"/>
      <c r="G10" s="637"/>
      <c r="H10" s="637"/>
      <c r="I10" s="637"/>
      <c r="J10" s="637"/>
      <c r="K10" s="637"/>
      <c r="L10" s="637"/>
      <c r="M10" s="637"/>
      <c r="N10" s="637"/>
      <c r="O10" s="637"/>
      <c r="P10" s="637"/>
      <c r="Q10" s="638"/>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9" t="s">
        <v>128</v>
      </c>
      <c r="AM10" s="640"/>
      <c r="AN10" s="640"/>
      <c r="AO10" s="641"/>
      <c r="AP10" s="636" t="s">
        <v>242</v>
      </c>
      <c r="AQ10" s="637"/>
      <c r="AR10" s="637"/>
      <c r="AS10" s="637"/>
      <c r="AT10" s="637"/>
      <c r="AU10" s="637"/>
      <c r="AV10" s="637"/>
      <c r="AW10" s="637"/>
      <c r="AX10" s="637"/>
      <c r="AY10" s="637"/>
      <c r="AZ10" s="637"/>
      <c r="BA10" s="637"/>
      <c r="BB10" s="637"/>
      <c r="BC10" s="637"/>
      <c r="BD10" s="637"/>
      <c r="BE10" s="637"/>
      <c r="BF10" s="638"/>
      <c r="BG10" s="630">
        <v>241556</v>
      </c>
      <c r="BH10" s="631"/>
      <c r="BI10" s="631"/>
      <c r="BJ10" s="631"/>
      <c r="BK10" s="631"/>
      <c r="BL10" s="631"/>
      <c r="BM10" s="631"/>
      <c r="BN10" s="632"/>
      <c r="BO10" s="633">
        <v>1.5</v>
      </c>
      <c r="BP10" s="633"/>
      <c r="BQ10" s="633"/>
      <c r="BR10" s="633"/>
      <c r="BS10" s="634" t="s">
        <v>128</v>
      </c>
      <c r="BT10" s="634"/>
      <c r="BU10" s="634"/>
      <c r="BV10" s="634"/>
      <c r="BW10" s="634"/>
      <c r="BX10" s="634"/>
      <c r="BY10" s="634"/>
      <c r="BZ10" s="634"/>
      <c r="CA10" s="634"/>
      <c r="CB10" s="635"/>
      <c r="CD10" s="636" t="s">
        <v>243</v>
      </c>
      <c r="CE10" s="637"/>
      <c r="CF10" s="637"/>
      <c r="CG10" s="637"/>
      <c r="CH10" s="637"/>
      <c r="CI10" s="637"/>
      <c r="CJ10" s="637"/>
      <c r="CK10" s="637"/>
      <c r="CL10" s="637"/>
      <c r="CM10" s="637"/>
      <c r="CN10" s="637"/>
      <c r="CO10" s="637"/>
      <c r="CP10" s="637"/>
      <c r="CQ10" s="638"/>
      <c r="CR10" s="630">
        <v>35693</v>
      </c>
      <c r="CS10" s="631"/>
      <c r="CT10" s="631"/>
      <c r="CU10" s="631"/>
      <c r="CV10" s="631"/>
      <c r="CW10" s="631"/>
      <c r="CX10" s="631"/>
      <c r="CY10" s="632"/>
      <c r="CZ10" s="633">
        <v>0.1</v>
      </c>
      <c r="DA10" s="633"/>
      <c r="DB10" s="633"/>
      <c r="DC10" s="633"/>
      <c r="DD10" s="643" t="s">
        <v>128</v>
      </c>
      <c r="DE10" s="631"/>
      <c r="DF10" s="631"/>
      <c r="DG10" s="631"/>
      <c r="DH10" s="631"/>
      <c r="DI10" s="631"/>
      <c r="DJ10" s="631"/>
      <c r="DK10" s="631"/>
      <c r="DL10" s="631"/>
      <c r="DM10" s="631"/>
      <c r="DN10" s="631"/>
      <c r="DO10" s="631"/>
      <c r="DP10" s="632"/>
      <c r="DQ10" s="643">
        <v>34960</v>
      </c>
      <c r="DR10" s="631"/>
      <c r="DS10" s="631"/>
      <c r="DT10" s="631"/>
      <c r="DU10" s="631"/>
      <c r="DV10" s="631"/>
      <c r="DW10" s="631"/>
      <c r="DX10" s="631"/>
      <c r="DY10" s="631"/>
      <c r="DZ10" s="631"/>
      <c r="EA10" s="631"/>
      <c r="EB10" s="631"/>
      <c r="EC10" s="644"/>
    </row>
    <row r="11" spans="2:143" ht="11.25" customHeight="1">
      <c r="B11" s="636" t="s">
        <v>244</v>
      </c>
      <c r="C11" s="637"/>
      <c r="D11" s="637"/>
      <c r="E11" s="637"/>
      <c r="F11" s="637"/>
      <c r="G11" s="637"/>
      <c r="H11" s="637"/>
      <c r="I11" s="637"/>
      <c r="J11" s="637"/>
      <c r="K11" s="637"/>
      <c r="L11" s="637"/>
      <c r="M11" s="637"/>
      <c r="N11" s="637"/>
      <c r="O11" s="637"/>
      <c r="P11" s="637"/>
      <c r="Q11" s="638"/>
      <c r="R11" s="630">
        <v>2255505</v>
      </c>
      <c r="S11" s="631"/>
      <c r="T11" s="631"/>
      <c r="U11" s="631"/>
      <c r="V11" s="631"/>
      <c r="W11" s="631"/>
      <c r="X11" s="631"/>
      <c r="Y11" s="632"/>
      <c r="Z11" s="639">
        <v>3.4</v>
      </c>
      <c r="AA11" s="640"/>
      <c r="AB11" s="640"/>
      <c r="AC11" s="645"/>
      <c r="AD11" s="643">
        <v>2255505</v>
      </c>
      <c r="AE11" s="631"/>
      <c r="AF11" s="631"/>
      <c r="AG11" s="631"/>
      <c r="AH11" s="631"/>
      <c r="AI11" s="631"/>
      <c r="AJ11" s="631"/>
      <c r="AK11" s="632"/>
      <c r="AL11" s="639">
        <v>7.7</v>
      </c>
      <c r="AM11" s="640"/>
      <c r="AN11" s="640"/>
      <c r="AO11" s="641"/>
      <c r="AP11" s="636" t="s">
        <v>245</v>
      </c>
      <c r="AQ11" s="637"/>
      <c r="AR11" s="637"/>
      <c r="AS11" s="637"/>
      <c r="AT11" s="637"/>
      <c r="AU11" s="637"/>
      <c r="AV11" s="637"/>
      <c r="AW11" s="637"/>
      <c r="AX11" s="637"/>
      <c r="AY11" s="637"/>
      <c r="AZ11" s="637"/>
      <c r="BA11" s="637"/>
      <c r="BB11" s="637"/>
      <c r="BC11" s="637"/>
      <c r="BD11" s="637"/>
      <c r="BE11" s="637"/>
      <c r="BF11" s="638"/>
      <c r="BG11" s="630">
        <v>452010</v>
      </c>
      <c r="BH11" s="631"/>
      <c r="BI11" s="631"/>
      <c r="BJ11" s="631"/>
      <c r="BK11" s="631"/>
      <c r="BL11" s="631"/>
      <c r="BM11" s="631"/>
      <c r="BN11" s="632"/>
      <c r="BO11" s="633">
        <v>2.9</v>
      </c>
      <c r="BP11" s="633"/>
      <c r="BQ11" s="633"/>
      <c r="BR11" s="633"/>
      <c r="BS11" s="634">
        <v>128519</v>
      </c>
      <c r="BT11" s="634"/>
      <c r="BU11" s="634"/>
      <c r="BV11" s="634"/>
      <c r="BW11" s="634"/>
      <c r="BX11" s="634"/>
      <c r="BY11" s="634"/>
      <c r="BZ11" s="634"/>
      <c r="CA11" s="634"/>
      <c r="CB11" s="635"/>
      <c r="CD11" s="636" t="s">
        <v>246</v>
      </c>
      <c r="CE11" s="637"/>
      <c r="CF11" s="637"/>
      <c r="CG11" s="637"/>
      <c r="CH11" s="637"/>
      <c r="CI11" s="637"/>
      <c r="CJ11" s="637"/>
      <c r="CK11" s="637"/>
      <c r="CL11" s="637"/>
      <c r="CM11" s="637"/>
      <c r="CN11" s="637"/>
      <c r="CO11" s="637"/>
      <c r="CP11" s="637"/>
      <c r="CQ11" s="638"/>
      <c r="CR11" s="630">
        <v>1981398</v>
      </c>
      <c r="CS11" s="631"/>
      <c r="CT11" s="631"/>
      <c r="CU11" s="631"/>
      <c r="CV11" s="631"/>
      <c r="CW11" s="631"/>
      <c r="CX11" s="631"/>
      <c r="CY11" s="632"/>
      <c r="CZ11" s="633">
        <v>3.2</v>
      </c>
      <c r="DA11" s="633"/>
      <c r="DB11" s="633"/>
      <c r="DC11" s="633"/>
      <c r="DD11" s="643">
        <v>655811</v>
      </c>
      <c r="DE11" s="631"/>
      <c r="DF11" s="631"/>
      <c r="DG11" s="631"/>
      <c r="DH11" s="631"/>
      <c r="DI11" s="631"/>
      <c r="DJ11" s="631"/>
      <c r="DK11" s="631"/>
      <c r="DL11" s="631"/>
      <c r="DM11" s="631"/>
      <c r="DN11" s="631"/>
      <c r="DO11" s="631"/>
      <c r="DP11" s="632"/>
      <c r="DQ11" s="643">
        <v>1187339</v>
      </c>
      <c r="DR11" s="631"/>
      <c r="DS11" s="631"/>
      <c r="DT11" s="631"/>
      <c r="DU11" s="631"/>
      <c r="DV11" s="631"/>
      <c r="DW11" s="631"/>
      <c r="DX11" s="631"/>
      <c r="DY11" s="631"/>
      <c r="DZ11" s="631"/>
      <c r="EA11" s="631"/>
      <c r="EB11" s="631"/>
      <c r="EC11" s="644"/>
    </row>
    <row r="12" spans="2:143" ht="11.25" customHeight="1">
      <c r="B12" s="636" t="s">
        <v>247</v>
      </c>
      <c r="C12" s="637"/>
      <c r="D12" s="637"/>
      <c r="E12" s="637"/>
      <c r="F12" s="637"/>
      <c r="G12" s="637"/>
      <c r="H12" s="637"/>
      <c r="I12" s="637"/>
      <c r="J12" s="637"/>
      <c r="K12" s="637"/>
      <c r="L12" s="637"/>
      <c r="M12" s="637"/>
      <c r="N12" s="637"/>
      <c r="O12" s="637"/>
      <c r="P12" s="637"/>
      <c r="Q12" s="638"/>
      <c r="R12" s="630">
        <v>32733</v>
      </c>
      <c r="S12" s="631"/>
      <c r="T12" s="631"/>
      <c r="U12" s="631"/>
      <c r="V12" s="631"/>
      <c r="W12" s="631"/>
      <c r="X12" s="631"/>
      <c r="Y12" s="632"/>
      <c r="Z12" s="633">
        <v>0</v>
      </c>
      <c r="AA12" s="633"/>
      <c r="AB12" s="633"/>
      <c r="AC12" s="633"/>
      <c r="AD12" s="634">
        <v>32733</v>
      </c>
      <c r="AE12" s="634"/>
      <c r="AF12" s="634"/>
      <c r="AG12" s="634"/>
      <c r="AH12" s="634"/>
      <c r="AI12" s="634"/>
      <c r="AJ12" s="634"/>
      <c r="AK12" s="634"/>
      <c r="AL12" s="639">
        <v>0.1</v>
      </c>
      <c r="AM12" s="640"/>
      <c r="AN12" s="640"/>
      <c r="AO12" s="641"/>
      <c r="AP12" s="636" t="s">
        <v>248</v>
      </c>
      <c r="AQ12" s="637"/>
      <c r="AR12" s="637"/>
      <c r="AS12" s="637"/>
      <c r="AT12" s="637"/>
      <c r="AU12" s="637"/>
      <c r="AV12" s="637"/>
      <c r="AW12" s="637"/>
      <c r="AX12" s="637"/>
      <c r="AY12" s="637"/>
      <c r="AZ12" s="637"/>
      <c r="BA12" s="637"/>
      <c r="BB12" s="637"/>
      <c r="BC12" s="637"/>
      <c r="BD12" s="637"/>
      <c r="BE12" s="637"/>
      <c r="BF12" s="638"/>
      <c r="BG12" s="630">
        <v>9860920</v>
      </c>
      <c r="BH12" s="631"/>
      <c r="BI12" s="631"/>
      <c r="BJ12" s="631"/>
      <c r="BK12" s="631"/>
      <c r="BL12" s="631"/>
      <c r="BM12" s="631"/>
      <c r="BN12" s="632"/>
      <c r="BO12" s="633">
        <v>62.3</v>
      </c>
      <c r="BP12" s="633"/>
      <c r="BQ12" s="633"/>
      <c r="BR12" s="633"/>
      <c r="BS12" s="634" t="s">
        <v>128</v>
      </c>
      <c r="BT12" s="634"/>
      <c r="BU12" s="634"/>
      <c r="BV12" s="634"/>
      <c r="BW12" s="634"/>
      <c r="BX12" s="634"/>
      <c r="BY12" s="634"/>
      <c r="BZ12" s="634"/>
      <c r="CA12" s="634"/>
      <c r="CB12" s="635"/>
      <c r="CD12" s="636" t="s">
        <v>249</v>
      </c>
      <c r="CE12" s="637"/>
      <c r="CF12" s="637"/>
      <c r="CG12" s="637"/>
      <c r="CH12" s="637"/>
      <c r="CI12" s="637"/>
      <c r="CJ12" s="637"/>
      <c r="CK12" s="637"/>
      <c r="CL12" s="637"/>
      <c r="CM12" s="637"/>
      <c r="CN12" s="637"/>
      <c r="CO12" s="637"/>
      <c r="CP12" s="637"/>
      <c r="CQ12" s="638"/>
      <c r="CR12" s="630">
        <v>1609927</v>
      </c>
      <c r="CS12" s="631"/>
      <c r="CT12" s="631"/>
      <c r="CU12" s="631"/>
      <c r="CV12" s="631"/>
      <c r="CW12" s="631"/>
      <c r="CX12" s="631"/>
      <c r="CY12" s="632"/>
      <c r="CZ12" s="633">
        <v>2.6</v>
      </c>
      <c r="DA12" s="633"/>
      <c r="DB12" s="633"/>
      <c r="DC12" s="633"/>
      <c r="DD12" s="643">
        <v>95856</v>
      </c>
      <c r="DE12" s="631"/>
      <c r="DF12" s="631"/>
      <c r="DG12" s="631"/>
      <c r="DH12" s="631"/>
      <c r="DI12" s="631"/>
      <c r="DJ12" s="631"/>
      <c r="DK12" s="631"/>
      <c r="DL12" s="631"/>
      <c r="DM12" s="631"/>
      <c r="DN12" s="631"/>
      <c r="DO12" s="631"/>
      <c r="DP12" s="632"/>
      <c r="DQ12" s="643">
        <v>1191607</v>
      </c>
      <c r="DR12" s="631"/>
      <c r="DS12" s="631"/>
      <c r="DT12" s="631"/>
      <c r="DU12" s="631"/>
      <c r="DV12" s="631"/>
      <c r="DW12" s="631"/>
      <c r="DX12" s="631"/>
      <c r="DY12" s="631"/>
      <c r="DZ12" s="631"/>
      <c r="EA12" s="631"/>
      <c r="EB12" s="631"/>
      <c r="EC12" s="644"/>
    </row>
    <row r="13" spans="2:143" ht="11.25" customHeight="1">
      <c r="B13" s="636" t="s">
        <v>250</v>
      </c>
      <c r="C13" s="637"/>
      <c r="D13" s="637"/>
      <c r="E13" s="637"/>
      <c r="F13" s="637"/>
      <c r="G13" s="637"/>
      <c r="H13" s="637"/>
      <c r="I13" s="637"/>
      <c r="J13" s="637"/>
      <c r="K13" s="637"/>
      <c r="L13" s="637"/>
      <c r="M13" s="637"/>
      <c r="N13" s="637"/>
      <c r="O13" s="637"/>
      <c r="P13" s="637"/>
      <c r="Q13" s="638"/>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9" t="s">
        <v>128</v>
      </c>
      <c r="AM13" s="640"/>
      <c r="AN13" s="640"/>
      <c r="AO13" s="641"/>
      <c r="AP13" s="636" t="s">
        <v>251</v>
      </c>
      <c r="AQ13" s="637"/>
      <c r="AR13" s="637"/>
      <c r="AS13" s="637"/>
      <c r="AT13" s="637"/>
      <c r="AU13" s="637"/>
      <c r="AV13" s="637"/>
      <c r="AW13" s="637"/>
      <c r="AX13" s="637"/>
      <c r="AY13" s="637"/>
      <c r="AZ13" s="637"/>
      <c r="BA13" s="637"/>
      <c r="BB13" s="637"/>
      <c r="BC13" s="637"/>
      <c r="BD13" s="637"/>
      <c r="BE13" s="637"/>
      <c r="BF13" s="638"/>
      <c r="BG13" s="630">
        <v>9816134</v>
      </c>
      <c r="BH13" s="631"/>
      <c r="BI13" s="631"/>
      <c r="BJ13" s="631"/>
      <c r="BK13" s="631"/>
      <c r="BL13" s="631"/>
      <c r="BM13" s="631"/>
      <c r="BN13" s="632"/>
      <c r="BO13" s="633">
        <v>62</v>
      </c>
      <c r="BP13" s="633"/>
      <c r="BQ13" s="633"/>
      <c r="BR13" s="633"/>
      <c r="BS13" s="634" t="s">
        <v>128</v>
      </c>
      <c r="BT13" s="634"/>
      <c r="BU13" s="634"/>
      <c r="BV13" s="634"/>
      <c r="BW13" s="634"/>
      <c r="BX13" s="634"/>
      <c r="BY13" s="634"/>
      <c r="BZ13" s="634"/>
      <c r="CA13" s="634"/>
      <c r="CB13" s="635"/>
      <c r="CD13" s="636" t="s">
        <v>252</v>
      </c>
      <c r="CE13" s="637"/>
      <c r="CF13" s="637"/>
      <c r="CG13" s="637"/>
      <c r="CH13" s="637"/>
      <c r="CI13" s="637"/>
      <c r="CJ13" s="637"/>
      <c r="CK13" s="637"/>
      <c r="CL13" s="637"/>
      <c r="CM13" s="637"/>
      <c r="CN13" s="637"/>
      <c r="CO13" s="637"/>
      <c r="CP13" s="637"/>
      <c r="CQ13" s="638"/>
      <c r="CR13" s="630">
        <v>6572082</v>
      </c>
      <c r="CS13" s="631"/>
      <c r="CT13" s="631"/>
      <c r="CU13" s="631"/>
      <c r="CV13" s="631"/>
      <c r="CW13" s="631"/>
      <c r="CX13" s="631"/>
      <c r="CY13" s="632"/>
      <c r="CZ13" s="633">
        <v>10.6</v>
      </c>
      <c r="DA13" s="633"/>
      <c r="DB13" s="633"/>
      <c r="DC13" s="633"/>
      <c r="DD13" s="643">
        <v>4605939</v>
      </c>
      <c r="DE13" s="631"/>
      <c r="DF13" s="631"/>
      <c r="DG13" s="631"/>
      <c r="DH13" s="631"/>
      <c r="DI13" s="631"/>
      <c r="DJ13" s="631"/>
      <c r="DK13" s="631"/>
      <c r="DL13" s="631"/>
      <c r="DM13" s="631"/>
      <c r="DN13" s="631"/>
      <c r="DO13" s="631"/>
      <c r="DP13" s="632"/>
      <c r="DQ13" s="643">
        <v>2511471</v>
      </c>
      <c r="DR13" s="631"/>
      <c r="DS13" s="631"/>
      <c r="DT13" s="631"/>
      <c r="DU13" s="631"/>
      <c r="DV13" s="631"/>
      <c r="DW13" s="631"/>
      <c r="DX13" s="631"/>
      <c r="DY13" s="631"/>
      <c r="DZ13" s="631"/>
      <c r="EA13" s="631"/>
      <c r="EB13" s="631"/>
      <c r="EC13" s="644"/>
    </row>
    <row r="14" spans="2:143" ht="11.25" customHeight="1">
      <c r="B14" s="636" t="s">
        <v>253</v>
      </c>
      <c r="C14" s="637"/>
      <c r="D14" s="637"/>
      <c r="E14" s="637"/>
      <c r="F14" s="637"/>
      <c r="G14" s="637"/>
      <c r="H14" s="637"/>
      <c r="I14" s="637"/>
      <c r="J14" s="637"/>
      <c r="K14" s="637"/>
      <c r="L14" s="637"/>
      <c r="M14" s="637"/>
      <c r="N14" s="637"/>
      <c r="O14" s="637"/>
      <c r="P14" s="637"/>
      <c r="Q14" s="638"/>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9" t="s">
        <v>128</v>
      </c>
      <c r="AM14" s="640"/>
      <c r="AN14" s="640"/>
      <c r="AO14" s="641"/>
      <c r="AP14" s="636" t="s">
        <v>254</v>
      </c>
      <c r="AQ14" s="637"/>
      <c r="AR14" s="637"/>
      <c r="AS14" s="637"/>
      <c r="AT14" s="637"/>
      <c r="AU14" s="637"/>
      <c r="AV14" s="637"/>
      <c r="AW14" s="637"/>
      <c r="AX14" s="637"/>
      <c r="AY14" s="637"/>
      <c r="AZ14" s="637"/>
      <c r="BA14" s="637"/>
      <c r="BB14" s="637"/>
      <c r="BC14" s="637"/>
      <c r="BD14" s="637"/>
      <c r="BE14" s="637"/>
      <c r="BF14" s="638"/>
      <c r="BG14" s="630">
        <v>376827</v>
      </c>
      <c r="BH14" s="631"/>
      <c r="BI14" s="631"/>
      <c r="BJ14" s="631"/>
      <c r="BK14" s="631"/>
      <c r="BL14" s="631"/>
      <c r="BM14" s="631"/>
      <c r="BN14" s="632"/>
      <c r="BO14" s="633">
        <v>2.4</v>
      </c>
      <c r="BP14" s="633"/>
      <c r="BQ14" s="633"/>
      <c r="BR14" s="633"/>
      <c r="BS14" s="634" t="s">
        <v>128</v>
      </c>
      <c r="BT14" s="634"/>
      <c r="BU14" s="634"/>
      <c r="BV14" s="634"/>
      <c r="BW14" s="634"/>
      <c r="BX14" s="634"/>
      <c r="BY14" s="634"/>
      <c r="BZ14" s="634"/>
      <c r="CA14" s="634"/>
      <c r="CB14" s="635"/>
      <c r="CD14" s="636" t="s">
        <v>255</v>
      </c>
      <c r="CE14" s="637"/>
      <c r="CF14" s="637"/>
      <c r="CG14" s="637"/>
      <c r="CH14" s="637"/>
      <c r="CI14" s="637"/>
      <c r="CJ14" s="637"/>
      <c r="CK14" s="637"/>
      <c r="CL14" s="637"/>
      <c r="CM14" s="637"/>
      <c r="CN14" s="637"/>
      <c r="CO14" s="637"/>
      <c r="CP14" s="637"/>
      <c r="CQ14" s="638"/>
      <c r="CR14" s="630">
        <v>2188156</v>
      </c>
      <c r="CS14" s="631"/>
      <c r="CT14" s="631"/>
      <c r="CU14" s="631"/>
      <c r="CV14" s="631"/>
      <c r="CW14" s="631"/>
      <c r="CX14" s="631"/>
      <c r="CY14" s="632"/>
      <c r="CZ14" s="633">
        <v>3.5</v>
      </c>
      <c r="DA14" s="633"/>
      <c r="DB14" s="633"/>
      <c r="DC14" s="633"/>
      <c r="DD14" s="643">
        <v>381924</v>
      </c>
      <c r="DE14" s="631"/>
      <c r="DF14" s="631"/>
      <c r="DG14" s="631"/>
      <c r="DH14" s="631"/>
      <c r="DI14" s="631"/>
      <c r="DJ14" s="631"/>
      <c r="DK14" s="631"/>
      <c r="DL14" s="631"/>
      <c r="DM14" s="631"/>
      <c r="DN14" s="631"/>
      <c r="DO14" s="631"/>
      <c r="DP14" s="632"/>
      <c r="DQ14" s="643">
        <v>1926462</v>
      </c>
      <c r="DR14" s="631"/>
      <c r="DS14" s="631"/>
      <c r="DT14" s="631"/>
      <c r="DU14" s="631"/>
      <c r="DV14" s="631"/>
      <c r="DW14" s="631"/>
      <c r="DX14" s="631"/>
      <c r="DY14" s="631"/>
      <c r="DZ14" s="631"/>
      <c r="EA14" s="631"/>
      <c r="EB14" s="631"/>
      <c r="EC14" s="644"/>
    </row>
    <row r="15" spans="2:143" ht="11.25" customHeight="1">
      <c r="B15" s="636" t="s">
        <v>256</v>
      </c>
      <c r="C15" s="637"/>
      <c r="D15" s="637"/>
      <c r="E15" s="637"/>
      <c r="F15" s="637"/>
      <c r="G15" s="637"/>
      <c r="H15" s="637"/>
      <c r="I15" s="637"/>
      <c r="J15" s="637"/>
      <c r="K15" s="637"/>
      <c r="L15" s="637"/>
      <c r="M15" s="637"/>
      <c r="N15" s="637"/>
      <c r="O15" s="637"/>
      <c r="P15" s="637"/>
      <c r="Q15" s="638"/>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9" t="s">
        <v>128</v>
      </c>
      <c r="AM15" s="640"/>
      <c r="AN15" s="640"/>
      <c r="AO15" s="641"/>
      <c r="AP15" s="636" t="s">
        <v>257</v>
      </c>
      <c r="AQ15" s="637"/>
      <c r="AR15" s="637"/>
      <c r="AS15" s="637"/>
      <c r="AT15" s="637"/>
      <c r="AU15" s="637"/>
      <c r="AV15" s="637"/>
      <c r="AW15" s="637"/>
      <c r="AX15" s="637"/>
      <c r="AY15" s="637"/>
      <c r="AZ15" s="637"/>
      <c r="BA15" s="637"/>
      <c r="BB15" s="637"/>
      <c r="BC15" s="637"/>
      <c r="BD15" s="637"/>
      <c r="BE15" s="637"/>
      <c r="BF15" s="638"/>
      <c r="BG15" s="630">
        <v>656303</v>
      </c>
      <c r="BH15" s="631"/>
      <c r="BI15" s="631"/>
      <c r="BJ15" s="631"/>
      <c r="BK15" s="631"/>
      <c r="BL15" s="631"/>
      <c r="BM15" s="631"/>
      <c r="BN15" s="632"/>
      <c r="BO15" s="633">
        <v>4.0999999999999996</v>
      </c>
      <c r="BP15" s="633"/>
      <c r="BQ15" s="633"/>
      <c r="BR15" s="633"/>
      <c r="BS15" s="634" t="s">
        <v>128</v>
      </c>
      <c r="BT15" s="634"/>
      <c r="BU15" s="634"/>
      <c r="BV15" s="634"/>
      <c r="BW15" s="634"/>
      <c r="BX15" s="634"/>
      <c r="BY15" s="634"/>
      <c r="BZ15" s="634"/>
      <c r="CA15" s="634"/>
      <c r="CB15" s="635"/>
      <c r="CD15" s="636" t="s">
        <v>258</v>
      </c>
      <c r="CE15" s="637"/>
      <c r="CF15" s="637"/>
      <c r="CG15" s="637"/>
      <c r="CH15" s="637"/>
      <c r="CI15" s="637"/>
      <c r="CJ15" s="637"/>
      <c r="CK15" s="637"/>
      <c r="CL15" s="637"/>
      <c r="CM15" s="637"/>
      <c r="CN15" s="637"/>
      <c r="CO15" s="637"/>
      <c r="CP15" s="637"/>
      <c r="CQ15" s="638"/>
      <c r="CR15" s="630">
        <v>3603026</v>
      </c>
      <c r="CS15" s="631"/>
      <c r="CT15" s="631"/>
      <c r="CU15" s="631"/>
      <c r="CV15" s="631"/>
      <c r="CW15" s="631"/>
      <c r="CX15" s="631"/>
      <c r="CY15" s="632"/>
      <c r="CZ15" s="633">
        <v>5.8</v>
      </c>
      <c r="DA15" s="633"/>
      <c r="DB15" s="633"/>
      <c r="DC15" s="633"/>
      <c r="DD15" s="643">
        <v>378951</v>
      </c>
      <c r="DE15" s="631"/>
      <c r="DF15" s="631"/>
      <c r="DG15" s="631"/>
      <c r="DH15" s="631"/>
      <c r="DI15" s="631"/>
      <c r="DJ15" s="631"/>
      <c r="DK15" s="631"/>
      <c r="DL15" s="631"/>
      <c r="DM15" s="631"/>
      <c r="DN15" s="631"/>
      <c r="DO15" s="631"/>
      <c r="DP15" s="632"/>
      <c r="DQ15" s="643">
        <v>3163473</v>
      </c>
      <c r="DR15" s="631"/>
      <c r="DS15" s="631"/>
      <c r="DT15" s="631"/>
      <c r="DU15" s="631"/>
      <c r="DV15" s="631"/>
      <c r="DW15" s="631"/>
      <c r="DX15" s="631"/>
      <c r="DY15" s="631"/>
      <c r="DZ15" s="631"/>
      <c r="EA15" s="631"/>
      <c r="EB15" s="631"/>
      <c r="EC15" s="644"/>
    </row>
    <row r="16" spans="2:143" ht="11.25" customHeight="1">
      <c r="B16" s="636" t="s">
        <v>259</v>
      </c>
      <c r="C16" s="637"/>
      <c r="D16" s="637"/>
      <c r="E16" s="637"/>
      <c r="F16" s="637"/>
      <c r="G16" s="637"/>
      <c r="H16" s="637"/>
      <c r="I16" s="637"/>
      <c r="J16" s="637"/>
      <c r="K16" s="637"/>
      <c r="L16" s="637"/>
      <c r="M16" s="637"/>
      <c r="N16" s="637"/>
      <c r="O16" s="637"/>
      <c r="P16" s="637"/>
      <c r="Q16" s="638"/>
      <c r="R16" s="630">
        <v>29033</v>
      </c>
      <c r="S16" s="631"/>
      <c r="T16" s="631"/>
      <c r="U16" s="631"/>
      <c r="V16" s="631"/>
      <c r="W16" s="631"/>
      <c r="X16" s="631"/>
      <c r="Y16" s="632"/>
      <c r="Z16" s="633">
        <v>0</v>
      </c>
      <c r="AA16" s="633"/>
      <c r="AB16" s="633"/>
      <c r="AC16" s="633"/>
      <c r="AD16" s="634">
        <v>29033</v>
      </c>
      <c r="AE16" s="634"/>
      <c r="AF16" s="634"/>
      <c r="AG16" s="634"/>
      <c r="AH16" s="634"/>
      <c r="AI16" s="634"/>
      <c r="AJ16" s="634"/>
      <c r="AK16" s="634"/>
      <c r="AL16" s="639">
        <v>0.1</v>
      </c>
      <c r="AM16" s="640"/>
      <c r="AN16" s="640"/>
      <c r="AO16" s="641"/>
      <c r="AP16" s="636" t="s">
        <v>260</v>
      </c>
      <c r="AQ16" s="637"/>
      <c r="AR16" s="637"/>
      <c r="AS16" s="637"/>
      <c r="AT16" s="637"/>
      <c r="AU16" s="637"/>
      <c r="AV16" s="637"/>
      <c r="AW16" s="637"/>
      <c r="AX16" s="637"/>
      <c r="AY16" s="637"/>
      <c r="AZ16" s="637"/>
      <c r="BA16" s="637"/>
      <c r="BB16" s="637"/>
      <c r="BC16" s="637"/>
      <c r="BD16" s="637"/>
      <c r="BE16" s="637"/>
      <c r="BF16" s="638"/>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5"/>
      <c r="CD16" s="636" t="s">
        <v>261</v>
      </c>
      <c r="CE16" s="637"/>
      <c r="CF16" s="637"/>
      <c r="CG16" s="637"/>
      <c r="CH16" s="637"/>
      <c r="CI16" s="637"/>
      <c r="CJ16" s="637"/>
      <c r="CK16" s="637"/>
      <c r="CL16" s="637"/>
      <c r="CM16" s="637"/>
      <c r="CN16" s="637"/>
      <c r="CO16" s="637"/>
      <c r="CP16" s="637"/>
      <c r="CQ16" s="638"/>
      <c r="CR16" s="630">
        <v>1569128</v>
      </c>
      <c r="CS16" s="631"/>
      <c r="CT16" s="631"/>
      <c r="CU16" s="631"/>
      <c r="CV16" s="631"/>
      <c r="CW16" s="631"/>
      <c r="CX16" s="631"/>
      <c r="CY16" s="632"/>
      <c r="CZ16" s="633">
        <v>2.5</v>
      </c>
      <c r="DA16" s="633"/>
      <c r="DB16" s="633"/>
      <c r="DC16" s="633"/>
      <c r="DD16" s="643" t="s">
        <v>128</v>
      </c>
      <c r="DE16" s="631"/>
      <c r="DF16" s="631"/>
      <c r="DG16" s="631"/>
      <c r="DH16" s="631"/>
      <c r="DI16" s="631"/>
      <c r="DJ16" s="631"/>
      <c r="DK16" s="631"/>
      <c r="DL16" s="631"/>
      <c r="DM16" s="631"/>
      <c r="DN16" s="631"/>
      <c r="DO16" s="631"/>
      <c r="DP16" s="632"/>
      <c r="DQ16" s="643">
        <v>537353</v>
      </c>
      <c r="DR16" s="631"/>
      <c r="DS16" s="631"/>
      <c r="DT16" s="631"/>
      <c r="DU16" s="631"/>
      <c r="DV16" s="631"/>
      <c r="DW16" s="631"/>
      <c r="DX16" s="631"/>
      <c r="DY16" s="631"/>
      <c r="DZ16" s="631"/>
      <c r="EA16" s="631"/>
      <c r="EB16" s="631"/>
      <c r="EC16" s="644"/>
    </row>
    <row r="17" spans="2:133" ht="11.25" customHeight="1">
      <c r="B17" s="636" t="s">
        <v>262</v>
      </c>
      <c r="C17" s="637"/>
      <c r="D17" s="637"/>
      <c r="E17" s="637"/>
      <c r="F17" s="637"/>
      <c r="G17" s="637"/>
      <c r="H17" s="637"/>
      <c r="I17" s="637"/>
      <c r="J17" s="637"/>
      <c r="K17" s="637"/>
      <c r="L17" s="637"/>
      <c r="M17" s="637"/>
      <c r="N17" s="637"/>
      <c r="O17" s="637"/>
      <c r="P17" s="637"/>
      <c r="Q17" s="638"/>
      <c r="R17" s="630">
        <v>153887</v>
      </c>
      <c r="S17" s="631"/>
      <c r="T17" s="631"/>
      <c r="U17" s="631"/>
      <c r="V17" s="631"/>
      <c r="W17" s="631"/>
      <c r="X17" s="631"/>
      <c r="Y17" s="632"/>
      <c r="Z17" s="633">
        <v>0.2</v>
      </c>
      <c r="AA17" s="633"/>
      <c r="AB17" s="633"/>
      <c r="AC17" s="633"/>
      <c r="AD17" s="634">
        <v>153887</v>
      </c>
      <c r="AE17" s="634"/>
      <c r="AF17" s="634"/>
      <c r="AG17" s="634"/>
      <c r="AH17" s="634"/>
      <c r="AI17" s="634"/>
      <c r="AJ17" s="634"/>
      <c r="AK17" s="634"/>
      <c r="AL17" s="639">
        <v>0.5</v>
      </c>
      <c r="AM17" s="640"/>
      <c r="AN17" s="640"/>
      <c r="AO17" s="641"/>
      <c r="AP17" s="636" t="s">
        <v>263</v>
      </c>
      <c r="AQ17" s="637"/>
      <c r="AR17" s="637"/>
      <c r="AS17" s="637"/>
      <c r="AT17" s="637"/>
      <c r="AU17" s="637"/>
      <c r="AV17" s="637"/>
      <c r="AW17" s="637"/>
      <c r="AX17" s="637"/>
      <c r="AY17" s="637"/>
      <c r="AZ17" s="637"/>
      <c r="BA17" s="637"/>
      <c r="BB17" s="637"/>
      <c r="BC17" s="637"/>
      <c r="BD17" s="637"/>
      <c r="BE17" s="637"/>
      <c r="BF17" s="638"/>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5"/>
      <c r="CD17" s="636" t="s">
        <v>264</v>
      </c>
      <c r="CE17" s="637"/>
      <c r="CF17" s="637"/>
      <c r="CG17" s="637"/>
      <c r="CH17" s="637"/>
      <c r="CI17" s="637"/>
      <c r="CJ17" s="637"/>
      <c r="CK17" s="637"/>
      <c r="CL17" s="637"/>
      <c r="CM17" s="637"/>
      <c r="CN17" s="637"/>
      <c r="CO17" s="637"/>
      <c r="CP17" s="637"/>
      <c r="CQ17" s="638"/>
      <c r="CR17" s="630">
        <v>5467912</v>
      </c>
      <c r="CS17" s="631"/>
      <c r="CT17" s="631"/>
      <c r="CU17" s="631"/>
      <c r="CV17" s="631"/>
      <c r="CW17" s="631"/>
      <c r="CX17" s="631"/>
      <c r="CY17" s="632"/>
      <c r="CZ17" s="633">
        <v>8.8000000000000007</v>
      </c>
      <c r="DA17" s="633"/>
      <c r="DB17" s="633"/>
      <c r="DC17" s="633"/>
      <c r="DD17" s="643" t="s">
        <v>128</v>
      </c>
      <c r="DE17" s="631"/>
      <c r="DF17" s="631"/>
      <c r="DG17" s="631"/>
      <c r="DH17" s="631"/>
      <c r="DI17" s="631"/>
      <c r="DJ17" s="631"/>
      <c r="DK17" s="631"/>
      <c r="DL17" s="631"/>
      <c r="DM17" s="631"/>
      <c r="DN17" s="631"/>
      <c r="DO17" s="631"/>
      <c r="DP17" s="632"/>
      <c r="DQ17" s="643">
        <v>5386916</v>
      </c>
      <c r="DR17" s="631"/>
      <c r="DS17" s="631"/>
      <c r="DT17" s="631"/>
      <c r="DU17" s="631"/>
      <c r="DV17" s="631"/>
      <c r="DW17" s="631"/>
      <c r="DX17" s="631"/>
      <c r="DY17" s="631"/>
      <c r="DZ17" s="631"/>
      <c r="EA17" s="631"/>
      <c r="EB17" s="631"/>
      <c r="EC17" s="644"/>
    </row>
    <row r="18" spans="2:133" ht="11.25" customHeight="1">
      <c r="B18" s="636" t="s">
        <v>265</v>
      </c>
      <c r="C18" s="637"/>
      <c r="D18" s="637"/>
      <c r="E18" s="637"/>
      <c r="F18" s="637"/>
      <c r="G18" s="637"/>
      <c r="H18" s="637"/>
      <c r="I18" s="637"/>
      <c r="J18" s="637"/>
      <c r="K18" s="637"/>
      <c r="L18" s="637"/>
      <c r="M18" s="637"/>
      <c r="N18" s="637"/>
      <c r="O18" s="637"/>
      <c r="P18" s="637"/>
      <c r="Q18" s="638"/>
      <c r="R18" s="630">
        <v>242085</v>
      </c>
      <c r="S18" s="631"/>
      <c r="T18" s="631"/>
      <c r="U18" s="631"/>
      <c r="V18" s="631"/>
      <c r="W18" s="631"/>
      <c r="X18" s="631"/>
      <c r="Y18" s="632"/>
      <c r="Z18" s="633">
        <v>0.4</v>
      </c>
      <c r="AA18" s="633"/>
      <c r="AB18" s="633"/>
      <c r="AC18" s="633"/>
      <c r="AD18" s="634">
        <v>242085</v>
      </c>
      <c r="AE18" s="634"/>
      <c r="AF18" s="634"/>
      <c r="AG18" s="634"/>
      <c r="AH18" s="634"/>
      <c r="AI18" s="634"/>
      <c r="AJ18" s="634"/>
      <c r="AK18" s="634"/>
      <c r="AL18" s="639">
        <v>0.80000001192092896</v>
      </c>
      <c r="AM18" s="640"/>
      <c r="AN18" s="640"/>
      <c r="AO18" s="641"/>
      <c r="AP18" s="636" t="s">
        <v>266</v>
      </c>
      <c r="AQ18" s="637"/>
      <c r="AR18" s="637"/>
      <c r="AS18" s="637"/>
      <c r="AT18" s="637"/>
      <c r="AU18" s="637"/>
      <c r="AV18" s="637"/>
      <c r="AW18" s="637"/>
      <c r="AX18" s="637"/>
      <c r="AY18" s="637"/>
      <c r="AZ18" s="637"/>
      <c r="BA18" s="637"/>
      <c r="BB18" s="637"/>
      <c r="BC18" s="637"/>
      <c r="BD18" s="637"/>
      <c r="BE18" s="637"/>
      <c r="BF18" s="638"/>
      <c r="BG18" s="630">
        <v>513270</v>
      </c>
      <c r="BH18" s="631"/>
      <c r="BI18" s="631"/>
      <c r="BJ18" s="631"/>
      <c r="BK18" s="631"/>
      <c r="BL18" s="631"/>
      <c r="BM18" s="631"/>
      <c r="BN18" s="632"/>
      <c r="BO18" s="633">
        <v>3.2</v>
      </c>
      <c r="BP18" s="633"/>
      <c r="BQ18" s="633"/>
      <c r="BR18" s="633"/>
      <c r="BS18" s="634" t="s">
        <v>128</v>
      </c>
      <c r="BT18" s="634"/>
      <c r="BU18" s="634"/>
      <c r="BV18" s="634"/>
      <c r="BW18" s="634"/>
      <c r="BX18" s="634"/>
      <c r="BY18" s="634"/>
      <c r="BZ18" s="634"/>
      <c r="CA18" s="634"/>
      <c r="CB18" s="635"/>
      <c r="CD18" s="636" t="s">
        <v>267</v>
      </c>
      <c r="CE18" s="637"/>
      <c r="CF18" s="637"/>
      <c r="CG18" s="637"/>
      <c r="CH18" s="637"/>
      <c r="CI18" s="637"/>
      <c r="CJ18" s="637"/>
      <c r="CK18" s="637"/>
      <c r="CL18" s="637"/>
      <c r="CM18" s="637"/>
      <c r="CN18" s="637"/>
      <c r="CO18" s="637"/>
      <c r="CP18" s="637"/>
      <c r="CQ18" s="638"/>
      <c r="CR18" s="630" t="s">
        <v>128</v>
      </c>
      <c r="CS18" s="631"/>
      <c r="CT18" s="631"/>
      <c r="CU18" s="631"/>
      <c r="CV18" s="631"/>
      <c r="CW18" s="631"/>
      <c r="CX18" s="631"/>
      <c r="CY18" s="632"/>
      <c r="CZ18" s="633" t="s">
        <v>128</v>
      </c>
      <c r="DA18" s="633"/>
      <c r="DB18" s="633"/>
      <c r="DC18" s="633"/>
      <c r="DD18" s="643" t="s">
        <v>128</v>
      </c>
      <c r="DE18" s="631"/>
      <c r="DF18" s="631"/>
      <c r="DG18" s="631"/>
      <c r="DH18" s="631"/>
      <c r="DI18" s="631"/>
      <c r="DJ18" s="631"/>
      <c r="DK18" s="631"/>
      <c r="DL18" s="631"/>
      <c r="DM18" s="631"/>
      <c r="DN18" s="631"/>
      <c r="DO18" s="631"/>
      <c r="DP18" s="632"/>
      <c r="DQ18" s="643" t="s">
        <v>128</v>
      </c>
      <c r="DR18" s="631"/>
      <c r="DS18" s="631"/>
      <c r="DT18" s="631"/>
      <c r="DU18" s="631"/>
      <c r="DV18" s="631"/>
      <c r="DW18" s="631"/>
      <c r="DX18" s="631"/>
      <c r="DY18" s="631"/>
      <c r="DZ18" s="631"/>
      <c r="EA18" s="631"/>
      <c r="EB18" s="631"/>
      <c r="EC18" s="644"/>
    </row>
    <row r="19" spans="2:133" ht="11.25" customHeight="1">
      <c r="B19" s="636" t="s">
        <v>268</v>
      </c>
      <c r="C19" s="637"/>
      <c r="D19" s="637"/>
      <c r="E19" s="637"/>
      <c r="F19" s="637"/>
      <c r="G19" s="637"/>
      <c r="H19" s="637"/>
      <c r="I19" s="637"/>
      <c r="J19" s="637"/>
      <c r="K19" s="637"/>
      <c r="L19" s="637"/>
      <c r="M19" s="637"/>
      <c r="N19" s="637"/>
      <c r="O19" s="637"/>
      <c r="P19" s="637"/>
      <c r="Q19" s="638"/>
      <c r="R19" s="630">
        <v>85606</v>
      </c>
      <c r="S19" s="631"/>
      <c r="T19" s="631"/>
      <c r="U19" s="631"/>
      <c r="V19" s="631"/>
      <c r="W19" s="631"/>
      <c r="X19" s="631"/>
      <c r="Y19" s="632"/>
      <c r="Z19" s="633">
        <v>0.1</v>
      </c>
      <c r="AA19" s="633"/>
      <c r="AB19" s="633"/>
      <c r="AC19" s="633"/>
      <c r="AD19" s="634">
        <v>85606</v>
      </c>
      <c r="AE19" s="634"/>
      <c r="AF19" s="634"/>
      <c r="AG19" s="634"/>
      <c r="AH19" s="634"/>
      <c r="AI19" s="634"/>
      <c r="AJ19" s="634"/>
      <c r="AK19" s="634"/>
      <c r="AL19" s="639">
        <v>0.3</v>
      </c>
      <c r="AM19" s="640"/>
      <c r="AN19" s="640"/>
      <c r="AO19" s="641"/>
      <c r="AP19" s="636" t="s">
        <v>269</v>
      </c>
      <c r="AQ19" s="637"/>
      <c r="AR19" s="637"/>
      <c r="AS19" s="637"/>
      <c r="AT19" s="637"/>
      <c r="AU19" s="637"/>
      <c r="AV19" s="637"/>
      <c r="AW19" s="637"/>
      <c r="AX19" s="637"/>
      <c r="AY19" s="637"/>
      <c r="AZ19" s="637"/>
      <c r="BA19" s="637"/>
      <c r="BB19" s="637"/>
      <c r="BC19" s="637"/>
      <c r="BD19" s="637"/>
      <c r="BE19" s="637"/>
      <c r="BF19" s="638"/>
      <c r="BG19" s="630">
        <v>14018</v>
      </c>
      <c r="BH19" s="631"/>
      <c r="BI19" s="631"/>
      <c r="BJ19" s="631"/>
      <c r="BK19" s="631"/>
      <c r="BL19" s="631"/>
      <c r="BM19" s="631"/>
      <c r="BN19" s="632"/>
      <c r="BO19" s="633">
        <v>0.1</v>
      </c>
      <c r="BP19" s="633"/>
      <c r="BQ19" s="633"/>
      <c r="BR19" s="633"/>
      <c r="BS19" s="634" t="s">
        <v>128</v>
      </c>
      <c r="BT19" s="634"/>
      <c r="BU19" s="634"/>
      <c r="BV19" s="634"/>
      <c r="BW19" s="634"/>
      <c r="BX19" s="634"/>
      <c r="BY19" s="634"/>
      <c r="BZ19" s="634"/>
      <c r="CA19" s="634"/>
      <c r="CB19" s="635"/>
      <c r="CD19" s="636" t="s">
        <v>270</v>
      </c>
      <c r="CE19" s="637"/>
      <c r="CF19" s="637"/>
      <c r="CG19" s="637"/>
      <c r="CH19" s="637"/>
      <c r="CI19" s="637"/>
      <c r="CJ19" s="637"/>
      <c r="CK19" s="637"/>
      <c r="CL19" s="637"/>
      <c r="CM19" s="637"/>
      <c r="CN19" s="637"/>
      <c r="CO19" s="637"/>
      <c r="CP19" s="637"/>
      <c r="CQ19" s="638"/>
      <c r="CR19" s="630" t="s">
        <v>128</v>
      </c>
      <c r="CS19" s="631"/>
      <c r="CT19" s="631"/>
      <c r="CU19" s="631"/>
      <c r="CV19" s="631"/>
      <c r="CW19" s="631"/>
      <c r="CX19" s="631"/>
      <c r="CY19" s="632"/>
      <c r="CZ19" s="633" t="s">
        <v>128</v>
      </c>
      <c r="DA19" s="633"/>
      <c r="DB19" s="633"/>
      <c r="DC19" s="633"/>
      <c r="DD19" s="643" t="s">
        <v>128</v>
      </c>
      <c r="DE19" s="631"/>
      <c r="DF19" s="631"/>
      <c r="DG19" s="631"/>
      <c r="DH19" s="631"/>
      <c r="DI19" s="631"/>
      <c r="DJ19" s="631"/>
      <c r="DK19" s="631"/>
      <c r="DL19" s="631"/>
      <c r="DM19" s="631"/>
      <c r="DN19" s="631"/>
      <c r="DO19" s="631"/>
      <c r="DP19" s="632"/>
      <c r="DQ19" s="643" t="s">
        <v>128</v>
      </c>
      <c r="DR19" s="631"/>
      <c r="DS19" s="631"/>
      <c r="DT19" s="631"/>
      <c r="DU19" s="631"/>
      <c r="DV19" s="631"/>
      <c r="DW19" s="631"/>
      <c r="DX19" s="631"/>
      <c r="DY19" s="631"/>
      <c r="DZ19" s="631"/>
      <c r="EA19" s="631"/>
      <c r="EB19" s="631"/>
      <c r="EC19" s="644"/>
    </row>
    <row r="20" spans="2:133" ht="11.25" customHeight="1">
      <c r="B20" s="636" t="s">
        <v>271</v>
      </c>
      <c r="C20" s="637"/>
      <c r="D20" s="637"/>
      <c r="E20" s="637"/>
      <c r="F20" s="637"/>
      <c r="G20" s="637"/>
      <c r="H20" s="637"/>
      <c r="I20" s="637"/>
      <c r="J20" s="637"/>
      <c r="K20" s="637"/>
      <c r="L20" s="637"/>
      <c r="M20" s="637"/>
      <c r="N20" s="637"/>
      <c r="O20" s="637"/>
      <c r="P20" s="637"/>
      <c r="Q20" s="638"/>
      <c r="R20" s="630">
        <v>8139</v>
      </c>
      <c r="S20" s="631"/>
      <c r="T20" s="631"/>
      <c r="U20" s="631"/>
      <c r="V20" s="631"/>
      <c r="W20" s="631"/>
      <c r="X20" s="631"/>
      <c r="Y20" s="632"/>
      <c r="Z20" s="633">
        <v>0</v>
      </c>
      <c r="AA20" s="633"/>
      <c r="AB20" s="633"/>
      <c r="AC20" s="633"/>
      <c r="AD20" s="634">
        <v>8139</v>
      </c>
      <c r="AE20" s="634"/>
      <c r="AF20" s="634"/>
      <c r="AG20" s="634"/>
      <c r="AH20" s="634"/>
      <c r="AI20" s="634"/>
      <c r="AJ20" s="634"/>
      <c r="AK20" s="634"/>
      <c r="AL20" s="639">
        <v>0</v>
      </c>
      <c r="AM20" s="640"/>
      <c r="AN20" s="640"/>
      <c r="AO20" s="641"/>
      <c r="AP20" s="636" t="s">
        <v>272</v>
      </c>
      <c r="AQ20" s="637"/>
      <c r="AR20" s="637"/>
      <c r="AS20" s="637"/>
      <c r="AT20" s="637"/>
      <c r="AU20" s="637"/>
      <c r="AV20" s="637"/>
      <c r="AW20" s="637"/>
      <c r="AX20" s="637"/>
      <c r="AY20" s="637"/>
      <c r="AZ20" s="637"/>
      <c r="BA20" s="637"/>
      <c r="BB20" s="637"/>
      <c r="BC20" s="637"/>
      <c r="BD20" s="637"/>
      <c r="BE20" s="637"/>
      <c r="BF20" s="638"/>
      <c r="BG20" s="630">
        <v>14018</v>
      </c>
      <c r="BH20" s="631"/>
      <c r="BI20" s="631"/>
      <c r="BJ20" s="631"/>
      <c r="BK20" s="631"/>
      <c r="BL20" s="631"/>
      <c r="BM20" s="631"/>
      <c r="BN20" s="632"/>
      <c r="BO20" s="633">
        <v>0.1</v>
      </c>
      <c r="BP20" s="633"/>
      <c r="BQ20" s="633"/>
      <c r="BR20" s="633"/>
      <c r="BS20" s="634" t="s">
        <v>128</v>
      </c>
      <c r="BT20" s="634"/>
      <c r="BU20" s="634"/>
      <c r="BV20" s="634"/>
      <c r="BW20" s="634"/>
      <c r="BX20" s="634"/>
      <c r="BY20" s="634"/>
      <c r="BZ20" s="634"/>
      <c r="CA20" s="634"/>
      <c r="CB20" s="635"/>
      <c r="CD20" s="636" t="s">
        <v>273</v>
      </c>
      <c r="CE20" s="637"/>
      <c r="CF20" s="637"/>
      <c r="CG20" s="637"/>
      <c r="CH20" s="637"/>
      <c r="CI20" s="637"/>
      <c r="CJ20" s="637"/>
      <c r="CK20" s="637"/>
      <c r="CL20" s="637"/>
      <c r="CM20" s="637"/>
      <c r="CN20" s="637"/>
      <c r="CO20" s="637"/>
      <c r="CP20" s="637"/>
      <c r="CQ20" s="638"/>
      <c r="CR20" s="630">
        <v>62227799</v>
      </c>
      <c r="CS20" s="631"/>
      <c r="CT20" s="631"/>
      <c r="CU20" s="631"/>
      <c r="CV20" s="631"/>
      <c r="CW20" s="631"/>
      <c r="CX20" s="631"/>
      <c r="CY20" s="632"/>
      <c r="CZ20" s="633">
        <v>100</v>
      </c>
      <c r="DA20" s="633"/>
      <c r="DB20" s="633"/>
      <c r="DC20" s="633"/>
      <c r="DD20" s="643">
        <v>9922027</v>
      </c>
      <c r="DE20" s="631"/>
      <c r="DF20" s="631"/>
      <c r="DG20" s="631"/>
      <c r="DH20" s="631"/>
      <c r="DI20" s="631"/>
      <c r="DJ20" s="631"/>
      <c r="DK20" s="631"/>
      <c r="DL20" s="631"/>
      <c r="DM20" s="631"/>
      <c r="DN20" s="631"/>
      <c r="DO20" s="631"/>
      <c r="DP20" s="632"/>
      <c r="DQ20" s="643">
        <v>36898160</v>
      </c>
      <c r="DR20" s="631"/>
      <c r="DS20" s="631"/>
      <c r="DT20" s="631"/>
      <c r="DU20" s="631"/>
      <c r="DV20" s="631"/>
      <c r="DW20" s="631"/>
      <c r="DX20" s="631"/>
      <c r="DY20" s="631"/>
      <c r="DZ20" s="631"/>
      <c r="EA20" s="631"/>
      <c r="EB20" s="631"/>
      <c r="EC20" s="644"/>
    </row>
    <row r="21" spans="2:133" ht="11.25" customHeight="1">
      <c r="B21" s="636" t="s">
        <v>274</v>
      </c>
      <c r="C21" s="637"/>
      <c r="D21" s="637"/>
      <c r="E21" s="637"/>
      <c r="F21" s="637"/>
      <c r="G21" s="637"/>
      <c r="H21" s="637"/>
      <c r="I21" s="637"/>
      <c r="J21" s="637"/>
      <c r="K21" s="637"/>
      <c r="L21" s="637"/>
      <c r="M21" s="637"/>
      <c r="N21" s="637"/>
      <c r="O21" s="637"/>
      <c r="P21" s="637"/>
      <c r="Q21" s="638"/>
      <c r="R21" s="630">
        <v>3910</v>
      </c>
      <c r="S21" s="631"/>
      <c r="T21" s="631"/>
      <c r="U21" s="631"/>
      <c r="V21" s="631"/>
      <c r="W21" s="631"/>
      <c r="X21" s="631"/>
      <c r="Y21" s="632"/>
      <c r="Z21" s="633">
        <v>0</v>
      </c>
      <c r="AA21" s="633"/>
      <c r="AB21" s="633"/>
      <c r="AC21" s="633"/>
      <c r="AD21" s="634">
        <v>3910</v>
      </c>
      <c r="AE21" s="634"/>
      <c r="AF21" s="634"/>
      <c r="AG21" s="634"/>
      <c r="AH21" s="634"/>
      <c r="AI21" s="634"/>
      <c r="AJ21" s="634"/>
      <c r="AK21" s="634"/>
      <c r="AL21" s="639">
        <v>0</v>
      </c>
      <c r="AM21" s="640"/>
      <c r="AN21" s="640"/>
      <c r="AO21" s="641"/>
      <c r="AP21" s="636" t="s">
        <v>275</v>
      </c>
      <c r="AQ21" s="649"/>
      <c r="AR21" s="649"/>
      <c r="AS21" s="649"/>
      <c r="AT21" s="649"/>
      <c r="AU21" s="649"/>
      <c r="AV21" s="649"/>
      <c r="AW21" s="649"/>
      <c r="AX21" s="649"/>
      <c r="AY21" s="649"/>
      <c r="AZ21" s="649"/>
      <c r="BA21" s="649"/>
      <c r="BB21" s="649"/>
      <c r="BC21" s="649"/>
      <c r="BD21" s="649"/>
      <c r="BE21" s="649"/>
      <c r="BF21" s="650"/>
      <c r="BG21" s="630">
        <v>14018</v>
      </c>
      <c r="BH21" s="631"/>
      <c r="BI21" s="631"/>
      <c r="BJ21" s="631"/>
      <c r="BK21" s="631"/>
      <c r="BL21" s="631"/>
      <c r="BM21" s="631"/>
      <c r="BN21" s="632"/>
      <c r="BO21" s="633">
        <v>0.1</v>
      </c>
      <c r="BP21" s="633"/>
      <c r="BQ21" s="633"/>
      <c r="BR21" s="633"/>
      <c r="BS21" s="634" t="s">
        <v>128</v>
      </c>
      <c r="BT21" s="634"/>
      <c r="BU21" s="634"/>
      <c r="BV21" s="634"/>
      <c r="BW21" s="634"/>
      <c r="BX21" s="634"/>
      <c r="BY21" s="634"/>
      <c r="BZ21" s="634"/>
      <c r="CA21" s="634"/>
      <c r="CB21" s="635"/>
      <c r="CD21" s="653"/>
      <c r="CE21" s="654"/>
      <c r="CF21" s="654"/>
      <c r="CG21" s="654"/>
      <c r="CH21" s="654"/>
      <c r="CI21" s="654"/>
      <c r="CJ21" s="654"/>
      <c r="CK21" s="654"/>
      <c r="CL21" s="654"/>
      <c r="CM21" s="654"/>
      <c r="CN21" s="654"/>
      <c r="CO21" s="654"/>
      <c r="CP21" s="654"/>
      <c r="CQ21" s="655"/>
      <c r="CR21" s="656"/>
      <c r="CS21" s="647"/>
      <c r="CT21" s="647"/>
      <c r="CU21" s="647"/>
      <c r="CV21" s="647"/>
      <c r="CW21" s="647"/>
      <c r="CX21" s="647"/>
      <c r="CY21" s="648"/>
      <c r="CZ21" s="657"/>
      <c r="DA21" s="657"/>
      <c r="DB21" s="657"/>
      <c r="DC21" s="657"/>
      <c r="DD21" s="646"/>
      <c r="DE21" s="647"/>
      <c r="DF21" s="647"/>
      <c r="DG21" s="647"/>
      <c r="DH21" s="647"/>
      <c r="DI21" s="647"/>
      <c r="DJ21" s="647"/>
      <c r="DK21" s="647"/>
      <c r="DL21" s="647"/>
      <c r="DM21" s="647"/>
      <c r="DN21" s="647"/>
      <c r="DO21" s="647"/>
      <c r="DP21" s="648"/>
      <c r="DQ21" s="646"/>
      <c r="DR21" s="647"/>
      <c r="DS21" s="647"/>
      <c r="DT21" s="647"/>
      <c r="DU21" s="647"/>
      <c r="DV21" s="647"/>
      <c r="DW21" s="647"/>
      <c r="DX21" s="647"/>
      <c r="DY21" s="647"/>
      <c r="DZ21" s="647"/>
      <c r="EA21" s="647"/>
      <c r="EB21" s="647"/>
      <c r="EC21" s="652"/>
    </row>
    <row r="22" spans="2:133" ht="11.25" customHeight="1">
      <c r="B22" s="661" t="s">
        <v>276</v>
      </c>
      <c r="C22" s="662"/>
      <c r="D22" s="662"/>
      <c r="E22" s="662"/>
      <c r="F22" s="662"/>
      <c r="G22" s="662"/>
      <c r="H22" s="662"/>
      <c r="I22" s="662"/>
      <c r="J22" s="662"/>
      <c r="K22" s="662"/>
      <c r="L22" s="662"/>
      <c r="M22" s="662"/>
      <c r="N22" s="662"/>
      <c r="O22" s="662"/>
      <c r="P22" s="662"/>
      <c r="Q22" s="663"/>
      <c r="R22" s="630">
        <v>144430</v>
      </c>
      <c r="S22" s="631"/>
      <c r="T22" s="631"/>
      <c r="U22" s="631"/>
      <c r="V22" s="631"/>
      <c r="W22" s="631"/>
      <c r="X22" s="631"/>
      <c r="Y22" s="632"/>
      <c r="Z22" s="633">
        <v>0.2</v>
      </c>
      <c r="AA22" s="633"/>
      <c r="AB22" s="633"/>
      <c r="AC22" s="633"/>
      <c r="AD22" s="634">
        <v>144430</v>
      </c>
      <c r="AE22" s="634"/>
      <c r="AF22" s="634"/>
      <c r="AG22" s="634"/>
      <c r="AH22" s="634"/>
      <c r="AI22" s="634"/>
      <c r="AJ22" s="634"/>
      <c r="AK22" s="634"/>
      <c r="AL22" s="639">
        <v>0.5</v>
      </c>
      <c r="AM22" s="640"/>
      <c r="AN22" s="640"/>
      <c r="AO22" s="641"/>
      <c r="AP22" s="636" t="s">
        <v>277</v>
      </c>
      <c r="AQ22" s="649"/>
      <c r="AR22" s="649"/>
      <c r="AS22" s="649"/>
      <c r="AT22" s="649"/>
      <c r="AU22" s="649"/>
      <c r="AV22" s="649"/>
      <c r="AW22" s="649"/>
      <c r="AX22" s="649"/>
      <c r="AY22" s="649"/>
      <c r="AZ22" s="649"/>
      <c r="BA22" s="649"/>
      <c r="BB22" s="649"/>
      <c r="BC22" s="649"/>
      <c r="BD22" s="649"/>
      <c r="BE22" s="649"/>
      <c r="BF22" s="650"/>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5"/>
      <c r="CD22" s="615" t="s">
        <v>278</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c r="B23" s="636" t="s">
        <v>279</v>
      </c>
      <c r="C23" s="637"/>
      <c r="D23" s="637"/>
      <c r="E23" s="637"/>
      <c r="F23" s="637"/>
      <c r="G23" s="637"/>
      <c r="H23" s="637"/>
      <c r="I23" s="637"/>
      <c r="J23" s="637"/>
      <c r="K23" s="637"/>
      <c r="L23" s="637"/>
      <c r="M23" s="637"/>
      <c r="N23" s="637"/>
      <c r="O23" s="637"/>
      <c r="P23" s="637"/>
      <c r="Q23" s="638"/>
      <c r="R23" s="630">
        <v>12751093</v>
      </c>
      <c r="S23" s="631"/>
      <c r="T23" s="631"/>
      <c r="U23" s="631"/>
      <c r="V23" s="631"/>
      <c r="W23" s="631"/>
      <c r="X23" s="631"/>
      <c r="Y23" s="632"/>
      <c r="Z23" s="633">
        <v>19.399999999999999</v>
      </c>
      <c r="AA23" s="633"/>
      <c r="AB23" s="633"/>
      <c r="AC23" s="633"/>
      <c r="AD23" s="634">
        <v>10282650</v>
      </c>
      <c r="AE23" s="634"/>
      <c r="AF23" s="634"/>
      <c r="AG23" s="634"/>
      <c r="AH23" s="634"/>
      <c r="AI23" s="634"/>
      <c r="AJ23" s="634"/>
      <c r="AK23" s="634"/>
      <c r="AL23" s="639">
        <v>35.200000000000003</v>
      </c>
      <c r="AM23" s="640"/>
      <c r="AN23" s="640"/>
      <c r="AO23" s="641"/>
      <c r="AP23" s="636" t="s">
        <v>280</v>
      </c>
      <c r="AQ23" s="649"/>
      <c r="AR23" s="649"/>
      <c r="AS23" s="649"/>
      <c r="AT23" s="649"/>
      <c r="AU23" s="649"/>
      <c r="AV23" s="649"/>
      <c r="AW23" s="649"/>
      <c r="AX23" s="649"/>
      <c r="AY23" s="649"/>
      <c r="AZ23" s="649"/>
      <c r="BA23" s="649"/>
      <c r="BB23" s="649"/>
      <c r="BC23" s="649"/>
      <c r="BD23" s="649"/>
      <c r="BE23" s="649"/>
      <c r="BF23" s="650"/>
      <c r="BG23" s="630" t="s">
        <v>128</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5"/>
      <c r="CD23" s="615" t="s">
        <v>220</v>
      </c>
      <c r="CE23" s="616"/>
      <c r="CF23" s="616"/>
      <c r="CG23" s="616"/>
      <c r="CH23" s="616"/>
      <c r="CI23" s="616"/>
      <c r="CJ23" s="616"/>
      <c r="CK23" s="616"/>
      <c r="CL23" s="616"/>
      <c r="CM23" s="616"/>
      <c r="CN23" s="616"/>
      <c r="CO23" s="616"/>
      <c r="CP23" s="616"/>
      <c r="CQ23" s="617"/>
      <c r="CR23" s="615" t="s">
        <v>281</v>
      </c>
      <c r="CS23" s="616"/>
      <c r="CT23" s="616"/>
      <c r="CU23" s="616"/>
      <c r="CV23" s="616"/>
      <c r="CW23" s="616"/>
      <c r="CX23" s="616"/>
      <c r="CY23" s="617"/>
      <c r="CZ23" s="615" t="s">
        <v>282</v>
      </c>
      <c r="DA23" s="616"/>
      <c r="DB23" s="616"/>
      <c r="DC23" s="617"/>
      <c r="DD23" s="615" t="s">
        <v>283</v>
      </c>
      <c r="DE23" s="616"/>
      <c r="DF23" s="616"/>
      <c r="DG23" s="616"/>
      <c r="DH23" s="616"/>
      <c r="DI23" s="616"/>
      <c r="DJ23" s="616"/>
      <c r="DK23" s="617"/>
      <c r="DL23" s="658" t="s">
        <v>284</v>
      </c>
      <c r="DM23" s="659"/>
      <c r="DN23" s="659"/>
      <c r="DO23" s="659"/>
      <c r="DP23" s="659"/>
      <c r="DQ23" s="659"/>
      <c r="DR23" s="659"/>
      <c r="DS23" s="659"/>
      <c r="DT23" s="659"/>
      <c r="DU23" s="659"/>
      <c r="DV23" s="660"/>
      <c r="DW23" s="615" t="s">
        <v>285</v>
      </c>
      <c r="DX23" s="616"/>
      <c r="DY23" s="616"/>
      <c r="DZ23" s="616"/>
      <c r="EA23" s="616"/>
      <c r="EB23" s="616"/>
      <c r="EC23" s="617"/>
    </row>
    <row r="24" spans="2:133" ht="11.25" customHeight="1">
      <c r="B24" s="636" t="s">
        <v>286</v>
      </c>
      <c r="C24" s="637"/>
      <c r="D24" s="637"/>
      <c r="E24" s="637"/>
      <c r="F24" s="637"/>
      <c r="G24" s="637"/>
      <c r="H24" s="637"/>
      <c r="I24" s="637"/>
      <c r="J24" s="637"/>
      <c r="K24" s="637"/>
      <c r="L24" s="637"/>
      <c r="M24" s="637"/>
      <c r="N24" s="637"/>
      <c r="O24" s="637"/>
      <c r="P24" s="637"/>
      <c r="Q24" s="638"/>
      <c r="R24" s="630">
        <v>10282650</v>
      </c>
      <c r="S24" s="631"/>
      <c r="T24" s="631"/>
      <c r="U24" s="631"/>
      <c r="V24" s="631"/>
      <c r="W24" s="631"/>
      <c r="X24" s="631"/>
      <c r="Y24" s="632"/>
      <c r="Z24" s="633">
        <v>15.7</v>
      </c>
      <c r="AA24" s="633"/>
      <c r="AB24" s="633"/>
      <c r="AC24" s="633"/>
      <c r="AD24" s="634">
        <v>10282650</v>
      </c>
      <c r="AE24" s="634"/>
      <c r="AF24" s="634"/>
      <c r="AG24" s="634"/>
      <c r="AH24" s="634"/>
      <c r="AI24" s="634"/>
      <c r="AJ24" s="634"/>
      <c r="AK24" s="634"/>
      <c r="AL24" s="639">
        <v>35.200000000000003</v>
      </c>
      <c r="AM24" s="640"/>
      <c r="AN24" s="640"/>
      <c r="AO24" s="641"/>
      <c r="AP24" s="636" t="s">
        <v>287</v>
      </c>
      <c r="AQ24" s="649"/>
      <c r="AR24" s="649"/>
      <c r="AS24" s="649"/>
      <c r="AT24" s="649"/>
      <c r="AU24" s="649"/>
      <c r="AV24" s="649"/>
      <c r="AW24" s="649"/>
      <c r="AX24" s="649"/>
      <c r="AY24" s="649"/>
      <c r="AZ24" s="649"/>
      <c r="BA24" s="649"/>
      <c r="BB24" s="649"/>
      <c r="BC24" s="649"/>
      <c r="BD24" s="649"/>
      <c r="BE24" s="649"/>
      <c r="BF24" s="650"/>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5"/>
      <c r="CD24" s="619" t="s">
        <v>288</v>
      </c>
      <c r="CE24" s="620"/>
      <c r="CF24" s="620"/>
      <c r="CG24" s="620"/>
      <c r="CH24" s="620"/>
      <c r="CI24" s="620"/>
      <c r="CJ24" s="620"/>
      <c r="CK24" s="620"/>
      <c r="CL24" s="620"/>
      <c r="CM24" s="620"/>
      <c r="CN24" s="620"/>
      <c r="CO24" s="620"/>
      <c r="CP24" s="620"/>
      <c r="CQ24" s="621"/>
      <c r="CR24" s="622">
        <v>29422387</v>
      </c>
      <c r="CS24" s="623"/>
      <c r="CT24" s="623"/>
      <c r="CU24" s="623"/>
      <c r="CV24" s="623"/>
      <c r="CW24" s="623"/>
      <c r="CX24" s="623"/>
      <c r="CY24" s="624"/>
      <c r="CZ24" s="627">
        <v>47.3</v>
      </c>
      <c r="DA24" s="628"/>
      <c r="DB24" s="628"/>
      <c r="DC24" s="642"/>
      <c r="DD24" s="651">
        <v>16478155</v>
      </c>
      <c r="DE24" s="623"/>
      <c r="DF24" s="623"/>
      <c r="DG24" s="623"/>
      <c r="DH24" s="623"/>
      <c r="DI24" s="623"/>
      <c r="DJ24" s="623"/>
      <c r="DK24" s="624"/>
      <c r="DL24" s="651">
        <v>16277567</v>
      </c>
      <c r="DM24" s="623"/>
      <c r="DN24" s="623"/>
      <c r="DO24" s="623"/>
      <c r="DP24" s="623"/>
      <c r="DQ24" s="623"/>
      <c r="DR24" s="623"/>
      <c r="DS24" s="623"/>
      <c r="DT24" s="623"/>
      <c r="DU24" s="623"/>
      <c r="DV24" s="624"/>
      <c r="DW24" s="627">
        <v>53.2</v>
      </c>
      <c r="DX24" s="628"/>
      <c r="DY24" s="628"/>
      <c r="DZ24" s="628"/>
      <c r="EA24" s="628"/>
      <c r="EB24" s="628"/>
      <c r="EC24" s="629"/>
    </row>
    <row r="25" spans="2:133" ht="11.25" customHeight="1">
      <c r="B25" s="636" t="s">
        <v>289</v>
      </c>
      <c r="C25" s="637"/>
      <c r="D25" s="637"/>
      <c r="E25" s="637"/>
      <c r="F25" s="637"/>
      <c r="G25" s="637"/>
      <c r="H25" s="637"/>
      <c r="I25" s="637"/>
      <c r="J25" s="637"/>
      <c r="K25" s="637"/>
      <c r="L25" s="637"/>
      <c r="M25" s="637"/>
      <c r="N25" s="637"/>
      <c r="O25" s="637"/>
      <c r="P25" s="637"/>
      <c r="Q25" s="638"/>
      <c r="R25" s="630">
        <v>2468443</v>
      </c>
      <c r="S25" s="631"/>
      <c r="T25" s="631"/>
      <c r="U25" s="631"/>
      <c r="V25" s="631"/>
      <c r="W25" s="631"/>
      <c r="X25" s="631"/>
      <c r="Y25" s="632"/>
      <c r="Z25" s="633">
        <v>3.8</v>
      </c>
      <c r="AA25" s="633"/>
      <c r="AB25" s="633"/>
      <c r="AC25" s="633"/>
      <c r="AD25" s="634" t="s">
        <v>128</v>
      </c>
      <c r="AE25" s="634"/>
      <c r="AF25" s="634"/>
      <c r="AG25" s="634"/>
      <c r="AH25" s="634"/>
      <c r="AI25" s="634"/>
      <c r="AJ25" s="634"/>
      <c r="AK25" s="634"/>
      <c r="AL25" s="639" t="s">
        <v>128</v>
      </c>
      <c r="AM25" s="640"/>
      <c r="AN25" s="640"/>
      <c r="AO25" s="641"/>
      <c r="AP25" s="636" t="s">
        <v>290</v>
      </c>
      <c r="AQ25" s="649"/>
      <c r="AR25" s="649"/>
      <c r="AS25" s="649"/>
      <c r="AT25" s="649"/>
      <c r="AU25" s="649"/>
      <c r="AV25" s="649"/>
      <c r="AW25" s="649"/>
      <c r="AX25" s="649"/>
      <c r="AY25" s="649"/>
      <c r="AZ25" s="649"/>
      <c r="BA25" s="649"/>
      <c r="BB25" s="649"/>
      <c r="BC25" s="649"/>
      <c r="BD25" s="649"/>
      <c r="BE25" s="649"/>
      <c r="BF25" s="650"/>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5"/>
      <c r="CD25" s="636" t="s">
        <v>291</v>
      </c>
      <c r="CE25" s="637"/>
      <c r="CF25" s="637"/>
      <c r="CG25" s="637"/>
      <c r="CH25" s="637"/>
      <c r="CI25" s="637"/>
      <c r="CJ25" s="637"/>
      <c r="CK25" s="637"/>
      <c r="CL25" s="637"/>
      <c r="CM25" s="637"/>
      <c r="CN25" s="637"/>
      <c r="CO25" s="637"/>
      <c r="CP25" s="637"/>
      <c r="CQ25" s="638"/>
      <c r="CR25" s="630">
        <v>8435915</v>
      </c>
      <c r="CS25" s="664"/>
      <c r="CT25" s="664"/>
      <c r="CU25" s="664"/>
      <c r="CV25" s="664"/>
      <c r="CW25" s="664"/>
      <c r="CX25" s="664"/>
      <c r="CY25" s="665"/>
      <c r="CZ25" s="639">
        <v>13.6</v>
      </c>
      <c r="DA25" s="666"/>
      <c r="DB25" s="666"/>
      <c r="DC25" s="668"/>
      <c r="DD25" s="643">
        <v>7871550</v>
      </c>
      <c r="DE25" s="664"/>
      <c r="DF25" s="664"/>
      <c r="DG25" s="664"/>
      <c r="DH25" s="664"/>
      <c r="DI25" s="664"/>
      <c r="DJ25" s="664"/>
      <c r="DK25" s="665"/>
      <c r="DL25" s="643">
        <v>7724998</v>
      </c>
      <c r="DM25" s="664"/>
      <c r="DN25" s="664"/>
      <c r="DO25" s="664"/>
      <c r="DP25" s="664"/>
      <c r="DQ25" s="664"/>
      <c r="DR25" s="664"/>
      <c r="DS25" s="664"/>
      <c r="DT25" s="664"/>
      <c r="DU25" s="664"/>
      <c r="DV25" s="665"/>
      <c r="DW25" s="639">
        <v>25.3</v>
      </c>
      <c r="DX25" s="666"/>
      <c r="DY25" s="666"/>
      <c r="DZ25" s="666"/>
      <c r="EA25" s="666"/>
      <c r="EB25" s="666"/>
      <c r="EC25" s="667"/>
    </row>
    <row r="26" spans="2:133" ht="11.25" customHeight="1">
      <c r="B26" s="636" t="s">
        <v>292</v>
      </c>
      <c r="C26" s="637"/>
      <c r="D26" s="637"/>
      <c r="E26" s="637"/>
      <c r="F26" s="637"/>
      <c r="G26" s="637"/>
      <c r="H26" s="637"/>
      <c r="I26" s="637"/>
      <c r="J26" s="637"/>
      <c r="K26" s="637"/>
      <c r="L26" s="637"/>
      <c r="M26" s="637"/>
      <c r="N26" s="637"/>
      <c r="O26" s="637"/>
      <c r="P26" s="637"/>
      <c r="Q26" s="638"/>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9" t="s">
        <v>128</v>
      </c>
      <c r="AM26" s="640"/>
      <c r="AN26" s="640"/>
      <c r="AO26" s="641"/>
      <c r="AP26" s="636" t="s">
        <v>293</v>
      </c>
      <c r="AQ26" s="649"/>
      <c r="AR26" s="649"/>
      <c r="AS26" s="649"/>
      <c r="AT26" s="649"/>
      <c r="AU26" s="649"/>
      <c r="AV26" s="649"/>
      <c r="AW26" s="649"/>
      <c r="AX26" s="649"/>
      <c r="AY26" s="649"/>
      <c r="AZ26" s="649"/>
      <c r="BA26" s="649"/>
      <c r="BB26" s="649"/>
      <c r="BC26" s="649"/>
      <c r="BD26" s="649"/>
      <c r="BE26" s="649"/>
      <c r="BF26" s="650"/>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5"/>
      <c r="CD26" s="636" t="s">
        <v>294</v>
      </c>
      <c r="CE26" s="637"/>
      <c r="CF26" s="637"/>
      <c r="CG26" s="637"/>
      <c r="CH26" s="637"/>
      <c r="CI26" s="637"/>
      <c r="CJ26" s="637"/>
      <c r="CK26" s="637"/>
      <c r="CL26" s="637"/>
      <c r="CM26" s="637"/>
      <c r="CN26" s="637"/>
      <c r="CO26" s="637"/>
      <c r="CP26" s="637"/>
      <c r="CQ26" s="638"/>
      <c r="CR26" s="630">
        <v>5269679</v>
      </c>
      <c r="CS26" s="631"/>
      <c r="CT26" s="631"/>
      <c r="CU26" s="631"/>
      <c r="CV26" s="631"/>
      <c r="CW26" s="631"/>
      <c r="CX26" s="631"/>
      <c r="CY26" s="632"/>
      <c r="CZ26" s="639">
        <v>8.5</v>
      </c>
      <c r="DA26" s="666"/>
      <c r="DB26" s="666"/>
      <c r="DC26" s="668"/>
      <c r="DD26" s="643">
        <v>4875960</v>
      </c>
      <c r="DE26" s="631"/>
      <c r="DF26" s="631"/>
      <c r="DG26" s="631"/>
      <c r="DH26" s="631"/>
      <c r="DI26" s="631"/>
      <c r="DJ26" s="631"/>
      <c r="DK26" s="632"/>
      <c r="DL26" s="643" t="s">
        <v>128</v>
      </c>
      <c r="DM26" s="631"/>
      <c r="DN26" s="631"/>
      <c r="DO26" s="631"/>
      <c r="DP26" s="631"/>
      <c r="DQ26" s="631"/>
      <c r="DR26" s="631"/>
      <c r="DS26" s="631"/>
      <c r="DT26" s="631"/>
      <c r="DU26" s="631"/>
      <c r="DV26" s="632"/>
      <c r="DW26" s="639" t="s">
        <v>128</v>
      </c>
      <c r="DX26" s="666"/>
      <c r="DY26" s="666"/>
      <c r="DZ26" s="666"/>
      <c r="EA26" s="666"/>
      <c r="EB26" s="666"/>
      <c r="EC26" s="667"/>
    </row>
    <row r="27" spans="2:133" ht="11.25" customHeight="1">
      <c r="B27" s="636" t="s">
        <v>295</v>
      </c>
      <c r="C27" s="637"/>
      <c r="D27" s="637"/>
      <c r="E27" s="637"/>
      <c r="F27" s="637"/>
      <c r="G27" s="637"/>
      <c r="H27" s="637"/>
      <c r="I27" s="637"/>
      <c r="J27" s="637"/>
      <c r="K27" s="637"/>
      <c r="L27" s="637"/>
      <c r="M27" s="637"/>
      <c r="N27" s="637"/>
      <c r="O27" s="637"/>
      <c r="P27" s="637"/>
      <c r="Q27" s="638"/>
      <c r="R27" s="630">
        <v>31928526</v>
      </c>
      <c r="S27" s="631"/>
      <c r="T27" s="631"/>
      <c r="U27" s="631"/>
      <c r="V27" s="631"/>
      <c r="W27" s="631"/>
      <c r="X27" s="631"/>
      <c r="Y27" s="632"/>
      <c r="Z27" s="633">
        <v>48.7</v>
      </c>
      <c r="AA27" s="633"/>
      <c r="AB27" s="633"/>
      <c r="AC27" s="633"/>
      <c r="AD27" s="634">
        <v>28946813</v>
      </c>
      <c r="AE27" s="634"/>
      <c r="AF27" s="634"/>
      <c r="AG27" s="634"/>
      <c r="AH27" s="634"/>
      <c r="AI27" s="634"/>
      <c r="AJ27" s="634"/>
      <c r="AK27" s="634"/>
      <c r="AL27" s="639">
        <v>99.199996948242188</v>
      </c>
      <c r="AM27" s="640"/>
      <c r="AN27" s="640"/>
      <c r="AO27" s="641"/>
      <c r="AP27" s="636" t="s">
        <v>296</v>
      </c>
      <c r="AQ27" s="637"/>
      <c r="AR27" s="637"/>
      <c r="AS27" s="637"/>
      <c r="AT27" s="637"/>
      <c r="AU27" s="637"/>
      <c r="AV27" s="637"/>
      <c r="AW27" s="637"/>
      <c r="AX27" s="637"/>
      <c r="AY27" s="637"/>
      <c r="AZ27" s="637"/>
      <c r="BA27" s="637"/>
      <c r="BB27" s="637"/>
      <c r="BC27" s="637"/>
      <c r="BD27" s="637"/>
      <c r="BE27" s="637"/>
      <c r="BF27" s="638"/>
      <c r="BG27" s="630">
        <v>15829934</v>
      </c>
      <c r="BH27" s="631"/>
      <c r="BI27" s="631"/>
      <c r="BJ27" s="631"/>
      <c r="BK27" s="631"/>
      <c r="BL27" s="631"/>
      <c r="BM27" s="631"/>
      <c r="BN27" s="632"/>
      <c r="BO27" s="633">
        <v>100</v>
      </c>
      <c r="BP27" s="633"/>
      <c r="BQ27" s="633"/>
      <c r="BR27" s="633"/>
      <c r="BS27" s="634">
        <v>128519</v>
      </c>
      <c r="BT27" s="634"/>
      <c r="BU27" s="634"/>
      <c r="BV27" s="634"/>
      <c r="BW27" s="634"/>
      <c r="BX27" s="634"/>
      <c r="BY27" s="634"/>
      <c r="BZ27" s="634"/>
      <c r="CA27" s="634"/>
      <c r="CB27" s="635"/>
      <c r="CD27" s="636" t="s">
        <v>297</v>
      </c>
      <c r="CE27" s="637"/>
      <c r="CF27" s="637"/>
      <c r="CG27" s="637"/>
      <c r="CH27" s="637"/>
      <c r="CI27" s="637"/>
      <c r="CJ27" s="637"/>
      <c r="CK27" s="637"/>
      <c r="CL27" s="637"/>
      <c r="CM27" s="637"/>
      <c r="CN27" s="637"/>
      <c r="CO27" s="637"/>
      <c r="CP27" s="637"/>
      <c r="CQ27" s="638"/>
      <c r="CR27" s="630">
        <v>15518560</v>
      </c>
      <c r="CS27" s="664"/>
      <c r="CT27" s="664"/>
      <c r="CU27" s="664"/>
      <c r="CV27" s="664"/>
      <c r="CW27" s="664"/>
      <c r="CX27" s="664"/>
      <c r="CY27" s="665"/>
      <c r="CZ27" s="639">
        <v>24.9</v>
      </c>
      <c r="DA27" s="666"/>
      <c r="DB27" s="666"/>
      <c r="DC27" s="668"/>
      <c r="DD27" s="643">
        <v>3219689</v>
      </c>
      <c r="DE27" s="664"/>
      <c r="DF27" s="664"/>
      <c r="DG27" s="664"/>
      <c r="DH27" s="664"/>
      <c r="DI27" s="664"/>
      <c r="DJ27" s="664"/>
      <c r="DK27" s="665"/>
      <c r="DL27" s="643">
        <v>3165653</v>
      </c>
      <c r="DM27" s="664"/>
      <c r="DN27" s="664"/>
      <c r="DO27" s="664"/>
      <c r="DP27" s="664"/>
      <c r="DQ27" s="664"/>
      <c r="DR27" s="664"/>
      <c r="DS27" s="664"/>
      <c r="DT27" s="664"/>
      <c r="DU27" s="664"/>
      <c r="DV27" s="665"/>
      <c r="DW27" s="639">
        <v>10.3</v>
      </c>
      <c r="DX27" s="666"/>
      <c r="DY27" s="666"/>
      <c r="DZ27" s="666"/>
      <c r="EA27" s="666"/>
      <c r="EB27" s="666"/>
      <c r="EC27" s="667"/>
    </row>
    <row r="28" spans="2:133" ht="11.25" customHeight="1">
      <c r="B28" s="636" t="s">
        <v>298</v>
      </c>
      <c r="C28" s="637"/>
      <c r="D28" s="637"/>
      <c r="E28" s="637"/>
      <c r="F28" s="637"/>
      <c r="G28" s="637"/>
      <c r="H28" s="637"/>
      <c r="I28" s="637"/>
      <c r="J28" s="637"/>
      <c r="K28" s="637"/>
      <c r="L28" s="637"/>
      <c r="M28" s="637"/>
      <c r="N28" s="637"/>
      <c r="O28" s="637"/>
      <c r="P28" s="637"/>
      <c r="Q28" s="638"/>
      <c r="R28" s="630">
        <v>12094</v>
      </c>
      <c r="S28" s="631"/>
      <c r="T28" s="631"/>
      <c r="U28" s="631"/>
      <c r="V28" s="631"/>
      <c r="W28" s="631"/>
      <c r="X28" s="631"/>
      <c r="Y28" s="632"/>
      <c r="Z28" s="633">
        <v>0</v>
      </c>
      <c r="AA28" s="633"/>
      <c r="AB28" s="633"/>
      <c r="AC28" s="633"/>
      <c r="AD28" s="634">
        <v>12094</v>
      </c>
      <c r="AE28" s="634"/>
      <c r="AF28" s="634"/>
      <c r="AG28" s="634"/>
      <c r="AH28" s="634"/>
      <c r="AI28" s="634"/>
      <c r="AJ28" s="634"/>
      <c r="AK28" s="634"/>
      <c r="AL28" s="639">
        <v>0</v>
      </c>
      <c r="AM28" s="640"/>
      <c r="AN28" s="640"/>
      <c r="AO28" s="641"/>
      <c r="AP28" s="636"/>
      <c r="AQ28" s="637"/>
      <c r="AR28" s="637"/>
      <c r="AS28" s="637"/>
      <c r="AT28" s="637"/>
      <c r="AU28" s="637"/>
      <c r="AV28" s="637"/>
      <c r="AW28" s="637"/>
      <c r="AX28" s="637"/>
      <c r="AY28" s="637"/>
      <c r="AZ28" s="637"/>
      <c r="BA28" s="637"/>
      <c r="BB28" s="637"/>
      <c r="BC28" s="637"/>
      <c r="BD28" s="637"/>
      <c r="BE28" s="637"/>
      <c r="BF28" s="638"/>
      <c r="BG28" s="630"/>
      <c r="BH28" s="631"/>
      <c r="BI28" s="631"/>
      <c r="BJ28" s="631"/>
      <c r="BK28" s="631"/>
      <c r="BL28" s="631"/>
      <c r="BM28" s="631"/>
      <c r="BN28" s="632"/>
      <c r="BO28" s="633"/>
      <c r="BP28" s="633"/>
      <c r="BQ28" s="633"/>
      <c r="BR28" s="633"/>
      <c r="BS28" s="643"/>
      <c r="BT28" s="631"/>
      <c r="BU28" s="631"/>
      <c r="BV28" s="631"/>
      <c r="BW28" s="631"/>
      <c r="BX28" s="631"/>
      <c r="BY28" s="631"/>
      <c r="BZ28" s="631"/>
      <c r="CA28" s="631"/>
      <c r="CB28" s="644"/>
      <c r="CD28" s="636" t="s">
        <v>299</v>
      </c>
      <c r="CE28" s="637"/>
      <c r="CF28" s="637"/>
      <c r="CG28" s="637"/>
      <c r="CH28" s="637"/>
      <c r="CI28" s="637"/>
      <c r="CJ28" s="637"/>
      <c r="CK28" s="637"/>
      <c r="CL28" s="637"/>
      <c r="CM28" s="637"/>
      <c r="CN28" s="637"/>
      <c r="CO28" s="637"/>
      <c r="CP28" s="637"/>
      <c r="CQ28" s="638"/>
      <c r="CR28" s="630">
        <v>5467912</v>
      </c>
      <c r="CS28" s="631"/>
      <c r="CT28" s="631"/>
      <c r="CU28" s="631"/>
      <c r="CV28" s="631"/>
      <c r="CW28" s="631"/>
      <c r="CX28" s="631"/>
      <c r="CY28" s="632"/>
      <c r="CZ28" s="639">
        <v>8.8000000000000007</v>
      </c>
      <c r="DA28" s="666"/>
      <c r="DB28" s="666"/>
      <c r="DC28" s="668"/>
      <c r="DD28" s="643">
        <v>5386916</v>
      </c>
      <c r="DE28" s="631"/>
      <c r="DF28" s="631"/>
      <c r="DG28" s="631"/>
      <c r="DH28" s="631"/>
      <c r="DI28" s="631"/>
      <c r="DJ28" s="631"/>
      <c r="DK28" s="632"/>
      <c r="DL28" s="643">
        <v>5386916</v>
      </c>
      <c r="DM28" s="631"/>
      <c r="DN28" s="631"/>
      <c r="DO28" s="631"/>
      <c r="DP28" s="631"/>
      <c r="DQ28" s="631"/>
      <c r="DR28" s="631"/>
      <c r="DS28" s="631"/>
      <c r="DT28" s="631"/>
      <c r="DU28" s="631"/>
      <c r="DV28" s="632"/>
      <c r="DW28" s="639">
        <v>17.600000000000001</v>
      </c>
      <c r="DX28" s="666"/>
      <c r="DY28" s="666"/>
      <c r="DZ28" s="666"/>
      <c r="EA28" s="666"/>
      <c r="EB28" s="666"/>
      <c r="EC28" s="667"/>
    </row>
    <row r="29" spans="2:133" ht="11.25" customHeight="1">
      <c r="B29" s="636" t="s">
        <v>300</v>
      </c>
      <c r="C29" s="637"/>
      <c r="D29" s="637"/>
      <c r="E29" s="637"/>
      <c r="F29" s="637"/>
      <c r="G29" s="637"/>
      <c r="H29" s="637"/>
      <c r="I29" s="637"/>
      <c r="J29" s="637"/>
      <c r="K29" s="637"/>
      <c r="L29" s="637"/>
      <c r="M29" s="637"/>
      <c r="N29" s="637"/>
      <c r="O29" s="637"/>
      <c r="P29" s="637"/>
      <c r="Q29" s="638"/>
      <c r="R29" s="630">
        <v>210029</v>
      </c>
      <c r="S29" s="631"/>
      <c r="T29" s="631"/>
      <c r="U29" s="631"/>
      <c r="V29" s="631"/>
      <c r="W29" s="631"/>
      <c r="X29" s="631"/>
      <c r="Y29" s="632"/>
      <c r="Z29" s="633">
        <v>0.3</v>
      </c>
      <c r="AA29" s="633"/>
      <c r="AB29" s="633"/>
      <c r="AC29" s="633"/>
      <c r="AD29" s="634" t="s">
        <v>128</v>
      </c>
      <c r="AE29" s="634"/>
      <c r="AF29" s="634"/>
      <c r="AG29" s="634"/>
      <c r="AH29" s="634"/>
      <c r="AI29" s="634"/>
      <c r="AJ29" s="634"/>
      <c r="AK29" s="634"/>
      <c r="AL29" s="639" t="s">
        <v>128</v>
      </c>
      <c r="AM29" s="640"/>
      <c r="AN29" s="640"/>
      <c r="AO29" s="641"/>
      <c r="AP29" s="653"/>
      <c r="AQ29" s="654"/>
      <c r="AR29" s="654"/>
      <c r="AS29" s="654"/>
      <c r="AT29" s="654"/>
      <c r="AU29" s="654"/>
      <c r="AV29" s="654"/>
      <c r="AW29" s="654"/>
      <c r="AX29" s="654"/>
      <c r="AY29" s="654"/>
      <c r="AZ29" s="654"/>
      <c r="BA29" s="654"/>
      <c r="BB29" s="654"/>
      <c r="BC29" s="654"/>
      <c r="BD29" s="654"/>
      <c r="BE29" s="654"/>
      <c r="BF29" s="655"/>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5"/>
      <c r="CD29" s="669" t="s">
        <v>301</v>
      </c>
      <c r="CE29" s="670"/>
      <c r="CF29" s="636" t="s">
        <v>70</v>
      </c>
      <c r="CG29" s="637"/>
      <c r="CH29" s="637"/>
      <c r="CI29" s="637"/>
      <c r="CJ29" s="637"/>
      <c r="CK29" s="637"/>
      <c r="CL29" s="637"/>
      <c r="CM29" s="637"/>
      <c r="CN29" s="637"/>
      <c r="CO29" s="637"/>
      <c r="CP29" s="637"/>
      <c r="CQ29" s="638"/>
      <c r="CR29" s="630">
        <v>5467912</v>
      </c>
      <c r="CS29" s="664"/>
      <c r="CT29" s="664"/>
      <c r="CU29" s="664"/>
      <c r="CV29" s="664"/>
      <c r="CW29" s="664"/>
      <c r="CX29" s="664"/>
      <c r="CY29" s="665"/>
      <c r="CZ29" s="639">
        <v>8.8000000000000007</v>
      </c>
      <c r="DA29" s="666"/>
      <c r="DB29" s="666"/>
      <c r="DC29" s="668"/>
      <c r="DD29" s="643">
        <v>5386916</v>
      </c>
      <c r="DE29" s="664"/>
      <c r="DF29" s="664"/>
      <c r="DG29" s="664"/>
      <c r="DH29" s="664"/>
      <c r="DI29" s="664"/>
      <c r="DJ29" s="664"/>
      <c r="DK29" s="665"/>
      <c r="DL29" s="643">
        <v>5386916</v>
      </c>
      <c r="DM29" s="664"/>
      <c r="DN29" s="664"/>
      <c r="DO29" s="664"/>
      <c r="DP29" s="664"/>
      <c r="DQ29" s="664"/>
      <c r="DR29" s="664"/>
      <c r="DS29" s="664"/>
      <c r="DT29" s="664"/>
      <c r="DU29" s="664"/>
      <c r="DV29" s="665"/>
      <c r="DW29" s="639">
        <v>17.600000000000001</v>
      </c>
      <c r="DX29" s="666"/>
      <c r="DY29" s="666"/>
      <c r="DZ29" s="666"/>
      <c r="EA29" s="666"/>
      <c r="EB29" s="666"/>
      <c r="EC29" s="667"/>
    </row>
    <row r="30" spans="2:133" ht="11.25" customHeight="1">
      <c r="B30" s="636" t="s">
        <v>302</v>
      </c>
      <c r="C30" s="637"/>
      <c r="D30" s="637"/>
      <c r="E30" s="637"/>
      <c r="F30" s="637"/>
      <c r="G30" s="637"/>
      <c r="H30" s="637"/>
      <c r="I30" s="637"/>
      <c r="J30" s="637"/>
      <c r="K30" s="637"/>
      <c r="L30" s="637"/>
      <c r="M30" s="637"/>
      <c r="N30" s="637"/>
      <c r="O30" s="637"/>
      <c r="P30" s="637"/>
      <c r="Q30" s="638"/>
      <c r="R30" s="630">
        <v>623236</v>
      </c>
      <c r="S30" s="631"/>
      <c r="T30" s="631"/>
      <c r="U30" s="631"/>
      <c r="V30" s="631"/>
      <c r="W30" s="631"/>
      <c r="X30" s="631"/>
      <c r="Y30" s="632"/>
      <c r="Z30" s="633">
        <v>0.9</v>
      </c>
      <c r="AA30" s="633"/>
      <c r="AB30" s="633"/>
      <c r="AC30" s="633"/>
      <c r="AD30" s="634">
        <v>52909</v>
      </c>
      <c r="AE30" s="634"/>
      <c r="AF30" s="634"/>
      <c r="AG30" s="634"/>
      <c r="AH30" s="634"/>
      <c r="AI30" s="634"/>
      <c r="AJ30" s="634"/>
      <c r="AK30" s="634"/>
      <c r="AL30" s="639">
        <v>0.2</v>
      </c>
      <c r="AM30" s="640"/>
      <c r="AN30" s="640"/>
      <c r="AO30" s="641"/>
      <c r="AP30" s="615" t="s">
        <v>220</v>
      </c>
      <c r="AQ30" s="616"/>
      <c r="AR30" s="616"/>
      <c r="AS30" s="616"/>
      <c r="AT30" s="616"/>
      <c r="AU30" s="616"/>
      <c r="AV30" s="616"/>
      <c r="AW30" s="616"/>
      <c r="AX30" s="616"/>
      <c r="AY30" s="616"/>
      <c r="AZ30" s="616"/>
      <c r="BA30" s="616"/>
      <c r="BB30" s="616"/>
      <c r="BC30" s="616"/>
      <c r="BD30" s="616"/>
      <c r="BE30" s="616"/>
      <c r="BF30" s="617"/>
      <c r="BG30" s="615" t="s">
        <v>303</v>
      </c>
      <c r="BH30" s="675"/>
      <c r="BI30" s="675"/>
      <c r="BJ30" s="675"/>
      <c r="BK30" s="675"/>
      <c r="BL30" s="675"/>
      <c r="BM30" s="675"/>
      <c r="BN30" s="675"/>
      <c r="BO30" s="675"/>
      <c r="BP30" s="675"/>
      <c r="BQ30" s="676"/>
      <c r="BR30" s="615" t="s">
        <v>304</v>
      </c>
      <c r="BS30" s="675"/>
      <c r="BT30" s="675"/>
      <c r="BU30" s="675"/>
      <c r="BV30" s="675"/>
      <c r="BW30" s="675"/>
      <c r="BX30" s="675"/>
      <c r="BY30" s="675"/>
      <c r="BZ30" s="675"/>
      <c r="CA30" s="675"/>
      <c r="CB30" s="676"/>
      <c r="CD30" s="671"/>
      <c r="CE30" s="672"/>
      <c r="CF30" s="636" t="s">
        <v>305</v>
      </c>
      <c r="CG30" s="637"/>
      <c r="CH30" s="637"/>
      <c r="CI30" s="637"/>
      <c r="CJ30" s="637"/>
      <c r="CK30" s="637"/>
      <c r="CL30" s="637"/>
      <c r="CM30" s="637"/>
      <c r="CN30" s="637"/>
      <c r="CO30" s="637"/>
      <c r="CP30" s="637"/>
      <c r="CQ30" s="638"/>
      <c r="CR30" s="630">
        <v>5320951</v>
      </c>
      <c r="CS30" s="631"/>
      <c r="CT30" s="631"/>
      <c r="CU30" s="631"/>
      <c r="CV30" s="631"/>
      <c r="CW30" s="631"/>
      <c r="CX30" s="631"/>
      <c r="CY30" s="632"/>
      <c r="CZ30" s="639">
        <v>8.6</v>
      </c>
      <c r="DA30" s="666"/>
      <c r="DB30" s="666"/>
      <c r="DC30" s="668"/>
      <c r="DD30" s="643">
        <v>5239955</v>
      </c>
      <c r="DE30" s="631"/>
      <c r="DF30" s="631"/>
      <c r="DG30" s="631"/>
      <c r="DH30" s="631"/>
      <c r="DI30" s="631"/>
      <c r="DJ30" s="631"/>
      <c r="DK30" s="632"/>
      <c r="DL30" s="643">
        <v>5239955</v>
      </c>
      <c r="DM30" s="631"/>
      <c r="DN30" s="631"/>
      <c r="DO30" s="631"/>
      <c r="DP30" s="631"/>
      <c r="DQ30" s="631"/>
      <c r="DR30" s="631"/>
      <c r="DS30" s="631"/>
      <c r="DT30" s="631"/>
      <c r="DU30" s="631"/>
      <c r="DV30" s="632"/>
      <c r="DW30" s="639">
        <v>17.100000000000001</v>
      </c>
      <c r="DX30" s="666"/>
      <c r="DY30" s="666"/>
      <c r="DZ30" s="666"/>
      <c r="EA30" s="666"/>
      <c r="EB30" s="666"/>
      <c r="EC30" s="667"/>
    </row>
    <row r="31" spans="2:133" ht="11.25" customHeight="1">
      <c r="B31" s="636" t="s">
        <v>306</v>
      </c>
      <c r="C31" s="637"/>
      <c r="D31" s="637"/>
      <c r="E31" s="637"/>
      <c r="F31" s="637"/>
      <c r="G31" s="637"/>
      <c r="H31" s="637"/>
      <c r="I31" s="637"/>
      <c r="J31" s="637"/>
      <c r="K31" s="637"/>
      <c r="L31" s="637"/>
      <c r="M31" s="637"/>
      <c r="N31" s="637"/>
      <c r="O31" s="637"/>
      <c r="P31" s="637"/>
      <c r="Q31" s="638"/>
      <c r="R31" s="630">
        <v>126959</v>
      </c>
      <c r="S31" s="631"/>
      <c r="T31" s="631"/>
      <c r="U31" s="631"/>
      <c r="V31" s="631"/>
      <c r="W31" s="631"/>
      <c r="X31" s="631"/>
      <c r="Y31" s="632"/>
      <c r="Z31" s="633">
        <v>0.2</v>
      </c>
      <c r="AA31" s="633"/>
      <c r="AB31" s="633"/>
      <c r="AC31" s="633"/>
      <c r="AD31" s="634" t="s">
        <v>128</v>
      </c>
      <c r="AE31" s="634"/>
      <c r="AF31" s="634"/>
      <c r="AG31" s="634"/>
      <c r="AH31" s="634"/>
      <c r="AI31" s="634"/>
      <c r="AJ31" s="634"/>
      <c r="AK31" s="634"/>
      <c r="AL31" s="639" t="s">
        <v>128</v>
      </c>
      <c r="AM31" s="640"/>
      <c r="AN31" s="640"/>
      <c r="AO31" s="641"/>
      <c r="AP31" s="677" t="s">
        <v>307</v>
      </c>
      <c r="AQ31" s="678"/>
      <c r="AR31" s="678"/>
      <c r="AS31" s="678"/>
      <c r="AT31" s="683" t="s">
        <v>308</v>
      </c>
      <c r="AU31" s="341"/>
      <c r="AV31" s="341"/>
      <c r="AW31" s="341"/>
      <c r="AX31" s="619" t="s">
        <v>187</v>
      </c>
      <c r="AY31" s="620"/>
      <c r="AZ31" s="620"/>
      <c r="BA31" s="620"/>
      <c r="BB31" s="620"/>
      <c r="BC31" s="620"/>
      <c r="BD31" s="620"/>
      <c r="BE31" s="620"/>
      <c r="BF31" s="621"/>
      <c r="BG31" s="691">
        <v>99.5</v>
      </c>
      <c r="BH31" s="692"/>
      <c r="BI31" s="692"/>
      <c r="BJ31" s="692"/>
      <c r="BK31" s="692"/>
      <c r="BL31" s="692"/>
      <c r="BM31" s="628">
        <v>96.7</v>
      </c>
      <c r="BN31" s="692"/>
      <c r="BO31" s="692"/>
      <c r="BP31" s="692"/>
      <c r="BQ31" s="693"/>
      <c r="BR31" s="691">
        <v>98.8</v>
      </c>
      <c r="BS31" s="692"/>
      <c r="BT31" s="692"/>
      <c r="BU31" s="692"/>
      <c r="BV31" s="692"/>
      <c r="BW31" s="692"/>
      <c r="BX31" s="628">
        <v>95.5</v>
      </c>
      <c r="BY31" s="692"/>
      <c r="BZ31" s="692"/>
      <c r="CA31" s="692"/>
      <c r="CB31" s="693"/>
      <c r="CD31" s="671"/>
      <c r="CE31" s="672"/>
      <c r="CF31" s="636" t="s">
        <v>309</v>
      </c>
      <c r="CG31" s="637"/>
      <c r="CH31" s="637"/>
      <c r="CI31" s="637"/>
      <c r="CJ31" s="637"/>
      <c r="CK31" s="637"/>
      <c r="CL31" s="637"/>
      <c r="CM31" s="637"/>
      <c r="CN31" s="637"/>
      <c r="CO31" s="637"/>
      <c r="CP31" s="637"/>
      <c r="CQ31" s="638"/>
      <c r="CR31" s="630">
        <v>146961</v>
      </c>
      <c r="CS31" s="664"/>
      <c r="CT31" s="664"/>
      <c r="CU31" s="664"/>
      <c r="CV31" s="664"/>
      <c r="CW31" s="664"/>
      <c r="CX31" s="664"/>
      <c r="CY31" s="665"/>
      <c r="CZ31" s="639">
        <v>0.2</v>
      </c>
      <c r="DA31" s="666"/>
      <c r="DB31" s="666"/>
      <c r="DC31" s="668"/>
      <c r="DD31" s="643">
        <v>146961</v>
      </c>
      <c r="DE31" s="664"/>
      <c r="DF31" s="664"/>
      <c r="DG31" s="664"/>
      <c r="DH31" s="664"/>
      <c r="DI31" s="664"/>
      <c r="DJ31" s="664"/>
      <c r="DK31" s="665"/>
      <c r="DL31" s="643">
        <v>146961</v>
      </c>
      <c r="DM31" s="664"/>
      <c r="DN31" s="664"/>
      <c r="DO31" s="664"/>
      <c r="DP31" s="664"/>
      <c r="DQ31" s="664"/>
      <c r="DR31" s="664"/>
      <c r="DS31" s="664"/>
      <c r="DT31" s="664"/>
      <c r="DU31" s="664"/>
      <c r="DV31" s="665"/>
      <c r="DW31" s="639">
        <v>0.5</v>
      </c>
      <c r="DX31" s="666"/>
      <c r="DY31" s="666"/>
      <c r="DZ31" s="666"/>
      <c r="EA31" s="666"/>
      <c r="EB31" s="666"/>
      <c r="EC31" s="667"/>
    </row>
    <row r="32" spans="2:133" ht="11.25" customHeight="1">
      <c r="B32" s="636" t="s">
        <v>310</v>
      </c>
      <c r="C32" s="637"/>
      <c r="D32" s="637"/>
      <c r="E32" s="637"/>
      <c r="F32" s="637"/>
      <c r="G32" s="637"/>
      <c r="H32" s="637"/>
      <c r="I32" s="637"/>
      <c r="J32" s="637"/>
      <c r="K32" s="637"/>
      <c r="L32" s="637"/>
      <c r="M32" s="637"/>
      <c r="N32" s="637"/>
      <c r="O32" s="637"/>
      <c r="P32" s="637"/>
      <c r="Q32" s="638"/>
      <c r="R32" s="630">
        <v>14286828</v>
      </c>
      <c r="S32" s="631"/>
      <c r="T32" s="631"/>
      <c r="U32" s="631"/>
      <c r="V32" s="631"/>
      <c r="W32" s="631"/>
      <c r="X32" s="631"/>
      <c r="Y32" s="632"/>
      <c r="Z32" s="633">
        <v>21.8</v>
      </c>
      <c r="AA32" s="633"/>
      <c r="AB32" s="633"/>
      <c r="AC32" s="633"/>
      <c r="AD32" s="634" t="s">
        <v>128</v>
      </c>
      <c r="AE32" s="634"/>
      <c r="AF32" s="634"/>
      <c r="AG32" s="634"/>
      <c r="AH32" s="634"/>
      <c r="AI32" s="634"/>
      <c r="AJ32" s="634"/>
      <c r="AK32" s="634"/>
      <c r="AL32" s="639" t="s">
        <v>128</v>
      </c>
      <c r="AM32" s="640"/>
      <c r="AN32" s="640"/>
      <c r="AO32" s="641"/>
      <c r="AP32" s="679"/>
      <c r="AQ32" s="680"/>
      <c r="AR32" s="680"/>
      <c r="AS32" s="680"/>
      <c r="AT32" s="684"/>
      <c r="AU32" s="342" t="s">
        <v>311</v>
      </c>
      <c r="AX32" s="636" t="s">
        <v>312</v>
      </c>
      <c r="AY32" s="637"/>
      <c r="AZ32" s="637"/>
      <c r="BA32" s="637"/>
      <c r="BB32" s="637"/>
      <c r="BC32" s="637"/>
      <c r="BD32" s="637"/>
      <c r="BE32" s="637"/>
      <c r="BF32" s="638"/>
      <c r="BG32" s="686">
        <v>99.3</v>
      </c>
      <c r="BH32" s="664"/>
      <c r="BI32" s="664"/>
      <c r="BJ32" s="664"/>
      <c r="BK32" s="664"/>
      <c r="BL32" s="664"/>
      <c r="BM32" s="640">
        <v>97.5</v>
      </c>
      <c r="BN32" s="664"/>
      <c r="BO32" s="664"/>
      <c r="BP32" s="664"/>
      <c r="BQ32" s="687"/>
      <c r="BR32" s="686">
        <v>99.3</v>
      </c>
      <c r="BS32" s="664"/>
      <c r="BT32" s="664"/>
      <c r="BU32" s="664"/>
      <c r="BV32" s="664"/>
      <c r="BW32" s="664"/>
      <c r="BX32" s="640">
        <v>97.3</v>
      </c>
      <c r="BY32" s="664"/>
      <c r="BZ32" s="664"/>
      <c r="CA32" s="664"/>
      <c r="CB32" s="687"/>
      <c r="CD32" s="673"/>
      <c r="CE32" s="674"/>
      <c r="CF32" s="636" t="s">
        <v>313</v>
      </c>
      <c r="CG32" s="637"/>
      <c r="CH32" s="637"/>
      <c r="CI32" s="637"/>
      <c r="CJ32" s="637"/>
      <c r="CK32" s="637"/>
      <c r="CL32" s="637"/>
      <c r="CM32" s="637"/>
      <c r="CN32" s="637"/>
      <c r="CO32" s="637"/>
      <c r="CP32" s="637"/>
      <c r="CQ32" s="638"/>
      <c r="CR32" s="630" t="s">
        <v>128</v>
      </c>
      <c r="CS32" s="631"/>
      <c r="CT32" s="631"/>
      <c r="CU32" s="631"/>
      <c r="CV32" s="631"/>
      <c r="CW32" s="631"/>
      <c r="CX32" s="631"/>
      <c r="CY32" s="632"/>
      <c r="CZ32" s="639" t="s">
        <v>128</v>
      </c>
      <c r="DA32" s="666"/>
      <c r="DB32" s="666"/>
      <c r="DC32" s="668"/>
      <c r="DD32" s="643" t="s">
        <v>128</v>
      </c>
      <c r="DE32" s="631"/>
      <c r="DF32" s="631"/>
      <c r="DG32" s="631"/>
      <c r="DH32" s="631"/>
      <c r="DI32" s="631"/>
      <c r="DJ32" s="631"/>
      <c r="DK32" s="632"/>
      <c r="DL32" s="643" t="s">
        <v>128</v>
      </c>
      <c r="DM32" s="631"/>
      <c r="DN32" s="631"/>
      <c r="DO32" s="631"/>
      <c r="DP32" s="631"/>
      <c r="DQ32" s="631"/>
      <c r="DR32" s="631"/>
      <c r="DS32" s="631"/>
      <c r="DT32" s="631"/>
      <c r="DU32" s="631"/>
      <c r="DV32" s="632"/>
      <c r="DW32" s="639" t="s">
        <v>128</v>
      </c>
      <c r="DX32" s="666"/>
      <c r="DY32" s="666"/>
      <c r="DZ32" s="666"/>
      <c r="EA32" s="666"/>
      <c r="EB32" s="666"/>
      <c r="EC32" s="667"/>
    </row>
    <row r="33" spans="2:133" ht="11.25" customHeight="1">
      <c r="B33" s="661" t="s">
        <v>314</v>
      </c>
      <c r="C33" s="662"/>
      <c r="D33" s="662"/>
      <c r="E33" s="662"/>
      <c r="F33" s="662"/>
      <c r="G33" s="662"/>
      <c r="H33" s="662"/>
      <c r="I33" s="662"/>
      <c r="J33" s="662"/>
      <c r="K33" s="662"/>
      <c r="L33" s="662"/>
      <c r="M33" s="662"/>
      <c r="N33" s="662"/>
      <c r="O33" s="662"/>
      <c r="P33" s="662"/>
      <c r="Q33" s="663"/>
      <c r="R33" s="630">
        <v>17530</v>
      </c>
      <c r="S33" s="631"/>
      <c r="T33" s="631"/>
      <c r="U33" s="631"/>
      <c r="V33" s="631"/>
      <c r="W33" s="631"/>
      <c r="X33" s="631"/>
      <c r="Y33" s="632"/>
      <c r="Z33" s="633">
        <v>0</v>
      </c>
      <c r="AA33" s="633"/>
      <c r="AB33" s="633"/>
      <c r="AC33" s="633"/>
      <c r="AD33" s="634">
        <v>17530</v>
      </c>
      <c r="AE33" s="634"/>
      <c r="AF33" s="634"/>
      <c r="AG33" s="634"/>
      <c r="AH33" s="634"/>
      <c r="AI33" s="634"/>
      <c r="AJ33" s="634"/>
      <c r="AK33" s="634"/>
      <c r="AL33" s="639">
        <v>0.1</v>
      </c>
      <c r="AM33" s="640"/>
      <c r="AN33" s="640"/>
      <c r="AO33" s="641"/>
      <c r="AP33" s="681"/>
      <c r="AQ33" s="682"/>
      <c r="AR33" s="682"/>
      <c r="AS33" s="682"/>
      <c r="AT33" s="685"/>
      <c r="AU33" s="343"/>
      <c r="AV33" s="343"/>
      <c r="AW33" s="343"/>
      <c r="AX33" s="653" t="s">
        <v>315</v>
      </c>
      <c r="AY33" s="654"/>
      <c r="AZ33" s="654"/>
      <c r="BA33" s="654"/>
      <c r="BB33" s="654"/>
      <c r="BC33" s="654"/>
      <c r="BD33" s="654"/>
      <c r="BE33" s="654"/>
      <c r="BF33" s="655"/>
      <c r="BG33" s="694">
        <v>99.5</v>
      </c>
      <c r="BH33" s="689"/>
      <c r="BI33" s="689"/>
      <c r="BJ33" s="689"/>
      <c r="BK33" s="689"/>
      <c r="BL33" s="689"/>
      <c r="BM33" s="688">
        <v>96</v>
      </c>
      <c r="BN33" s="689"/>
      <c r="BO33" s="689"/>
      <c r="BP33" s="689"/>
      <c r="BQ33" s="690"/>
      <c r="BR33" s="694">
        <v>98.3</v>
      </c>
      <c r="BS33" s="689"/>
      <c r="BT33" s="689"/>
      <c r="BU33" s="689"/>
      <c r="BV33" s="689"/>
      <c r="BW33" s="689"/>
      <c r="BX33" s="688">
        <v>93.9</v>
      </c>
      <c r="BY33" s="689"/>
      <c r="BZ33" s="689"/>
      <c r="CA33" s="689"/>
      <c r="CB33" s="690"/>
      <c r="CD33" s="636" t="s">
        <v>316</v>
      </c>
      <c r="CE33" s="637"/>
      <c r="CF33" s="637"/>
      <c r="CG33" s="637"/>
      <c r="CH33" s="637"/>
      <c r="CI33" s="637"/>
      <c r="CJ33" s="637"/>
      <c r="CK33" s="637"/>
      <c r="CL33" s="637"/>
      <c r="CM33" s="637"/>
      <c r="CN33" s="637"/>
      <c r="CO33" s="637"/>
      <c r="CP33" s="637"/>
      <c r="CQ33" s="638"/>
      <c r="CR33" s="630">
        <v>21314257</v>
      </c>
      <c r="CS33" s="664"/>
      <c r="CT33" s="664"/>
      <c r="CU33" s="664"/>
      <c r="CV33" s="664"/>
      <c r="CW33" s="664"/>
      <c r="CX33" s="664"/>
      <c r="CY33" s="665"/>
      <c r="CZ33" s="639">
        <v>34.299999999999997</v>
      </c>
      <c r="DA33" s="666"/>
      <c r="DB33" s="666"/>
      <c r="DC33" s="668"/>
      <c r="DD33" s="643">
        <v>17036119</v>
      </c>
      <c r="DE33" s="664"/>
      <c r="DF33" s="664"/>
      <c r="DG33" s="664"/>
      <c r="DH33" s="664"/>
      <c r="DI33" s="664"/>
      <c r="DJ33" s="664"/>
      <c r="DK33" s="665"/>
      <c r="DL33" s="643">
        <v>10242459</v>
      </c>
      <c r="DM33" s="664"/>
      <c r="DN33" s="664"/>
      <c r="DO33" s="664"/>
      <c r="DP33" s="664"/>
      <c r="DQ33" s="664"/>
      <c r="DR33" s="664"/>
      <c r="DS33" s="664"/>
      <c r="DT33" s="664"/>
      <c r="DU33" s="664"/>
      <c r="DV33" s="665"/>
      <c r="DW33" s="639">
        <v>33.5</v>
      </c>
      <c r="DX33" s="666"/>
      <c r="DY33" s="666"/>
      <c r="DZ33" s="666"/>
      <c r="EA33" s="666"/>
      <c r="EB33" s="666"/>
      <c r="EC33" s="667"/>
    </row>
    <row r="34" spans="2:133" ht="11.25" customHeight="1">
      <c r="B34" s="636" t="s">
        <v>317</v>
      </c>
      <c r="C34" s="637"/>
      <c r="D34" s="637"/>
      <c r="E34" s="637"/>
      <c r="F34" s="637"/>
      <c r="G34" s="637"/>
      <c r="H34" s="637"/>
      <c r="I34" s="637"/>
      <c r="J34" s="637"/>
      <c r="K34" s="637"/>
      <c r="L34" s="637"/>
      <c r="M34" s="637"/>
      <c r="N34" s="637"/>
      <c r="O34" s="637"/>
      <c r="P34" s="637"/>
      <c r="Q34" s="638"/>
      <c r="R34" s="630">
        <v>5081677</v>
      </c>
      <c r="S34" s="631"/>
      <c r="T34" s="631"/>
      <c r="U34" s="631"/>
      <c r="V34" s="631"/>
      <c r="W34" s="631"/>
      <c r="X34" s="631"/>
      <c r="Y34" s="632"/>
      <c r="Z34" s="633">
        <v>7.7</v>
      </c>
      <c r="AA34" s="633"/>
      <c r="AB34" s="633"/>
      <c r="AC34" s="633"/>
      <c r="AD34" s="634" t="s">
        <v>128</v>
      </c>
      <c r="AE34" s="634"/>
      <c r="AF34" s="634"/>
      <c r="AG34" s="634"/>
      <c r="AH34" s="634"/>
      <c r="AI34" s="634"/>
      <c r="AJ34" s="634"/>
      <c r="AK34" s="634"/>
      <c r="AL34" s="639" t="s">
        <v>128</v>
      </c>
      <c r="AM34" s="640"/>
      <c r="AN34" s="640"/>
      <c r="AO34" s="641"/>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6" t="s">
        <v>318</v>
      </c>
      <c r="CE34" s="637"/>
      <c r="CF34" s="637"/>
      <c r="CG34" s="637"/>
      <c r="CH34" s="637"/>
      <c r="CI34" s="637"/>
      <c r="CJ34" s="637"/>
      <c r="CK34" s="637"/>
      <c r="CL34" s="637"/>
      <c r="CM34" s="637"/>
      <c r="CN34" s="637"/>
      <c r="CO34" s="637"/>
      <c r="CP34" s="637"/>
      <c r="CQ34" s="638"/>
      <c r="CR34" s="630">
        <v>7858789</v>
      </c>
      <c r="CS34" s="631"/>
      <c r="CT34" s="631"/>
      <c r="CU34" s="631"/>
      <c r="CV34" s="631"/>
      <c r="CW34" s="631"/>
      <c r="CX34" s="631"/>
      <c r="CY34" s="632"/>
      <c r="CZ34" s="639">
        <v>12.6</v>
      </c>
      <c r="DA34" s="666"/>
      <c r="DB34" s="666"/>
      <c r="DC34" s="668"/>
      <c r="DD34" s="643">
        <v>5789984</v>
      </c>
      <c r="DE34" s="631"/>
      <c r="DF34" s="631"/>
      <c r="DG34" s="631"/>
      <c r="DH34" s="631"/>
      <c r="DI34" s="631"/>
      <c r="DJ34" s="631"/>
      <c r="DK34" s="632"/>
      <c r="DL34" s="643">
        <v>4522831</v>
      </c>
      <c r="DM34" s="631"/>
      <c r="DN34" s="631"/>
      <c r="DO34" s="631"/>
      <c r="DP34" s="631"/>
      <c r="DQ34" s="631"/>
      <c r="DR34" s="631"/>
      <c r="DS34" s="631"/>
      <c r="DT34" s="631"/>
      <c r="DU34" s="631"/>
      <c r="DV34" s="632"/>
      <c r="DW34" s="639">
        <v>14.8</v>
      </c>
      <c r="DX34" s="666"/>
      <c r="DY34" s="666"/>
      <c r="DZ34" s="666"/>
      <c r="EA34" s="666"/>
      <c r="EB34" s="666"/>
      <c r="EC34" s="667"/>
    </row>
    <row r="35" spans="2:133" ht="11.25" customHeight="1">
      <c r="B35" s="636" t="s">
        <v>319</v>
      </c>
      <c r="C35" s="637"/>
      <c r="D35" s="637"/>
      <c r="E35" s="637"/>
      <c r="F35" s="637"/>
      <c r="G35" s="637"/>
      <c r="H35" s="637"/>
      <c r="I35" s="637"/>
      <c r="J35" s="637"/>
      <c r="K35" s="637"/>
      <c r="L35" s="637"/>
      <c r="M35" s="637"/>
      <c r="N35" s="637"/>
      <c r="O35" s="637"/>
      <c r="P35" s="637"/>
      <c r="Q35" s="638"/>
      <c r="R35" s="630">
        <v>229298</v>
      </c>
      <c r="S35" s="631"/>
      <c r="T35" s="631"/>
      <c r="U35" s="631"/>
      <c r="V35" s="631"/>
      <c r="W35" s="631"/>
      <c r="X35" s="631"/>
      <c r="Y35" s="632"/>
      <c r="Z35" s="633">
        <v>0.3</v>
      </c>
      <c r="AA35" s="633"/>
      <c r="AB35" s="633"/>
      <c r="AC35" s="633"/>
      <c r="AD35" s="634">
        <v>137276</v>
      </c>
      <c r="AE35" s="634"/>
      <c r="AF35" s="634"/>
      <c r="AG35" s="634"/>
      <c r="AH35" s="634"/>
      <c r="AI35" s="634"/>
      <c r="AJ35" s="634"/>
      <c r="AK35" s="634"/>
      <c r="AL35" s="639">
        <v>0.5</v>
      </c>
      <c r="AM35" s="640"/>
      <c r="AN35" s="640"/>
      <c r="AO35" s="641"/>
      <c r="AP35" s="209"/>
      <c r="AQ35" s="615" t="s">
        <v>320</v>
      </c>
      <c r="AR35" s="616"/>
      <c r="AS35" s="616"/>
      <c r="AT35" s="616"/>
      <c r="AU35" s="616"/>
      <c r="AV35" s="616"/>
      <c r="AW35" s="616"/>
      <c r="AX35" s="616"/>
      <c r="AY35" s="616"/>
      <c r="AZ35" s="616"/>
      <c r="BA35" s="616"/>
      <c r="BB35" s="616"/>
      <c r="BC35" s="616"/>
      <c r="BD35" s="616"/>
      <c r="BE35" s="616"/>
      <c r="BF35" s="617"/>
      <c r="BG35" s="615" t="s">
        <v>321</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6" t="s">
        <v>322</v>
      </c>
      <c r="CE35" s="637"/>
      <c r="CF35" s="637"/>
      <c r="CG35" s="637"/>
      <c r="CH35" s="637"/>
      <c r="CI35" s="637"/>
      <c r="CJ35" s="637"/>
      <c r="CK35" s="637"/>
      <c r="CL35" s="637"/>
      <c r="CM35" s="637"/>
      <c r="CN35" s="637"/>
      <c r="CO35" s="637"/>
      <c r="CP35" s="637"/>
      <c r="CQ35" s="638"/>
      <c r="CR35" s="630">
        <v>633927</v>
      </c>
      <c r="CS35" s="664"/>
      <c r="CT35" s="664"/>
      <c r="CU35" s="664"/>
      <c r="CV35" s="664"/>
      <c r="CW35" s="664"/>
      <c r="CX35" s="664"/>
      <c r="CY35" s="665"/>
      <c r="CZ35" s="639">
        <v>1</v>
      </c>
      <c r="DA35" s="666"/>
      <c r="DB35" s="666"/>
      <c r="DC35" s="668"/>
      <c r="DD35" s="643">
        <v>518371</v>
      </c>
      <c r="DE35" s="664"/>
      <c r="DF35" s="664"/>
      <c r="DG35" s="664"/>
      <c r="DH35" s="664"/>
      <c r="DI35" s="664"/>
      <c r="DJ35" s="664"/>
      <c r="DK35" s="665"/>
      <c r="DL35" s="643">
        <v>513508</v>
      </c>
      <c r="DM35" s="664"/>
      <c r="DN35" s="664"/>
      <c r="DO35" s="664"/>
      <c r="DP35" s="664"/>
      <c r="DQ35" s="664"/>
      <c r="DR35" s="664"/>
      <c r="DS35" s="664"/>
      <c r="DT35" s="664"/>
      <c r="DU35" s="664"/>
      <c r="DV35" s="665"/>
      <c r="DW35" s="639">
        <v>1.7</v>
      </c>
      <c r="DX35" s="666"/>
      <c r="DY35" s="666"/>
      <c r="DZ35" s="666"/>
      <c r="EA35" s="666"/>
      <c r="EB35" s="666"/>
      <c r="EC35" s="667"/>
    </row>
    <row r="36" spans="2:133" ht="11.25" customHeight="1">
      <c r="B36" s="636" t="s">
        <v>323</v>
      </c>
      <c r="C36" s="637"/>
      <c r="D36" s="637"/>
      <c r="E36" s="637"/>
      <c r="F36" s="637"/>
      <c r="G36" s="637"/>
      <c r="H36" s="637"/>
      <c r="I36" s="637"/>
      <c r="J36" s="637"/>
      <c r="K36" s="637"/>
      <c r="L36" s="637"/>
      <c r="M36" s="637"/>
      <c r="N36" s="637"/>
      <c r="O36" s="637"/>
      <c r="P36" s="637"/>
      <c r="Q36" s="638"/>
      <c r="R36" s="630">
        <v>647870</v>
      </c>
      <c r="S36" s="631"/>
      <c r="T36" s="631"/>
      <c r="U36" s="631"/>
      <c r="V36" s="631"/>
      <c r="W36" s="631"/>
      <c r="X36" s="631"/>
      <c r="Y36" s="632"/>
      <c r="Z36" s="633">
        <v>1</v>
      </c>
      <c r="AA36" s="633"/>
      <c r="AB36" s="633"/>
      <c r="AC36" s="633"/>
      <c r="AD36" s="634" t="s">
        <v>128</v>
      </c>
      <c r="AE36" s="634"/>
      <c r="AF36" s="634"/>
      <c r="AG36" s="634"/>
      <c r="AH36" s="634"/>
      <c r="AI36" s="634"/>
      <c r="AJ36" s="634"/>
      <c r="AK36" s="634"/>
      <c r="AL36" s="639" t="s">
        <v>128</v>
      </c>
      <c r="AM36" s="640"/>
      <c r="AN36" s="640"/>
      <c r="AO36" s="641"/>
      <c r="AP36" s="209"/>
      <c r="AQ36" s="699" t="s">
        <v>324</v>
      </c>
      <c r="AR36" s="700"/>
      <c r="AS36" s="700"/>
      <c r="AT36" s="700"/>
      <c r="AU36" s="700"/>
      <c r="AV36" s="700"/>
      <c r="AW36" s="700"/>
      <c r="AX36" s="700"/>
      <c r="AY36" s="701"/>
      <c r="AZ36" s="622">
        <v>5593948</v>
      </c>
      <c r="BA36" s="623"/>
      <c r="BB36" s="623"/>
      <c r="BC36" s="623"/>
      <c r="BD36" s="623"/>
      <c r="BE36" s="623"/>
      <c r="BF36" s="695"/>
      <c r="BG36" s="619" t="s">
        <v>325</v>
      </c>
      <c r="BH36" s="620"/>
      <c r="BI36" s="620"/>
      <c r="BJ36" s="620"/>
      <c r="BK36" s="620"/>
      <c r="BL36" s="620"/>
      <c r="BM36" s="620"/>
      <c r="BN36" s="620"/>
      <c r="BO36" s="620"/>
      <c r="BP36" s="620"/>
      <c r="BQ36" s="620"/>
      <c r="BR36" s="620"/>
      <c r="BS36" s="620"/>
      <c r="BT36" s="620"/>
      <c r="BU36" s="621"/>
      <c r="BV36" s="622">
        <v>79555</v>
      </c>
      <c r="BW36" s="623"/>
      <c r="BX36" s="623"/>
      <c r="BY36" s="623"/>
      <c r="BZ36" s="623"/>
      <c r="CA36" s="623"/>
      <c r="CB36" s="695"/>
      <c r="CD36" s="636" t="s">
        <v>326</v>
      </c>
      <c r="CE36" s="637"/>
      <c r="CF36" s="637"/>
      <c r="CG36" s="637"/>
      <c r="CH36" s="637"/>
      <c r="CI36" s="637"/>
      <c r="CJ36" s="637"/>
      <c r="CK36" s="637"/>
      <c r="CL36" s="637"/>
      <c r="CM36" s="637"/>
      <c r="CN36" s="637"/>
      <c r="CO36" s="637"/>
      <c r="CP36" s="637"/>
      <c r="CQ36" s="638"/>
      <c r="CR36" s="630">
        <v>3854796</v>
      </c>
      <c r="CS36" s="631"/>
      <c r="CT36" s="631"/>
      <c r="CU36" s="631"/>
      <c r="CV36" s="631"/>
      <c r="CW36" s="631"/>
      <c r="CX36" s="631"/>
      <c r="CY36" s="632"/>
      <c r="CZ36" s="639">
        <v>6.2</v>
      </c>
      <c r="DA36" s="666"/>
      <c r="DB36" s="666"/>
      <c r="DC36" s="668"/>
      <c r="DD36" s="643">
        <v>2739135</v>
      </c>
      <c r="DE36" s="631"/>
      <c r="DF36" s="631"/>
      <c r="DG36" s="631"/>
      <c r="DH36" s="631"/>
      <c r="DI36" s="631"/>
      <c r="DJ36" s="631"/>
      <c r="DK36" s="632"/>
      <c r="DL36" s="643">
        <v>1693123</v>
      </c>
      <c r="DM36" s="631"/>
      <c r="DN36" s="631"/>
      <c r="DO36" s="631"/>
      <c r="DP36" s="631"/>
      <c r="DQ36" s="631"/>
      <c r="DR36" s="631"/>
      <c r="DS36" s="631"/>
      <c r="DT36" s="631"/>
      <c r="DU36" s="631"/>
      <c r="DV36" s="632"/>
      <c r="DW36" s="639">
        <v>5.5</v>
      </c>
      <c r="DX36" s="666"/>
      <c r="DY36" s="666"/>
      <c r="DZ36" s="666"/>
      <c r="EA36" s="666"/>
      <c r="EB36" s="666"/>
      <c r="EC36" s="667"/>
    </row>
    <row r="37" spans="2:133" ht="11.25" customHeight="1">
      <c r="B37" s="636" t="s">
        <v>327</v>
      </c>
      <c r="C37" s="637"/>
      <c r="D37" s="637"/>
      <c r="E37" s="637"/>
      <c r="F37" s="637"/>
      <c r="G37" s="637"/>
      <c r="H37" s="637"/>
      <c r="I37" s="637"/>
      <c r="J37" s="637"/>
      <c r="K37" s="637"/>
      <c r="L37" s="637"/>
      <c r="M37" s="637"/>
      <c r="N37" s="637"/>
      <c r="O37" s="637"/>
      <c r="P37" s="637"/>
      <c r="Q37" s="638"/>
      <c r="R37" s="630">
        <v>4034206</v>
      </c>
      <c r="S37" s="631"/>
      <c r="T37" s="631"/>
      <c r="U37" s="631"/>
      <c r="V37" s="631"/>
      <c r="W37" s="631"/>
      <c r="X37" s="631"/>
      <c r="Y37" s="632"/>
      <c r="Z37" s="633">
        <v>6.1</v>
      </c>
      <c r="AA37" s="633"/>
      <c r="AB37" s="633"/>
      <c r="AC37" s="633"/>
      <c r="AD37" s="634" t="s">
        <v>128</v>
      </c>
      <c r="AE37" s="634"/>
      <c r="AF37" s="634"/>
      <c r="AG37" s="634"/>
      <c r="AH37" s="634"/>
      <c r="AI37" s="634"/>
      <c r="AJ37" s="634"/>
      <c r="AK37" s="634"/>
      <c r="AL37" s="639" t="s">
        <v>128</v>
      </c>
      <c r="AM37" s="640"/>
      <c r="AN37" s="640"/>
      <c r="AO37" s="641"/>
      <c r="AQ37" s="696" t="s">
        <v>328</v>
      </c>
      <c r="AR37" s="697"/>
      <c r="AS37" s="697"/>
      <c r="AT37" s="697"/>
      <c r="AU37" s="697"/>
      <c r="AV37" s="697"/>
      <c r="AW37" s="697"/>
      <c r="AX37" s="697"/>
      <c r="AY37" s="698"/>
      <c r="AZ37" s="630">
        <v>646713</v>
      </c>
      <c r="BA37" s="631"/>
      <c r="BB37" s="631"/>
      <c r="BC37" s="631"/>
      <c r="BD37" s="664"/>
      <c r="BE37" s="664"/>
      <c r="BF37" s="687"/>
      <c r="BG37" s="636" t="s">
        <v>329</v>
      </c>
      <c r="BH37" s="637"/>
      <c r="BI37" s="637"/>
      <c r="BJ37" s="637"/>
      <c r="BK37" s="637"/>
      <c r="BL37" s="637"/>
      <c r="BM37" s="637"/>
      <c r="BN37" s="637"/>
      <c r="BO37" s="637"/>
      <c r="BP37" s="637"/>
      <c r="BQ37" s="637"/>
      <c r="BR37" s="637"/>
      <c r="BS37" s="637"/>
      <c r="BT37" s="637"/>
      <c r="BU37" s="638"/>
      <c r="BV37" s="630">
        <v>-113679</v>
      </c>
      <c r="BW37" s="631"/>
      <c r="BX37" s="631"/>
      <c r="BY37" s="631"/>
      <c r="BZ37" s="631"/>
      <c r="CA37" s="631"/>
      <c r="CB37" s="644"/>
      <c r="CD37" s="636" t="s">
        <v>330</v>
      </c>
      <c r="CE37" s="637"/>
      <c r="CF37" s="637"/>
      <c r="CG37" s="637"/>
      <c r="CH37" s="637"/>
      <c r="CI37" s="637"/>
      <c r="CJ37" s="637"/>
      <c r="CK37" s="637"/>
      <c r="CL37" s="637"/>
      <c r="CM37" s="637"/>
      <c r="CN37" s="637"/>
      <c r="CO37" s="637"/>
      <c r="CP37" s="637"/>
      <c r="CQ37" s="638"/>
      <c r="CR37" s="630">
        <v>36396</v>
      </c>
      <c r="CS37" s="664"/>
      <c r="CT37" s="664"/>
      <c r="CU37" s="664"/>
      <c r="CV37" s="664"/>
      <c r="CW37" s="664"/>
      <c r="CX37" s="664"/>
      <c r="CY37" s="665"/>
      <c r="CZ37" s="639">
        <v>0.1</v>
      </c>
      <c r="DA37" s="666"/>
      <c r="DB37" s="666"/>
      <c r="DC37" s="668"/>
      <c r="DD37" s="643">
        <v>36396</v>
      </c>
      <c r="DE37" s="664"/>
      <c r="DF37" s="664"/>
      <c r="DG37" s="664"/>
      <c r="DH37" s="664"/>
      <c r="DI37" s="664"/>
      <c r="DJ37" s="664"/>
      <c r="DK37" s="665"/>
      <c r="DL37" s="643">
        <v>36396</v>
      </c>
      <c r="DM37" s="664"/>
      <c r="DN37" s="664"/>
      <c r="DO37" s="664"/>
      <c r="DP37" s="664"/>
      <c r="DQ37" s="664"/>
      <c r="DR37" s="664"/>
      <c r="DS37" s="664"/>
      <c r="DT37" s="664"/>
      <c r="DU37" s="664"/>
      <c r="DV37" s="665"/>
      <c r="DW37" s="639">
        <v>0.1</v>
      </c>
      <c r="DX37" s="666"/>
      <c r="DY37" s="666"/>
      <c r="DZ37" s="666"/>
      <c r="EA37" s="666"/>
      <c r="EB37" s="666"/>
      <c r="EC37" s="667"/>
    </row>
    <row r="38" spans="2:133" ht="11.25" customHeight="1">
      <c r="B38" s="636" t="s">
        <v>331</v>
      </c>
      <c r="C38" s="637"/>
      <c r="D38" s="637"/>
      <c r="E38" s="637"/>
      <c r="F38" s="637"/>
      <c r="G38" s="637"/>
      <c r="H38" s="637"/>
      <c r="I38" s="637"/>
      <c r="J38" s="637"/>
      <c r="K38" s="637"/>
      <c r="L38" s="637"/>
      <c r="M38" s="637"/>
      <c r="N38" s="637"/>
      <c r="O38" s="637"/>
      <c r="P38" s="637"/>
      <c r="Q38" s="638"/>
      <c r="R38" s="630">
        <v>3141529</v>
      </c>
      <c r="S38" s="631"/>
      <c r="T38" s="631"/>
      <c r="U38" s="631"/>
      <c r="V38" s="631"/>
      <c r="W38" s="631"/>
      <c r="X38" s="631"/>
      <c r="Y38" s="632"/>
      <c r="Z38" s="633">
        <v>4.8</v>
      </c>
      <c r="AA38" s="633"/>
      <c r="AB38" s="633"/>
      <c r="AC38" s="633"/>
      <c r="AD38" s="634" t="s">
        <v>128</v>
      </c>
      <c r="AE38" s="634"/>
      <c r="AF38" s="634"/>
      <c r="AG38" s="634"/>
      <c r="AH38" s="634"/>
      <c r="AI38" s="634"/>
      <c r="AJ38" s="634"/>
      <c r="AK38" s="634"/>
      <c r="AL38" s="639" t="s">
        <v>128</v>
      </c>
      <c r="AM38" s="640"/>
      <c r="AN38" s="640"/>
      <c r="AO38" s="641"/>
      <c r="AQ38" s="696" t="s">
        <v>332</v>
      </c>
      <c r="AR38" s="697"/>
      <c r="AS38" s="697"/>
      <c r="AT38" s="697"/>
      <c r="AU38" s="697"/>
      <c r="AV38" s="697"/>
      <c r="AW38" s="697"/>
      <c r="AX38" s="697"/>
      <c r="AY38" s="698"/>
      <c r="AZ38" s="630">
        <v>162585</v>
      </c>
      <c r="BA38" s="631"/>
      <c r="BB38" s="631"/>
      <c r="BC38" s="631"/>
      <c r="BD38" s="664"/>
      <c r="BE38" s="664"/>
      <c r="BF38" s="687"/>
      <c r="BG38" s="636" t="s">
        <v>333</v>
      </c>
      <c r="BH38" s="637"/>
      <c r="BI38" s="637"/>
      <c r="BJ38" s="637"/>
      <c r="BK38" s="637"/>
      <c r="BL38" s="637"/>
      <c r="BM38" s="637"/>
      <c r="BN38" s="637"/>
      <c r="BO38" s="637"/>
      <c r="BP38" s="637"/>
      <c r="BQ38" s="637"/>
      <c r="BR38" s="637"/>
      <c r="BS38" s="637"/>
      <c r="BT38" s="637"/>
      <c r="BU38" s="638"/>
      <c r="BV38" s="630">
        <v>12544</v>
      </c>
      <c r="BW38" s="631"/>
      <c r="BX38" s="631"/>
      <c r="BY38" s="631"/>
      <c r="BZ38" s="631"/>
      <c r="CA38" s="631"/>
      <c r="CB38" s="644"/>
      <c r="CD38" s="636" t="s">
        <v>334</v>
      </c>
      <c r="CE38" s="637"/>
      <c r="CF38" s="637"/>
      <c r="CG38" s="637"/>
      <c r="CH38" s="637"/>
      <c r="CI38" s="637"/>
      <c r="CJ38" s="637"/>
      <c r="CK38" s="637"/>
      <c r="CL38" s="637"/>
      <c r="CM38" s="637"/>
      <c r="CN38" s="637"/>
      <c r="CO38" s="637"/>
      <c r="CP38" s="637"/>
      <c r="CQ38" s="638"/>
      <c r="CR38" s="630">
        <v>4735630</v>
      </c>
      <c r="CS38" s="631"/>
      <c r="CT38" s="631"/>
      <c r="CU38" s="631"/>
      <c r="CV38" s="631"/>
      <c r="CW38" s="631"/>
      <c r="CX38" s="631"/>
      <c r="CY38" s="632"/>
      <c r="CZ38" s="639">
        <v>7.6</v>
      </c>
      <c r="DA38" s="666"/>
      <c r="DB38" s="666"/>
      <c r="DC38" s="668"/>
      <c r="DD38" s="643">
        <v>3833874</v>
      </c>
      <c r="DE38" s="631"/>
      <c r="DF38" s="631"/>
      <c r="DG38" s="631"/>
      <c r="DH38" s="631"/>
      <c r="DI38" s="631"/>
      <c r="DJ38" s="631"/>
      <c r="DK38" s="632"/>
      <c r="DL38" s="643">
        <v>3296434</v>
      </c>
      <c r="DM38" s="631"/>
      <c r="DN38" s="631"/>
      <c r="DO38" s="631"/>
      <c r="DP38" s="631"/>
      <c r="DQ38" s="631"/>
      <c r="DR38" s="631"/>
      <c r="DS38" s="631"/>
      <c r="DT38" s="631"/>
      <c r="DU38" s="631"/>
      <c r="DV38" s="632"/>
      <c r="DW38" s="639">
        <v>10.8</v>
      </c>
      <c r="DX38" s="666"/>
      <c r="DY38" s="666"/>
      <c r="DZ38" s="666"/>
      <c r="EA38" s="666"/>
      <c r="EB38" s="666"/>
      <c r="EC38" s="667"/>
    </row>
    <row r="39" spans="2:133" ht="11.25" customHeight="1">
      <c r="B39" s="636" t="s">
        <v>335</v>
      </c>
      <c r="C39" s="637"/>
      <c r="D39" s="637"/>
      <c r="E39" s="637"/>
      <c r="F39" s="637"/>
      <c r="G39" s="637"/>
      <c r="H39" s="637"/>
      <c r="I39" s="637"/>
      <c r="J39" s="637"/>
      <c r="K39" s="637"/>
      <c r="L39" s="637"/>
      <c r="M39" s="637"/>
      <c r="N39" s="637"/>
      <c r="O39" s="637"/>
      <c r="P39" s="637"/>
      <c r="Q39" s="638"/>
      <c r="R39" s="630">
        <v>865869</v>
      </c>
      <c r="S39" s="631"/>
      <c r="T39" s="631"/>
      <c r="U39" s="631"/>
      <c r="V39" s="631"/>
      <c r="W39" s="631"/>
      <c r="X39" s="631"/>
      <c r="Y39" s="632"/>
      <c r="Z39" s="633">
        <v>1.3</v>
      </c>
      <c r="AA39" s="633"/>
      <c r="AB39" s="633"/>
      <c r="AC39" s="633"/>
      <c r="AD39" s="634">
        <v>21524</v>
      </c>
      <c r="AE39" s="634"/>
      <c r="AF39" s="634"/>
      <c r="AG39" s="634"/>
      <c r="AH39" s="634"/>
      <c r="AI39" s="634"/>
      <c r="AJ39" s="634"/>
      <c r="AK39" s="634"/>
      <c r="AL39" s="639">
        <v>0.1</v>
      </c>
      <c r="AM39" s="640"/>
      <c r="AN39" s="640"/>
      <c r="AO39" s="641"/>
      <c r="AQ39" s="696" t="s">
        <v>336</v>
      </c>
      <c r="AR39" s="697"/>
      <c r="AS39" s="697"/>
      <c r="AT39" s="697"/>
      <c r="AU39" s="697"/>
      <c r="AV39" s="697"/>
      <c r="AW39" s="697"/>
      <c r="AX39" s="697"/>
      <c r="AY39" s="698"/>
      <c r="AZ39" s="630">
        <v>54237</v>
      </c>
      <c r="BA39" s="631"/>
      <c r="BB39" s="631"/>
      <c r="BC39" s="631"/>
      <c r="BD39" s="664"/>
      <c r="BE39" s="664"/>
      <c r="BF39" s="687"/>
      <c r="BG39" s="636" t="s">
        <v>337</v>
      </c>
      <c r="BH39" s="637"/>
      <c r="BI39" s="637"/>
      <c r="BJ39" s="637"/>
      <c r="BK39" s="637"/>
      <c r="BL39" s="637"/>
      <c r="BM39" s="637"/>
      <c r="BN39" s="637"/>
      <c r="BO39" s="637"/>
      <c r="BP39" s="637"/>
      <c r="BQ39" s="637"/>
      <c r="BR39" s="637"/>
      <c r="BS39" s="637"/>
      <c r="BT39" s="637"/>
      <c r="BU39" s="638"/>
      <c r="BV39" s="630">
        <v>18309</v>
      </c>
      <c r="BW39" s="631"/>
      <c r="BX39" s="631"/>
      <c r="BY39" s="631"/>
      <c r="BZ39" s="631"/>
      <c r="CA39" s="631"/>
      <c r="CB39" s="644"/>
      <c r="CD39" s="636" t="s">
        <v>338</v>
      </c>
      <c r="CE39" s="637"/>
      <c r="CF39" s="637"/>
      <c r="CG39" s="637"/>
      <c r="CH39" s="637"/>
      <c r="CI39" s="637"/>
      <c r="CJ39" s="637"/>
      <c r="CK39" s="637"/>
      <c r="CL39" s="637"/>
      <c r="CM39" s="637"/>
      <c r="CN39" s="637"/>
      <c r="CO39" s="637"/>
      <c r="CP39" s="637"/>
      <c r="CQ39" s="638"/>
      <c r="CR39" s="630">
        <v>3958448</v>
      </c>
      <c r="CS39" s="664"/>
      <c r="CT39" s="664"/>
      <c r="CU39" s="664"/>
      <c r="CV39" s="664"/>
      <c r="CW39" s="664"/>
      <c r="CX39" s="664"/>
      <c r="CY39" s="665"/>
      <c r="CZ39" s="639">
        <v>6.4</v>
      </c>
      <c r="DA39" s="666"/>
      <c r="DB39" s="666"/>
      <c r="DC39" s="668"/>
      <c r="DD39" s="643">
        <v>3882088</v>
      </c>
      <c r="DE39" s="664"/>
      <c r="DF39" s="664"/>
      <c r="DG39" s="664"/>
      <c r="DH39" s="664"/>
      <c r="DI39" s="664"/>
      <c r="DJ39" s="664"/>
      <c r="DK39" s="665"/>
      <c r="DL39" s="643" t="s">
        <v>128</v>
      </c>
      <c r="DM39" s="664"/>
      <c r="DN39" s="664"/>
      <c r="DO39" s="664"/>
      <c r="DP39" s="664"/>
      <c r="DQ39" s="664"/>
      <c r="DR39" s="664"/>
      <c r="DS39" s="664"/>
      <c r="DT39" s="664"/>
      <c r="DU39" s="664"/>
      <c r="DV39" s="665"/>
      <c r="DW39" s="639" t="s">
        <v>128</v>
      </c>
      <c r="DX39" s="666"/>
      <c r="DY39" s="666"/>
      <c r="DZ39" s="666"/>
      <c r="EA39" s="666"/>
      <c r="EB39" s="666"/>
      <c r="EC39" s="667"/>
    </row>
    <row r="40" spans="2:133" ht="11.25" customHeight="1">
      <c r="B40" s="636" t="s">
        <v>339</v>
      </c>
      <c r="C40" s="637"/>
      <c r="D40" s="637"/>
      <c r="E40" s="637"/>
      <c r="F40" s="637"/>
      <c r="G40" s="637"/>
      <c r="H40" s="637"/>
      <c r="I40" s="637"/>
      <c r="J40" s="637"/>
      <c r="K40" s="637"/>
      <c r="L40" s="637"/>
      <c r="M40" s="637"/>
      <c r="N40" s="637"/>
      <c r="O40" s="637"/>
      <c r="P40" s="637"/>
      <c r="Q40" s="638"/>
      <c r="R40" s="630">
        <v>4410400</v>
      </c>
      <c r="S40" s="631"/>
      <c r="T40" s="631"/>
      <c r="U40" s="631"/>
      <c r="V40" s="631"/>
      <c r="W40" s="631"/>
      <c r="X40" s="631"/>
      <c r="Y40" s="632"/>
      <c r="Z40" s="633">
        <v>6.7</v>
      </c>
      <c r="AA40" s="633"/>
      <c r="AB40" s="633"/>
      <c r="AC40" s="633"/>
      <c r="AD40" s="634" t="s">
        <v>128</v>
      </c>
      <c r="AE40" s="634"/>
      <c r="AF40" s="634"/>
      <c r="AG40" s="634"/>
      <c r="AH40" s="634"/>
      <c r="AI40" s="634"/>
      <c r="AJ40" s="634"/>
      <c r="AK40" s="634"/>
      <c r="AL40" s="639" t="s">
        <v>128</v>
      </c>
      <c r="AM40" s="640"/>
      <c r="AN40" s="640"/>
      <c r="AO40" s="641"/>
      <c r="AQ40" s="696" t="s">
        <v>340</v>
      </c>
      <c r="AR40" s="697"/>
      <c r="AS40" s="697"/>
      <c r="AT40" s="697"/>
      <c r="AU40" s="697"/>
      <c r="AV40" s="697"/>
      <c r="AW40" s="697"/>
      <c r="AX40" s="697"/>
      <c r="AY40" s="698"/>
      <c r="AZ40" s="630">
        <v>10630</v>
      </c>
      <c r="BA40" s="631"/>
      <c r="BB40" s="631"/>
      <c r="BC40" s="631"/>
      <c r="BD40" s="664"/>
      <c r="BE40" s="664"/>
      <c r="BF40" s="687"/>
      <c r="BG40" s="679" t="s">
        <v>341</v>
      </c>
      <c r="BH40" s="680"/>
      <c r="BI40" s="680"/>
      <c r="BJ40" s="680"/>
      <c r="BK40" s="680"/>
      <c r="BL40" s="346"/>
      <c r="BM40" s="637" t="s">
        <v>342</v>
      </c>
      <c r="BN40" s="637"/>
      <c r="BO40" s="637"/>
      <c r="BP40" s="637"/>
      <c r="BQ40" s="637"/>
      <c r="BR40" s="637"/>
      <c r="BS40" s="637"/>
      <c r="BT40" s="637"/>
      <c r="BU40" s="638"/>
      <c r="BV40" s="630">
        <v>82</v>
      </c>
      <c r="BW40" s="631"/>
      <c r="BX40" s="631"/>
      <c r="BY40" s="631"/>
      <c r="BZ40" s="631"/>
      <c r="CA40" s="631"/>
      <c r="CB40" s="644"/>
      <c r="CD40" s="636" t="s">
        <v>343</v>
      </c>
      <c r="CE40" s="637"/>
      <c r="CF40" s="637"/>
      <c r="CG40" s="637"/>
      <c r="CH40" s="637"/>
      <c r="CI40" s="637"/>
      <c r="CJ40" s="637"/>
      <c r="CK40" s="637"/>
      <c r="CL40" s="637"/>
      <c r="CM40" s="637"/>
      <c r="CN40" s="637"/>
      <c r="CO40" s="637"/>
      <c r="CP40" s="637"/>
      <c r="CQ40" s="638"/>
      <c r="CR40" s="630">
        <v>272667</v>
      </c>
      <c r="CS40" s="631"/>
      <c r="CT40" s="631"/>
      <c r="CU40" s="631"/>
      <c r="CV40" s="631"/>
      <c r="CW40" s="631"/>
      <c r="CX40" s="631"/>
      <c r="CY40" s="632"/>
      <c r="CZ40" s="639">
        <v>0.4</v>
      </c>
      <c r="DA40" s="666"/>
      <c r="DB40" s="666"/>
      <c r="DC40" s="668"/>
      <c r="DD40" s="643">
        <v>272667</v>
      </c>
      <c r="DE40" s="631"/>
      <c r="DF40" s="631"/>
      <c r="DG40" s="631"/>
      <c r="DH40" s="631"/>
      <c r="DI40" s="631"/>
      <c r="DJ40" s="631"/>
      <c r="DK40" s="632"/>
      <c r="DL40" s="643">
        <v>216563</v>
      </c>
      <c r="DM40" s="631"/>
      <c r="DN40" s="631"/>
      <c r="DO40" s="631"/>
      <c r="DP40" s="631"/>
      <c r="DQ40" s="631"/>
      <c r="DR40" s="631"/>
      <c r="DS40" s="631"/>
      <c r="DT40" s="631"/>
      <c r="DU40" s="631"/>
      <c r="DV40" s="632"/>
      <c r="DW40" s="639">
        <v>0.7</v>
      </c>
      <c r="DX40" s="666"/>
      <c r="DY40" s="666"/>
      <c r="DZ40" s="666"/>
      <c r="EA40" s="666"/>
      <c r="EB40" s="666"/>
      <c r="EC40" s="667"/>
    </row>
    <row r="41" spans="2:133" ht="11.25" customHeight="1">
      <c r="B41" s="636" t="s">
        <v>344</v>
      </c>
      <c r="C41" s="637"/>
      <c r="D41" s="637"/>
      <c r="E41" s="637"/>
      <c r="F41" s="637"/>
      <c r="G41" s="637"/>
      <c r="H41" s="637"/>
      <c r="I41" s="637"/>
      <c r="J41" s="637"/>
      <c r="K41" s="637"/>
      <c r="L41" s="637"/>
      <c r="M41" s="637"/>
      <c r="N41" s="637"/>
      <c r="O41" s="637"/>
      <c r="P41" s="637"/>
      <c r="Q41" s="638"/>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9" t="s">
        <v>128</v>
      </c>
      <c r="AM41" s="640"/>
      <c r="AN41" s="640"/>
      <c r="AO41" s="641"/>
      <c r="AQ41" s="696" t="s">
        <v>345</v>
      </c>
      <c r="AR41" s="697"/>
      <c r="AS41" s="697"/>
      <c r="AT41" s="697"/>
      <c r="AU41" s="697"/>
      <c r="AV41" s="697"/>
      <c r="AW41" s="697"/>
      <c r="AX41" s="697"/>
      <c r="AY41" s="698"/>
      <c r="AZ41" s="630">
        <v>1255415</v>
      </c>
      <c r="BA41" s="631"/>
      <c r="BB41" s="631"/>
      <c r="BC41" s="631"/>
      <c r="BD41" s="664"/>
      <c r="BE41" s="664"/>
      <c r="BF41" s="687"/>
      <c r="BG41" s="679"/>
      <c r="BH41" s="680"/>
      <c r="BI41" s="680"/>
      <c r="BJ41" s="680"/>
      <c r="BK41" s="680"/>
      <c r="BL41" s="346"/>
      <c r="BM41" s="637" t="s">
        <v>346</v>
      </c>
      <c r="BN41" s="637"/>
      <c r="BO41" s="637"/>
      <c r="BP41" s="637"/>
      <c r="BQ41" s="637"/>
      <c r="BR41" s="637"/>
      <c r="BS41" s="637"/>
      <c r="BT41" s="637"/>
      <c r="BU41" s="638"/>
      <c r="BV41" s="630">
        <v>1</v>
      </c>
      <c r="BW41" s="631"/>
      <c r="BX41" s="631"/>
      <c r="BY41" s="631"/>
      <c r="BZ41" s="631"/>
      <c r="CA41" s="631"/>
      <c r="CB41" s="644"/>
      <c r="CD41" s="636" t="s">
        <v>347</v>
      </c>
      <c r="CE41" s="637"/>
      <c r="CF41" s="637"/>
      <c r="CG41" s="637"/>
      <c r="CH41" s="637"/>
      <c r="CI41" s="637"/>
      <c r="CJ41" s="637"/>
      <c r="CK41" s="637"/>
      <c r="CL41" s="637"/>
      <c r="CM41" s="637"/>
      <c r="CN41" s="637"/>
      <c r="CO41" s="637"/>
      <c r="CP41" s="637"/>
      <c r="CQ41" s="638"/>
      <c r="CR41" s="630" t="s">
        <v>128</v>
      </c>
      <c r="CS41" s="664"/>
      <c r="CT41" s="664"/>
      <c r="CU41" s="664"/>
      <c r="CV41" s="664"/>
      <c r="CW41" s="664"/>
      <c r="CX41" s="664"/>
      <c r="CY41" s="665"/>
      <c r="CZ41" s="639" t="s">
        <v>128</v>
      </c>
      <c r="DA41" s="666"/>
      <c r="DB41" s="666"/>
      <c r="DC41" s="668"/>
      <c r="DD41" s="643" t="s">
        <v>128</v>
      </c>
      <c r="DE41" s="664"/>
      <c r="DF41" s="664"/>
      <c r="DG41" s="664"/>
      <c r="DH41" s="664"/>
      <c r="DI41" s="664"/>
      <c r="DJ41" s="664"/>
      <c r="DK41" s="665"/>
      <c r="DL41" s="711"/>
      <c r="DM41" s="712"/>
      <c r="DN41" s="712"/>
      <c r="DO41" s="712"/>
      <c r="DP41" s="712"/>
      <c r="DQ41" s="712"/>
      <c r="DR41" s="712"/>
      <c r="DS41" s="712"/>
      <c r="DT41" s="712"/>
      <c r="DU41" s="712"/>
      <c r="DV41" s="713"/>
      <c r="DW41" s="702"/>
      <c r="DX41" s="703"/>
      <c r="DY41" s="703"/>
      <c r="DZ41" s="703"/>
      <c r="EA41" s="703"/>
      <c r="EB41" s="703"/>
      <c r="EC41" s="704"/>
    </row>
    <row r="42" spans="2:133" ht="11.25" customHeight="1">
      <c r="B42" s="636" t="s">
        <v>348</v>
      </c>
      <c r="C42" s="637"/>
      <c r="D42" s="637"/>
      <c r="E42" s="637"/>
      <c r="F42" s="637"/>
      <c r="G42" s="637"/>
      <c r="H42" s="637"/>
      <c r="I42" s="637"/>
      <c r="J42" s="637"/>
      <c r="K42" s="637"/>
      <c r="L42" s="637"/>
      <c r="M42" s="637"/>
      <c r="N42" s="637"/>
      <c r="O42" s="637"/>
      <c r="P42" s="637"/>
      <c r="Q42" s="638"/>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9" t="s">
        <v>128</v>
      </c>
      <c r="AM42" s="640"/>
      <c r="AN42" s="640"/>
      <c r="AO42" s="641"/>
      <c r="AQ42" s="708" t="s">
        <v>349</v>
      </c>
      <c r="AR42" s="709"/>
      <c r="AS42" s="709"/>
      <c r="AT42" s="709"/>
      <c r="AU42" s="709"/>
      <c r="AV42" s="709"/>
      <c r="AW42" s="709"/>
      <c r="AX42" s="709"/>
      <c r="AY42" s="710"/>
      <c r="AZ42" s="705">
        <v>3464368</v>
      </c>
      <c r="BA42" s="706"/>
      <c r="BB42" s="706"/>
      <c r="BC42" s="706"/>
      <c r="BD42" s="689"/>
      <c r="BE42" s="689"/>
      <c r="BF42" s="690"/>
      <c r="BG42" s="681"/>
      <c r="BH42" s="682"/>
      <c r="BI42" s="682"/>
      <c r="BJ42" s="682"/>
      <c r="BK42" s="682"/>
      <c r="BL42" s="344"/>
      <c r="BM42" s="654" t="s">
        <v>350</v>
      </c>
      <c r="BN42" s="654"/>
      <c r="BO42" s="654"/>
      <c r="BP42" s="654"/>
      <c r="BQ42" s="654"/>
      <c r="BR42" s="654"/>
      <c r="BS42" s="654"/>
      <c r="BT42" s="654"/>
      <c r="BU42" s="655"/>
      <c r="BV42" s="705">
        <v>449</v>
      </c>
      <c r="BW42" s="706"/>
      <c r="BX42" s="706"/>
      <c r="BY42" s="706"/>
      <c r="BZ42" s="706"/>
      <c r="CA42" s="706"/>
      <c r="CB42" s="707"/>
      <c r="CD42" s="636" t="s">
        <v>351</v>
      </c>
      <c r="CE42" s="637"/>
      <c r="CF42" s="637"/>
      <c r="CG42" s="637"/>
      <c r="CH42" s="637"/>
      <c r="CI42" s="637"/>
      <c r="CJ42" s="637"/>
      <c r="CK42" s="637"/>
      <c r="CL42" s="637"/>
      <c r="CM42" s="637"/>
      <c r="CN42" s="637"/>
      <c r="CO42" s="637"/>
      <c r="CP42" s="637"/>
      <c r="CQ42" s="638"/>
      <c r="CR42" s="630">
        <v>11491155</v>
      </c>
      <c r="CS42" s="664"/>
      <c r="CT42" s="664"/>
      <c r="CU42" s="664"/>
      <c r="CV42" s="664"/>
      <c r="CW42" s="664"/>
      <c r="CX42" s="664"/>
      <c r="CY42" s="665"/>
      <c r="CZ42" s="639">
        <v>18.5</v>
      </c>
      <c r="DA42" s="666"/>
      <c r="DB42" s="666"/>
      <c r="DC42" s="668"/>
      <c r="DD42" s="643">
        <v>3383886</v>
      </c>
      <c r="DE42" s="664"/>
      <c r="DF42" s="664"/>
      <c r="DG42" s="664"/>
      <c r="DH42" s="664"/>
      <c r="DI42" s="664"/>
      <c r="DJ42" s="664"/>
      <c r="DK42" s="665"/>
      <c r="DL42" s="711"/>
      <c r="DM42" s="712"/>
      <c r="DN42" s="712"/>
      <c r="DO42" s="712"/>
      <c r="DP42" s="712"/>
      <c r="DQ42" s="712"/>
      <c r="DR42" s="712"/>
      <c r="DS42" s="712"/>
      <c r="DT42" s="712"/>
      <c r="DU42" s="712"/>
      <c r="DV42" s="713"/>
      <c r="DW42" s="702"/>
      <c r="DX42" s="703"/>
      <c r="DY42" s="703"/>
      <c r="DZ42" s="703"/>
      <c r="EA42" s="703"/>
      <c r="EB42" s="703"/>
      <c r="EC42" s="704"/>
    </row>
    <row r="43" spans="2:133" ht="11.25" customHeight="1">
      <c r="B43" s="636" t="s">
        <v>352</v>
      </c>
      <c r="C43" s="637"/>
      <c r="D43" s="637"/>
      <c r="E43" s="637"/>
      <c r="F43" s="637"/>
      <c r="G43" s="637"/>
      <c r="H43" s="637"/>
      <c r="I43" s="637"/>
      <c r="J43" s="637"/>
      <c r="K43" s="637"/>
      <c r="L43" s="637"/>
      <c r="M43" s="637"/>
      <c r="N43" s="637"/>
      <c r="O43" s="637"/>
      <c r="P43" s="637"/>
      <c r="Q43" s="638"/>
      <c r="R43" s="630">
        <v>1405600</v>
      </c>
      <c r="S43" s="631"/>
      <c r="T43" s="631"/>
      <c r="U43" s="631"/>
      <c r="V43" s="631"/>
      <c r="W43" s="631"/>
      <c r="X43" s="631"/>
      <c r="Y43" s="632"/>
      <c r="Z43" s="633">
        <v>2.1</v>
      </c>
      <c r="AA43" s="633"/>
      <c r="AB43" s="633"/>
      <c r="AC43" s="633"/>
      <c r="AD43" s="634" t="s">
        <v>128</v>
      </c>
      <c r="AE43" s="634"/>
      <c r="AF43" s="634"/>
      <c r="AG43" s="634"/>
      <c r="AH43" s="634"/>
      <c r="AI43" s="634"/>
      <c r="AJ43" s="634"/>
      <c r="AK43" s="634"/>
      <c r="AL43" s="639" t="s">
        <v>128</v>
      </c>
      <c r="AM43" s="640"/>
      <c r="AN43" s="640"/>
      <c r="AO43" s="641"/>
      <c r="CD43" s="636" t="s">
        <v>353</v>
      </c>
      <c r="CE43" s="637"/>
      <c r="CF43" s="637"/>
      <c r="CG43" s="637"/>
      <c r="CH43" s="637"/>
      <c r="CI43" s="637"/>
      <c r="CJ43" s="637"/>
      <c r="CK43" s="637"/>
      <c r="CL43" s="637"/>
      <c r="CM43" s="637"/>
      <c r="CN43" s="637"/>
      <c r="CO43" s="637"/>
      <c r="CP43" s="637"/>
      <c r="CQ43" s="638"/>
      <c r="CR43" s="630">
        <v>512562</v>
      </c>
      <c r="CS43" s="664"/>
      <c r="CT43" s="664"/>
      <c r="CU43" s="664"/>
      <c r="CV43" s="664"/>
      <c r="CW43" s="664"/>
      <c r="CX43" s="664"/>
      <c r="CY43" s="665"/>
      <c r="CZ43" s="639">
        <v>0.8</v>
      </c>
      <c r="DA43" s="666"/>
      <c r="DB43" s="666"/>
      <c r="DC43" s="668"/>
      <c r="DD43" s="643">
        <v>507694</v>
      </c>
      <c r="DE43" s="664"/>
      <c r="DF43" s="664"/>
      <c r="DG43" s="664"/>
      <c r="DH43" s="664"/>
      <c r="DI43" s="664"/>
      <c r="DJ43" s="664"/>
      <c r="DK43" s="665"/>
      <c r="DL43" s="711"/>
      <c r="DM43" s="712"/>
      <c r="DN43" s="712"/>
      <c r="DO43" s="712"/>
      <c r="DP43" s="712"/>
      <c r="DQ43" s="712"/>
      <c r="DR43" s="712"/>
      <c r="DS43" s="712"/>
      <c r="DT43" s="712"/>
      <c r="DU43" s="712"/>
      <c r="DV43" s="713"/>
      <c r="DW43" s="702"/>
      <c r="DX43" s="703"/>
      <c r="DY43" s="703"/>
      <c r="DZ43" s="703"/>
      <c r="EA43" s="703"/>
      <c r="EB43" s="703"/>
      <c r="EC43" s="704"/>
    </row>
    <row r="44" spans="2:133" ht="11.25" customHeight="1">
      <c r="B44" s="653" t="s">
        <v>354</v>
      </c>
      <c r="C44" s="654"/>
      <c r="D44" s="654"/>
      <c r="E44" s="654"/>
      <c r="F44" s="654"/>
      <c r="G44" s="654"/>
      <c r="H44" s="654"/>
      <c r="I44" s="654"/>
      <c r="J44" s="654"/>
      <c r="K44" s="654"/>
      <c r="L44" s="654"/>
      <c r="M44" s="654"/>
      <c r="N44" s="654"/>
      <c r="O44" s="654"/>
      <c r="P44" s="654"/>
      <c r="Q44" s="655"/>
      <c r="R44" s="705">
        <v>65616051</v>
      </c>
      <c r="S44" s="706"/>
      <c r="T44" s="706"/>
      <c r="U44" s="706"/>
      <c r="V44" s="706"/>
      <c r="W44" s="706"/>
      <c r="X44" s="706"/>
      <c r="Y44" s="714"/>
      <c r="Z44" s="715">
        <v>100</v>
      </c>
      <c r="AA44" s="715"/>
      <c r="AB44" s="715"/>
      <c r="AC44" s="715"/>
      <c r="AD44" s="716">
        <v>29188146</v>
      </c>
      <c r="AE44" s="716"/>
      <c r="AF44" s="716"/>
      <c r="AG44" s="716"/>
      <c r="AH44" s="716"/>
      <c r="AI44" s="716"/>
      <c r="AJ44" s="716"/>
      <c r="AK44" s="716"/>
      <c r="AL44" s="717">
        <v>100</v>
      </c>
      <c r="AM44" s="688"/>
      <c r="AN44" s="688"/>
      <c r="AO44" s="718"/>
      <c r="CD44" s="669" t="s">
        <v>301</v>
      </c>
      <c r="CE44" s="670"/>
      <c r="CF44" s="636" t="s">
        <v>355</v>
      </c>
      <c r="CG44" s="637"/>
      <c r="CH44" s="637"/>
      <c r="CI44" s="637"/>
      <c r="CJ44" s="637"/>
      <c r="CK44" s="637"/>
      <c r="CL44" s="637"/>
      <c r="CM44" s="637"/>
      <c r="CN44" s="637"/>
      <c r="CO44" s="637"/>
      <c r="CP44" s="637"/>
      <c r="CQ44" s="638"/>
      <c r="CR44" s="630">
        <v>9922027</v>
      </c>
      <c r="CS44" s="631"/>
      <c r="CT44" s="631"/>
      <c r="CU44" s="631"/>
      <c r="CV44" s="631"/>
      <c r="CW44" s="631"/>
      <c r="CX44" s="631"/>
      <c r="CY44" s="632"/>
      <c r="CZ44" s="639">
        <v>15.9</v>
      </c>
      <c r="DA44" s="640"/>
      <c r="DB44" s="640"/>
      <c r="DC44" s="645"/>
      <c r="DD44" s="643">
        <v>2846533</v>
      </c>
      <c r="DE44" s="631"/>
      <c r="DF44" s="631"/>
      <c r="DG44" s="631"/>
      <c r="DH44" s="631"/>
      <c r="DI44" s="631"/>
      <c r="DJ44" s="631"/>
      <c r="DK44" s="632"/>
      <c r="DL44" s="711"/>
      <c r="DM44" s="712"/>
      <c r="DN44" s="712"/>
      <c r="DO44" s="712"/>
      <c r="DP44" s="712"/>
      <c r="DQ44" s="712"/>
      <c r="DR44" s="712"/>
      <c r="DS44" s="712"/>
      <c r="DT44" s="712"/>
      <c r="DU44" s="712"/>
      <c r="DV44" s="713"/>
      <c r="DW44" s="702"/>
      <c r="DX44" s="703"/>
      <c r="DY44" s="703"/>
      <c r="DZ44" s="703"/>
      <c r="EA44" s="703"/>
      <c r="EB44" s="703"/>
      <c r="EC44" s="704"/>
    </row>
    <row r="45" spans="2:133" ht="11.25" customHeight="1">
      <c r="CD45" s="671"/>
      <c r="CE45" s="672"/>
      <c r="CF45" s="636" t="s">
        <v>356</v>
      </c>
      <c r="CG45" s="637"/>
      <c r="CH45" s="637"/>
      <c r="CI45" s="637"/>
      <c r="CJ45" s="637"/>
      <c r="CK45" s="637"/>
      <c r="CL45" s="637"/>
      <c r="CM45" s="637"/>
      <c r="CN45" s="637"/>
      <c r="CO45" s="637"/>
      <c r="CP45" s="637"/>
      <c r="CQ45" s="638"/>
      <c r="CR45" s="630">
        <v>2934571</v>
      </c>
      <c r="CS45" s="664"/>
      <c r="CT45" s="664"/>
      <c r="CU45" s="664"/>
      <c r="CV45" s="664"/>
      <c r="CW45" s="664"/>
      <c r="CX45" s="664"/>
      <c r="CY45" s="665"/>
      <c r="CZ45" s="639">
        <v>4.7</v>
      </c>
      <c r="DA45" s="666"/>
      <c r="DB45" s="666"/>
      <c r="DC45" s="668"/>
      <c r="DD45" s="643">
        <v>147832</v>
      </c>
      <c r="DE45" s="664"/>
      <c r="DF45" s="664"/>
      <c r="DG45" s="664"/>
      <c r="DH45" s="664"/>
      <c r="DI45" s="664"/>
      <c r="DJ45" s="664"/>
      <c r="DK45" s="665"/>
      <c r="DL45" s="711"/>
      <c r="DM45" s="712"/>
      <c r="DN45" s="712"/>
      <c r="DO45" s="712"/>
      <c r="DP45" s="712"/>
      <c r="DQ45" s="712"/>
      <c r="DR45" s="712"/>
      <c r="DS45" s="712"/>
      <c r="DT45" s="712"/>
      <c r="DU45" s="712"/>
      <c r="DV45" s="713"/>
      <c r="DW45" s="702"/>
      <c r="DX45" s="703"/>
      <c r="DY45" s="703"/>
      <c r="DZ45" s="703"/>
      <c r="EA45" s="703"/>
      <c r="EB45" s="703"/>
      <c r="EC45" s="704"/>
    </row>
    <row r="46" spans="2:133" ht="11.25" customHeight="1">
      <c r="B46" s="342" t="s">
        <v>357</v>
      </c>
      <c r="CD46" s="671"/>
      <c r="CE46" s="672"/>
      <c r="CF46" s="636" t="s">
        <v>358</v>
      </c>
      <c r="CG46" s="637"/>
      <c r="CH46" s="637"/>
      <c r="CI46" s="637"/>
      <c r="CJ46" s="637"/>
      <c r="CK46" s="637"/>
      <c r="CL46" s="637"/>
      <c r="CM46" s="637"/>
      <c r="CN46" s="637"/>
      <c r="CO46" s="637"/>
      <c r="CP46" s="637"/>
      <c r="CQ46" s="638"/>
      <c r="CR46" s="630">
        <v>6554957</v>
      </c>
      <c r="CS46" s="631"/>
      <c r="CT46" s="631"/>
      <c r="CU46" s="631"/>
      <c r="CV46" s="631"/>
      <c r="CW46" s="631"/>
      <c r="CX46" s="631"/>
      <c r="CY46" s="632"/>
      <c r="CZ46" s="639">
        <v>10.5</v>
      </c>
      <c r="DA46" s="640"/>
      <c r="DB46" s="640"/>
      <c r="DC46" s="645"/>
      <c r="DD46" s="643">
        <v>2670102</v>
      </c>
      <c r="DE46" s="631"/>
      <c r="DF46" s="631"/>
      <c r="DG46" s="631"/>
      <c r="DH46" s="631"/>
      <c r="DI46" s="631"/>
      <c r="DJ46" s="631"/>
      <c r="DK46" s="632"/>
      <c r="DL46" s="711"/>
      <c r="DM46" s="712"/>
      <c r="DN46" s="712"/>
      <c r="DO46" s="712"/>
      <c r="DP46" s="712"/>
      <c r="DQ46" s="712"/>
      <c r="DR46" s="712"/>
      <c r="DS46" s="712"/>
      <c r="DT46" s="712"/>
      <c r="DU46" s="712"/>
      <c r="DV46" s="713"/>
      <c r="DW46" s="702"/>
      <c r="DX46" s="703"/>
      <c r="DY46" s="703"/>
      <c r="DZ46" s="703"/>
      <c r="EA46" s="703"/>
      <c r="EB46" s="703"/>
      <c r="EC46" s="704"/>
    </row>
    <row r="47" spans="2:133" ht="11.25" customHeight="1">
      <c r="B47" s="719" t="s">
        <v>359</v>
      </c>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D47" s="671"/>
      <c r="CE47" s="672"/>
      <c r="CF47" s="636" t="s">
        <v>360</v>
      </c>
      <c r="CG47" s="637"/>
      <c r="CH47" s="637"/>
      <c r="CI47" s="637"/>
      <c r="CJ47" s="637"/>
      <c r="CK47" s="637"/>
      <c r="CL47" s="637"/>
      <c r="CM47" s="637"/>
      <c r="CN47" s="637"/>
      <c r="CO47" s="637"/>
      <c r="CP47" s="637"/>
      <c r="CQ47" s="638"/>
      <c r="CR47" s="630">
        <v>1569128</v>
      </c>
      <c r="CS47" s="664"/>
      <c r="CT47" s="664"/>
      <c r="CU47" s="664"/>
      <c r="CV47" s="664"/>
      <c r="CW47" s="664"/>
      <c r="CX47" s="664"/>
      <c r="CY47" s="665"/>
      <c r="CZ47" s="639">
        <v>2.5</v>
      </c>
      <c r="DA47" s="666"/>
      <c r="DB47" s="666"/>
      <c r="DC47" s="668"/>
      <c r="DD47" s="643">
        <v>537353</v>
      </c>
      <c r="DE47" s="664"/>
      <c r="DF47" s="664"/>
      <c r="DG47" s="664"/>
      <c r="DH47" s="664"/>
      <c r="DI47" s="664"/>
      <c r="DJ47" s="664"/>
      <c r="DK47" s="665"/>
      <c r="DL47" s="711"/>
      <c r="DM47" s="712"/>
      <c r="DN47" s="712"/>
      <c r="DO47" s="712"/>
      <c r="DP47" s="712"/>
      <c r="DQ47" s="712"/>
      <c r="DR47" s="712"/>
      <c r="DS47" s="712"/>
      <c r="DT47" s="712"/>
      <c r="DU47" s="712"/>
      <c r="DV47" s="713"/>
      <c r="DW47" s="702"/>
      <c r="DX47" s="703"/>
      <c r="DY47" s="703"/>
      <c r="DZ47" s="703"/>
      <c r="EA47" s="703"/>
      <c r="EB47" s="703"/>
      <c r="EC47" s="704"/>
    </row>
    <row r="48" spans="2:133" ht="11.25">
      <c r="B48" s="719" t="s">
        <v>361</v>
      </c>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D48" s="673"/>
      <c r="CE48" s="674"/>
      <c r="CF48" s="636" t="s">
        <v>362</v>
      </c>
      <c r="CG48" s="637"/>
      <c r="CH48" s="637"/>
      <c r="CI48" s="637"/>
      <c r="CJ48" s="637"/>
      <c r="CK48" s="637"/>
      <c r="CL48" s="637"/>
      <c r="CM48" s="637"/>
      <c r="CN48" s="637"/>
      <c r="CO48" s="637"/>
      <c r="CP48" s="637"/>
      <c r="CQ48" s="638"/>
      <c r="CR48" s="630" t="s">
        <v>128</v>
      </c>
      <c r="CS48" s="631"/>
      <c r="CT48" s="631"/>
      <c r="CU48" s="631"/>
      <c r="CV48" s="631"/>
      <c r="CW48" s="631"/>
      <c r="CX48" s="631"/>
      <c r="CY48" s="632"/>
      <c r="CZ48" s="639" t="s">
        <v>128</v>
      </c>
      <c r="DA48" s="640"/>
      <c r="DB48" s="640"/>
      <c r="DC48" s="645"/>
      <c r="DD48" s="643" t="s">
        <v>128</v>
      </c>
      <c r="DE48" s="631"/>
      <c r="DF48" s="631"/>
      <c r="DG48" s="631"/>
      <c r="DH48" s="631"/>
      <c r="DI48" s="631"/>
      <c r="DJ48" s="631"/>
      <c r="DK48" s="632"/>
      <c r="DL48" s="711"/>
      <c r="DM48" s="712"/>
      <c r="DN48" s="712"/>
      <c r="DO48" s="712"/>
      <c r="DP48" s="712"/>
      <c r="DQ48" s="712"/>
      <c r="DR48" s="712"/>
      <c r="DS48" s="712"/>
      <c r="DT48" s="712"/>
      <c r="DU48" s="712"/>
      <c r="DV48" s="713"/>
      <c r="DW48" s="702"/>
      <c r="DX48" s="703"/>
      <c r="DY48" s="703"/>
      <c r="DZ48" s="703"/>
      <c r="EA48" s="703"/>
      <c r="EB48" s="703"/>
      <c r="EC48" s="704"/>
    </row>
    <row r="49" spans="2:133" ht="11.25" customHeight="1">
      <c r="B49" s="345"/>
      <c r="CD49" s="653" t="s">
        <v>363</v>
      </c>
      <c r="CE49" s="654"/>
      <c r="CF49" s="654"/>
      <c r="CG49" s="654"/>
      <c r="CH49" s="654"/>
      <c r="CI49" s="654"/>
      <c r="CJ49" s="654"/>
      <c r="CK49" s="654"/>
      <c r="CL49" s="654"/>
      <c r="CM49" s="654"/>
      <c r="CN49" s="654"/>
      <c r="CO49" s="654"/>
      <c r="CP49" s="654"/>
      <c r="CQ49" s="655"/>
      <c r="CR49" s="705">
        <v>62227799</v>
      </c>
      <c r="CS49" s="689"/>
      <c r="CT49" s="689"/>
      <c r="CU49" s="689"/>
      <c r="CV49" s="689"/>
      <c r="CW49" s="689"/>
      <c r="CX49" s="689"/>
      <c r="CY49" s="720"/>
      <c r="CZ49" s="717">
        <v>100</v>
      </c>
      <c r="DA49" s="721"/>
      <c r="DB49" s="721"/>
      <c r="DC49" s="722"/>
      <c r="DD49" s="723">
        <v>36898160</v>
      </c>
      <c r="DE49" s="689"/>
      <c r="DF49" s="689"/>
      <c r="DG49" s="689"/>
      <c r="DH49" s="689"/>
      <c r="DI49" s="689"/>
      <c r="DJ49" s="689"/>
      <c r="DK49" s="720"/>
      <c r="DL49" s="724"/>
      <c r="DM49" s="725"/>
      <c r="DN49" s="725"/>
      <c r="DO49" s="725"/>
      <c r="DP49" s="725"/>
      <c r="DQ49" s="725"/>
      <c r="DR49" s="725"/>
      <c r="DS49" s="725"/>
      <c r="DT49" s="725"/>
      <c r="DU49" s="725"/>
      <c r="DV49" s="726"/>
      <c r="DW49" s="727"/>
      <c r="DX49" s="728"/>
      <c r="DY49" s="728"/>
      <c r="DZ49" s="728"/>
      <c r="EA49" s="728"/>
      <c r="EB49" s="728"/>
      <c r="EC49" s="729"/>
    </row>
    <row r="50" spans="2:133" ht="11.25" hidden="1">
      <c r="B50" s="345"/>
    </row>
  </sheetData>
  <sheetProtection algorithmName="SHA-512" hashValue="VzHNSgUYo+g7OeH2t4BfDwQkO91tQuxr3PeO2BdX0LFjt4Jzz55UKOnPwCO+q8QAM4mexgCJAbOv+vcVSijsRA==" saltValue="YncDAoHj4eOgDLYvxSWztg=="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15" customWidth="1"/>
    <col min="131" max="131" width="1.625" style="215" customWidth="1"/>
    <col min="132" max="16384" width="9" style="215" hidden="1"/>
  </cols>
  <sheetData>
    <row r="1" spans="1:131" ht="11.25" customHeight="1" thickBot="1">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c r="A2" s="1099" t="s">
        <v>364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0" t="s">
        <v>365</v>
      </c>
      <c r="DK2" s="1101"/>
      <c r="DL2" s="1101"/>
      <c r="DM2" s="1101"/>
      <c r="DN2" s="1101"/>
      <c r="DO2" s="1102"/>
      <c r="DP2" s="212"/>
      <c r="DQ2" s="1100" t="s">
        <v>366</v>
      </c>
      <c r="DR2" s="1101"/>
      <c r="DS2" s="1101"/>
      <c r="DT2" s="1101"/>
      <c r="DU2" s="1101"/>
      <c r="DV2" s="1101"/>
      <c r="DW2" s="1101"/>
      <c r="DX2" s="1101"/>
      <c r="DY2" s="1101"/>
      <c r="DZ2" s="1102"/>
      <c r="EA2" s="214"/>
    </row>
    <row r="3" spans="1:131" ht="11.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c r="A4" s="1068" t="s">
        <v>367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6"/>
      <c r="BA4" s="216"/>
      <c r="BB4" s="216"/>
      <c r="BC4" s="216"/>
      <c r="BD4" s="216"/>
      <c r="BE4" s="217"/>
      <c r="BF4" s="217"/>
      <c r="BG4" s="217"/>
      <c r="BH4" s="217"/>
      <c r="BI4" s="217"/>
      <c r="BJ4" s="217"/>
      <c r="BK4" s="217"/>
      <c r="BL4" s="217"/>
      <c r="BM4" s="217"/>
      <c r="BN4" s="217"/>
      <c r="BO4" s="217"/>
      <c r="BP4" s="217"/>
      <c r="BQ4" s="739" t="s">
        <v>368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c r="A5" s="1004" t="s">
        <v>369</v>
      </c>
      <c r="B5" s="1005"/>
      <c r="C5" s="1005"/>
      <c r="D5" s="1005"/>
      <c r="E5" s="1005"/>
      <c r="F5" s="1005"/>
      <c r="G5" s="1005"/>
      <c r="H5" s="1005"/>
      <c r="I5" s="1005"/>
      <c r="J5" s="1005"/>
      <c r="K5" s="1005"/>
      <c r="L5" s="1005"/>
      <c r="M5" s="1005"/>
      <c r="N5" s="1005"/>
      <c r="O5" s="1005"/>
      <c r="P5" s="1006"/>
      <c r="Q5" s="1010" t="s">
        <v>370</v>
      </c>
      <c r="R5" s="1011"/>
      <c r="S5" s="1011"/>
      <c r="T5" s="1011"/>
      <c r="U5" s="1012"/>
      <c r="V5" s="1010" t="s">
        <v>371</v>
      </c>
      <c r="W5" s="1011"/>
      <c r="X5" s="1011"/>
      <c r="Y5" s="1011"/>
      <c r="Z5" s="1012"/>
      <c r="AA5" s="1010" t="s">
        <v>372</v>
      </c>
      <c r="AB5" s="1011"/>
      <c r="AC5" s="1011"/>
      <c r="AD5" s="1011"/>
      <c r="AE5" s="1011"/>
      <c r="AF5" s="1103" t="s">
        <v>373</v>
      </c>
      <c r="AG5" s="1011"/>
      <c r="AH5" s="1011"/>
      <c r="AI5" s="1011"/>
      <c r="AJ5" s="1024"/>
      <c r="AK5" s="1011" t="s">
        <v>374</v>
      </c>
      <c r="AL5" s="1011"/>
      <c r="AM5" s="1011"/>
      <c r="AN5" s="1011"/>
      <c r="AO5" s="1012"/>
      <c r="AP5" s="1010" t="s">
        <v>375</v>
      </c>
      <c r="AQ5" s="1011"/>
      <c r="AR5" s="1011"/>
      <c r="AS5" s="1011"/>
      <c r="AT5" s="1012"/>
      <c r="AU5" s="1010" t="s">
        <v>376</v>
      </c>
      <c r="AV5" s="1011"/>
      <c r="AW5" s="1011"/>
      <c r="AX5" s="1011"/>
      <c r="AY5" s="1024"/>
      <c r="AZ5" s="216"/>
      <c r="BA5" s="216"/>
      <c r="BB5" s="216"/>
      <c r="BC5" s="216"/>
      <c r="BD5" s="216"/>
      <c r="BE5" s="217"/>
      <c r="BF5" s="217"/>
      <c r="BG5" s="217"/>
      <c r="BH5" s="217"/>
      <c r="BI5" s="217"/>
      <c r="BJ5" s="217"/>
      <c r="BK5" s="217"/>
      <c r="BL5" s="217"/>
      <c r="BM5" s="217"/>
      <c r="BN5" s="217"/>
      <c r="BO5" s="217"/>
      <c r="BP5" s="217"/>
      <c r="BQ5" s="1004" t="s">
        <v>377</v>
      </c>
      <c r="BR5" s="1005"/>
      <c r="BS5" s="1005"/>
      <c r="BT5" s="1005"/>
      <c r="BU5" s="1005"/>
      <c r="BV5" s="1005"/>
      <c r="BW5" s="1005"/>
      <c r="BX5" s="1005"/>
      <c r="BY5" s="1005"/>
      <c r="BZ5" s="1005"/>
      <c r="CA5" s="1005"/>
      <c r="CB5" s="1005"/>
      <c r="CC5" s="1005"/>
      <c r="CD5" s="1005"/>
      <c r="CE5" s="1005"/>
      <c r="CF5" s="1005"/>
      <c r="CG5" s="1006"/>
      <c r="CH5" s="1010" t="s">
        <v>378</v>
      </c>
      <c r="CI5" s="1011"/>
      <c r="CJ5" s="1011"/>
      <c r="CK5" s="1011"/>
      <c r="CL5" s="1012"/>
      <c r="CM5" s="1010" t="s">
        <v>379</v>
      </c>
      <c r="CN5" s="1011"/>
      <c r="CO5" s="1011"/>
      <c r="CP5" s="1011"/>
      <c r="CQ5" s="1012"/>
      <c r="CR5" s="1010" t="s">
        <v>380</v>
      </c>
      <c r="CS5" s="1011"/>
      <c r="CT5" s="1011"/>
      <c r="CU5" s="1011"/>
      <c r="CV5" s="1012"/>
      <c r="CW5" s="1010" t="s">
        <v>381</v>
      </c>
      <c r="CX5" s="1011"/>
      <c r="CY5" s="1011"/>
      <c r="CZ5" s="1011"/>
      <c r="DA5" s="1012"/>
      <c r="DB5" s="1010" t="s">
        <v>382</v>
      </c>
      <c r="DC5" s="1011"/>
      <c r="DD5" s="1011"/>
      <c r="DE5" s="1011"/>
      <c r="DF5" s="1012"/>
      <c r="DG5" s="1093" t="s">
        <v>383</v>
      </c>
      <c r="DH5" s="1094"/>
      <c r="DI5" s="1094"/>
      <c r="DJ5" s="1094"/>
      <c r="DK5" s="1095"/>
      <c r="DL5" s="1093" t="s">
        <v>384</v>
      </c>
      <c r="DM5" s="1094"/>
      <c r="DN5" s="1094"/>
      <c r="DO5" s="1094"/>
      <c r="DP5" s="1095"/>
      <c r="DQ5" s="1010" t="s">
        <v>385</v>
      </c>
      <c r="DR5" s="1011"/>
      <c r="DS5" s="1011"/>
      <c r="DT5" s="1011"/>
      <c r="DU5" s="1012"/>
      <c r="DV5" s="1010" t="s">
        <v>376</v>
      </c>
      <c r="DW5" s="1011"/>
      <c r="DX5" s="1011"/>
      <c r="DY5" s="1011"/>
      <c r="DZ5" s="1024"/>
      <c r="EA5" s="219"/>
    </row>
    <row r="6" spans="1:131" s="220" customFormat="1" ht="26.25" customHeight="1" thickBot="1">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6"/>
      <c r="BA6" s="216"/>
      <c r="BB6" s="216"/>
      <c r="BC6" s="216"/>
      <c r="BD6" s="216"/>
      <c r="BE6" s="217"/>
      <c r="BF6" s="217"/>
      <c r="BG6" s="217"/>
      <c r="BH6" s="217"/>
      <c r="BI6" s="217"/>
      <c r="BJ6" s="217"/>
      <c r="BK6" s="217"/>
      <c r="BL6" s="217"/>
      <c r="BM6" s="217"/>
      <c r="BN6" s="217"/>
      <c r="BO6" s="217"/>
      <c r="BP6" s="217"/>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9"/>
    </row>
    <row r="7" spans="1:131" s="220" customFormat="1" ht="26.25" customHeight="1" thickTop="1">
      <c r="A7" s="221">
        <v>1</v>
      </c>
      <c r="B7" s="1056" t="s">
        <v>386</v>
      </c>
      <c r="C7" s="1057"/>
      <c r="D7" s="1057"/>
      <c r="E7" s="1057"/>
      <c r="F7" s="1057"/>
      <c r="G7" s="1057"/>
      <c r="H7" s="1057"/>
      <c r="I7" s="1057"/>
      <c r="J7" s="1057"/>
      <c r="K7" s="1057"/>
      <c r="L7" s="1057"/>
      <c r="M7" s="1057"/>
      <c r="N7" s="1057"/>
      <c r="O7" s="1057"/>
      <c r="P7" s="1058"/>
      <c r="Q7" s="1111">
        <v>64647</v>
      </c>
      <c r="R7" s="1112"/>
      <c r="S7" s="1112"/>
      <c r="T7" s="1112"/>
      <c r="U7" s="1112"/>
      <c r="V7" s="1112">
        <v>61333</v>
      </c>
      <c r="W7" s="1112"/>
      <c r="X7" s="1112"/>
      <c r="Y7" s="1112"/>
      <c r="Z7" s="1112"/>
      <c r="AA7" s="1112">
        <v>3314</v>
      </c>
      <c r="AB7" s="1112"/>
      <c r="AC7" s="1112"/>
      <c r="AD7" s="1112"/>
      <c r="AE7" s="1113"/>
      <c r="AF7" s="1114">
        <v>2849</v>
      </c>
      <c r="AG7" s="1115"/>
      <c r="AH7" s="1115"/>
      <c r="AI7" s="1115"/>
      <c r="AJ7" s="1116"/>
      <c r="AK7" s="1117">
        <v>4034</v>
      </c>
      <c r="AL7" s="1118"/>
      <c r="AM7" s="1118"/>
      <c r="AN7" s="1118"/>
      <c r="AO7" s="1118"/>
      <c r="AP7" s="1118">
        <v>35280</v>
      </c>
      <c r="AQ7" s="1118"/>
      <c r="AR7" s="1118"/>
      <c r="AS7" s="1118"/>
      <c r="AT7" s="1118"/>
      <c r="AU7" s="1119"/>
      <c r="AV7" s="1119"/>
      <c r="AW7" s="1119"/>
      <c r="AX7" s="1119"/>
      <c r="AY7" s="1120"/>
      <c r="AZ7" s="216"/>
      <c r="BA7" s="216"/>
      <c r="BB7" s="216"/>
      <c r="BC7" s="216"/>
      <c r="BD7" s="216"/>
      <c r="BE7" s="217"/>
      <c r="BF7" s="217"/>
      <c r="BG7" s="217"/>
      <c r="BH7" s="217"/>
      <c r="BI7" s="217"/>
      <c r="BJ7" s="217"/>
      <c r="BK7" s="217"/>
      <c r="BL7" s="217"/>
      <c r="BM7" s="217"/>
      <c r="BN7" s="217"/>
      <c r="BO7" s="217"/>
      <c r="BP7" s="217"/>
      <c r="BQ7" s="221">
        <v>1</v>
      </c>
      <c r="BR7" s="222"/>
      <c r="BS7" s="1108" t="s">
        <v>573</v>
      </c>
      <c r="BT7" s="1109"/>
      <c r="BU7" s="1109"/>
      <c r="BV7" s="1109"/>
      <c r="BW7" s="1109"/>
      <c r="BX7" s="1109"/>
      <c r="BY7" s="1109"/>
      <c r="BZ7" s="1109"/>
      <c r="CA7" s="1109"/>
      <c r="CB7" s="1109"/>
      <c r="CC7" s="1109"/>
      <c r="CD7" s="1109"/>
      <c r="CE7" s="1109"/>
      <c r="CF7" s="1109"/>
      <c r="CG7" s="1121"/>
      <c r="CH7" s="1105">
        <v>-4</v>
      </c>
      <c r="CI7" s="1106"/>
      <c r="CJ7" s="1106"/>
      <c r="CK7" s="1106"/>
      <c r="CL7" s="1107"/>
      <c r="CM7" s="1105">
        <v>30</v>
      </c>
      <c r="CN7" s="1106"/>
      <c r="CO7" s="1106"/>
      <c r="CP7" s="1106"/>
      <c r="CQ7" s="1107"/>
      <c r="CR7" s="1105">
        <v>5</v>
      </c>
      <c r="CS7" s="1106"/>
      <c r="CT7" s="1106"/>
      <c r="CU7" s="1106"/>
      <c r="CV7" s="1107"/>
      <c r="CW7" s="1105" t="s">
        <v>581</v>
      </c>
      <c r="CX7" s="1106"/>
      <c r="CY7" s="1106"/>
      <c r="CZ7" s="1106"/>
      <c r="DA7" s="1107"/>
      <c r="DB7" s="1105" t="s">
        <v>581</v>
      </c>
      <c r="DC7" s="1106"/>
      <c r="DD7" s="1106"/>
      <c r="DE7" s="1106"/>
      <c r="DF7" s="1107"/>
      <c r="DG7" s="1105" t="s">
        <v>581</v>
      </c>
      <c r="DH7" s="1106"/>
      <c r="DI7" s="1106"/>
      <c r="DJ7" s="1106"/>
      <c r="DK7" s="1107"/>
      <c r="DL7" s="1105" t="s">
        <v>581</v>
      </c>
      <c r="DM7" s="1106"/>
      <c r="DN7" s="1106"/>
      <c r="DO7" s="1106"/>
      <c r="DP7" s="1107"/>
      <c r="DQ7" s="1105" t="s">
        <v>581</v>
      </c>
      <c r="DR7" s="1106"/>
      <c r="DS7" s="1106"/>
      <c r="DT7" s="1106"/>
      <c r="DU7" s="1107"/>
      <c r="DV7" s="1108"/>
      <c r="DW7" s="1109"/>
      <c r="DX7" s="1109"/>
      <c r="DY7" s="1109"/>
      <c r="DZ7" s="1110"/>
      <c r="EA7" s="219"/>
    </row>
    <row r="8" spans="1:131" s="220" customFormat="1" ht="26.25" customHeight="1">
      <c r="A8" s="223">
        <v>2</v>
      </c>
      <c r="B8" s="1039" t="s">
        <v>387</v>
      </c>
      <c r="C8" s="1040"/>
      <c r="D8" s="1040"/>
      <c r="E8" s="1040"/>
      <c r="F8" s="1040"/>
      <c r="G8" s="1040"/>
      <c r="H8" s="1040"/>
      <c r="I8" s="1040"/>
      <c r="J8" s="1040"/>
      <c r="K8" s="1040"/>
      <c r="L8" s="1040"/>
      <c r="M8" s="1040"/>
      <c r="N8" s="1040"/>
      <c r="O8" s="1040"/>
      <c r="P8" s="1041"/>
      <c r="Q8" s="1047">
        <v>346</v>
      </c>
      <c r="R8" s="1048"/>
      <c r="S8" s="1048"/>
      <c r="T8" s="1048"/>
      <c r="U8" s="1048"/>
      <c r="V8" s="1048">
        <v>324</v>
      </c>
      <c r="W8" s="1048"/>
      <c r="X8" s="1048"/>
      <c r="Y8" s="1048"/>
      <c r="Z8" s="1048"/>
      <c r="AA8" s="1048">
        <v>22</v>
      </c>
      <c r="AB8" s="1048"/>
      <c r="AC8" s="1048"/>
      <c r="AD8" s="1048"/>
      <c r="AE8" s="1049"/>
      <c r="AF8" s="1044">
        <v>2</v>
      </c>
      <c r="AG8" s="1045"/>
      <c r="AH8" s="1045"/>
      <c r="AI8" s="1045"/>
      <c r="AJ8" s="1046"/>
      <c r="AK8" s="1089">
        <v>284</v>
      </c>
      <c r="AL8" s="1090"/>
      <c r="AM8" s="1090"/>
      <c r="AN8" s="1090"/>
      <c r="AO8" s="1090"/>
      <c r="AP8" s="1090">
        <v>642</v>
      </c>
      <c r="AQ8" s="1090"/>
      <c r="AR8" s="1090"/>
      <c r="AS8" s="1090"/>
      <c r="AT8" s="1090"/>
      <c r="AU8" s="1091"/>
      <c r="AV8" s="1091"/>
      <c r="AW8" s="1091"/>
      <c r="AX8" s="1091"/>
      <c r="AY8" s="1092"/>
      <c r="AZ8" s="216"/>
      <c r="BA8" s="216"/>
      <c r="BB8" s="216"/>
      <c r="BC8" s="216"/>
      <c r="BD8" s="216"/>
      <c r="BE8" s="217"/>
      <c r="BF8" s="217"/>
      <c r="BG8" s="217"/>
      <c r="BH8" s="217"/>
      <c r="BI8" s="217"/>
      <c r="BJ8" s="217"/>
      <c r="BK8" s="217"/>
      <c r="BL8" s="217"/>
      <c r="BM8" s="217"/>
      <c r="BN8" s="217"/>
      <c r="BO8" s="217"/>
      <c r="BP8" s="217"/>
      <c r="BQ8" s="223">
        <v>2</v>
      </c>
      <c r="BR8" s="224"/>
      <c r="BS8" s="1001" t="s">
        <v>574</v>
      </c>
      <c r="BT8" s="1002"/>
      <c r="BU8" s="1002"/>
      <c r="BV8" s="1002"/>
      <c r="BW8" s="1002"/>
      <c r="BX8" s="1002"/>
      <c r="BY8" s="1002"/>
      <c r="BZ8" s="1002"/>
      <c r="CA8" s="1002"/>
      <c r="CB8" s="1002"/>
      <c r="CC8" s="1002"/>
      <c r="CD8" s="1002"/>
      <c r="CE8" s="1002"/>
      <c r="CF8" s="1002"/>
      <c r="CG8" s="1023"/>
      <c r="CH8" s="998">
        <v>12</v>
      </c>
      <c r="CI8" s="999"/>
      <c r="CJ8" s="999"/>
      <c r="CK8" s="999"/>
      <c r="CL8" s="1000"/>
      <c r="CM8" s="998">
        <v>165</v>
      </c>
      <c r="CN8" s="999"/>
      <c r="CO8" s="999"/>
      <c r="CP8" s="999"/>
      <c r="CQ8" s="1000"/>
      <c r="CR8" s="998">
        <v>32</v>
      </c>
      <c r="CS8" s="999"/>
      <c r="CT8" s="999"/>
      <c r="CU8" s="999"/>
      <c r="CV8" s="1000"/>
      <c r="CW8" s="998">
        <v>6</v>
      </c>
      <c r="CX8" s="999"/>
      <c r="CY8" s="999"/>
      <c r="CZ8" s="999"/>
      <c r="DA8" s="1000"/>
      <c r="DB8" s="998" t="s">
        <v>581</v>
      </c>
      <c r="DC8" s="999"/>
      <c r="DD8" s="999"/>
      <c r="DE8" s="999"/>
      <c r="DF8" s="1000"/>
      <c r="DG8" s="998" t="s">
        <v>581</v>
      </c>
      <c r="DH8" s="999"/>
      <c r="DI8" s="999"/>
      <c r="DJ8" s="999"/>
      <c r="DK8" s="1000"/>
      <c r="DL8" s="998" t="s">
        <v>581</v>
      </c>
      <c r="DM8" s="999"/>
      <c r="DN8" s="999"/>
      <c r="DO8" s="999"/>
      <c r="DP8" s="1000"/>
      <c r="DQ8" s="998" t="s">
        <v>581</v>
      </c>
      <c r="DR8" s="999"/>
      <c r="DS8" s="999"/>
      <c r="DT8" s="999"/>
      <c r="DU8" s="1000"/>
      <c r="DV8" s="1001"/>
      <c r="DW8" s="1002"/>
      <c r="DX8" s="1002"/>
      <c r="DY8" s="1002"/>
      <c r="DZ8" s="1003"/>
      <c r="EA8" s="219"/>
    </row>
    <row r="9" spans="1:131" s="220" customFormat="1" ht="26.25" customHeight="1">
      <c r="A9" s="223">
        <v>3</v>
      </c>
      <c r="B9" s="1039" t="s">
        <v>388</v>
      </c>
      <c r="C9" s="1040"/>
      <c r="D9" s="1040"/>
      <c r="E9" s="1040"/>
      <c r="F9" s="1040"/>
      <c r="G9" s="1040"/>
      <c r="H9" s="1040"/>
      <c r="I9" s="1040"/>
      <c r="J9" s="1040"/>
      <c r="K9" s="1040"/>
      <c r="L9" s="1040"/>
      <c r="M9" s="1040"/>
      <c r="N9" s="1040"/>
      <c r="O9" s="1040"/>
      <c r="P9" s="1041"/>
      <c r="Q9" s="1047">
        <v>1019</v>
      </c>
      <c r="R9" s="1048"/>
      <c r="S9" s="1048"/>
      <c r="T9" s="1048"/>
      <c r="U9" s="1048"/>
      <c r="V9" s="1048">
        <v>981</v>
      </c>
      <c r="W9" s="1048"/>
      <c r="X9" s="1048"/>
      <c r="Y9" s="1048"/>
      <c r="Z9" s="1048"/>
      <c r="AA9" s="1048">
        <v>39</v>
      </c>
      <c r="AB9" s="1048"/>
      <c r="AC9" s="1048"/>
      <c r="AD9" s="1048"/>
      <c r="AE9" s="1049"/>
      <c r="AF9" s="1044">
        <v>2</v>
      </c>
      <c r="AG9" s="1045"/>
      <c r="AH9" s="1045"/>
      <c r="AI9" s="1045"/>
      <c r="AJ9" s="1046"/>
      <c r="AK9" s="1089">
        <v>207</v>
      </c>
      <c r="AL9" s="1090"/>
      <c r="AM9" s="1090"/>
      <c r="AN9" s="1090"/>
      <c r="AO9" s="1090"/>
      <c r="AP9" s="1090">
        <v>661</v>
      </c>
      <c r="AQ9" s="1090"/>
      <c r="AR9" s="1090"/>
      <c r="AS9" s="1090"/>
      <c r="AT9" s="1090"/>
      <c r="AU9" s="1091"/>
      <c r="AV9" s="1091"/>
      <c r="AW9" s="1091"/>
      <c r="AX9" s="1091"/>
      <c r="AY9" s="1092"/>
      <c r="AZ9" s="216"/>
      <c r="BA9" s="216"/>
      <c r="BB9" s="216"/>
      <c r="BC9" s="216"/>
      <c r="BD9" s="216"/>
      <c r="BE9" s="217"/>
      <c r="BF9" s="217"/>
      <c r="BG9" s="217"/>
      <c r="BH9" s="217"/>
      <c r="BI9" s="217"/>
      <c r="BJ9" s="217"/>
      <c r="BK9" s="217"/>
      <c r="BL9" s="217"/>
      <c r="BM9" s="217"/>
      <c r="BN9" s="217"/>
      <c r="BO9" s="217"/>
      <c r="BP9" s="217"/>
      <c r="BQ9" s="223">
        <v>3</v>
      </c>
      <c r="BR9" s="224"/>
      <c r="BS9" s="1001" t="s">
        <v>575</v>
      </c>
      <c r="BT9" s="1002"/>
      <c r="BU9" s="1002"/>
      <c r="BV9" s="1002"/>
      <c r="BW9" s="1002"/>
      <c r="BX9" s="1002"/>
      <c r="BY9" s="1002"/>
      <c r="BZ9" s="1002"/>
      <c r="CA9" s="1002"/>
      <c r="CB9" s="1002"/>
      <c r="CC9" s="1002"/>
      <c r="CD9" s="1002"/>
      <c r="CE9" s="1002"/>
      <c r="CF9" s="1002"/>
      <c r="CG9" s="1023"/>
      <c r="CH9" s="998">
        <v>2</v>
      </c>
      <c r="CI9" s="999"/>
      <c r="CJ9" s="999"/>
      <c r="CK9" s="999"/>
      <c r="CL9" s="1000"/>
      <c r="CM9" s="998">
        <v>114</v>
      </c>
      <c r="CN9" s="999"/>
      <c r="CO9" s="999"/>
      <c r="CP9" s="999"/>
      <c r="CQ9" s="1000"/>
      <c r="CR9" s="998">
        <v>50</v>
      </c>
      <c r="CS9" s="999"/>
      <c r="CT9" s="999"/>
      <c r="CU9" s="999"/>
      <c r="CV9" s="1000"/>
      <c r="CW9" s="998">
        <v>237</v>
      </c>
      <c r="CX9" s="999"/>
      <c r="CY9" s="999"/>
      <c r="CZ9" s="999"/>
      <c r="DA9" s="1000"/>
      <c r="DB9" s="998" t="s">
        <v>581</v>
      </c>
      <c r="DC9" s="999"/>
      <c r="DD9" s="999"/>
      <c r="DE9" s="999"/>
      <c r="DF9" s="1000"/>
      <c r="DG9" s="998" t="s">
        <v>581</v>
      </c>
      <c r="DH9" s="999"/>
      <c r="DI9" s="999"/>
      <c r="DJ9" s="999"/>
      <c r="DK9" s="1000"/>
      <c r="DL9" s="998" t="s">
        <v>581</v>
      </c>
      <c r="DM9" s="999"/>
      <c r="DN9" s="999"/>
      <c r="DO9" s="999"/>
      <c r="DP9" s="1000"/>
      <c r="DQ9" s="998" t="s">
        <v>581</v>
      </c>
      <c r="DR9" s="999"/>
      <c r="DS9" s="999"/>
      <c r="DT9" s="999"/>
      <c r="DU9" s="1000"/>
      <c r="DV9" s="1001"/>
      <c r="DW9" s="1002"/>
      <c r="DX9" s="1002"/>
      <c r="DY9" s="1002"/>
      <c r="DZ9" s="1003"/>
      <c r="EA9" s="219"/>
    </row>
    <row r="10" spans="1:131" s="220" customFormat="1" ht="26.25" customHeight="1">
      <c r="A10" s="223">
        <v>4</v>
      </c>
      <c r="B10" s="1039" t="s">
        <v>389</v>
      </c>
      <c r="C10" s="1040"/>
      <c r="D10" s="1040"/>
      <c r="E10" s="1040"/>
      <c r="F10" s="1040"/>
      <c r="G10" s="1040"/>
      <c r="H10" s="1040"/>
      <c r="I10" s="1040"/>
      <c r="J10" s="1040"/>
      <c r="K10" s="1040"/>
      <c r="L10" s="1040"/>
      <c r="M10" s="1040"/>
      <c r="N10" s="1040"/>
      <c r="O10" s="1040"/>
      <c r="P10" s="1041"/>
      <c r="Q10" s="1047">
        <v>354</v>
      </c>
      <c r="R10" s="1048"/>
      <c r="S10" s="1048"/>
      <c r="T10" s="1048"/>
      <c r="U10" s="1048"/>
      <c r="V10" s="1048">
        <v>328</v>
      </c>
      <c r="W10" s="1048"/>
      <c r="X10" s="1048"/>
      <c r="Y10" s="1048"/>
      <c r="Z10" s="1048"/>
      <c r="AA10" s="1048">
        <v>26</v>
      </c>
      <c r="AB10" s="1048"/>
      <c r="AC10" s="1048"/>
      <c r="AD10" s="1048"/>
      <c r="AE10" s="1049"/>
      <c r="AF10" s="1044">
        <v>19</v>
      </c>
      <c r="AG10" s="1045"/>
      <c r="AH10" s="1045"/>
      <c r="AI10" s="1045"/>
      <c r="AJ10" s="1046"/>
      <c r="AK10" s="1089">
        <v>158</v>
      </c>
      <c r="AL10" s="1090"/>
      <c r="AM10" s="1090"/>
      <c r="AN10" s="1090"/>
      <c r="AO10" s="1090"/>
      <c r="AP10" s="1090">
        <v>346</v>
      </c>
      <c r="AQ10" s="1090"/>
      <c r="AR10" s="1090"/>
      <c r="AS10" s="1090"/>
      <c r="AT10" s="1090"/>
      <c r="AU10" s="1091"/>
      <c r="AV10" s="1091"/>
      <c r="AW10" s="1091"/>
      <c r="AX10" s="1091"/>
      <c r="AY10" s="1092"/>
      <c r="AZ10" s="216"/>
      <c r="BA10" s="216"/>
      <c r="BB10" s="216"/>
      <c r="BC10" s="216"/>
      <c r="BD10" s="216"/>
      <c r="BE10" s="217"/>
      <c r="BF10" s="217"/>
      <c r="BG10" s="217"/>
      <c r="BH10" s="217"/>
      <c r="BI10" s="217"/>
      <c r="BJ10" s="217"/>
      <c r="BK10" s="217"/>
      <c r="BL10" s="217"/>
      <c r="BM10" s="217"/>
      <c r="BN10" s="217"/>
      <c r="BO10" s="217"/>
      <c r="BP10" s="217"/>
      <c r="BQ10" s="223">
        <v>4</v>
      </c>
      <c r="BR10" s="224"/>
      <c r="BS10" s="1001" t="s">
        <v>576</v>
      </c>
      <c r="BT10" s="1002"/>
      <c r="BU10" s="1002"/>
      <c r="BV10" s="1002"/>
      <c r="BW10" s="1002"/>
      <c r="BX10" s="1002"/>
      <c r="BY10" s="1002"/>
      <c r="BZ10" s="1002"/>
      <c r="CA10" s="1002"/>
      <c r="CB10" s="1002"/>
      <c r="CC10" s="1002"/>
      <c r="CD10" s="1002"/>
      <c r="CE10" s="1002"/>
      <c r="CF10" s="1002"/>
      <c r="CG10" s="1023"/>
      <c r="CH10" s="998">
        <v>1468</v>
      </c>
      <c r="CI10" s="999"/>
      <c r="CJ10" s="999"/>
      <c r="CK10" s="999"/>
      <c r="CL10" s="1000"/>
      <c r="CM10" s="998">
        <v>3129</v>
      </c>
      <c r="CN10" s="999"/>
      <c r="CO10" s="999"/>
      <c r="CP10" s="999"/>
      <c r="CQ10" s="1000"/>
      <c r="CR10" s="998">
        <v>5</v>
      </c>
      <c r="CS10" s="999"/>
      <c r="CT10" s="999"/>
      <c r="CU10" s="999"/>
      <c r="CV10" s="1000"/>
      <c r="CW10" s="998" t="s">
        <v>507</v>
      </c>
      <c r="CX10" s="999"/>
      <c r="CY10" s="999"/>
      <c r="CZ10" s="999"/>
      <c r="DA10" s="1000"/>
      <c r="DB10" s="998" t="s">
        <v>507</v>
      </c>
      <c r="DC10" s="999"/>
      <c r="DD10" s="999"/>
      <c r="DE10" s="999"/>
      <c r="DF10" s="1000"/>
      <c r="DG10" s="998">
        <v>1398</v>
      </c>
      <c r="DH10" s="999"/>
      <c r="DI10" s="999"/>
      <c r="DJ10" s="999"/>
      <c r="DK10" s="1000"/>
      <c r="DL10" s="998" t="s">
        <v>507</v>
      </c>
      <c r="DM10" s="999"/>
      <c r="DN10" s="999"/>
      <c r="DO10" s="999"/>
      <c r="DP10" s="1000"/>
      <c r="DQ10" s="998" t="s">
        <v>507</v>
      </c>
      <c r="DR10" s="999"/>
      <c r="DS10" s="999"/>
      <c r="DT10" s="999"/>
      <c r="DU10" s="1000"/>
      <c r="DV10" s="1001"/>
      <c r="DW10" s="1002"/>
      <c r="DX10" s="1002"/>
      <c r="DY10" s="1002"/>
      <c r="DZ10" s="1003"/>
      <c r="EA10" s="219"/>
    </row>
    <row r="11" spans="1:131" s="220" customFormat="1" ht="26.25" customHeight="1">
      <c r="A11" s="223">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6"/>
      <c r="BA11" s="216"/>
      <c r="BB11" s="216"/>
      <c r="BC11" s="216"/>
      <c r="BD11" s="216"/>
      <c r="BE11" s="217"/>
      <c r="BF11" s="217"/>
      <c r="BG11" s="217"/>
      <c r="BH11" s="217"/>
      <c r="BI11" s="217"/>
      <c r="BJ11" s="217"/>
      <c r="BK11" s="217"/>
      <c r="BL11" s="217"/>
      <c r="BM11" s="217"/>
      <c r="BN11" s="217"/>
      <c r="BO11" s="217"/>
      <c r="BP11" s="217"/>
      <c r="BQ11" s="223">
        <v>5</v>
      </c>
      <c r="BR11" s="224"/>
      <c r="BS11" s="1001" t="s">
        <v>577</v>
      </c>
      <c r="BT11" s="1002"/>
      <c r="BU11" s="1002"/>
      <c r="BV11" s="1002"/>
      <c r="BW11" s="1002"/>
      <c r="BX11" s="1002"/>
      <c r="BY11" s="1002"/>
      <c r="BZ11" s="1002"/>
      <c r="CA11" s="1002"/>
      <c r="CB11" s="1002"/>
      <c r="CC11" s="1002"/>
      <c r="CD11" s="1002"/>
      <c r="CE11" s="1002"/>
      <c r="CF11" s="1002"/>
      <c r="CG11" s="1023"/>
      <c r="CH11" s="998">
        <v>10</v>
      </c>
      <c r="CI11" s="999"/>
      <c r="CJ11" s="999"/>
      <c r="CK11" s="999"/>
      <c r="CL11" s="1000"/>
      <c r="CM11" s="998">
        <v>99</v>
      </c>
      <c r="CN11" s="999"/>
      <c r="CO11" s="999"/>
      <c r="CP11" s="999"/>
      <c r="CQ11" s="1000"/>
      <c r="CR11" s="998">
        <v>2</v>
      </c>
      <c r="CS11" s="999"/>
      <c r="CT11" s="999"/>
      <c r="CU11" s="999"/>
      <c r="CV11" s="1000"/>
      <c r="CW11" s="998" t="s">
        <v>581</v>
      </c>
      <c r="CX11" s="999"/>
      <c r="CY11" s="999"/>
      <c r="CZ11" s="999"/>
      <c r="DA11" s="1000"/>
      <c r="DB11" s="998" t="s">
        <v>581</v>
      </c>
      <c r="DC11" s="999"/>
      <c r="DD11" s="999"/>
      <c r="DE11" s="999"/>
      <c r="DF11" s="1000"/>
      <c r="DG11" s="998" t="s">
        <v>581</v>
      </c>
      <c r="DH11" s="999"/>
      <c r="DI11" s="999"/>
      <c r="DJ11" s="999"/>
      <c r="DK11" s="1000"/>
      <c r="DL11" s="998" t="s">
        <v>581</v>
      </c>
      <c r="DM11" s="999"/>
      <c r="DN11" s="999"/>
      <c r="DO11" s="999"/>
      <c r="DP11" s="1000"/>
      <c r="DQ11" s="998" t="s">
        <v>581</v>
      </c>
      <c r="DR11" s="999"/>
      <c r="DS11" s="999"/>
      <c r="DT11" s="999"/>
      <c r="DU11" s="1000"/>
      <c r="DV11" s="1001"/>
      <c r="DW11" s="1002"/>
      <c r="DX11" s="1002"/>
      <c r="DY11" s="1002"/>
      <c r="DZ11" s="1003"/>
      <c r="EA11" s="219"/>
    </row>
    <row r="12" spans="1:131" s="220" customFormat="1" ht="26.25" customHeight="1">
      <c r="A12" s="223">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6"/>
      <c r="BA12" s="216"/>
      <c r="BB12" s="216"/>
      <c r="BC12" s="216"/>
      <c r="BD12" s="216"/>
      <c r="BE12" s="217"/>
      <c r="BF12" s="217"/>
      <c r="BG12" s="217"/>
      <c r="BH12" s="217"/>
      <c r="BI12" s="217"/>
      <c r="BJ12" s="217"/>
      <c r="BK12" s="217"/>
      <c r="BL12" s="217"/>
      <c r="BM12" s="217"/>
      <c r="BN12" s="217"/>
      <c r="BO12" s="217"/>
      <c r="BP12" s="217"/>
      <c r="BQ12" s="223">
        <v>6</v>
      </c>
      <c r="BR12" s="224"/>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9"/>
    </row>
    <row r="13" spans="1:131" s="220" customFormat="1" ht="26.25" customHeight="1">
      <c r="A13" s="223">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6"/>
      <c r="BA13" s="216"/>
      <c r="BB13" s="216"/>
      <c r="BC13" s="216"/>
      <c r="BD13" s="216"/>
      <c r="BE13" s="217"/>
      <c r="BF13" s="217"/>
      <c r="BG13" s="217"/>
      <c r="BH13" s="217"/>
      <c r="BI13" s="217"/>
      <c r="BJ13" s="217"/>
      <c r="BK13" s="217"/>
      <c r="BL13" s="217"/>
      <c r="BM13" s="217"/>
      <c r="BN13" s="217"/>
      <c r="BO13" s="217"/>
      <c r="BP13" s="217"/>
      <c r="BQ13" s="223">
        <v>7</v>
      </c>
      <c r="BR13" s="224"/>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9"/>
    </row>
    <row r="14" spans="1:131" s="220" customFormat="1" ht="26.25" customHeight="1">
      <c r="A14" s="223">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6"/>
      <c r="BA14" s="216"/>
      <c r="BB14" s="216"/>
      <c r="BC14" s="216"/>
      <c r="BD14" s="216"/>
      <c r="BE14" s="217"/>
      <c r="BF14" s="217"/>
      <c r="BG14" s="217"/>
      <c r="BH14" s="217"/>
      <c r="BI14" s="217"/>
      <c r="BJ14" s="217"/>
      <c r="BK14" s="217"/>
      <c r="BL14" s="217"/>
      <c r="BM14" s="217"/>
      <c r="BN14" s="217"/>
      <c r="BO14" s="217"/>
      <c r="BP14" s="217"/>
      <c r="BQ14" s="223">
        <v>8</v>
      </c>
      <c r="BR14" s="224"/>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9"/>
    </row>
    <row r="15" spans="1:131" s="220" customFormat="1" ht="26.25" customHeight="1">
      <c r="A15" s="223">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6"/>
      <c r="BA15" s="216"/>
      <c r="BB15" s="216"/>
      <c r="BC15" s="216"/>
      <c r="BD15" s="216"/>
      <c r="BE15" s="217"/>
      <c r="BF15" s="217"/>
      <c r="BG15" s="217"/>
      <c r="BH15" s="217"/>
      <c r="BI15" s="217"/>
      <c r="BJ15" s="217"/>
      <c r="BK15" s="217"/>
      <c r="BL15" s="217"/>
      <c r="BM15" s="217"/>
      <c r="BN15" s="217"/>
      <c r="BO15" s="217"/>
      <c r="BP15" s="217"/>
      <c r="BQ15" s="223">
        <v>9</v>
      </c>
      <c r="BR15" s="224"/>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9"/>
    </row>
    <row r="16" spans="1:131" s="220" customFormat="1" ht="26.25" customHeight="1">
      <c r="A16" s="223">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6"/>
      <c r="BA16" s="216"/>
      <c r="BB16" s="216"/>
      <c r="BC16" s="216"/>
      <c r="BD16" s="216"/>
      <c r="BE16" s="217"/>
      <c r="BF16" s="217"/>
      <c r="BG16" s="217"/>
      <c r="BH16" s="217"/>
      <c r="BI16" s="217"/>
      <c r="BJ16" s="217"/>
      <c r="BK16" s="217"/>
      <c r="BL16" s="217"/>
      <c r="BM16" s="217"/>
      <c r="BN16" s="217"/>
      <c r="BO16" s="217"/>
      <c r="BP16" s="217"/>
      <c r="BQ16" s="223">
        <v>10</v>
      </c>
      <c r="BR16" s="224"/>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9"/>
    </row>
    <row r="17" spans="1:131" s="220" customFormat="1" ht="26.25" customHeight="1">
      <c r="A17" s="223">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6"/>
      <c r="BA17" s="216"/>
      <c r="BB17" s="216"/>
      <c r="BC17" s="216"/>
      <c r="BD17" s="216"/>
      <c r="BE17" s="217"/>
      <c r="BF17" s="217"/>
      <c r="BG17" s="217"/>
      <c r="BH17" s="217"/>
      <c r="BI17" s="217"/>
      <c r="BJ17" s="217"/>
      <c r="BK17" s="217"/>
      <c r="BL17" s="217"/>
      <c r="BM17" s="217"/>
      <c r="BN17" s="217"/>
      <c r="BO17" s="217"/>
      <c r="BP17" s="217"/>
      <c r="BQ17" s="223">
        <v>11</v>
      </c>
      <c r="BR17" s="224"/>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9"/>
    </row>
    <row r="18" spans="1:131" s="220" customFormat="1" ht="26.25" customHeight="1">
      <c r="A18" s="223">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6"/>
      <c r="BA18" s="216"/>
      <c r="BB18" s="216"/>
      <c r="BC18" s="216"/>
      <c r="BD18" s="216"/>
      <c r="BE18" s="217"/>
      <c r="BF18" s="217"/>
      <c r="BG18" s="217"/>
      <c r="BH18" s="217"/>
      <c r="BI18" s="217"/>
      <c r="BJ18" s="217"/>
      <c r="BK18" s="217"/>
      <c r="BL18" s="217"/>
      <c r="BM18" s="217"/>
      <c r="BN18" s="217"/>
      <c r="BO18" s="217"/>
      <c r="BP18" s="217"/>
      <c r="BQ18" s="223">
        <v>12</v>
      </c>
      <c r="BR18" s="224"/>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9"/>
    </row>
    <row r="19" spans="1:131" s="220" customFormat="1" ht="26.25" customHeight="1">
      <c r="A19" s="223">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6"/>
      <c r="BA19" s="216"/>
      <c r="BB19" s="216"/>
      <c r="BC19" s="216"/>
      <c r="BD19" s="216"/>
      <c r="BE19" s="217"/>
      <c r="BF19" s="217"/>
      <c r="BG19" s="217"/>
      <c r="BH19" s="217"/>
      <c r="BI19" s="217"/>
      <c r="BJ19" s="217"/>
      <c r="BK19" s="217"/>
      <c r="BL19" s="217"/>
      <c r="BM19" s="217"/>
      <c r="BN19" s="217"/>
      <c r="BO19" s="217"/>
      <c r="BP19" s="217"/>
      <c r="BQ19" s="223">
        <v>13</v>
      </c>
      <c r="BR19" s="224"/>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9"/>
    </row>
    <row r="20" spans="1:131" s="220" customFormat="1" ht="26.25" customHeight="1">
      <c r="A20" s="223">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6"/>
      <c r="BA20" s="216"/>
      <c r="BB20" s="216"/>
      <c r="BC20" s="216"/>
      <c r="BD20" s="216"/>
      <c r="BE20" s="217"/>
      <c r="BF20" s="217"/>
      <c r="BG20" s="217"/>
      <c r="BH20" s="217"/>
      <c r="BI20" s="217"/>
      <c r="BJ20" s="217"/>
      <c r="BK20" s="217"/>
      <c r="BL20" s="217"/>
      <c r="BM20" s="217"/>
      <c r="BN20" s="217"/>
      <c r="BO20" s="217"/>
      <c r="BP20" s="217"/>
      <c r="BQ20" s="223">
        <v>14</v>
      </c>
      <c r="BR20" s="224"/>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9"/>
    </row>
    <row r="21" spans="1:131" s="220" customFormat="1" ht="26.25" customHeight="1" thickBot="1">
      <c r="A21" s="223">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6"/>
      <c r="BA21" s="216"/>
      <c r="BB21" s="216"/>
      <c r="BC21" s="216"/>
      <c r="BD21" s="216"/>
      <c r="BE21" s="217"/>
      <c r="BF21" s="217"/>
      <c r="BG21" s="217"/>
      <c r="BH21" s="217"/>
      <c r="BI21" s="217"/>
      <c r="BJ21" s="217"/>
      <c r="BK21" s="217"/>
      <c r="BL21" s="217"/>
      <c r="BM21" s="217"/>
      <c r="BN21" s="217"/>
      <c r="BO21" s="217"/>
      <c r="BP21" s="217"/>
      <c r="BQ21" s="223">
        <v>15</v>
      </c>
      <c r="BR21" s="224"/>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9"/>
    </row>
    <row r="22" spans="1:131" s="220" customFormat="1" ht="26.25" customHeight="1">
      <c r="A22" s="223">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390</v>
      </c>
      <c r="BA22" s="1037"/>
      <c r="BB22" s="1037"/>
      <c r="BC22" s="1037"/>
      <c r="BD22" s="1038"/>
      <c r="BE22" s="217"/>
      <c r="BF22" s="217"/>
      <c r="BG22" s="217"/>
      <c r="BH22" s="217"/>
      <c r="BI22" s="217"/>
      <c r="BJ22" s="217"/>
      <c r="BK22" s="217"/>
      <c r="BL22" s="217"/>
      <c r="BM22" s="217"/>
      <c r="BN22" s="217"/>
      <c r="BO22" s="217"/>
      <c r="BP22" s="217"/>
      <c r="BQ22" s="223">
        <v>16</v>
      </c>
      <c r="BR22" s="224"/>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9"/>
    </row>
    <row r="23" spans="1:131" s="220" customFormat="1" ht="26.25" customHeight="1" thickBot="1">
      <c r="A23" s="225" t="s">
        <v>391</v>
      </c>
      <c r="B23" s="946" t="s">
        <v>392</v>
      </c>
      <c r="C23" s="947"/>
      <c r="D23" s="947"/>
      <c r="E23" s="947"/>
      <c r="F23" s="947"/>
      <c r="G23" s="947"/>
      <c r="H23" s="947"/>
      <c r="I23" s="947"/>
      <c r="J23" s="947"/>
      <c r="K23" s="947"/>
      <c r="L23" s="947"/>
      <c r="M23" s="947"/>
      <c r="N23" s="947"/>
      <c r="O23" s="947"/>
      <c r="P23" s="957"/>
      <c r="Q23" s="1076">
        <v>65673</v>
      </c>
      <c r="R23" s="1070"/>
      <c r="S23" s="1070"/>
      <c r="T23" s="1070"/>
      <c r="U23" s="1070"/>
      <c r="V23" s="1070">
        <v>62273</v>
      </c>
      <c r="W23" s="1070"/>
      <c r="X23" s="1070"/>
      <c r="Y23" s="1070"/>
      <c r="Z23" s="1070"/>
      <c r="AA23" s="1070">
        <v>3401</v>
      </c>
      <c r="AB23" s="1070"/>
      <c r="AC23" s="1070"/>
      <c r="AD23" s="1070"/>
      <c r="AE23" s="1077"/>
      <c r="AF23" s="1078">
        <v>2871</v>
      </c>
      <c r="AG23" s="1070"/>
      <c r="AH23" s="1070"/>
      <c r="AI23" s="1070"/>
      <c r="AJ23" s="1079"/>
      <c r="AK23" s="1080"/>
      <c r="AL23" s="1081"/>
      <c r="AM23" s="1081"/>
      <c r="AN23" s="1081"/>
      <c r="AO23" s="1081"/>
      <c r="AP23" s="1070">
        <v>36929</v>
      </c>
      <c r="AQ23" s="1070"/>
      <c r="AR23" s="1070"/>
      <c r="AS23" s="1070"/>
      <c r="AT23" s="1070"/>
      <c r="AU23" s="1071"/>
      <c r="AV23" s="1071"/>
      <c r="AW23" s="1071"/>
      <c r="AX23" s="1071"/>
      <c r="AY23" s="1072"/>
      <c r="AZ23" s="1073" t="s">
        <v>128</v>
      </c>
      <c r="BA23" s="1074"/>
      <c r="BB23" s="1074"/>
      <c r="BC23" s="1074"/>
      <c r="BD23" s="1075"/>
      <c r="BE23" s="217"/>
      <c r="BF23" s="217"/>
      <c r="BG23" s="217"/>
      <c r="BH23" s="217"/>
      <c r="BI23" s="217"/>
      <c r="BJ23" s="217"/>
      <c r="BK23" s="217"/>
      <c r="BL23" s="217"/>
      <c r="BM23" s="217"/>
      <c r="BN23" s="217"/>
      <c r="BO23" s="217"/>
      <c r="BP23" s="217"/>
      <c r="BQ23" s="223">
        <v>17</v>
      </c>
      <c r="BR23" s="224"/>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9"/>
    </row>
    <row r="24" spans="1:131" s="220" customFormat="1" ht="26.25" customHeight="1">
      <c r="A24" s="1069" t="s">
        <v>393</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6"/>
      <c r="BA24" s="216"/>
      <c r="BB24" s="216"/>
      <c r="BC24" s="216"/>
      <c r="BD24" s="216"/>
      <c r="BE24" s="217"/>
      <c r="BF24" s="217"/>
      <c r="BG24" s="217"/>
      <c r="BH24" s="217"/>
      <c r="BI24" s="217"/>
      <c r="BJ24" s="217"/>
      <c r="BK24" s="217"/>
      <c r="BL24" s="217"/>
      <c r="BM24" s="217"/>
      <c r="BN24" s="217"/>
      <c r="BO24" s="217"/>
      <c r="BP24" s="217"/>
      <c r="BQ24" s="223">
        <v>18</v>
      </c>
      <c r="BR24" s="224"/>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9"/>
    </row>
    <row r="25" spans="1:131" ht="26.25" customHeight="1" thickBot="1">
      <c r="A25" s="1068" t="s">
        <v>394</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6"/>
      <c r="BK25" s="216"/>
      <c r="BL25" s="216"/>
      <c r="BM25" s="216"/>
      <c r="BN25" s="216"/>
      <c r="BO25" s="226"/>
      <c r="BP25" s="226"/>
      <c r="BQ25" s="223">
        <v>19</v>
      </c>
      <c r="BR25" s="224"/>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4"/>
    </row>
    <row r="26" spans="1:131" ht="26.25" customHeight="1">
      <c r="A26" s="1004" t="s">
        <v>369</v>
      </c>
      <c r="B26" s="1005"/>
      <c r="C26" s="1005"/>
      <c r="D26" s="1005"/>
      <c r="E26" s="1005"/>
      <c r="F26" s="1005"/>
      <c r="G26" s="1005"/>
      <c r="H26" s="1005"/>
      <c r="I26" s="1005"/>
      <c r="J26" s="1005"/>
      <c r="K26" s="1005"/>
      <c r="L26" s="1005"/>
      <c r="M26" s="1005"/>
      <c r="N26" s="1005"/>
      <c r="O26" s="1005"/>
      <c r="P26" s="1006"/>
      <c r="Q26" s="1010" t="s">
        <v>395</v>
      </c>
      <c r="R26" s="1011"/>
      <c r="S26" s="1011"/>
      <c r="T26" s="1011"/>
      <c r="U26" s="1012"/>
      <c r="V26" s="1010" t="s">
        <v>396</v>
      </c>
      <c r="W26" s="1011"/>
      <c r="X26" s="1011"/>
      <c r="Y26" s="1011"/>
      <c r="Z26" s="1012"/>
      <c r="AA26" s="1010" t="s">
        <v>397</v>
      </c>
      <c r="AB26" s="1011"/>
      <c r="AC26" s="1011"/>
      <c r="AD26" s="1011"/>
      <c r="AE26" s="1011"/>
      <c r="AF26" s="1064" t="s">
        <v>398</v>
      </c>
      <c r="AG26" s="1017"/>
      <c r="AH26" s="1017"/>
      <c r="AI26" s="1017"/>
      <c r="AJ26" s="1065"/>
      <c r="AK26" s="1011" t="s">
        <v>399</v>
      </c>
      <c r="AL26" s="1011"/>
      <c r="AM26" s="1011"/>
      <c r="AN26" s="1011"/>
      <c r="AO26" s="1012"/>
      <c r="AP26" s="1010" t="s">
        <v>400</v>
      </c>
      <c r="AQ26" s="1011"/>
      <c r="AR26" s="1011"/>
      <c r="AS26" s="1011"/>
      <c r="AT26" s="1012"/>
      <c r="AU26" s="1010" t="s">
        <v>401</v>
      </c>
      <c r="AV26" s="1011"/>
      <c r="AW26" s="1011"/>
      <c r="AX26" s="1011"/>
      <c r="AY26" s="1012"/>
      <c r="AZ26" s="1010" t="s">
        <v>402</v>
      </c>
      <c r="BA26" s="1011"/>
      <c r="BB26" s="1011"/>
      <c r="BC26" s="1011"/>
      <c r="BD26" s="1012"/>
      <c r="BE26" s="1010" t="s">
        <v>376</v>
      </c>
      <c r="BF26" s="1011"/>
      <c r="BG26" s="1011"/>
      <c r="BH26" s="1011"/>
      <c r="BI26" s="1024"/>
      <c r="BJ26" s="216"/>
      <c r="BK26" s="216"/>
      <c r="BL26" s="216"/>
      <c r="BM26" s="216"/>
      <c r="BN26" s="216"/>
      <c r="BO26" s="226"/>
      <c r="BP26" s="226"/>
      <c r="BQ26" s="223">
        <v>20</v>
      </c>
      <c r="BR26" s="224"/>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4"/>
    </row>
    <row r="27" spans="1:131" ht="26.25" customHeight="1" thickBot="1">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6"/>
      <c r="BK27" s="216"/>
      <c r="BL27" s="216"/>
      <c r="BM27" s="216"/>
      <c r="BN27" s="216"/>
      <c r="BO27" s="226"/>
      <c r="BP27" s="226"/>
      <c r="BQ27" s="223">
        <v>21</v>
      </c>
      <c r="BR27" s="224"/>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4"/>
    </row>
    <row r="28" spans="1:131" ht="26.25" customHeight="1" thickTop="1">
      <c r="A28" s="227">
        <v>1</v>
      </c>
      <c r="B28" s="1056" t="s">
        <v>403</v>
      </c>
      <c r="C28" s="1057"/>
      <c r="D28" s="1057"/>
      <c r="E28" s="1057"/>
      <c r="F28" s="1057"/>
      <c r="G28" s="1057"/>
      <c r="H28" s="1057"/>
      <c r="I28" s="1057"/>
      <c r="J28" s="1057"/>
      <c r="K28" s="1057"/>
      <c r="L28" s="1057"/>
      <c r="M28" s="1057"/>
      <c r="N28" s="1057"/>
      <c r="O28" s="1057"/>
      <c r="P28" s="1058"/>
      <c r="Q28" s="1059">
        <v>11004</v>
      </c>
      <c r="R28" s="1060"/>
      <c r="S28" s="1060"/>
      <c r="T28" s="1060"/>
      <c r="U28" s="1060"/>
      <c r="V28" s="1060">
        <v>10925</v>
      </c>
      <c r="W28" s="1060"/>
      <c r="X28" s="1060"/>
      <c r="Y28" s="1060"/>
      <c r="Z28" s="1060"/>
      <c r="AA28" s="1060">
        <v>80</v>
      </c>
      <c r="AB28" s="1060"/>
      <c r="AC28" s="1060"/>
      <c r="AD28" s="1060"/>
      <c r="AE28" s="1061"/>
      <c r="AF28" s="1062">
        <v>80</v>
      </c>
      <c r="AG28" s="1060"/>
      <c r="AH28" s="1060"/>
      <c r="AI28" s="1060"/>
      <c r="AJ28" s="1063"/>
      <c r="AK28" s="1051">
        <v>780</v>
      </c>
      <c r="AL28" s="1052"/>
      <c r="AM28" s="1052"/>
      <c r="AN28" s="1052"/>
      <c r="AO28" s="1052"/>
      <c r="AP28" s="1052" t="s">
        <v>507</v>
      </c>
      <c r="AQ28" s="1052"/>
      <c r="AR28" s="1052"/>
      <c r="AS28" s="1052"/>
      <c r="AT28" s="1052"/>
      <c r="AU28" s="1052" t="s">
        <v>507</v>
      </c>
      <c r="AV28" s="1052"/>
      <c r="AW28" s="1052"/>
      <c r="AX28" s="1052"/>
      <c r="AY28" s="1052"/>
      <c r="AZ28" s="1053"/>
      <c r="BA28" s="1053"/>
      <c r="BB28" s="1053"/>
      <c r="BC28" s="1053"/>
      <c r="BD28" s="1053"/>
      <c r="BE28" s="1054"/>
      <c r="BF28" s="1054"/>
      <c r="BG28" s="1054"/>
      <c r="BH28" s="1054"/>
      <c r="BI28" s="1055"/>
      <c r="BJ28" s="216"/>
      <c r="BK28" s="216"/>
      <c r="BL28" s="216"/>
      <c r="BM28" s="216"/>
      <c r="BN28" s="216"/>
      <c r="BO28" s="226"/>
      <c r="BP28" s="226"/>
      <c r="BQ28" s="223">
        <v>22</v>
      </c>
      <c r="BR28" s="224"/>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4"/>
    </row>
    <row r="29" spans="1:131" ht="26.25" customHeight="1">
      <c r="A29" s="227">
        <v>2</v>
      </c>
      <c r="B29" s="1039" t="s">
        <v>404</v>
      </c>
      <c r="C29" s="1040"/>
      <c r="D29" s="1040"/>
      <c r="E29" s="1040"/>
      <c r="F29" s="1040"/>
      <c r="G29" s="1040"/>
      <c r="H29" s="1040"/>
      <c r="I29" s="1040"/>
      <c r="J29" s="1040"/>
      <c r="K29" s="1040"/>
      <c r="L29" s="1040"/>
      <c r="M29" s="1040"/>
      <c r="N29" s="1040"/>
      <c r="O29" s="1040"/>
      <c r="P29" s="1041"/>
      <c r="Q29" s="1047">
        <v>877</v>
      </c>
      <c r="R29" s="1048"/>
      <c r="S29" s="1048"/>
      <c r="T29" s="1048"/>
      <c r="U29" s="1048"/>
      <c r="V29" s="1048">
        <v>870</v>
      </c>
      <c r="W29" s="1048"/>
      <c r="X29" s="1048"/>
      <c r="Y29" s="1048"/>
      <c r="Z29" s="1048"/>
      <c r="AA29" s="1048">
        <v>8</v>
      </c>
      <c r="AB29" s="1048"/>
      <c r="AC29" s="1048"/>
      <c r="AD29" s="1048"/>
      <c r="AE29" s="1049"/>
      <c r="AF29" s="1044" t="s">
        <v>128</v>
      </c>
      <c r="AG29" s="1045"/>
      <c r="AH29" s="1045"/>
      <c r="AI29" s="1045"/>
      <c r="AJ29" s="1046"/>
      <c r="AK29" s="989">
        <v>389</v>
      </c>
      <c r="AL29" s="980"/>
      <c r="AM29" s="980"/>
      <c r="AN29" s="980"/>
      <c r="AO29" s="980"/>
      <c r="AP29" s="980">
        <v>75</v>
      </c>
      <c r="AQ29" s="980"/>
      <c r="AR29" s="980"/>
      <c r="AS29" s="980"/>
      <c r="AT29" s="980"/>
      <c r="AU29" s="980">
        <v>29</v>
      </c>
      <c r="AV29" s="980"/>
      <c r="AW29" s="980"/>
      <c r="AX29" s="980"/>
      <c r="AY29" s="980"/>
      <c r="AZ29" s="1050"/>
      <c r="BA29" s="1050"/>
      <c r="BB29" s="1050"/>
      <c r="BC29" s="1050"/>
      <c r="BD29" s="1050"/>
      <c r="BE29" s="981"/>
      <c r="BF29" s="981"/>
      <c r="BG29" s="981"/>
      <c r="BH29" s="981"/>
      <c r="BI29" s="982"/>
      <c r="BJ29" s="216"/>
      <c r="BK29" s="216"/>
      <c r="BL29" s="216"/>
      <c r="BM29" s="216"/>
      <c r="BN29" s="216"/>
      <c r="BO29" s="226"/>
      <c r="BP29" s="226"/>
      <c r="BQ29" s="223">
        <v>23</v>
      </c>
      <c r="BR29" s="224"/>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4"/>
    </row>
    <row r="30" spans="1:131" ht="26.25" customHeight="1">
      <c r="A30" s="227">
        <v>3</v>
      </c>
      <c r="B30" s="1039" t="s">
        <v>405</v>
      </c>
      <c r="C30" s="1040"/>
      <c r="D30" s="1040"/>
      <c r="E30" s="1040"/>
      <c r="F30" s="1040"/>
      <c r="G30" s="1040"/>
      <c r="H30" s="1040"/>
      <c r="I30" s="1040"/>
      <c r="J30" s="1040"/>
      <c r="K30" s="1040"/>
      <c r="L30" s="1040"/>
      <c r="M30" s="1040"/>
      <c r="N30" s="1040"/>
      <c r="O30" s="1040"/>
      <c r="P30" s="1041"/>
      <c r="Q30" s="1047">
        <v>11069</v>
      </c>
      <c r="R30" s="1048"/>
      <c r="S30" s="1048"/>
      <c r="T30" s="1048"/>
      <c r="U30" s="1048"/>
      <c r="V30" s="1048">
        <v>10634</v>
      </c>
      <c r="W30" s="1048"/>
      <c r="X30" s="1048"/>
      <c r="Y30" s="1048"/>
      <c r="Z30" s="1048"/>
      <c r="AA30" s="1048">
        <v>435</v>
      </c>
      <c r="AB30" s="1048"/>
      <c r="AC30" s="1048"/>
      <c r="AD30" s="1048"/>
      <c r="AE30" s="1049"/>
      <c r="AF30" s="1044">
        <v>435</v>
      </c>
      <c r="AG30" s="1045"/>
      <c r="AH30" s="1045"/>
      <c r="AI30" s="1045"/>
      <c r="AJ30" s="1046"/>
      <c r="AK30" s="989">
        <v>1517</v>
      </c>
      <c r="AL30" s="980"/>
      <c r="AM30" s="980"/>
      <c r="AN30" s="980"/>
      <c r="AO30" s="980"/>
      <c r="AP30" s="980" t="s">
        <v>507</v>
      </c>
      <c r="AQ30" s="980"/>
      <c r="AR30" s="980"/>
      <c r="AS30" s="980"/>
      <c r="AT30" s="980"/>
      <c r="AU30" s="980" t="s">
        <v>507</v>
      </c>
      <c r="AV30" s="980"/>
      <c r="AW30" s="980"/>
      <c r="AX30" s="980"/>
      <c r="AY30" s="980"/>
      <c r="AZ30" s="1050"/>
      <c r="BA30" s="1050"/>
      <c r="BB30" s="1050"/>
      <c r="BC30" s="1050"/>
      <c r="BD30" s="1050"/>
      <c r="BE30" s="981"/>
      <c r="BF30" s="981"/>
      <c r="BG30" s="981"/>
      <c r="BH30" s="981"/>
      <c r="BI30" s="982"/>
      <c r="BJ30" s="216"/>
      <c r="BK30" s="216"/>
      <c r="BL30" s="216"/>
      <c r="BM30" s="216"/>
      <c r="BN30" s="216"/>
      <c r="BO30" s="226"/>
      <c r="BP30" s="226"/>
      <c r="BQ30" s="223">
        <v>24</v>
      </c>
      <c r="BR30" s="224"/>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4"/>
    </row>
    <row r="31" spans="1:131" ht="26.25" customHeight="1">
      <c r="A31" s="227">
        <v>4</v>
      </c>
      <c r="B31" s="1039" t="s">
        <v>406</v>
      </c>
      <c r="C31" s="1040"/>
      <c r="D31" s="1040"/>
      <c r="E31" s="1040"/>
      <c r="F31" s="1040"/>
      <c r="G31" s="1040"/>
      <c r="H31" s="1040"/>
      <c r="I31" s="1040"/>
      <c r="J31" s="1040"/>
      <c r="K31" s="1040"/>
      <c r="L31" s="1040"/>
      <c r="M31" s="1040"/>
      <c r="N31" s="1040"/>
      <c r="O31" s="1040"/>
      <c r="P31" s="1041"/>
      <c r="Q31" s="1047">
        <v>1351</v>
      </c>
      <c r="R31" s="1048"/>
      <c r="S31" s="1048"/>
      <c r="T31" s="1048"/>
      <c r="U31" s="1048"/>
      <c r="V31" s="1048">
        <v>1348</v>
      </c>
      <c r="W31" s="1048"/>
      <c r="X31" s="1048"/>
      <c r="Y31" s="1048"/>
      <c r="Z31" s="1048"/>
      <c r="AA31" s="1048">
        <v>4</v>
      </c>
      <c r="AB31" s="1048"/>
      <c r="AC31" s="1048"/>
      <c r="AD31" s="1048"/>
      <c r="AE31" s="1049"/>
      <c r="AF31" s="1044">
        <v>4</v>
      </c>
      <c r="AG31" s="1045"/>
      <c r="AH31" s="1045"/>
      <c r="AI31" s="1045"/>
      <c r="AJ31" s="1046"/>
      <c r="AK31" s="989">
        <v>424</v>
      </c>
      <c r="AL31" s="980"/>
      <c r="AM31" s="980"/>
      <c r="AN31" s="980"/>
      <c r="AO31" s="980"/>
      <c r="AP31" s="980" t="s">
        <v>507</v>
      </c>
      <c r="AQ31" s="980"/>
      <c r="AR31" s="980"/>
      <c r="AS31" s="980"/>
      <c r="AT31" s="980"/>
      <c r="AU31" s="980" t="s">
        <v>507</v>
      </c>
      <c r="AV31" s="980"/>
      <c r="AW31" s="980"/>
      <c r="AX31" s="980"/>
      <c r="AY31" s="980"/>
      <c r="AZ31" s="1050"/>
      <c r="BA31" s="1050"/>
      <c r="BB31" s="1050"/>
      <c r="BC31" s="1050"/>
      <c r="BD31" s="1050"/>
      <c r="BE31" s="981"/>
      <c r="BF31" s="981"/>
      <c r="BG31" s="981"/>
      <c r="BH31" s="981"/>
      <c r="BI31" s="982"/>
      <c r="BJ31" s="216"/>
      <c r="BK31" s="216"/>
      <c r="BL31" s="216"/>
      <c r="BM31" s="216"/>
      <c r="BN31" s="216"/>
      <c r="BO31" s="226"/>
      <c r="BP31" s="226"/>
      <c r="BQ31" s="223">
        <v>25</v>
      </c>
      <c r="BR31" s="224"/>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4"/>
    </row>
    <row r="32" spans="1:131" ht="26.25" customHeight="1">
      <c r="A32" s="227">
        <v>5</v>
      </c>
      <c r="B32" s="1039" t="s">
        <v>407</v>
      </c>
      <c r="C32" s="1040"/>
      <c r="D32" s="1040"/>
      <c r="E32" s="1040"/>
      <c r="F32" s="1040"/>
      <c r="G32" s="1040"/>
      <c r="H32" s="1040"/>
      <c r="I32" s="1040"/>
      <c r="J32" s="1040"/>
      <c r="K32" s="1040"/>
      <c r="L32" s="1040"/>
      <c r="M32" s="1040"/>
      <c r="N32" s="1040"/>
      <c r="O32" s="1040"/>
      <c r="P32" s="1041"/>
      <c r="Q32" s="1047">
        <v>1803</v>
      </c>
      <c r="R32" s="1048"/>
      <c r="S32" s="1048"/>
      <c r="T32" s="1048"/>
      <c r="U32" s="1048"/>
      <c r="V32" s="1048">
        <v>1521</v>
      </c>
      <c r="W32" s="1048"/>
      <c r="X32" s="1048"/>
      <c r="Y32" s="1048"/>
      <c r="Z32" s="1048"/>
      <c r="AA32" s="1048">
        <v>281</v>
      </c>
      <c r="AB32" s="1048"/>
      <c r="AC32" s="1048"/>
      <c r="AD32" s="1048"/>
      <c r="AE32" s="1049"/>
      <c r="AF32" s="1044">
        <v>1579</v>
      </c>
      <c r="AG32" s="1045"/>
      <c r="AH32" s="1045"/>
      <c r="AI32" s="1045"/>
      <c r="AJ32" s="1046"/>
      <c r="AK32" s="989">
        <v>54</v>
      </c>
      <c r="AL32" s="980"/>
      <c r="AM32" s="980"/>
      <c r="AN32" s="980"/>
      <c r="AO32" s="980"/>
      <c r="AP32" s="980">
        <v>4635</v>
      </c>
      <c r="AQ32" s="980"/>
      <c r="AR32" s="980"/>
      <c r="AS32" s="980"/>
      <c r="AT32" s="980"/>
      <c r="AU32" s="980">
        <v>552</v>
      </c>
      <c r="AV32" s="980"/>
      <c r="AW32" s="980"/>
      <c r="AX32" s="980"/>
      <c r="AY32" s="980"/>
      <c r="AZ32" s="1050" t="s">
        <v>507</v>
      </c>
      <c r="BA32" s="1050"/>
      <c r="BB32" s="1050"/>
      <c r="BC32" s="1050"/>
      <c r="BD32" s="1050"/>
      <c r="BE32" s="981" t="s">
        <v>408</v>
      </c>
      <c r="BF32" s="981"/>
      <c r="BG32" s="981"/>
      <c r="BH32" s="981"/>
      <c r="BI32" s="982"/>
      <c r="BJ32" s="216"/>
      <c r="BK32" s="216"/>
      <c r="BL32" s="216"/>
      <c r="BM32" s="216"/>
      <c r="BN32" s="216"/>
      <c r="BO32" s="226"/>
      <c r="BP32" s="226"/>
      <c r="BQ32" s="223">
        <v>26</v>
      </c>
      <c r="BR32" s="224"/>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4"/>
    </row>
    <row r="33" spans="1:131" ht="26.25" customHeight="1">
      <c r="A33" s="227">
        <v>6</v>
      </c>
      <c r="B33" s="1039" t="s">
        <v>409</v>
      </c>
      <c r="C33" s="1040"/>
      <c r="D33" s="1040"/>
      <c r="E33" s="1040"/>
      <c r="F33" s="1040"/>
      <c r="G33" s="1040"/>
      <c r="H33" s="1040"/>
      <c r="I33" s="1040"/>
      <c r="J33" s="1040"/>
      <c r="K33" s="1040"/>
      <c r="L33" s="1040"/>
      <c r="M33" s="1040"/>
      <c r="N33" s="1040"/>
      <c r="O33" s="1040"/>
      <c r="P33" s="1041"/>
      <c r="Q33" s="1047">
        <v>309</v>
      </c>
      <c r="R33" s="1048"/>
      <c r="S33" s="1048"/>
      <c r="T33" s="1048"/>
      <c r="U33" s="1048"/>
      <c r="V33" s="1048">
        <v>270</v>
      </c>
      <c r="W33" s="1048"/>
      <c r="X33" s="1048"/>
      <c r="Y33" s="1048"/>
      <c r="Z33" s="1048"/>
      <c r="AA33" s="1048">
        <v>39</v>
      </c>
      <c r="AB33" s="1048"/>
      <c r="AC33" s="1048"/>
      <c r="AD33" s="1048"/>
      <c r="AE33" s="1049"/>
      <c r="AF33" s="1044">
        <v>124</v>
      </c>
      <c r="AG33" s="1045"/>
      <c r="AH33" s="1045"/>
      <c r="AI33" s="1045"/>
      <c r="AJ33" s="1046"/>
      <c r="AK33" s="989">
        <v>163</v>
      </c>
      <c r="AL33" s="980"/>
      <c r="AM33" s="980"/>
      <c r="AN33" s="980"/>
      <c r="AO33" s="980"/>
      <c r="AP33" s="980">
        <v>770</v>
      </c>
      <c r="AQ33" s="980"/>
      <c r="AR33" s="980"/>
      <c r="AS33" s="980"/>
      <c r="AT33" s="980"/>
      <c r="AU33" s="980">
        <v>598</v>
      </c>
      <c r="AV33" s="980"/>
      <c r="AW33" s="980"/>
      <c r="AX33" s="980"/>
      <c r="AY33" s="980"/>
      <c r="AZ33" s="1050" t="s">
        <v>507</v>
      </c>
      <c r="BA33" s="1050"/>
      <c r="BB33" s="1050"/>
      <c r="BC33" s="1050"/>
      <c r="BD33" s="1050"/>
      <c r="BE33" s="981" t="s">
        <v>408</v>
      </c>
      <c r="BF33" s="981"/>
      <c r="BG33" s="981"/>
      <c r="BH33" s="981"/>
      <c r="BI33" s="982"/>
      <c r="BJ33" s="216"/>
      <c r="BK33" s="216"/>
      <c r="BL33" s="216"/>
      <c r="BM33" s="216"/>
      <c r="BN33" s="216"/>
      <c r="BO33" s="226"/>
      <c r="BP33" s="226"/>
      <c r="BQ33" s="223">
        <v>27</v>
      </c>
      <c r="BR33" s="224"/>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4"/>
    </row>
    <row r="34" spans="1:131" ht="26.25" customHeight="1">
      <c r="A34" s="227">
        <v>7</v>
      </c>
      <c r="B34" s="1039" t="s">
        <v>410</v>
      </c>
      <c r="C34" s="1040"/>
      <c r="D34" s="1040"/>
      <c r="E34" s="1040"/>
      <c r="F34" s="1040"/>
      <c r="G34" s="1040"/>
      <c r="H34" s="1040"/>
      <c r="I34" s="1040"/>
      <c r="J34" s="1040"/>
      <c r="K34" s="1040"/>
      <c r="L34" s="1040"/>
      <c r="M34" s="1040"/>
      <c r="N34" s="1040"/>
      <c r="O34" s="1040"/>
      <c r="P34" s="1041"/>
      <c r="Q34" s="1047">
        <v>857</v>
      </c>
      <c r="R34" s="1048"/>
      <c r="S34" s="1048"/>
      <c r="T34" s="1048"/>
      <c r="U34" s="1048"/>
      <c r="V34" s="1048">
        <v>829</v>
      </c>
      <c r="W34" s="1048"/>
      <c r="X34" s="1048"/>
      <c r="Y34" s="1048"/>
      <c r="Z34" s="1048"/>
      <c r="AA34" s="1048">
        <v>27</v>
      </c>
      <c r="AB34" s="1048"/>
      <c r="AC34" s="1048"/>
      <c r="AD34" s="1048"/>
      <c r="AE34" s="1049"/>
      <c r="AF34" s="1044">
        <v>259</v>
      </c>
      <c r="AG34" s="1045"/>
      <c r="AH34" s="1045"/>
      <c r="AI34" s="1045"/>
      <c r="AJ34" s="1046"/>
      <c r="AK34" s="989">
        <v>641</v>
      </c>
      <c r="AL34" s="980"/>
      <c r="AM34" s="980"/>
      <c r="AN34" s="980"/>
      <c r="AO34" s="980"/>
      <c r="AP34" s="980">
        <v>5849</v>
      </c>
      <c r="AQ34" s="980"/>
      <c r="AR34" s="980"/>
      <c r="AS34" s="980"/>
      <c r="AT34" s="980"/>
      <c r="AU34" s="980">
        <v>5334</v>
      </c>
      <c r="AV34" s="980"/>
      <c r="AW34" s="980"/>
      <c r="AX34" s="980"/>
      <c r="AY34" s="980"/>
      <c r="AZ34" s="1050" t="s">
        <v>507</v>
      </c>
      <c r="BA34" s="1050"/>
      <c r="BB34" s="1050"/>
      <c r="BC34" s="1050"/>
      <c r="BD34" s="1050"/>
      <c r="BE34" s="981" t="s">
        <v>408</v>
      </c>
      <c r="BF34" s="981"/>
      <c r="BG34" s="981"/>
      <c r="BH34" s="981"/>
      <c r="BI34" s="982"/>
      <c r="BJ34" s="216"/>
      <c r="BK34" s="216"/>
      <c r="BL34" s="216"/>
      <c r="BM34" s="216"/>
      <c r="BN34" s="216"/>
      <c r="BO34" s="226"/>
      <c r="BP34" s="226"/>
      <c r="BQ34" s="223">
        <v>28</v>
      </c>
      <c r="BR34" s="224"/>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4"/>
    </row>
    <row r="35" spans="1:131" ht="26.25" customHeight="1">
      <c r="A35" s="227">
        <v>8</v>
      </c>
      <c r="B35" s="1039" t="s">
        <v>411</v>
      </c>
      <c r="C35" s="1040"/>
      <c r="D35" s="1040"/>
      <c r="E35" s="1040"/>
      <c r="F35" s="1040"/>
      <c r="G35" s="1040"/>
      <c r="H35" s="1040"/>
      <c r="I35" s="1040"/>
      <c r="J35" s="1040"/>
      <c r="K35" s="1040"/>
      <c r="L35" s="1040"/>
      <c r="M35" s="1040"/>
      <c r="N35" s="1040"/>
      <c r="O35" s="1040"/>
      <c r="P35" s="1041"/>
      <c r="Q35" s="1047">
        <v>41</v>
      </c>
      <c r="R35" s="1048"/>
      <c r="S35" s="1048"/>
      <c r="T35" s="1048"/>
      <c r="U35" s="1048"/>
      <c r="V35" s="1048">
        <v>39</v>
      </c>
      <c r="W35" s="1048"/>
      <c r="X35" s="1048"/>
      <c r="Y35" s="1048"/>
      <c r="Z35" s="1048"/>
      <c r="AA35" s="1048">
        <v>2</v>
      </c>
      <c r="AB35" s="1048"/>
      <c r="AC35" s="1048"/>
      <c r="AD35" s="1048"/>
      <c r="AE35" s="1049"/>
      <c r="AF35" s="1044">
        <v>2</v>
      </c>
      <c r="AG35" s="1045"/>
      <c r="AH35" s="1045"/>
      <c r="AI35" s="1045"/>
      <c r="AJ35" s="1046"/>
      <c r="AK35" s="989">
        <v>8</v>
      </c>
      <c r="AL35" s="980"/>
      <c r="AM35" s="980"/>
      <c r="AN35" s="980"/>
      <c r="AO35" s="980"/>
      <c r="AP35" s="980" t="s">
        <v>507</v>
      </c>
      <c r="AQ35" s="980"/>
      <c r="AR35" s="980"/>
      <c r="AS35" s="980"/>
      <c r="AT35" s="980"/>
      <c r="AU35" s="980" t="s">
        <v>507</v>
      </c>
      <c r="AV35" s="980"/>
      <c r="AW35" s="980"/>
      <c r="AX35" s="980"/>
      <c r="AY35" s="980"/>
      <c r="AZ35" s="1050" t="s">
        <v>507</v>
      </c>
      <c r="BA35" s="1050"/>
      <c r="BB35" s="1050"/>
      <c r="BC35" s="1050"/>
      <c r="BD35" s="1050"/>
      <c r="BE35" s="981" t="s">
        <v>412</v>
      </c>
      <c r="BF35" s="981"/>
      <c r="BG35" s="981"/>
      <c r="BH35" s="981"/>
      <c r="BI35" s="982"/>
      <c r="BJ35" s="216"/>
      <c r="BK35" s="216"/>
      <c r="BL35" s="216"/>
      <c r="BM35" s="216"/>
      <c r="BN35" s="216"/>
      <c r="BO35" s="226"/>
      <c r="BP35" s="226"/>
      <c r="BQ35" s="223">
        <v>29</v>
      </c>
      <c r="BR35" s="224"/>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4"/>
    </row>
    <row r="36" spans="1:131" ht="26.25" customHeight="1">
      <c r="A36" s="227">
        <v>9</v>
      </c>
      <c r="B36" s="1039" t="s">
        <v>413</v>
      </c>
      <c r="C36" s="1040"/>
      <c r="D36" s="1040"/>
      <c r="E36" s="1040"/>
      <c r="F36" s="1040"/>
      <c r="G36" s="1040"/>
      <c r="H36" s="1040"/>
      <c r="I36" s="1040"/>
      <c r="J36" s="1040"/>
      <c r="K36" s="1040"/>
      <c r="L36" s="1040"/>
      <c r="M36" s="1040"/>
      <c r="N36" s="1040"/>
      <c r="O36" s="1040"/>
      <c r="P36" s="1041"/>
      <c r="Q36" s="1047">
        <v>12</v>
      </c>
      <c r="R36" s="1048"/>
      <c r="S36" s="1048"/>
      <c r="T36" s="1048"/>
      <c r="U36" s="1048"/>
      <c r="V36" s="1048">
        <v>12</v>
      </c>
      <c r="W36" s="1048"/>
      <c r="X36" s="1048"/>
      <c r="Y36" s="1048"/>
      <c r="Z36" s="1048"/>
      <c r="AA36" s="1048" t="s">
        <v>507</v>
      </c>
      <c r="AB36" s="1048"/>
      <c r="AC36" s="1048"/>
      <c r="AD36" s="1048"/>
      <c r="AE36" s="1049"/>
      <c r="AF36" s="1044" t="s">
        <v>128</v>
      </c>
      <c r="AG36" s="1045"/>
      <c r="AH36" s="1045"/>
      <c r="AI36" s="1045"/>
      <c r="AJ36" s="1046"/>
      <c r="AK36" s="989">
        <v>5</v>
      </c>
      <c r="AL36" s="980"/>
      <c r="AM36" s="980"/>
      <c r="AN36" s="980"/>
      <c r="AO36" s="980"/>
      <c r="AP36" s="980">
        <v>20</v>
      </c>
      <c r="AQ36" s="980"/>
      <c r="AR36" s="980"/>
      <c r="AS36" s="980"/>
      <c r="AT36" s="980"/>
      <c r="AU36" s="980">
        <v>20</v>
      </c>
      <c r="AV36" s="980"/>
      <c r="AW36" s="980"/>
      <c r="AX36" s="980"/>
      <c r="AY36" s="980"/>
      <c r="AZ36" s="1050" t="s">
        <v>507</v>
      </c>
      <c r="BA36" s="1050"/>
      <c r="BB36" s="1050"/>
      <c r="BC36" s="1050"/>
      <c r="BD36" s="1050"/>
      <c r="BE36" s="981" t="s">
        <v>412</v>
      </c>
      <c r="BF36" s="981"/>
      <c r="BG36" s="981"/>
      <c r="BH36" s="981"/>
      <c r="BI36" s="982"/>
      <c r="BJ36" s="216"/>
      <c r="BK36" s="216"/>
      <c r="BL36" s="216"/>
      <c r="BM36" s="216"/>
      <c r="BN36" s="216"/>
      <c r="BO36" s="226"/>
      <c r="BP36" s="226"/>
      <c r="BQ36" s="223">
        <v>30</v>
      </c>
      <c r="BR36" s="224"/>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4"/>
    </row>
    <row r="37" spans="1:131" ht="26.25" customHeight="1">
      <c r="A37" s="227">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6"/>
      <c r="BK37" s="216"/>
      <c r="BL37" s="216"/>
      <c r="BM37" s="216"/>
      <c r="BN37" s="216"/>
      <c r="BO37" s="226"/>
      <c r="BP37" s="226"/>
      <c r="BQ37" s="223">
        <v>31</v>
      </c>
      <c r="BR37" s="224"/>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4"/>
    </row>
    <row r="38" spans="1:131" ht="26.25" customHeight="1">
      <c r="A38" s="227">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6"/>
      <c r="BK38" s="216"/>
      <c r="BL38" s="216"/>
      <c r="BM38" s="216"/>
      <c r="BN38" s="216"/>
      <c r="BO38" s="226"/>
      <c r="BP38" s="226"/>
      <c r="BQ38" s="223">
        <v>32</v>
      </c>
      <c r="BR38" s="224"/>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4"/>
    </row>
    <row r="39" spans="1:131" ht="26.25" customHeight="1">
      <c r="A39" s="227">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6"/>
      <c r="BK39" s="216"/>
      <c r="BL39" s="216"/>
      <c r="BM39" s="216"/>
      <c r="BN39" s="216"/>
      <c r="BO39" s="226"/>
      <c r="BP39" s="226"/>
      <c r="BQ39" s="223">
        <v>33</v>
      </c>
      <c r="BR39" s="224"/>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4"/>
    </row>
    <row r="40" spans="1:131" ht="26.25" customHeight="1">
      <c r="A40" s="223">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6"/>
      <c r="BK40" s="216"/>
      <c r="BL40" s="216"/>
      <c r="BM40" s="216"/>
      <c r="BN40" s="216"/>
      <c r="BO40" s="226"/>
      <c r="BP40" s="226"/>
      <c r="BQ40" s="223">
        <v>34</v>
      </c>
      <c r="BR40" s="224"/>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4"/>
    </row>
    <row r="41" spans="1:131" ht="26.25" customHeight="1">
      <c r="A41" s="223">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6"/>
      <c r="BK41" s="216"/>
      <c r="BL41" s="216"/>
      <c r="BM41" s="216"/>
      <c r="BN41" s="216"/>
      <c r="BO41" s="226"/>
      <c r="BP41" s="226"/>
      <c r="BQ41" s="223">
        <v>35</v>
      </c>
      <c r="BR41" s="224"/>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4"/>
    </row>
    <row r="42" spans="1:131" ht="26.25" customHeight="1">
      <c r="A42" s="223">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6"/>
      <c r="BK42" s="216"/>
      <c r="BL42" s="216"/>
      <c r="BM42" s="216"/>
      <c r="BN42" s="216"/>
      <c r="BO42" s="226"/>
      <c r="BP42" s="226"/>
      <c r="BQ42" s="223">
        <v>36</v>
      </c>
      <c r="BR42" s="224"/>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4"/>
    </row>
    <row r="43" spans="1:131" ht="26.25" customHeight="1">
      <c r="A43" s="223">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6"/>
      <c r="BK43" s="216"/>
      <c r="BL43" s="216"/>
      <c r="BM43" s="216"/>
      <c r="BN43" s="216"/>
      <c r="BO43" s="226"/>
      <c r="BP43" s="226"/>
      <c r="BQ43" s="223">
        <v>37</v>
      </c>
      <c r="BR43" s="224"/>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4"/>
    </row>
    <row r="44" spans="1:131" ht="26.25" customHeight="1">
      <c r="A44" s="223">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6"/>
      <c r="BK44" s="216"/>
      <c r="BL44" s="216"/>
      <c r="BM44" s="216"/>
      <c r="BN44" s="216"/>
      <c r="BO44" s="226"/>
      <c r="BP44" s="226"/>
      <c r="BQ44" s="223">
        <v>38</v>
      </c>
      <c r="BR44" s="224"/>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4"/>
    </row>
    <row r="45" spans="1:131" ht="26.25" customHeight="1">
      <c r="A45" s="223">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6"/>
      <c r="BK45" s="216"/>
      <c r="BL45" s="216"/>
      <c r="BM45" s="216"/>
      <c r="BN45" s="216"/>
      <c r="BO45" s="226"/>
      <c r="BP45" s="226"/>
      <c r="BQ45" s="223">
        <v>39</v>
      </c>
      <c r="BR45" s="224"/>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4"/>
    </row>
    <row r="46" spans="1:131" ht="26.25" customHeight="1">
      <c r="A46" s="223">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6"/>
      <c r="BK46" s="216"/>
      <c r="BL46" s="216"/>
      <c r="BM46" s="216"/>
      <c r="BN46" s="216"/>
      <c r="BO46" s="226"/>
      <c r="BP46" s="226"/>
      <c r="BQ46" s="223">
        <v>40</v>
      </c>
      <c r="BR46" s="224"/>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4"/>
    </row>
    <row r="47" spans="1:131" ht="26.25" customHeight="1">
      <c r="A47" s="223">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6"/>
      <c r="BK47" s="216"/>
      <c r="BL47" s="216"/>
      <c r="BM47" s="216"/>
      <c r="BN47" s="216"/>
      <c r="BO47" s="226"/>
      <c r="BP47" s="226"/>
      <c r="BQ47" s="223">
        <v>41</v>
      </c>
      <c r="BR47" s="224"/>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4"/>
    </row>
    <row r="48" spans="1:131" ht="26.25" customHeight="1">
      <c r="A48" s="223">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6"/>
      <c r="BK48" s="216"/>
      <c r="BL48" s="216"/>
      <c r="BM48" s="216"/>
      <c r="BN48" s="216"/>
      <c r="BO48" s="226"/>
      <c r="BP48" s="226"/>
      <c r="BQ48" s="223">
        <v>42</v>
      </c>
      <c r="BR48" s="224"/>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4"/>
    </row>
    <row r="49" spans="1:131" ht="26.25" customHeight="1">
      <c r="A49" s="223">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6"/>
      <c r="BK49" s="216"/>
      <c r="BL49" s="216"/>
      <c r="BM49" s="216"/>
      <c r="BN49" s="216"/>
      <c r="BO49" s="226"/>
      <c r="BP49" s="226"/>
      <c r="BQ49" s="223">
        <v>43</v>
      </c>
      <c r="BR49" s="224"/>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4"/>
    </row>
    <row r="50" spans="1:131" ht="26.25" customHeight="1">
      <c r="A50" s="223">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6"/>
      <c r="BK50" s="216"/>
      <c r="BL50" s="216"/>
      <c r="BM50" s="216"/>
      <c r="BN50" s="216"/>
      <c r="BO50" s="226"/>
      <c r="BP50" s="226"/>
      <c r="BQ50" s="223">
        <v>44</v>
      </c>
      <c r="BR50" s="224"/>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4"/>
    </row>
    <row r="51" spans="1:131" ht="26.25" customHeight="1">
      <c r="A51" s="223">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6"/>
      <c r="BK51" s="216"/>
      <c r="BL51" s="216"/>
      <c r="BM51" s="216"/>
      <c r="BN51" s="216"/>
      <c r="BO51" s="226"/>
      <c r="BP51" s="226"/>
      <c r="BQ51" s="223">
        <v>45</v>
      </c>
      <c r="BR51" s="224"/>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4"/>
    </row>
    <row r="52" spans="1:131" ht="26.25" customHeight="1">
      <c r="A52" s="223">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6"/>
      <c r="BK52" s="216"/>
      <c r="BL52" s="216"/>
      <c r="BM52" s="216"/>
      <c r="BN52" s="216"/>
      <c r="BO52" s="226"/>
      <c r="BP52" s="226"/>
      <c r="BQ52" s="223">
        <v>46</v>
      </c>
      <c r="BR52" s="224"/>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4"/>
    </row>
    <row r="53" spans="1:131" ht="26.25" customHeight="1">
      <c r="A53" s="223">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6"/>
      <c r="BK53" s="216"/>
      <c r="BL53" s="216"/>
      <c r="BM53" s="216"/>
      <c r="BN53" s="216"/>
      <c r="BO53" s="226"/>
      <c r="BP53" s="226"/>
      <c r="BQ53" s="223">
        <v>47</v>
      </c>
      <c r="BR53" s="224"/>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4"/>
    </row>
    <row r="54" spans="1:131" ht="26.25" customHeight="1">
      <c r="A54" s="223">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6"/>
      <c r="BK54" s="216"/>
      <c r="BL54" s="216"/>
      <c r="BM54" s="216"/>
      <c r="BN54" s="216"/>
      <c r="BO54" s="226"/>
      <c r="BP54" s="226"/>
      <c r="BQ54" s="223">
        <v>48</v>
      </c>
      <c r="BR54" s="224"/>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4"/>
    </row>
    <row r="55" spans="1:131" ht="26.25" customHeight="1">
      <c r="A55" s="223">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6"/>
      <c r="BK55" s="216"/>
      <c r="BL55" s="216"/>
      <c r="BM55" s="216"/>
      <c r="BN55" s="216"/>
      <c r="BO55" s="226"/>
      <c r="BP55" s="226"/>
      <c r="BQ55" s="223">
        <v>49</v>
      </c>
      <c r="BR55" s="224"/>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4"/>
    </row>
    <row r="56" spans="1:131" ht="26.25" customHeight="1">
      <c r="A56" s="223">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6"/>
      <c r="BK56" s="216"/>
      <c r="BL56" s="216"/>
      <c r="BM56" s="216"/>
      <c r="BN56" s="216"/>
      <c r="BO56" s="226"/>
      <c r="BP56" s="226"/>
      <c r="BQ56" s="223">
        <v>50</v>
      </c>
      <c r="BR56" s="224"/>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4"/>
    </row>
    <row r="57" spans="1:131" ht="26.25" customHeight="1">
      <c r="A57" s="223">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6"/>
      <c r="BK57" s="216"/>
      <c r="BL57" s="216"/>
      <c r="BM57" s="216"/>
      <c r="BN57" s="216"/>
      <c r="BO57" s="226"/>
      <c r="BP57" s="226"/>
      <c r="BQ57" s="223">
        <v>51</v>
      </c>
      <c r="BR57" s="224"/>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4"/>
    </row>
    <row r="58" spans="1:131" ht="26.25" customHeight="1">
      <c r="A58" s="223">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6"/>
      <c r="BK58" s="216"/>
      <c r="BL58" s="216"/>
      <c r="BM58" s="216"/>
      <c r="BN58" s="216"/>
      <c r="BO58" s="226"/>
      <c r="BP58" s="226"/>
      <c r="BQ58" s="223">
        <v>52</v>
      </c>
      <c r="BR58" s="224"/>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4"/>
    </row>
    <row r="59" spans="1:131" ht="26.25" customHeight="1">
      <c r="A59" s="223">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6"/>
      <c r="BK59" s="216"/>
      <c r="BL59" s="216"/>
      <c r="BM59" s="216"/>
      <c r="BN59" s="216"/>
      <c r="BO59" s="226"/>
      <c r="BP59" s="226"/>
      <c r="BQ59" s="223">
        <v>53</v>
      </c>
      <c r="BR59" s="224"/>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4"/>
    </row>
    <row r="60" spans="1:131" ht="26.25" customHeight="1">
      <c r="A60" s="223">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6"/>
      <c r="BK60" s="216"/>
      <c r="BL60" s="216"/>
      <c r="BM60" s="216"/>
      <c r="BN60" s="216"/>
      <c r="BO60" s="226"/>
      <c r="BP60" s="226"/>
      <c r="BQ60" s="223">
        <v>54</v>
      </c>
      <c r="BR60" s="224"/>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4"/>
    </row>
    <row r="61" spans="1:131" ht="26.25" customHeight="1" thickBot="1">
      <c r="A61" s="223">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6"/>
      <c r="BK61" s="216"/>
      <c r="BL61" s="216"/>
      <c r="BM61" s="216"/>
      <c r="BN61" s="216"/>
      <c r="BO61" s="226"/>
      <c r="BP61" s="226"/>
      <c r="BQ61" s="223">
        <v>55</v>
      </c>
      <c r="BR61" s="224"/>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4"/>
    </row>
    <row r="62" spans="1:131" ht="26.25" customHeight="1">
      <c r="A62" s="223">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414</v>
      </c>
      <c r="BK62" s="1037"/>
      <c r="BL62" s="1037"/>
      <c r="BM62" s="1037"/>
      <c r="BN62" s="1038"/>
      <c r="BO62" s="226"/>
      <c r="BP62" s="226"/>
      <c r="BQ62" s="223">
        <v>56</v>
      </c>
      <c r="BR62" s="224"/>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4"/>
    </row>
    <row r="63" spans="1:131" ht="26.25" customHeight="1" thickBot="1">
      <c r="A63" s="225" t="s">
        <v>391</v>
      </c>
      <c r="B63" s="946" t="s">
        <v>415</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2481</v>
      </c>
      <c r="AG63" s="968"/>
      <c r="AH63" s="968"/>
      <c r="AI63" s="968"/>
      <c r="AJ63" s="1031"/>
      <c r="AK63" s="1032"/>
      <c r="AL63" s="972"/>
      <c r="AM63" s="972"/>
      <c r="AN63" s="972"/>
      <c r="AO63" s="972"/>
      <c r="AP63" s="968">
        <v>11348</v>
      </c>
      <c r="AQ63" s="968"/>
      <c r="AR63" s="968"/>
      <c r="AS63" s="968"/>
      <c r="AT63" s="968"/>
      <c r="AU63" s="968">
        <v>6533</v>
      </c>
      <c r="AV63" s="968"/>
      <c r="AW63" s="968"/>
      <c r="AX63" s="968"/>
      <c r="AY63" s="968"/>
      <c r="AZ63" s="1026"/>
      <c r="BA63" s="1026"/>
      <c r="BB63" s="1026"/>
      <c r="BC63" s="1026"/>
      <c r="BD63" s="1026"/>
      <c r="BE63" s="969"/>
      <c r="BF63" s="969"/>
      <c r="BG63" s="969"/>
      <c r="BH63" s="969"/>
      <c r="BI63" s="970"/>
      <c r="BJ63" s="1027" t="s">
        <v>128</v>
      </c>
      <c r="BK63" s="962"/>
      <c r="BL63" s="962"/>
      <c r="BM63" s="962"/>
      <c r="BN63" s="1028"/>
      <c r="BO63" s="226"/>
      <c r="BP63" s="226"/>
      <c r="BQ63" s="223">
        <v>57</v>
      </c>
      <c r="BR63" s="224"/>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4"/>
    </row>
    <row r="64" spans="1:131" ht="26.2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4"/>
    </row>
    <row r="65" spans="1:131" ht="26.25" customHeight="1" thickBot="1">
      <c r="A65" s="216" t="s">
        <v>416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4"/>
    </row>
    <row r="66" spans="1:131" ht="26.25" customHeight="1">
      <c r="A66" s="1004" t="s">
        <v>417</v>
      </c>
      <c r="B66" s="1005"/>
      <c r="C66" s="1005"/>
      <c r="D66" s="1005"/>
      <c r="E66" s="1005"/>
      <c r="F66" s="1005"/>
      <c r="G66" s="1005"/>
      <c r="H66" s="1005"/>
      <c r="I66" s="1005"/>
      <c r="J66" s="1005"/>
      <c r="K66" s="1005"/>
      <c r="L66" s="1005"/>
      <c r="M66" s="1005"/>
      <c r="N66" s="1005"/>
      <c r="O66" s="1005"/>
      <c r="P66" s="1006"/>
      <c r="Q66" s="1010" t="s">
        <v>395</v>
      </c>
      <c r="R66" s="1011"/>
      <c r="S66" s="1011"/>
      <c r="T66" s="1011"/>
      <c r="U66" s="1012"/>
      <c r="V66" s="1010" t="s">
        <v>396</v>
      </c>
      <c r="W66" s="1011"/>
      <c r="X66" s="1011"/>
      <c r="Y66" s="1011"/>
      <c r="Z66" s="1012"/>
      <c r="AA66" s="1010" t="s">
        <v>397</v>
      </c>
      <c r="AB66" s="1011"/>
      <c r="AC66" s="1011"/>
      <c r="AD66" s="1011"/>
      <c r="AE66" s="1012"/>
      <c r="AF66" s="1016" t="s">
        <v>398</v>
      </c>
      <c r="AG66" s="1017"/>
      <c r="AH66" s="1017"/>
      <c r="AI66" s="1017"/>
      <c r="AJ66" s="1018"/>
      <c r="AK66" s="1010" t="s">
        <v>399</v>
      </c>
      <c r="AL66" s="1005"/>
      <c r="AM66" s="1005"/>
      <c r="AN66" s="1005"/>
      <c r="AO66" s="1006"/>
      <c r="AP66" s="1010" t="s">
        <v>400</v>
      </c>
      <c r="AQ66" s="1011"/>
      <c r="AR66" s="1011"/>
      <c r="AS66" s="1011"/>
      <c r="AT66" s="1012"/>
      <c r="AU66" s="1010" t="s">
        <v>418</v>
      </c>
      <c r="AV66" s="1011"/>
      <c r="AW66" s="1011"/>
      <c r="AX66" s="1011"/>
      <c r="AY66" s="1012"/>
      <c r="AZ66" s="1010" t="s">
        <v>376</v>
      </c>
      <c r="BA66" s="1011"/>
      <c r="BB66" s="1011"/>
      <c r="BC66" s="1011"/>
      <c r="BD66" s="1024"/>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4"/>
    </row>
    <row r="67" spans="1:131" ht="26.25" customHeight="1" thickBot="1">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4"/>
    </row>
    <row r="68" spans="1:131" ht="26.25" customHeight="1" thickTop="1">
      <c r="A68" s="221">
        <v>1</v>
      </c>
      <c r="B68" s="994" t="s">
        <v>578</v>
      </c>
      <c r="C68" s="995"/>
      <c r="D68" s="995"/>
      <c r="E68" s="995"/>
      <c r="F68" s="995"/>
      <c r="G68" s="995"/>
      <c r="H68" s="995"/>
      <c r="I68" s="995"/>
      <c r="J68" s="995"/>
      <c r="K68" s="995"/>
      <c r="L68" s="995"/>
      <c r="M68" s="995"/>
      <c r="N68" s="995"/>
      <c r="O68" s="995"/>
      <c r="P68" s="996"/>
      <c r="Q68" s="997">
        <v>12284</v>
      </c>
      <c r="R68" s="991"/>
      <c r="S68" s="991"/>
      <c r="T68" s="991"/>
      <c r="U68" s="991"/>
      <c r="V68" s="991">
        <v>11939</v>
      </c>
      <c r="W68" s="991"/>
      <c r="X68" s="991"/>
      <c r="Y68" s="991"/>
      <c r="Z68" s="991"/>
      <c r="AA68" s="991">
        <v>344</v>
      </c>
      <c r="AB68" s="991"/>
      <c r="AC68" s="991"/>
      <c r="AD68" s="991"/>
      <c r="AE68" s="991"/>
      <c r="AF68" s="991">
        <v>344</v>
      </c>
      <c r="AG68" s="991"/>
      <c r="AH68" s="991"/>
      <c r="AI68" s="991"/>
      <c r="AJ68" s="991"/>
      <c r="AK68" s="991">
        <v>534</v>
      </c>
      <c r="AL68" s="991"/>
      <c r="AM68" s="991"/>
      <c r="AN68" s="991"/>
      <c r="AO68" s="991"/>
      <c r="AP68" s="991" t="s">
        <v>581</v>
      </c>
      <c r="AQ68" s="991"/>
      <c r="AR68" s="991"/>
      <c r="AS68" s="991"/>
      <c r="AT68" s="991"/>
      <c r="AU68" s="991" t="s">
        <v>581</v>
      </c>
      <c r="AV68" s="991"/>
      <c r="AW68" s="991"/>
      <c r="AX68" s="991"/>
      <c r="AY68" s="991"/>
      <c r="AZ68" s="992"/>
      <c r="BA68" s="992"/>
      <c r="BB68" s="992"/>
      <c r="BC68" s="992"/>
      <c r="BD68" s="993"/>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4"/>
    </row>
    <row r="69" spans="1:131" ht="26.25" customHeight="1">
      <c r="A69" s="223">
        <v>2</v>
      </c>
      <c r="B69" s="983" t="s">
        <v>579</v>
      </c>
      <c r="C69" s="984"/>
      <c r="D69" s="984"/>
      <c r="E69" s="984"/>
      <c r="F69" s="984"/>
      <c r="G69" s="984"/>
      <c r="H69" s="984"/>
      <c r="I69" s="984"/>
      <c r="J69" s="984"/>
      <c r="K69" s="984"/>
      <c r="L69" s="984"/>
      <c r="M69" s="984"/>
      <c r="N69" s="984"/>
      <c r="O69" s="984"/>
      <c r="P69" s="985"/>
      <c r="Q69" s="986">
        <v>89</v>
      </c>
      <c r="R69" s="980"/>
      <c r="S69" s="980"/>
      <c r="T69" s="980"/>
      <c r="U69" s="980"/>
      <c r="V69" s="980">
        <v>84</v>
      </c>
      <c r="W69" s="980"/>
      <c r="X69" s="980"/>
      <c r="Y69" s="980"/>
      <c r="Z69" s="980"/>
      <c r="AA69" s="980">
        <v>5</v>
      </c>
      <c r="AB69" s="980"/>
      <c r="AC69" s="980"/>
      <c r="AD69" s="980"/>
      <c r="AE69" s="980"/>
      <c r="AF69" s="980">
        <v>5</v>
      </c>
      <c r="AG69" s="980"/>
      <c r="AH69" s="980"/>
      <c r="AI69" s="980"/>
      <c r="AJ69" s="980"/>
      <c r="AK69" s="980">
        <v>5</v>
      </c>
      <c r="AL69" s="980"/>
      <c r="AM69" s="980"/>
      <c r="AN69" s="980"/>
      <c r="AO69" s="980"/>
      <c r="AP69" s="980" t="s">
        <v>581</v>
      </c>
      <c r="AQ69" s="980"/>
      <c r="AR69" s="980"/>
      <c r="AS69" s="980"/>
      <c r="AT69" s="980"/>
      <c r="AU69" s="980" t="s">
        <v>581</v>
      </c>
      <c r="AV69" s="980"/>
      <c r="AW69" s="980"/>
      <c r="AX69" s="980"/>
      <c r="AY69" s="980"/>
      <c r="AZ69" s="981"/>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4"/>
    </row>
    <row r="70" spans="1:131" ht="26.25" customHeight="1">
      <c r="A70" s="223">
        <v>3</v>
      </c>
      <c r="B70" s="983" t="s">
        <v>580</v>
      </c>
      <c r="C70" s="984"/>
      <c r="D70" s="984"/>
      <c r="E70" s="984"/>
      <c r="F70" s="984"/>
      <c r="G70" s="984"/>
      <c r="H70" s="984"/>
      <c r="I70" s="984"/>
      <c r="J70" s="984"/>
      <c r="K70" s="984"/>
      <c r="L70" s="984"/>
      <c r="M70" s="984"/>
      <c r="N70" s="984"/>
      <c r="O70" s="984"/>
      <c r="P70" s="985"/>
      <c r="Q70" s="986">
        <v>285945</v>
      </c>
      <c r="R70" s="980"/>
      <c r="S70" s="980"/>
      <c r="T70" s="980"/>
      <c r="U70" s="980"/>
      <c r="V70" s="980">
        <v>277863</v>
      </c>
      <c r="W70" s="980"/>
      <c r="X70" s="980"/>
      <c r="Y70" s="980"/>
      <c r="Z70" s="980"/>
      <c r="AA70" s="980">
        <v>8082</v>
      </c>
      <c r="AB70" s="980"/>
      <c r="AC70" s="980"/>
      <c r="AD70" s="980"/>
      <c r="AE70" s="980"/>
      <c r="AF70" s="980">
        <v>8082</v>
      </c>
      <c r="AG70" s="980"/>
      <c r="AH70" s="980"/>
      <c r="AI70" s="980"/>
      <c r="AJ70" s="980"/>
      <c r="AK70" s="980" t="s">
        <v>581</v>
      </c>
      <c r="AL70" s="980"/>
      <c r="AM70" s="980"/>
      <c r="AN70" s="980"/>
      <c r="AO70" s="980"/>
      <c r="AP70" s="980" t="s">
        <v>581</v>
      </c>
      <c r="AQ70" s="980"/>
      <c r="AR70" s="980"/>
      <c r="AS70" s="980"/>
      <c r="AT70" s="980"/>
      <c r="AU70" s="980" t="s">
        <v>581</v>
      </c>
      <c r="AV70" s="980"/>
      <c r="AW70" s="980"/>
      <c r="AX70" s="980"/>
      <c r="AY70" s="980"/>
      <c r="AZ70" s="981"/>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4"/>
    </row>
    <row r="71" spans="1:131" ht="26.25" customHeight="1">
      <c r="A71" s="223">
        <v>4</v>
      </c>
      <c r="B71" s="983"/>
      <c r="C71" s="984"/>
      <c r="D71" s="984"/>
      <c r="E71" s="984"/>
      <c r="F71" s="984"/>
      <c r="G71" s="984"/>
      <c r="H71" s="984"/>
      <c r="I71" s="984"/>
      <c r="J71" s="984"/>
      <c r="K71" s="984"/>
      <c r="L71" s="984"/>
      <c r="M71" s="984"/>
      <c r="N71" s="984"/>
      <c r="O71" s="984"/>
      <c r="P71" s="985"/>
      <c r="Q71" s="986"/>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4"/>
    </row>
    <row r="72" spans="1:131" ht="26.25" customHeight="1">
      <c r="A72" s="223">
        <v>5</v>
      </c>
      <c r="B72" s="983"/>
      <c r="C72" s="984"/>
      <c r="D72" s="984"/>
      <c r="E72" s="984"/>
      <c r="F72" s="984"/>
      <c r="G72" s="984"/>
      <c r="H72" s="984"/>
      <c r="I72" s="984"/>
      <c r="J72" s="984"/>
      <c r="K72" s="984"/>
      <c r="L72" s="984"/>
      <c r="M72" s="984"/>
      <c r="N72" s="984"/>
      <c r="O72" s="984"/>
      <c r="P72" s="985"/>
      <c r="Q72" s="986"/>
      <c r="R72" s="980"/>
      <c r="S72" s="980"/>
      <c r="T72" s="980"/>
      <c r="U72" s="980"/>
      <c r="V72" s="980"/>
      <c r="W72" s="980"/>
      <c r="X72" s="980"/>
      <c r="Y72" s="980"/>
      <c r="Z72" s="980"/>
      <c r="AA72" s="980"/>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4"/>
    </row>
    <row r="73" spans="1:131" ht="26.25" customHeight="1">
      <c r="A73" s="223">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4"/>
    </row>
    <row r="74" spans="1:131" ht="26.25" customHeight="1">
      <c r="A74" s="223">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4"/>
    </row>
    <row r="75" spans="1:131" ht="26.25" customHeight="1">
      <c r="A75" s="223">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4"/>
    </row>
    <row r="76" spans="1:131" ht="26.25" customHeight="1">
      <c r="A76" s="223">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4"/>
    </row>
    <row r="77" spans="1:131" ht="26.25" customHeight="1">
      <c r="A77" s="223">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4"/>
    </row>
    <row r="78" spans="1:131" ht="26.25" customHeight="1">
      <c r="A78" s="223">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6"/>
      <c r="BF78" s="226"/>
      <c r="BG78" s="226"/>
      <c r="BH78" s="226"/>
      <c r="BI78" s="226"/>
      <c r="BJ78" s="214"/>
      <c r="BK78" s="214"/>
      <c r="BL78" s="214"/>
      <c r="BM78" s="214"/>
      <c r="BN78" s="214"/>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4"/>
    </row>
    <row r="79" spans="1:131" ht="26.25" customHeight="1">
      <c r="A79" s="223">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6"/>
      <c r="BF79" s="226"/>
      <c r="BG79" s="226"/>
      <c r="BH79" s="226"/>
      <c r="BI79" s="226"/>
      <c r="BJ79" s="214"/>
      <c r="BK79" s="214"/>
      <c r="BL79" s="214"/>
      <c r="BM79" s="214"/>
      <c r="BN79" s="214"/>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4"/>
    </row>
    <row r="80" spans="1:131" ht="26.25" customHeight="1">
      <c r="A80" s="223">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4"/>
    </row>
    <row r="81" spans="1:131" ht="26.25" customHeight="1">
      <c r="A81" s="223">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4"/>
    </row>
    <row r="82" spans="1:131" ht="26.25" customHeight="1">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4"/>
    </row>
    <row r="83" spans="1:131" ht="26.25" customHeight="1">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4"/>
    </row>
    <row r="84" spans="1:131" ht="26.25" customHeight="1">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4"/>
    </row>
    <row r="85" spans="1:131" ht="26.25" customHeight="1">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4"/>
    </row>
    <row r="86" spans="1:131" ht="26.25" customHeight="1">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4"/>
    </row>
    <row r="87" spans="1:131" ht="26.25" customHeight="1">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4"/>
    </row>
    <row r="88" spans="1:131" ht="26.25" customHeight="1" thickBot="1">
      <c r="A88" s="225" t="s">
        <v>391</v>
      </c>
      <c r="B88" s="946" t="s">
        <v>419</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8431</v>
      </c>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4"/>
    </row>
    <row r="89" spans="1:131" ht="26.25" hidden="1" customHeight="1">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4"/>
    </row>
    <row r="90" spans="1:131" ht="26.25" hidden="1" customHeight="1">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4"/>
    </row>
    <row r="91" spans="1:131" ht="26.25" hidden="1" customHeight="1">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4"/>
    </row>
    <row r="92" spans="1:131" ht="26.25" hidden="1" customHeight="1">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4"/>
    </row>
    <row r="93" spans="1:131" ht="26.25" hidden="1" customHeight="1">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4"/>
    </row>
    <row r="94" spans="1:131" ht="26.25" hidden="1" customHeight="1">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4"/>
    </row>
    <row r="95" spans="1:131" ht="26.25" hidden="1" customHeight="1">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4"/>
    </row>
    <row r="96" spans="1:131" ht="26.25" hidden="1" customHeight="1">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4"/>
    </row>
    <row r="97" spans="1:131" ht="26.25" hidden="1" customHeight="1">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4"/>
    </row>
    <row r="98" spans="1:131" ht="26.25" hidden="1" customHeight="1">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4"/>
    </row>
    <row r="99" spans="1:131" ht="26.25" hidden="1" customHeight="1">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4"/>
    </row>
    <row r="100" spans="1:131" ht="26.25" hidden="1" customHeight="1">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4"/>
    </row>
    <row r="101" spans="1:131" ht="26.25" hidden="1" customHeight="1">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4"/>
    </row>
    <row r="102" spans="1:131" ht="26.25" customHeight="1" thickBot="1">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946" t="s">
        <v>420</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94</v>
      </c>
      <c r="CS102" s="962"/>
      <c r="CT102" s="962"/>
      <c r="CU102" s="962"/>
      <c r="CV102" s="963"/>
      <c r="CW102" s="961">
        <v>243</v>
      </c>
      <c r="CX102" s="962"/>
      <c r="CY102" s="962"/>
      <c r="CZ102" s="962"/>
      <c r="DA102" s="963"/>
      <c r="DB102" s="961" t="s">
        <v>581</v>
      </c>
      <c r="DC102" s="962"/>
      <c r="DD102" s="962"/>
      <c r="DE102" s="962"/>
      <c r="DF102" s="963"/>
      <c r="DG102" s="961">
        <v>1398</v>
      </c>
      <c r="DH102" s="962"/>
      <c r="DI102" s="962"/>
      <c r="DJ102" s="962"/>
      <c r="DK102" s="963"/>
      <c r="DL102" s="961" t="s">
        <v>581</v>
      </c>
      <c r="DM102" s="962"/>
      <c r="DN102" s="962"/>
      <c r="DO102" s="962"/>
      <c r="DP102" s="963"/>
      <c r="DQ102" s="961" t="s">
        <v>581</v>
      </c>
      <c r="DR102" s="962"/>
      <c r="DS102" s="962"/>
      <c r="DT102" s="962"/>
      <c r="DU102" s="963"/>
      <c r="DV102" s="946"/>
      <c r="DW102" s="947"/>
      <c r="DX102" s="947"/>
      <c r="DY102" s="947"/>
      <c r="DZ102" s="948"/>
      <c r="EA102" s="214"/>
    </row>
    <row r="103" spans="1:131" ht="26.25" customHeight="1">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421</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4"/>
    </row>
    <row r="104" spans="1:131" ht="26.25" customHeight="1">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422</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4"/>
    </row>
    <row r="105" spans="1:131" ht="11.2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c r="A107" s="218" t="s">
        <v>423</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424</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c r="A108" s="951" t="s">
        <v>425</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426</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4" customFormat="1" ht="26.25" customHeight="1">
      <c r="A109" s="904" t="s">
        <v>427</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428</v>
      </c>
      <c r="AB109" s="905"/>
      <c r="AC109" s="905"/>
      <c r="AD109" s="905"/>
      <c r="AE109" s="906"/>
      <c r="AF109" s="907" t="s">
        <v>429</v>
      </c>
      <c r="AG109" s="905"/>
      <c r="AH109" s="905"/>
      <c r="AI109" s="905"/>
      <c r="AJ109" s="906"/>
      <c r="AK109" s="907" t="s">
        <v>303</v>
      </c>
      <c r="AL109" s="905"/>
      <c r="AM109" s="905"/>
      <c r="AN109" s="905"/>
      <c r="AO109" s="906"/>
      <c r="AP109" s="907" t="s">
        <v>430</v>
      </c>
      <c r="AQ109" s="905"/>
      <c r="AR109" s="905"/>
      <c r="AS109" s="905"/>
      <c r="AT109" s="938"/>
      <c r="AU109" s="904" t="s">
        <v>427</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428</v>
      </c>
      <c r="BR109" s="905"/>
      <c r="BS109" s="905"/>
      <c r="BT109" s="905"/>
      <c r="BU109" s="906"/>
      <c r="BV109" s="907" t="s">
        <v>429</v>
      </c>
      <c r="BW109" s="905"/>
      <c r="BX109" s="905"/>
      <c r="BY109" s="905"/>
      <c r="BZ109" s="906"/>
      <c r="CA109" s="907" t="s">
        <v>303</v>
      </c>
      <c r="CB109" s="905"/>
      <c r="CC109" s="905"/>
      <c r="CD109" s="905"/>
      <c r="CE109" s="906"/>
      <c r="CF109" s="945" t="s">
        <v>430</v>
      </c>
      <c r="CG109" s="945"/>
      <c r="CH109" s="945"/>
      <c r="CI109" s="945"/>
      <c r="CJ109" s="945"/>
      <c r="CK109" s="907" t="s">
        <v>431</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428</v>
      </c>
      <c r="DH109" s="905"/>
      <c r="DI109" s="905"/>
      <c r="DJ109" s="905"/>
      <c r="DK109" s="906"/>
      <c r="DL109" s="907" t="s">
        <v>429</v>
      </c>
      <c r="DM109" s="905"/>
      <c r="DN109" s="905"/>
      <c r="DO109" s="905"/>
      <c r="DP109" s="906"/>
      <c r="DQ109" s="907" t="s">
        <v>303</v>
      </c>
      <c r="DR109" s="905"/>
      <c r="DS109" s="905"/>
      <c r="DT109" s="905"/>
      <c r="DU109" s="906"/>
      <c r="DV109" s="907" t="s">
        <v>430</v>
      </c>
      <c r="DW109" s="905"/>
      <c r="DX109" s="905"/>
      <c r="DY109" s="905"/>
      <c r="DZ109" s="938"/>
    </row>
    <row r="110" spans="1:131" s="214" customFormat="1" ht="26.25" customHeight="1">
      <c r="A110" s="816" t="s">
        <v>432</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5348990</v>
      </c>
      <c r="AB110" s="898"/>
      <c r="AC110" s="898"/>
      <c r="AD110" s="898"/>
      <c r="AE110" s="899"/>
      <c r="AF110" s="900">
        <v>5414876</v>
      </c>
      <c r="AG110" s="898"/>
      <c r="AH110" s="898"/>
      <c r="AI110" s="898"/>
      <c r="AJ110" s="899"/>
      <c r="AK110" s="900">
        <v>5467912</v>
      </c>
      <c r="AL110" s="898"/>
      <c r="AM110" s="898"/>
      <c r="AN110" s="898"/>
      <c r="AO110" s="899"/>
      <c r="AP110" s="901">
        <v>21.4</v>
      </c>
      <c r="AQ110" s="902"/>
      <c r="AR110" s="902"/>
      <c r="AS110" s="902"/>
      <c r="AT110" s="903"/>
      <c r="AU110" s="939" t="s">
        <v>73</v>
      </c>
      <c r="AV110" s="940"/>
      <c r="AW110" s="940"/>
      <c r="AX110" s="940"/>
      <c r="AY110" s="940"/>
      <c r="AZ110" s="869" t="s">
        <v>433</v>
      </c>
      <c r="BA110" s="817"/>
      <c r="BB110" s="817"/>
      <c r="BC110" s="817"/>
      <c r="BD110" s="817"/>
      <c r="BE110" s="817"/>
      <c r="BF110" s="817"/>
      <c r="BG110" s="817"/>
      <c r="BH110" s="817"/>
      <c r="BI110" s="817"/>
      <c r="BJ110" s="817"/>
      <c r="BK110" s="817"/>
      <c r="BL110" s="817"/>
      <c r="BM110" s="817"/>
      <c r="BN110" s="817"/>
      <c r="BO110" s="817"/>
      <c r="BP110" s="818"/>
      <c r="BQ110" s="870">
        <v>38856016</v>
      </c>
      <c r="BR110" s="851"/>
      <c r="BS110" s="851"/>
      <c r="BT110" s="851"/>
      <c r="BU110" s="851"/>
      <c r="BV110" s="851">
        <v>38179274</v>
      </c>
      <c r="BW110" s="851"/>
      <c r="BX110" s="851"/>
      <c r="BY110" s="851"/>
      <c r="BZ110" s="851"/>
      <c r="CA110" s="851">
        <v>36928523</v>
      </c>
      <c r="CB110" s="851"/>
      <c r="CC110" s="851"/>
      <c r="CD110" s="851"/>
      <c r="CE110" s="851"/>
      <c r="CF110" s="875">
        <v>144.80000000000001</v>
      </c>
      <c r="CG110" s="876"/>
      <c r="CH110" s="876"/>
      <c r="CI110" s="876"/>
      <c r="CJ110" s="876"/>
      <c r="CK110" s="935" t="s">
        <v>434</v>
      </c>
      <c r="CL110" s="828"/>
      <c r="CM110" s="869" t="s">
        <v>435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436</v>
      </c>
      <c r="DH110" s="851"/>
      <c r="DI110" s="851"/>
      <c r="DJ110" s="851"/>
      <c r="DK110" s="851"/>
      <c r="DL110" s="851" t="s">
        <v>436</v>
      </c>
      <c r="DM110" s="851"/>
      <c r="DN110" s="851"/>
      <c r="DO110" s="851"/>
      <c r="DP110" s="851"/>
      <c r="DQ110" s="851" t="s">
        <v>436</v>
      </c>
      <c r="DR110" s="851"/>
      <c r="DS110" s="851"/>
      <c r="DT110" s="851"/>
      <c r="DU110" s="851"/>
      <c r="DV110" s="852" t="s">
        <v>436</v>
      </c>
      <c r="DW110" s="852"/>
      <c r="DX110" s="852"/>
      <c r="DY110" s="852"/>
      <c r="DZ110" s="853"/>
    </row>
    <row r="111" spans="1:131" s="214" customFormat="1" ht="26.25" customHeight="1">
      <c r="A111" s="783" t="s">
        <v>437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436</v>
      </c>
      <c r="AB111" s="928"/>
      <c r="AC111" s="928"/>
      <c r="AD111" s="928"/>
      <c r="AE111" s="929"/>
      <c r="AF111" s="930" t="s">
        <v>436</v>
      </c>
      <c r="AG111" s="928"/>
      <c r="AH111" s="928"/>
      <c r="AI111" s="928"/>
      <c r="AJ111" s="929"/>
      <c r="AK111" s="930" t="s">
        <v>436</v>
      </c>
      <c r="AL111" s="928"/>
      <c r="AM111" s="928"/>
      <c r="AN111" s="928"/>
      <c r="AO111" s="929"/>
      <c r="AP111" s="931" t="s">
        <v>128</v>
      </c>
      <c r="AQ111" s="932"/>
      <c r="AR111" s="932"/>
      <c r="AS111" s="932"/>
      <c r="AT111" s="933"/>
      <c r="AU111" s="941"/>
      <c r="AV111" s="942"/>
      <c r="AW111" s="942"/>
      <c r="AX111" s="942"/>
      <c r="AY111" s="942"/>
      <c r="AZ111" s="824" t="s">
        <v>438</v>
      </c>
      <c r="BA111" s="761"/>
      <c r="BB111" s="761"/>
      <c r="BC111" s="761"/>
      <c r="BD111" s="761"/>
      <c r="BE111" s="761"/>
      <c r="BF111" s="761"/>
      <c r="BG111" s="761"/>
      <c r="BH111" s="761"/>
      <c r="BI111" s="761"/>
      <c r="BJ111" s="761"/>
      <c r="BK111" s="761"/>
      <c r="BL111" s="761"/>
      <c r="BM111" s="761"/>
      <c r="BN111" s="761"/>
      <c r="BO111" s="761"/>
      <c r="BP111" s="762"/>
      <c r="BQ111" s="825">
        <v>1295679</v>
      </c>
      <c r="BR111" s="826"/>
      <c r="BS111" s="826"/>
      <c r="BT111" s="826"/>
      <c r="BU111" s="826"/>
      <c r="BV111" s="826">
        <v>1196129</v>
      </c>
      <c r="BW111" s="826"/>
      <c r="BX111" s="826"/>
      <c r="BY111" s="826"/>
      <c r="BZ111" s="826"/>
      <c r="CA111" s="826">
        <v>1439892</v>
      </c>
      <c r="CB111" s="826"/>
      <c r="CC111" s="826"/>
      <c r="CD111" s="826"/>
      <c r="CE111" s="826"/>
      <c r="CF111" s="884">
        <v>5.6</v>
      </c>
      <c r="CG111" s="885"/>
      <c r="CH111" s="885"/>
      <c r="CI111" s="885"/>
      <c r="CJ111" s="885"/>
      <c r="CK111" s="936"/>
      <c r="CL111" s="830"/>
      <c r="CM111" s="824" t="s">
        <v>439</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436</v>
      </c>
      <c r="DH111" s="826"/>
      <c r="DI111" s="826"/>
      <c r="DJ111" s="826"/>
      <c r="DK111" s="826"/>
      <c r="DL111" s="826" t="s">
        <v>436</v>
      </c>
      <c r="DM111" s="826"/>
      <c r="DN111" s="826"/>
      <c r="DO111" s="826"/>
      <c r="DP111" s="826"/>
      <c r="DQ111" s="826" t="s">
        <v>436</v>
      </c>
      <c r="DR111" s="826"/>
      <c r="DS111" s="826"/>
      <c r="DT111" s="826"/>
      <c r="DU111" s="826"/>
      <c r="DV111" s="803" t="s">
        <v>436</v>
      </c>
      <c r="DW111" s="803"/>
      <c r="DX111" s="803"/>
      <c r="DY111" s="803"/>
      <c r="DZ111" s="804"/>
    </row>
    <row r="112" spans="1:131" s="214" customFormat="1" ht="26.25" customHeight="1">
      <c r="A112" s="921" t="s">
        <v>440</v>
      </c>
      <c r="B112" s="922"/>
      <c r="C112" s="761" t="s">
        <v>441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128</v>
      </c>
      <c r="AB112" s="789"/>
      <c r="AC112" s="789"/>
      <c r="AD112" s="789"/>
      <c r="AE112" s="790"/>
      <c r="AF112" s="791" t="s">
        <v>128</v>
      </c>
      <c r="AG112" s="789"/>
      <c r="AH112" s="789"/>
      <c r="AI112" s="789"/>
      <c r="AJ112" s="790"/>
      <c r="AK112" s="791" t="s">
        <v>128</v>
      </c>
      <c r="AL112" s="789"/>
      <c r="AM112" s="789"/>
      <c r="AN112" s="789"/>
      <c r="AO112" s="790"/>
      <c r="AP112" s="833" t="s">
        <v>128</v>
      </c>
      <c r="AQ112" s="834"/>
      <c r="AR112" s="834"/>
      <c r="AS112" s="834"/>
      <c r="AT112" s="835"/>
      <c r="AU112" s="941"/>
      <c r="AV112" s="942"/>
      <c r="AW112" s="942"/>
      <c r="AX112" s="942"/>
      <c r="AY112" s="942"/>
      <c r="AZ112" s="824" t="s">
        <v>442</v>
      </c>
      <c r="BA112" s="761"/>
      <c r="BB112" s="761"/>
      <c r="BC112" s="761"/>
      <c r="BD112" s="761"/>
      <c r="BE112" s="761"/>
      <c r="BF112" s="761"/>
      <c r="BG112" s="761"/>
      <c r="BH112" s="761"/>
      <c r="BI112" s="761"/>
      <c r="BJ112" s="761"/>
      <c r="BK112" s="761"/>
      <c r="BL112" s="761"/>
      <c r="BM112" s="761"/>
      <c r="BN112" s="761"/>
      <c r="BO112" s="761"/>
      <c r="BP112" s="762"/>
      <c r="BQ112" s="825">
        <v>6759660</v>
      </c>
      <c r="BR112" s="826"/>
      <c r="BS112" s="826"/>
      <c r="BT112" s="826"/>
      <c r="BU112" s="826"/>
      <c r="BV112" s="826">
        <v>6542952</v>
      </c>
      <c r="BW112" s="826"/>
      <c r="BX112" s="826"/>
      <c r="BY112" s="826"/>
      <c r="BZ112" s="826"/>
      <c r="CA112" s="826">
        <v>6532893</v>
      </c>
      <c r="CB112" s="826"/>
      <c r="CC112" s="826"/>
      <c r="CD112" s="826"/>
      <c r="CE112" s="826"/>
      <c r="CF112" s="884">
        <v>25.6</v>
      </c>
      <c r="CG112" s="885"/>
      <c r="CH112" s="885"/>
      <c r="CI112" s="885"/>
      <c r="CJ112" s="885"/>
      <c r="CK112" s="936"/>
      <c r="CL112" s="830"/>
      <c r="CM112" s="824" t="s">
        <v>443</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128</v>
      </c>
      <c r="DH112" s="826"/>
      <c r="DI112" s="826"/>
      <c r="DJ112" s="826"/>
      <c r="DK112" s="826"/>
      <c r="DL112" s="826" t="s">
        <v>128</v>
      </c>
      <c r="DM112" s="826"/>
      <c r="DN112" s="826"/>
      <c r="DO112" s="826"/>
      <c r="DP112" s="826"/>
      <c r="DQ112" s="826" t="s">
        <v>128</v>
      </c>
      <c r="DR112" s="826"/>
      <c r="DS112" s="826"/>
      <c r="DT112" s="826"/>
      <c r="DU112" s="826"/>
      <c r="DV112" s="803" t="s">
        <v>128</v>
      </c>
      <c r="DW112" s="803"/>
      <c r="DX112" s="803"/>
      <c r="DY112" s="803"/>
      <c r="DZ112" s="804"/>
    </row>
    <row r="113" spans="1:130" s="214" customFormat="1" ht="26.25" customHeight="1">
      <c r="A113" s="923"/>
      <c r="B113" s="924"/>
      <c r="C113" s="761" t="s">
        <v>444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571656</v>
      </c>
      <c r="AB113" s="928"/>
      <c r="AC113" s="928"/>
      <c r="AD113" s="928"/>
      <c r="AE113" s="929"/>
      <c r="AF113" s="930">
        <v>560098</v>
      </c>
      <c r="AG113" s="928"/>
      <c r="AH113" s="928"/>
      <c r="AI113" s="928"/>
      <c r="AJ113" s="929"/>
      <c r="AK113" s="930">
        <v>561037</v>
      </c>
      <c r="AL113" s="928"/>
      <c r="AM113" s="928"/>
      <c r="AN113" s="928"/>
      <c r="AO113" s="929"/>
      <c r="AP113" s="931">
        <v>2.2000000000000002</v>
      </c>
      <c r="AQ113" s="932"/>
      <c r="AR113" s="932"/>
      <c r="AS113" s="932"/>
      <c r="AT113" s="933"/>
      <c r="AU113" s="941"/>
      <c r="AV113" s="942"/>
      <c r="AW113" s="942"/>
      <c r="AX113" s="942"/>
      <c r="AY113" s="942"/>
      <c r="AZ113" s="824" t="s">
        <v>445</v>
      </c>
      <c r="BA113" s="761"/>
      <c r="BB113" s="761"/>
      <c r="BC113" s="761"/>
      <c r="BD113" s="761"/>
      <c r="BE113" s="761"/>
      <c r="BF113" s="761"/>
      <c r="BG113" s="761"/>
      <c r="BH113" s="761"/>
      <c r="BI113" s="761"/>
      <c r="BJ113" s="761"/>
      <c r="BK113" s="761"/>
      <c r="BL113" s="761"/>
      <c r="BM113" s="761"/>
      <c r="BN113" s="761"/>
      <c r="BO113" s="761"/>
      <c r="BP113" s="762"/>
      <c r="BQ113" s="825" t="s">
        <v>128</v>
      </c>
      <c r="BR113" s="826"/>
      <c r="BS113" s="826"/>
      <c r="BT113" s="826"/>
      <c r="BU113" s="826"/>
      <c r="BV113" s="826" t="s">
        <v>128</v>
      </c>
      <c r="BW113" s="826"/>
      <c r="BX113" s="826"/>
      <c r="BY113" s="826"/>
      <c r="BZ113" s="826"/>
      <c r="CA113" s="826" t="s">
        <v>128</v>
      </c>
      <c r="CB113" s="826"/>
      <c r="CC113" s="826"/>
      <c r="CD113" s="826"/>
      <c r="CE113" s="826"/>
      <c r="CF113" s="884" t="s">
        <v>128</v>
      </c>
      <c r="CG113" s="885"/>
      <c r="CH113" s="885"/>
      <c r="CI113" s="885"/>
      <c r="CJ113" s="885"/>
      <c r="CK113" s="936"/>
      <c r="CL113" s="830"/>
      <c r="CM113" s="824" t="s">
        <v>446</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128</v>
      </c>
      <c r="DH113" s="789"/>
      <c r="DI113" s="789"/>
      <c r="DJ113" s="789"/>
      <c r="DK113" s="790"/>
      <c r="DL113" s="791" t="s">
        <v>128</v>
      </c>
      <c r="DM113" s="789"/>
      <c r="DN113" s="789"/>
      <c r="DO113" s="789"/>
      <c r="DP113" s="790"/>
      <c r="DQ113" s="791" t="s">
        <v>128</v>
      </c>
      <c r="DR113" s="789"/>
      <c r="DS113" s="789"/>
      <c r="DT113" s="789"/>
      <c r="DU113" s="790"/>
      <c r="DV113" s="833" t="s">
        <v>128</v>
      </c>
      <c r="DW113" s="834"/>
      <c r="DX113" s="834"/>
      <c r="DY113" s="834"/>
      <c r="DZ113" s="835"/>
    </row>
    <row r="114" spans="1:130" s="214" customFormat="1" ht="26.25" customHeight="1">
      <c r="A114" s="923"/>
      <c r="B114" s="924"/>
      <c r="C114" s="761" t="s">
        <v>447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128</v>
      </c>
      <c r="AB114" s="789"/>
      <c r="AC114" s="789"/>
      <c r="AD114" s="789"/>
      <c r="AE114" s="790"/>
      <c r="AF114" s="791" t="s">
        <v>128</v>
      </c>
      <c r="AG114" s="789"/>
      <c r="AH114" s="789"/>
      <c r="AI114" s="789"/>
      <c r="AJ114" s="790"/>
      <c r="AK114" s="791" t="s">
        <v>128</v>
      </c>
      <c r="AL114" s="789"/>
      <c r="AM114" s="789"/>
      <c r="AN114" s="789"/>
      <c r="AO114" s="790"/>
      <c r="AP114" s="833" t="s">
        <v>128</v>
      </c>
      <c r="AQ114" s="834"/>
      <c r="AR114" s="834"/>
      <c r="AS114" s="834"/>
      <c r="AT114" s="835"/>
      <c r="AU114" s="941"/>
      <c r="AV114" s="942"/>
      <c r="AW114" s="942"/>
      <c r="AX114" s="942"/>
      <c r="AY114" s="942"/>
      <c r="AZ114" s="824" t="s">
        <v>448</v>
      </c>
      <c r="BA114" s="761"/>
      <c r="BB114" s="761"/>
      <c r="BC114" s="761"/>
      <c r="BD114" s="761"/>
      <c r="BE114" s="761"/>
      <c r="BF114" s="761"/>
      <c r="BG114" s="761"/>
      <c r="BH114" s="761"/>
      <c r="BI114" s="761"/>
      <c r="BJ114" s="761"/>
      <c r="BK114" s="761"/>
      <c r="BL114" s="761"/>
      <c r="BM114" s="761"/>
      <c r="BN114" s="761"/>
      <c r="BO114" s="761"/>
      <c r="BP114" s="762"/>
      <c r="BQ114" s="825">
        <v>7468931</v>
      </c>
      <c r="BR114" s="826"/>
      <c r="BS114" s="826"/>
      <c r="BT114" s="826"/>
      <c r="BU114" s="826"/>
      <c r="BV114" s="826">
        <v>7271291</v>
      </c>
      <c r="BW114" s="826"/>
      <c r="BX114" s="826"/>
      <c r="BY114" s="826"/>
      <c r="BZ114" s="826"/>
      <c r="CA114" s="826">
        <v>7017338</v>
      </c>
      <c r="CB114" s="826"/>
      <c r="CC114" s="826"/>
      <c r="CD114" s="826"/>
      <c r="CE114" s="826"/>
      <c r="CF114" s="884">
        <v>27.5</v>
      </c>
      <c r="CG114" s="885"/>
      <c r="CH114" s="885"/>
      <c r="CI114" s="885"/>
      <c r="CJ114" s="885"/>
      <c r="CK114" s="936"/>
      <c r="CL114" s="830"/>
      <c r="CM114" s="824" t="s">
        <v>449</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128</v>
      </c>
      <c r="DH114" s="789"/>
      <c r="DI114" s="789"/>
      <c r="DJ114" s="789"/>
      <c r="DK114" s="790"/>
      <c r="DL114" s="791" t="s">
        <v>128</v>
      </c>
      <c r="DM114" s="789"/>
      <c r="DN114" s="789"/>
      <c r="DO114" s="789"/>
      <c r="DP114" s="790"/>
      <c r="DQ114" s="791" t="s">
        <v>128</v>
      </c>
      <c r="DR114" s="789"/>
      <c r="DS114" s="789"/>
      <c r="DT114" s="789"/>
      <c r="DU114" s="790"/>
      <c r="DV114" s="833" t="s">
        <v>128</v>
      </c>
      <c r="DW114" s="834"/>
      <c r="DX114" s="834"/>
      <c r="DY114" s="834"/>
      <c r="DZ114" s="835"/>
    </row>
    <row r="115" spans="1:130" s="214" customFormat="1" ht="26.25" customHeight="1">
      <c r="A115" s="923"/>
      <c r="B115" s="924"/>
      <c r="C115" s="761" t="s">
        <v>450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87182</v>
      </c>
      <c r="AB115" s="928"/>
      <c r="AC115" s="928"/>
      <c r="AD115" s="928"/>
      <c r="AE115" s="929"/>
      <c r="AF115" s="930">
        <v>78174</v>
      </c>
      <c r="AG115" s="928"/>
      <c r="AH115" s="928"/>
      <c r="AI115" s="928"/>
      <c r="AJ115" s="929"/>
      <c r="AK115" s="930">
        <v>55221</v>
      </c>
      <c r="AL115" s="928"/>
      <c r="AM115" s="928"/>
      <c r="AN115" s="928"/>
      <c r="AO115" s="929"/>
      <c r="AP115" s="931">
        <v>0.2</v>
      </c>
      <c r="AQ115" s="932"/>
      <c r="AR115" s="932"/>
      <c r="AS115" s="932"/>
      <c r="AT115" s="933"/>
      <c r="AU115" s="941"/>
      <c r="AV115" s="942"/>
      <c r="AW115" s="942"/>
      <c r="AX115" s="942"/>
      <c r="AY115" s="942"/>
      <c r="AZ115" s="824" t="s">
        <v>451</v>
      </c>
      <c r="BA115" s="761"/>
      <c r="BB115" s="761"/>
      <c r="BC115" s="761"/>
      <c r="BD115" s="761"/>
      <c r="BE115" s="761"/>
      <c r="BF115" s="761"/>
      <c r="BG115" s="761"/>
      <c r="BH115" s="761"/>
      <c r="BI115" s="761"/>
      <c r="BJ115" s="761"/>
      <c r="BK115" s="761"/>
      <c r="BL115" s="761"/>
      <c r="BM115" s="761"/>
      <c r="BN115" s="761"/>
      <c r="BO115" s="761"/>
      <c r="BP115" s="762"/>
      <c r="BQ115" s="825" t="s">
        <v>128</v>
      </c>
      <c r="BR115" s="826"/>
      <c r="BS115" s="826"/>
      <c r="BT115" s="826"/>
      <c r="BU115" s="826"/>
      <c r="BV115" s="826" t="s">
        <v>128</v>
      </c>
      <c r="BW115" s="826"/>
      <c r="BX115" s="826"/>
      <c r="BY115" s="826"/>
      <c r="BZ115" s="826"/>
      <c r="CA115" s="826" t="s">
        <v>128</v>
      </c>
      <c r="CB115" s="826"/>
      <c r="CC115" s="826"/>
      <c r="CD115" s="826"/>
      <c r="CE115" s="826"/>
      <c r="CF115" s="884" t="s">
        <v>128</v>
      </c>
      <c r="CG115" s="885"/>
      <c r="CH115" s="885"/>
      <c r="CI115" s="885"/>
      <c r="CJ115" s="885"/>
      <c r="CK115" s="936"/>
      <c r="CL115" s="830"/>
      <c r="CM115" s="824" t="s">
        <v>452</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128</v>
      </c>
      <c r="DH115" s="789"/>
      <c r="DI115" s="789"/>
      <c r="DJ115" s="789"/>
      <c r="DK115" s="790"/>
      <c r="DL115" s="791" t="s">
        <v>128</v>
      </c>
      <c r="DM115" s="789"/>
      <c r="DN115" s="789"/>
      <c r="DO115" s="789"/>
      <c r="DP115" s="790"/>
      <c r="DQ115" s="791" t="s">
        <v>128</v>
      </c>
      <c r="DR115" s="789"/>
      <c r="DS115" s="789"/>
      <c r="DT115" s="789"/>
      <c r="DU115" s="790"/>
      <c r="DV115" s="833" t="s">
        <v>128</v>
      </c>
      <c r="DW115" s="834"/>
      <c r="DX115" s="834"/>
      <c r="DY115" s="834"/>
      <c r="DZ115" s="835"/>
    </row>
    <row r="116" spans="1:130" s="214" customFormat="1" ht="26.25" customHeight="1">
      <c r="A116" s="925"/>
      <c r="B116" s="926"/>
      <c r="C116" s="848" t="s">
        <v>453</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128</v>
      </c>
      <c r="AB116" s="789"/>
      <c r="AC116" s="789"/>
      <c r="AD116" s="789"/>
      <c r="AE116" s="790"/>
      <c r="AF116" s="791" t="s">
        <v>128</v>
      </c>
      <c r="AG116" s="789"/>
      <c r="AH116" s="789"/>
      <c r="AI116" s="789"/>
      <c r="AJ116" s="790"/>
      <c r="AK116" s="791" t="s">
        <v>128</v>
      </c>
      <c r="AL116" s="789"/>
      <c r="AM116" s="789"/>
      <c r="AN116" s="789"/>
      <c r="AO116" s="790"/>
      <c r="AP116" s="833" t="s">
        <v>128</v>
      </c>
      <c r="AQ116" s="834"/>
      <c r="AR116" s="834"/>
      <c r="AS116" s="834"/>
      <c r="AT116" s="835"/>
      <c r="AU116" s="941"/>
      <c r="AV116" s="942"/>
      <c r="AW116" s="942"/>
      <c r="AX116" s="942"/>
      <c r="AY116" s="942"/>
      <c r="AZ116" s="918" t="s">
        <v>454</v>
      </c>
      <c r="BA116" s="919"/>
      <c r="BB116" s="919"/>
      <c r="BC116" s="919"/>
      <c r="BD116" s="919"/>
      <c r="BE116" s="919"/>
      <c r="BF116" s="919"/>
      <c r="BG116" s="919"/>
      <c r="BH116" s="919"/>
      <c r="BI116" s="919"/>
      <c r="BJ116" s="919"/>
      <c r="BK116" s="919"/>
      <c r="BL116" s="919"/>
      <c r="BM116" s="919"/>
      <c r="BN116" s="919"/>
      <c r="BO116" s="919"/>
      <c r="BP116" s="920"/>
      <c r="BQ116" s="825" t="s">
        <v>128</v>
      </c>
      <c r="BR116" s="826"/>
      <c r="BS116" s="826"/>
      <c r="BT116" s="826"/>
      <c r="BU116" s="826"/>
      <c r="BV116" s="826" t="s">
        <v>128</v>
      </c>
      <c r="BW116" s="826"/>
      <c r="BX116" s="826"/>
      <c r="BY116" s="826"/>
      <c r="BZ116" s="826"/>
      <c r="CA116" s="826" t="s">
        <v>128</v>
      </c>
      <c r="CB116" s="826"/>
      <c r="CC116" s="826"/>
      <c r="CD116" s="826"/>
      <c r="CE116" s="826"/>
      <c r="CF116" s="884" t="s">
        <v>128</v>
      </c>
      <c r="CG116" s="885"/>
      <c r="CH116" s="885"/>
      <c r="CI116" s="885"/>
      <c r="CJ116" s="885"/>
      <c r="CK116" s="936"/>
      <c r="CL116" s="830"/>
      <c r="CM116" s="824" t="s">
        <v>455</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128</v>
      </c>
      <c r="DH116" s="789"/>
      <c r="DI116" s="789"/>
      <c r="DJ116" s="789"/>
      <c r="DK116" s="790"/>
      <c r="DL116" s="791" t="s">
        <v>128</v>
      </c>
      <c r="DM116" s="789"/>
      <c r="DN116" s="789"/>
      <c r="DO116" s="789"/>
      <c r="DP116" s="790"/>
      <c r="DQ116" s="791" t="s">
        <v>128</v>
      </c>
      <c r="DR116" s="789"/>
      <c r="DS116" s="789"/>
      <c r="DT116" s="789"/>
      <c r="DU116" s="790"/>
      <c r="DV116" s="833" t="s">
        <v>128</v>
      </c>
      <c r="DW116" s="834"/>
      <c r="DX116" s="834"/>
      <c r="DY116" s="834"/>
      <c r="DZ116" s="835"/>
    </row>
    <row r="117" spans="1:130" s="214" customFormat="1" ht="26.25" customHeight="1">
      <c r="A117" s="904" t="s">
        <v>187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456</v>
      </c>
      <c r="Z117" s="906"/>
      <c r="AA117" s="911">
        <v>6007828</v>
      </c>
      <c r="AB117" s="912"/>
      <c r="AC117" s="912"/>
      <c r="AD117" s="912"/>
      <c r="AE117" s="913"/>
      <c r="AF117" s="914">
        <v>6053148</v>
      </c>
      <c r="AG117" s="912"/>
      <c r="AH117" s="912"/>
      <c r="AI117" s="912"/>
      <c r="AJ117" s="913"/>
      <c r="AK117" s="914">
        <v>6084170</v>
      </c>
      <c r="AL117" s="912"/>
      <c r="AM117" s="912"/>
      <c r="AN117" s="912"/>
      <c r="AO117" s="913"/>
      <c r="AP117" s="915"/>
      <c r="AQ117" s="916"/>
      <c r="AR117" s="916"/>
      <c r="AS117" s="916"/>
      <c r="AT117" s="917"/>
      <c r="AU117" s="941"/>
      <c r="AV117" s="942"/>
      <c r="AW117" s="942"/>
      <c r="AX117" s="942"/>
      <c r="AY117" s="942"/>
      <c r="AZ117" s="872" t="s">
        <v>457</v>
      </c>
      <c r="BA117" s="873"/>
      <c r="BB117" s="873"/>
      <c r="BC117" s="873"/>
      <c r="BD117" s="873"/>
      <c r="BE117" s="873"/>
      <c r="BF117" s="873"/>
      <c r="BG117" s="873"/>
      <c r="BH117" s="873"/>
      <c r="BI117" s="873"/>
      <c r="BJ117" s="873"/>
      <c r="BK117" s="873"/>
      <c r="BL117" s="873"/>
      <c r="BM117" s="873"/>
      <c r="BN117" s="873"/>
      <c r="BO117" s="873"/>
      <c r="BP117" s="874"/>
      <c r="BQ117" s="825" t="s">
        <v>128</v>
      </c>
      <c r="BR117" s="826"/>
      <c r="BS117" s="826"/>
      <c r="BT117" s="826"/>
      <c r="BU117" s="826"/>
      <c r="BV117" s="826" t="s">
        <v>128</v>
      </c>
      <c r="BW117" s="826"/>
      <c r="BX117" s="826"/>
      <c r="BY117" s="826"/>
      <c r="BZ117" s="826"/>
      <c r="CA117" s="826" t="s">
        <v>128</v>
      </c>
      <c r="CB117" s="826"/>
      <c r="CC117" s="826"/>
      <c r="CD117" s="826"/>
      <c r="CE117" s="826"/>
      <c r="CF117" s="884" t="s">
        <v>128</v>
      </c>
      <c r="CG117" s="885"/>
      <c r="CH117" s="885"/>
      <c r="CI117" s="885"/>
      <c r="CJ117" s="885"/>
      <c r="CK117" s="936"/>
      <c r="CL117" s="830"/>
      <c r="CM117" s="824" t="s">
        <v>458</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128</v>
      </c>
      <c r="DH117" s="789"/>
      <c r="DI117" s="789"/>
      <c r="DJ117" s="789"/>
      <c r="DK117" s="790"/>
      <c r="DL117" s="791" t="s">
        <v>128</v>
      </c>
      <c r="DM117" s="789"/>
      <c r="DN117" s="789"/>
      <c r="DO117" s="789"/>
      <c r="DP117" s="790"/>
      <c r="DQ117" s="791" t="s">
        <v>128</v>
      </c>
      <c r="DR117" s="789"/>
      <c r="DS117" s="789"/>
      <c r="DT117" s="789"/>
      <c r="DU117" s="790"/>
      <c r="DV117" s="833" t="s">
        <v>128</v>
      </c>
      <c r="DW117" s="834"/>
      <c r="DX117" s="834"/>
      <c r="DY117" s="834"/>
      <c r="DZ117" s="835"/>
    </row>
    <row r="118" spans="1:130" s="214" customFormat="1" ht="26.25" customHeight="1">
      <c r="A118" s="904" t="s">
        <v>431</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428</v>
      </c>
      <c r="AB118" s="905"/>
      <c r="AC118" s="905"/>
      <c r="AD118" s="905"/>
      <c r="AE118" s="906"/>
      <c r="AF118" s="907" t="s">
        <v>429</v>
      </c>
      <c r="AG118" s="905"/>
      <c r="AH118" s="905"/>
      <c r="AI118" s="905"/>
      <c r="AJ118" s="906"/>
      <c r="AK118" s="907" t="s">
        <v>303</v>
      </c>
      <c r="AL118" s="905"/>
      <c r="AM118" s="905"/>
      <c r="AN118" s="905"/>
      <c r="AO118" s="906"/>
      <c r="AP118" s="908" t="s">
        <v>430</v>
      </c>
      <c r="AQ118" s="909"/>
      <c r="AR118" s="909"/>
      <c r="AS118" s="909"/>
      <c r="AT118" s="910"/>
      <c r="AU118" s="941"/>
      <c r="AV118" s="942"/>
      <c r="AW118" s="942"/>
      <c r="AX118" s="942"/>
      <c r="AY118" s="942"/>
      <c r="AZ118" s="847" t="s">
        <v>459</v>
      </c>
      <c r="BA118" s="848"/>
      <c r="BB118" s="848"/>
      <c r="BC118" s="848"/>
      <c r="BD118" s="848"/>
      <c r="BE118" s="848"/>
      <c r="BF118" s="848"/>
      <c r="BG118" s="848"/>
      <c r="BH118" s="848"/>
      <c r="BI118" s="848"/>
      <c r="BJ118" s="848"/>
      <c r="BK118" s="848"/>
      <c r="BL118" s="848"/>
      <c r="BM118" s="848"/>
      <c r="BN118" s="848"/>
      <c r="BO118" s="848"/>
      <c r="BP118" s="849"/>
      <c r="BQ118" s="888" t="s">
        <v>128</v>
      </c>
      <c r="BR118" s="854"/>
      <c r="BS118" s="854"/>
      <c r="BT118" s="854"/>
      <c r="BU118" s="854"/>
      <c r="BV118" s="854" t="s">
        <v>128</v>
      </c>
      <c r="BW118" s="854"/>
      <c r="BX118" s="854"/>
      <c r="BY118" s="854"/>
      <c r="BZ118" s="854"/>
      <c r="CA118" s="854" t="s">
        <v>128</v>
      </c>
      <c r="CB118" s="854"/>
      <c r="CC118" s="854"/>
      <c r="CD118" s="854"/>
      <c r="CE118" s="854"/>
      <c r="CF118" s="884" t="s">
        <v>128</v>
      </c>
      <c r="CG118" s="885"/>
      <c r="CH118" s="885"/>
      <c r="CI118" s="885"/>
      <c r="CJ118" s="885"/>
      <c r="CK118" s="936"/>
      <c r="CL118" s="830"/>
      <c r="CM118" s="824" t="s">
        <v>460</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128</v>
      </c>
      <c r="DH118" s="789"/>
      <c r="DI118" s="789"/>
      <c r="DJ118" s="789"/>
      <c r="DK118" s="790"/>
      <c r="DL118" s="791" t="s">
        <v>128</v>
      </c>
      <c r="DM118" s="789"/>
      <c r="DN118" s="789"/>
      <c r="DO118" s="789"/>
      <c r="DP118" s="790"/>
      <c r="DQ118" s="791" t="s">
        <v>128</v>
      </c>
      <c r="DR118" s="789"/>
      <c r="DS118" s="789"/>
      <c r="DT118" s="789"/>
      <c r="DU118" s="790"/>
      <c r="DV118" s="833" t="s">
        <v>128</v>
      </c>
      <c r="DW118" s="834"/>
      <c r="DX118" s="834"/>
      <c r="DY118" s="834"/>
      <c r="DZ118" s="835"/>
    </row>
    <row r="119" spans="1:130" s="214" customFormat="1" ht="26.25" customHeight="1">
      <c r="A119" s="827" t="s">
        <v>434</v>
      </c>
      <c r="B119" s="828"/>
      <c r="C119" s="869" t="s">
        <v>435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128</v>
      </c>
      <c r="AB119" s="898"/>
      <c r="AC119" s="898"/>
      <c r="AD119" s="898"/>
      <c r="AE119" s="899"/>
      <c r="AF119" s="900" t="s">
        <v>128</v>
      </c>
      <c r="AG119" s="898"/>
      <c r="AH119" s="898"/>
      <c r="AI119" s="898"/>
      <c r="AJ119" s="899"/>
      <c r="AK119" s="900" t="s">
        <v>128</v>
      </c>
      <c r="AL119" s="898"/>
      <c r="AM119" s="898"/>
      <c r="AN119" s="898"/>
      <c r="AO119" s="899"/>
      <c r="AP119" s="901" t="s">
        <v>128</v>
      </c>
      <c r="AQ119" s="902"/>
      <c r="AR119" s="902"/>
      <c r="AS119" s="902"/>
      <c r="AT119" s="903"/>
      <c r="AU119" s="943"/>
      <c r="AV119" s="944"/>
      <c r="AW119" s="944"/>
      <c r="AX119" s="944"/>
      <c r="AY119" s="944"/>
      <c r="AZ119" s="237" t="s">
        <v>187</v>
      </c>
      <c r="BA119" s="237"/>
      <c r="BB119" s="237"/>
      <c r="BC119" s="237"/>
      <c r="BD119" s="237"/>
      <c r="BE119" s="237"/>
      <c r="BF119" s="237"/>
      <c r="BG119" s="237"/>
      <c r="BH119" s="237"/>
      <c r="BI119" s="237"/>
      <c r="BJ119" s="237"/>
      <c r="BK119" s="237"/>
      <c r="BL119" s="237"/>
      <c r="BM119" s="237"/>
      <c r="BN119" s="237"/>
      <c r="BO119" s="886" t="s">
        <v>461</v>
      </c>
      <c r="BP119" s="887"/>
      <c r="BQ119" s="888">
        <v>54380286</v>
      </c>
      <c r="BR119" s="854"/>
      <c r="BS119" s="854"/>
      <c r="BT119" s="854"/>
      <c r="BU119" s="854"/>
      <c r="BV119" s="854">
        <v>53189646</v>
      </c>
      <c r="BW119" s="854"/>
      <c r="BX119" s="854"/>
      <c r="BY119" s="854"/>
      <c r="BZ119" s="854"/>
      <c r="CA119" s="854">
        <v>51918646</v>
      </c>
      <c r="CB119" s="854"/>
      <c r="CC119" s="854"/>
      <c r="CD119" s="854"/>
      <c r="CE119" s="854"/>
      <c r="CF119" s="757"/>
      <c r="CG119" s="758"/>
      <c r="CH119" s="758"/>
      <c r="CI119" s="758"/>
      <c r="CJ119" s="843"/>
      <c r="CK119" s="937"/>
      <c r="CL119" s="832"/>
      <c r="CM119" s="847" t="s">
        <v>462</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1295679</v>
      </c>
      <c r="DH119" s="773"/>
      <c r="DI119" s="773"/>
      <c r="DJ119" s="773"/>
      <c r="DK119" s="774"/>
      <c r="DL119" s="775">
        <v>1196129</v>
      </c>
      <c r="DM119" s="773"/>
      <c r="DN119" s="773"/>
      <c r="DO119" s="773"/>
      <c r="DP119" s="774"/>
      <c r="DQ119" s="775">
        <v>1439892</v>
      </c>
      <c r="DR119" s="773"/>
      <c r="DS119" s="773"/>
      <c r="DT119" s="773"/>
      <c r="DU119" s="774"/>
      <c r="DV119" s="857">
        <v>5.6</v>
      </c>
      <c r="DW119" s="858"/>
      <c r="DX119" s="858"/>
      <c r="DY119" s="858"/>
      <c r="DZ119" s="859"/>
    </row>
    <row r="120" spans="1:130" s="214" customFormat="1" ht="26.25" customHeight="1">
      <c r="A120" s="829"/>
      <c r="B120" s="830"/>
      <c r="C120" s="824" t="s">
        <v>439</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v>48805</v>
      </c>
      <c r="AB120" s="789"/>
      <c r="AC120" s="789"/>
      <c r="AD120" s="789"/>
      <c r="AE120" s="790"/>
      <c r="AF120" s="791" t="s">
        <v>128</v>
      </c>
      <c r="AG120" s="789"/>
      <c r="AH120" s="789"/>
      <c r="AI120" s="789"/>
      <c r="AJ120" s="790"/>
      <c r="AK120" s="791" t="s">
        <v>128</v>
      </c>
      <c r="AL120" s="789"/>
      <c r="AM120" s="789"/>
      <c r="AN120" s="789"/>
      <c r="AO120" s="790"/>
      <c r="AP120" s="833" t="s">
        <v>128</v>
      </c>
      <c r="AQ120" s="834"/>
      <c r="AR120" s="834"/>
      <c r="AS120" s="834"/>
      <c r="AT120" s="835"/>
      <c r="AU120" s="889" t="s">
        <v>463</v>
      </c>
      <c r="AV120" s="890"/>
      <c r="AW120" s="890"/>
      <c r="AX120" s="890"/>
      <c r="AY120" s="891"/>
      <c r="AZ120" s="869" t="s">
        <v>464</v>
      </c>
      <c r="BA120" s="817"/>
      <c r="BB120" s="817"/>
      <c r="BC120" s="817"/>
      <c r="BD120" s="817"/>
      <c r="BE120" s="817"/>
      <c r="BF120" s="817"/>
      <c r="BG120" s="817"/>
      <c r="BH120" s="817"/>
      <c r="BI120" s="817"/>
      <c r="BJ120" s="817"/>
      <c r="BK120" s="817"/>
      <c r="BL120" s="817"/>
      <c r="BM120" s="817"/>
      <c r="BN120" s="817"/>
      <c r="BO120" s="817"/>
      <c r="BP120" s="818"/>
      <c r="BQ120" s="870">
        <v>16510923</v>
      </c>
      <c r="BR120" s="851"/>
      <c r="BS120" s="851"/>
      <c r="BT120" s="851"/>
      <c r="BU120" s="851"/>
      <c r="BV120" s="851">
        <v>16106842</v>
      </c>
      <c r="BW120" s="851"/>
      <c r="BX120" s="851"/>
      <c r="BY120" s="851"/>
      <c r="BZ120" s="851"/>
      <c r="CA120" s="851">
        <v>16127342</v>
      </c>
      <c r="CB120" s="851"/>
      <c r="CC120" s="851"/>
      <c r="CD120" s="851"/>
      <c r="CE120" s="851"/>
      <c r="CF120" s="875">
        <v>63.2</v>
      </c>
      <c r="CG120" s="876"/>
      <c r="CH120" s="876"/>
      <c r="CI120" s="876"/>
      <c r="CJ120" s="876"/>
      <c r="CK120" s="877" t="s">
        <v>465</v>
      </c>
      <c r="CL120" s="861"/>
      <c r="CM120" s="861"/>
      <c r="CN120" s="861"/>
      <c r="CO120" s="862"/>
      <c r="CP120" s="881" t="s">
        <v>410</v>
      </c>
      <c r="CQ120" s="882"/>
      <c r="CR120" s="882"/>
      <c r="CS120" s="882"/>
      <c r="CT120" s="882"/>
      <c r="CU120" s="882"/>
      <c r="CV120" s="882"/>
      <c r="CW120" s="882"/>
      <c r="CX120" s="882"/>
      <c r="CY120" s="882"/>
      <c r="CZ120" s="882"/>
      <c r="DA120" s="882"/>
      <c r="DB120" s="882"/>
      <c r="DC120" s="882"/>
      <c r="DD120" s="882"/>
      <c r="DE120" s="882"/>
      <c r="DF120" s="883"/>
      <c r="DG120" s="870" t="s">
        <v>128</v>
      </c>
      <c r="DH120" s="851"/>
      <c r="DI120" s="851"/>
      <c r="DJ120" s="851"/>
      <c r="DK120" s="851"/>
      <c r="DL120" s="851">
        <v>5486175</v>
      </c>
      <c r="DM120" s="851"/>
      <c r="DN120" s="851"/>
      <c r="DO120" s="851"/>
      <c r="DP120" s="851"/>
      <c r="DQ120" s="851">
        <v>5333977</v>
      </c>
      <c r="DR120" s="851"/>
      <c r="DS120" s="851"/>
      <c r="DT120" s="851"/>
      <c r="DU120" s="851"/>
      <c r="DV120" s="852">
        <v>20.9</v>
      </c>
      <c r="DW120" s="852"/>
      <c r="DX120" s="852"/>
      <c r="DY120" s="852"/>
      <c r="DZ120" s="853"/>
    </row>
    <row r="121" spans="1:130" s="214" customFormat="1" ht="26.25" customHeight="1">
      <c r="A121" s="829"/>
      <c r="B121" s="830"/>
      <c r="C121" s="872" t="s">
        <v>466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128</v>
      </c>
      <c r="AB121" s="789"/>
      <c r="AC121" s="789"/>
      <c r="AD121" s="789"/>
      <c r="AE121" s="790"/>
      <c r="AF121" s="791" t="s">
        <v>128</v>
      </c>
      <c r="AG121" s="789"/>
      <c r="AH121" s="789"/>
      <c r="AI121" s="789"/>
      <c r="AJ121" s="790"/>
      <c r="AK121" s="791" t="s">
        <v>128</v>
      </c>
      <c r="AL121" s="789"/>
      <c r="AM121" s="789"/>
      <c r="AN121" s="789"/>
      <c r="AO121" s="790"/>
      <c r="AP121" s="833" t="s">
        <v>128</v>
      </c>
      <c r="AQ121" s="834"/>
      <c r="AR121" s="834"/>
      <c r="AS121" s="834"/>
      <c r="AT121" s="835"/>
      <c r="AU121" s="892"/>
      <c r="AV121" s="893"/>
      <c r="AW121" s="893"/>
      <c r="AX121" s="893"/>
      <c r="AY121" s="894"/>
      <c r="AZ121" s="824" t="s">
        <v>467</v>
      </c>
      <c r="BA121" s="761"/>
      <c r="BB121" s="761"/>
      <c r="BC121" s="761"/>
      <c r="BD121" s="761"/>
      <c r="BE121" s="761"/>
      <c r="BF121" s="761"/>
      <c r="BG121" s="761"/>
      <c r="BH121" s="761"/>
      <c r="BI121" s="761"/>
      <c r="BJ121" s="761"/>
      <c r="BK121" s="761"/>
      <c r="BL121" s="761"/>
      <c r="BM121" s="761"/>
      <c r="BN121" s="761"/>
      <c r="BO121" s="761"/>
      <c r="BP121" s="762"/>
      <c r="BQ121" s="825">
        <v>1146842</v>
      </c>
      <c r="BR121" s="826"/>
      <c r="BS121" s="826"/>
      <c r="BT121" s="826"/>
      <c r="BU121" s="826"/>
      <c r="BV121" s="826">
        <v>1048336</v>
      </c>
      <c r="BW121" s="826"/>
      <c r="BX121" s="826"/>
      <c r="BY121" s="826"/>
      <c r="BZ121" s="826"/>
      <c r="CA121" s="826">
        <v>992578</v>
      </c>
      <c r="CB121" s="826"/>
      <c r="CC121" s="826"/>
      <c r="CD121" s="826"/>
      <c r="CE121" s="826"/>
      <c r="CF121" s="884">
        <v>3.9</v>
      </c>
      <c r="CG121" s="885"/>
      <c r="CH121" s="885"/>
      <c r="CI121" s="885"/>
      <c r="CJ121" s="885"/>
      <c r="CK121" s="878"/>
      <c r="CL121" s="864"/>
      <c r="CM121" s="864"/>
      <c r="CN121" s="864"/>
      <c r="CO121" s="865"/>
      <c r="CP121" s="844" t="s">
        <v>409</v>
      </c>
      <c r="CQ121" s="845"/>
      <c r="CR121" s="845"/>
      <c r="CS121" s="845"/>
      <c r="CT121" s="845"/>
      <c r="CU121" s="845"/>
      <c r="CV121" s="845"/>
      <c r="CW121" s="845"/>
      <c r="CX121" s="845"/>
      <c r="CY121" s="845"/>
      <c r="CZ121" s="845"/>
      <c r="DA121" s="845"/>
      <c r="DB121" s="845"/>
      <c r="DC121" s="845"/>
      <c r="DD121" s="845"/>
      <c r="DE121" s="845"/>
      <c r="DF121" s="846"/>
      <c r="DG121" s="825">
        <v>468930</v>
      </c>
      <c r="DH121" s="826"/>
      <c r="DI121" s="826"/>
      <c r="DJ121" s="826"/>
      <c r="DK121" s="826"/>
      <c r="DL121" s="826">
        <v>517892</v>
      </c>
      <c r="DM121" s="826"/>
      <c r="DN121" s="826"/>
      <c r="DO121" s="826"/>
      <c r="DP121" s="826"/>
      <c r="DQ121" s="826">
        <v>597955</v>
      </c>
      <c r="DR121" s="826"/>
      <c r="DS121" s="826"/>
      <c r="DT121" s="826"/>
      <c r="DU121" s="826"/>
      <c r="DV121" s="803">
        <v>2.2999999999999998</v>
      </c>
      <c r="DW121" s="803"/>
      <c r="DX121" s="803"/>
      <c r="DY121" s="803"/>
      <c r="DZ121" s="804"/>
    </row>
    <row r="122" spans="1:130" s="214" customFormat="1" ht="26.25" customHeight="1">
      <c r="A122" s="829"/>
      <c r="B122" s="830"/>
      <c r="C122" s="824" t="s">
        <v>449</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128</v>
      </c>
      <c r="AB122" s="789"/>
      <c r="AC122" s="789"/>
      <c r="AD122" s="789"/>
      <c r="AE122" s="790"/>
      <c r="AF122" s="791" t="s">
        <v>128</v>
      </c>
      <c r="AG122" s="789"/>
      <c r="AH122" s="789"/>
      <c r="AI122" s="789"/>
      <c r="AJ122" s="790"/>
      <c r="AK122" s="791" t="s">
        <v>128</v>
      </c>
      <c r="AL122" s="789"/>
      <c r="AM122" s="789"/>
      <c r="AN122" s="789"/>
      <c r="AO122" s="790"/>
      <c r="AP122" s="833" t="s">
        <v>128</v>
      </c>
      <c r="AQ122" s="834"/>
      <c r="AR122" s="834"/>
      <c r="AS122" s="834"/>
      <c r="AT122" s="835"/>
      <c r="AU122" s="892"/>
      <c r="AV122" s="893"/>
      <c r="AW122" s="893"/>
      <c r="AX122" s="893"/>
      <c r="AY122" s="894"/>
      <c r="AZ122" s="847" t="s">
        <v>468</v>
      </c>
      <c r="BA122" s="848"/>
      <c r="BB122" s="848"/>
      <c r="BC122" s="848"/>
      <c r="BD122" s="848"/>
      <c r="BE122" s="848"/>
      <c r="BF122" s="848"/>
      <c r="BG122" s="848"/>
      <c r="BH122" s="848"/>
      <c r="BI122" s="848"/>
      <c r="BJ122" s="848"/>
      <c r="BK122" s="848"/>
      <c r="BL122" s="848"/>
      <c r="BM122" s="848"/>
      <c r="BN122" s="848"/>
      <c r="BO122" s="848"/>
      <c r="BP122" s="849"/>
      <c r="BQ122" s="888">
        <v>36226641</v>
      </c>
      <c r="BR122" s="854"/>
      <c r="BS122" s="854"/>
      <c r="BT122" s="854"/>
      <c r="BU122" s="854"/>
      <c r="BV122" s="854">
        <v>35941983</v>
      </c>
      <c r="BW122" s="854"/>
      <c r="BX122" s="854"/>
      <c r="BY122" s="854"/>
      <c r="BZ122" s="854"/>
      <c r="CA122" s="854">
        <v>35365434</v>
      </c>
      <c r="CB122" s="854"/>
      <c r="CC122" s="854"/>
      <c r="CD122" s="854"/>
      <c r="CE122" s="854"/>
      <c r="CF122" s="855">
        <v>138.6</v>
      </c>
      <c r="CG122" s="856"/>
      <c r="CH122" s="856"/>
      <c r="CI122" s="856"/>
      <c r="CJ122" s="856"/>
      <c r="CK122" s="878"/>
      <c r="CL122" s="864"/>
      <c r="CM122" s="864"/>
      <c r="CN122" s="864"/>
      <c r="CO122" s="865"/>
      <c r="CP122" s="844" t="s">
        <v>407</v>
      </c>
      <c r="CQ122" s="845"/>
      <c r="CR122" s="845"/>
      <c r="CS122" s="845"/>
      <c r="CT122" s="845"/>
      <c r="CU122" s="845"/>
      <c r="CV122" s="845"/>
      <c r="CW122" s="845"/>
      <c r="CX122" s="845"/>
      <c r="CY122" s="845"/>
      <c r="CZ122" s="845"/>
      <c r="DA122" s="845"/>
      <c r="DB122" s="845"/>
      <c r="DC122" s="845"/>
      <c r="DD122" s="845"/>
      <c r="DE122" s="845"/>
      <c r="DF122" s="846"/>
      <c r="DG122" s="825">
        <v>438796</v>
      </c>
      <c r="DH122" s="826"/>
      <c r="DI122" s="826"/>
      <c r="DJ122" s="826"/>
      <c r="DK122" s="826"/>
      <c r="DL122" s="826">
        <v>494746</v>
      </c>
      <c r="DM122" s="826"/>
      <c r="DN122" s="826"/>
      <c r="DO122" s="826"/>
      <c r="DP122" s="826"/>
      <c r="DQ122" s="826">
        <v>551604</v>
      </c>
      <c r="DR122" s="826"/>
      <c r="DS122" s="826"/>
      <c r="DT122" s="826"/>
      <c r="DU122" s="826"/>
      <c r="DV122" s="803">
        <v>2.2000000000000002</v>
      </c>
      <c r="DW122" s="803"/>
      <c r="DX122" s="803"/>
      <c r="DY122" s="803"/>
      <c r="DZ122" s="804"/>
    </row>
    <row r="123" spans="1:130" s="214" customFormat="1" ht="26.25" customHeight="1">
      <c r="A123" s="829"/>
      <c r="B123" s="830"/>
      <c r="C123" s="824" t="s">
        <v>455</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128</v>
      </c>
      <c r="AB123" s="789"/>
      <c r="AC123" s="789"/>
      <c r="AD123" s="789"/>
      <c r="AE123" s="790"/>
      <c r="AF123" s="791" t="s">
        <v>128</v>
      </c>
      <c r="AG123" s="789"/>
      <c r="AH123" s="789"/>
      <c r="AI123" s="789"/>
      <c r="AJ123" s="790"/>
      <c r="AK123" s="791" t="s">
        <v>128</v>
      </c>
      <c r="AL123" s="789"/>
      <c r="AM123" s="789"/>
      <c r="AN123" s="789"/>
      <c r="AO123" s="790"/>
      <c r="AP123" s="833" t="s">
        <v>128</v>
      </c>
      <c r="AQ123" s="834"/>
      <c r="AR123" s="834"/>
      <c r="AS123" s="834"/>
      <c r="AT123" s="835"/>
      <c r="AU123" s="895"/>
      <c r="AV123" s="896"/>
      <c r="AW123" s="896"/>
      <c r="AX123" s="896"/>
      <c r="AY123" s="896"/>
      <c r="AZ123" s="237" t="s">
        <v>187</v>
      </c>
      <c r="BA123" s="237"/>
      <c r="BB123" s="237"/>
      <c r="BC123" s="237"/>
      <c r="BD123" s="237"/>
      <c r="BE123" s="237"/>
      <c r="BF123" s="237"/>
      <c r="BG123" s="237"/>
      <c r="BH123" s="237"/>
      <c r="BI123" s="237"/>
      <c r="BJ123" s="237"/>
      <c r="BK123" s="237"/>
      <c r="BL123" s="237"/>
      <c r="BM123" s="237"/>
      <c r="BN123" s="237"/>
      <c r="BO123" s="886" t="s">
        <v>469</v>
      </c>
      <c r="BP123" s="887"/>
      <c r="BQ123" s="841">
        <v>53884406</v>
      </c>
      <c r="BR123" s="842"/>
      <c r="BS123" s="842"/>
      <c r="BT123" s="842"/>
      <c r="BU123" s="842"/>
      <c r="BV123" s="842">
        <v>53097161</v>
      </c>
      <c r="BW123" s="842"/>
      <c r="BX123" s="842"/>
      <c r="BY123" s="842"/>
      <c r="BZ123" s="842"/>
      <c r="CA123" s="842">
        <v>52485354</v>
      </c>
      <c r="CB123" s="842"/>
      <c r="CC123" s="842"/>
      <c r="CD123" s="842"/>
      <c r="CE123" s="842"/>
      <c r="CF123" s="757"/>
      <c r="CG123" s="758"/>
      <c r="CH123" s="758"/>
      <c r="CI123" s="758"/>
      <c r="CJ123" s="843"/>
      <c r="CK123" s="878"/>
      <c r="CL123" s="864"/>
      <c r="CM123" s="864"/>
      <c r="CN123" s="864"/>
      <c r="CO123" s="865"/>
      <c r="CP123" s="844" t="s">
        <v>404</v>
      </c>
      <c r="CQ123" s="845"/>
      <c r="CR123" s="845"/>
      <c r="CS123" s="845"/>
      <c r="CT123" s="845"/>
      <c r="CU123" s="845"/>
      <c r="CV123" s="845"/>
      <c r="CW123" s="845"/>
      <c r="CX123" s="845"/>
      <c r="CY123" s="845"/>
      <c r="CZ123" s="845"/>
      <c r="DA123" s="845"/>
      <c r="DB123" s="845"/>
      <c r="DC123" s="845"/>
      <c r="DD123" s="845"/>
      <c r="DE123" s="845"/>
      <c r="DF123" s="846"/>
      <c r="DG123" s="788">
        <v>19982</v>
      </c>
      <c r="DH123" s="789"/>
      <c r="DI123" s="789"/>
      <c r="DJ123" s="789"/>
      <c r="DK123" s="790"/>
      <c r="DL123" s="791">
        <v>22231</v>
      </c>
      <c r="DM123" s="789"/>
      <c r="DN123" s="789"/>
      <c r="DO123" s="789"/>
      <c r="DP123" s="790"/>
      <c r="DQ123" s="791">
        <v>29239</v>
      </c>
      <c r="DR123" s="789"/>
      <c r="DS123" s="789"/>
      <c r="DT123" s="789"/>
      <c r="DU123" s="790"/>
      <c r="DV123" s="833">
        <v>0.1</v>
      </c>
      <c r="DW123" s="834"/>
      <c r="DX123" s="834"/>
      <c r="DY123" s="834"/>
      <c r="DZ123" s="835"/>
    </row>
    <row r="124" spans="1:130" s="214" customFormat="1" ht="26.25" customHeight="1" thickBot="1">
      <c r="A124" s="829"/>
      <c r="B124" s="830"/>
      <c r="C124" s="824" t="s">
        <v>458</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128</v>
      </c>
      <c r="AB124" s="789"/>
      <c r="AC124" s="789"/>
      <c r="AD124" s="789"/>
      <c r="AE124" s="790"/>
      <c r="AF124" s="791" t="s">
        <v>128</v>
      </c>
      <c r="AG124" s="789"/>
      <c r="AH124" s="789"/>
      <c r="AI124" s="789"/>
      <c r="AJ124" s="790"/>
      <c r="AK124" s="791" t="s">
        <v>128</v>
      </c>
      <c r="AL124" s="789"/>
      <c r="AM124" s="789"/>
      <c r="AN124" s="789"/>
      <c r="AO124" s="790"/>
      <c r="AP124" s="833" t="s">
        <v>128</v>
      </c>
      <c r="AQ124" s="834"/>
      <c r="AR124" s="834"/>
      <c r="AS124" s="834"/>
      <c r="AT124" s="835"/>
      <c r="AU124" s="836" t="s">
        <v>470</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2</v>
      </c>
      <c r="BR124" s="840"/>
      <c r="BS124" s="840"/>
      <c r="BT124" s="840"/>
      <c r="BU124" s="840"/>
      <c r="BV124" s="840">
        <v>0.3</v>
      </c>
      <c r="BW124" s="840"/>
      <c r="BX124" s="840"/>
      <c r="BY124" s="840"/>
      <c r="BZ124" s="840"/>
      <c r="CA124" s="840" t="s">
        <v>128</v>
      </c>
      <c r="CB124" s="840"/>
      <c r="CC124" s="840"/>
      <c r="CD124" s="840"/>
      <c r="CE124" s="840"/>
      <c r="CF124" s="735"/>
      <c r="CG124" s="736"/>
      <c r="CH124" s="736"/>
      <c r="CI124" s="736"/>
      <c r="CJ124" s="871"/>
      <c r="CK124" s="879"/>
      <c r="CL124" s="879"/>
      <c r="CM124" s="879"/>
      <c r="CN124" s="879"/>
      <c r="CO124" s="880"/>
      <c r="CP124" s="844" t="s">
        <v>471</v>
      </c>
      <c r="CQ124" s="845"/>
      <c r="CR124" s="845"/>
      <c r="CS124" s="845"/>
      <c r="CT124" s="845"/>
      <c r="CU124" s="845"/>
      <c r="CV124" s="845"/>
      <c r="CW124" s="845"/>
      <c r="CX124" s="845"/>
      <c r="CY124" s="845"/>
      <c r="CZ124" s="845"/>
      <c r="DA124" s="845"/>
      <c r="DB124" s="845"/>
      <c r="DC124" s="845"/>
      <c r="DD124" s="845"/>
      <c r="DE124" s="845"/>
      <c r="DF124" s="846"/>
      <c r="DG124" s="772">
        <v>5831952</v>
      </c>
      <c r="DH124" s="773"/>
      <c r="DI124" s="773"/>
      <c r="DJ124" s="773"/>
      <c r="DK124" s="774"/>
      <c r="DL124" s="775">
        <v>21908</v>
      </c>
      <c r="DM124" s="773"/>
      <c r="DN124" s="773"/>
      <c r="DO124" s="773"/>
      <c r="DP124" s="774"/>
      <c r="DQ124" s="775">
        <v>20118</v>
      </c>
      <c r="DR124" s="773"/>
      <c r="DS124" s="773"/>
      <c r="DT124" s="773"/>
      <c r="DU124" s="774"/>
      <c r="DV124" s="857">
        <v>0.1</v>
      </c>
      <c r="DW124" s="858"/>
      <c r="DX124" s="858"/>
      <c r="DY124" s="858"/>
      <c r="DZ124" s="859"/>
    </row>
    <row r="125" spans="1:130" s="214" customFormat="1" ht="26.25" customHeight="1">
      <c r="A125" s="829"/>
      <c r="B125" s="830"/>
      <c r="C125" s="824" t="s">
        <v>460</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128</v>
      </c>
      <c r="AG125" s="789"/>
      <c r="AH125" s="789"/>
      <c r="AI125" s="789"/>
      <c r="AJ125" s="790"/>
      <c r="AK125" s="791" t="s">
        <v>128</v>
      </c>
      <c r="AL125" s="789"/>
      <c r="AM125" s="789"/>
      <c r="AN125" s="789"/>
      <c r="AO125" s="790"/>
      <c r="AP125" s="833" t="s">
        <v>128</v>
      </c>
      <c r="AQ125" s="834"/>
      <c r="AR125" s="834"/>
      <c r="AS125" s="834"/>
      <c r="AT125" s="835"/>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0" t="s">
        <v>472</v>
      </c>
      <c r="CL125" s="861"/>
      <c r="CM125" s="861"/>
      <c r="CN125" s="861"/>
      <c r="CO125" s="862"/>
      <c r="CP125" s="869" t="s">
        <v>473</v>
      </c>
      <c r="CQ125" s="817"/>
      <c r="CR125" s="817"/>
      <c r="CS125" s="817"/>
      <c r="CT125" s="817"/>
      <c r="CU125" s="817"/>
      <c r="CV125" s="817"/>
      <c r="CW125" s="817"/>
      <c r="CX125" s="817"/>
      <c r="CY125" s="817"/>
      <c r="CZ125" s="817"/>
      <c r="DA125" s="817"/>
      <c r="DB125" s="817"/>
      <c r="DC125" s="817"/>
      <c r="DD125" s="817"/>
      <c r="DE125" s="817"/>
      <c r="DF125" s="818"/>
      <c r="DG125" s="870" t="s">
        <v>128</v>
      </c>
      <c r="DH125" s="851"/>
      <c r="DI125" s="851"/>
      <c r="DJ125" s="851"/>
      <c r="DK125" s="851"/>
      <c r="DL125" s="851" t="s">
        <v>128</v>
      </c>
      <c r="DM125" s="851"/>
      <c r="DN125" s="851"/>
      <c r="DO125" s="851"/>
      <c r="DP125" s="851"/>
      <c r="DQ125" s="851" t="s">
        <v>128</v>
      </c>
      <c r="DR125" s="851"/>
      <c r="DS125" s="851"/>
      <c r="DT125" s="851"/>
      <c r="DU125" s="851"/>
      <c r="DV125" s="852" t="s">
        <v>128</v>
      </c>
      <c r="DW125" s="852"/>
      <c r="DX125" s="852"/>
      <c r="DY125" s="852"/>
      <c r="DZ125" s="853"/>
    </row>
    <row r="126" spans="1:130" s="214" customFormat="1" ht="26.25" customHeight="1" thickBot="1">
      <c r="A126" s="829"/>
      <c r="B126" s="830"/>
      <c r="C126" s="824" t="s">
        <v>462</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35804</v>
      </c>
      <c r="AB126" s="789"/>
      <c r="AC126" s="789"/>
      <c r="AD126" s="789"/>
      <c r="AE126" s="790"/>
      <c r="AF126" s="791">
        <v>76453</v>
      </c>
      <c r="AG126" s="789"/>
      <c r="AH126" s="789"/>
      <c r="AI126" s="789"/>
      <c r="AJ126" s="790"/>
      <c r="AK126" s="791">
        <v>53853</v>
      </c>
      <c r="AL126" s="789"/>
      <c r="AM126" s="789"/>
      <c r="AN126" s="789"/>
      <c r="AO126" s="790"/>
      <c r="AP126" s="833">
        <v>0.2</v>
      </c>
      <c r="AQ126" s="834"/>
      <c r="AR126" s="834"/>
      <c r="AS126" s="834"/>
      <c r="AT126" s="83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3"/>
      <c r="CL126" s="864"/>
      <c r="CM126" s="864"/>
      <c r="CN126" s="864"/>
      <c r="CO126" s="865"/>
      <c r="CP126" s="824" t="s">
        <v>474</v>
      </c>
      <c r="CQ126" s="761"/>
      <c r="CR126" s="761"/>
      <c r="CS126" s="761"/>
      <c r="CT126" s="761"/>
      <c r="CU126" s="761"/>
      <c r="CV126" s="761"/>
      <c r="CW126" s="761"/>
      <c r="CX126" s="761"/>
      <c r="CY126" s="761"/>
      <c r="CZ126" s="761"/>
      <c r="DA126" s="761"/>
      <c r="DB126" s="761"/>
      <c r="DC126" s="761"/>
      <c r="DD126" s="761"/>
      <c r="DE126" s="761"/>
      <c r="DF126" s="762"/>
      <c r="DG126" s="825" t="s">
        <v>128</v>
      </c>
      <c r="DH126" s="826"/>
      <c r="DI126" s="826"/>
      <c r="DJ126" s="826"/>
      <c r="DK126" s="826"/>
      <c r="DL126" s="826" t="s">
        <v>128</v>
      </c>
      <c r="DM126" s="826"/>
      <c r="DN126" s="826"/>
      <c r="DO126" s="826"/>
      <c r="DP126" s="826"/>
      <c r="DQ126" s="826" t="s">
        <v>128</v>
      </c>
      <c r="DR126" s="826"/>
      <c r="DS126" s="826"/>
      <c r="DT126" s="826"/>
      <c r="DU126" s="826"/>
      <c r="DV126" s="803" t="s">
        <v>128</v>
      </c>
      <c r="DW126" s="803"/>
      <c r="DX126" s="803"/>
      <c r="DY126" s="803"/>
      <c r="DZ126" s="804"/>
    </row>
    <row r="127" spans="1:130" s="214" customFormat="1" ht="26.25" customHeight="1">
      <c r="A127" s="831"/>
      <c r="B127" s="832"/>
      <c r="C127" s="847" t="s">
        <v>475</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2573</v>
      </c>
      <c r="AB127" s="789"/>
      <c r="AC127" s="789"/>
      <c r="AD127" s="789"/>
      <c r="AE127" s="790"/>
      <c r="AF127" s="791">
        <v>1721</v>
      </c>
      <c r="AG127" s="789"/>
      <c r="AH127" s="789"/>
      <c r="AI127" s="789"/>
      <c r="AJ127" s="790"/>
      <c r="AK127" s="791">
        <v>1368</v>
      </c>
      <c r="AL127" s="789"/>
      <c r="AM127" s="789"/>
      <c r="AN127" s="789"/>
      <c r="AO127" s="790"/>
      <c r="AP127" s="833">
        <v>0</v>
      </c>
      <c r="AQ127" s="834"/>
      <c r="AR127" s="834"/>
      <c r="AS127" s="834"/>
      <c r="AT127" s="835"/>
      <c r="AU127" s="216"/>
      <c r="AV127" s="216"/>
      <c r="AW127" s="216"/>
      <c r="AX127" s="850" t="s">
        <v>476</v>
      </c>
      <c r="AY127" s="821"/>
      <c r="AZ127" s="821"/>
      <c r="BA127" s="821"/>
      <c r="BB127" s="821"/>
      <c r="BC127" s="821"/>
      <c r="BD127" s="821"/>
      <c r="BE127" s="822"/>
      <c r="BF127" s="820" t="s">
        <v>477</v>
      </c>
      <c r="BG127" s="821"/>
      <c r="BH127" s="821"/>
      <c r="BI127" s="821"/>
      <c r="BJ127" s="821"/>
      <c r="BK127" s="821"/>
      <c r="BL127" s="822"/>
      <c r="BM127" s="820" t="s">
        <v>478</v>
      </c>
      <c r="BN127" s="821"/>
      <c r="BO127" s="821"/>
      <c r="BP127" s="821"/>
      <c r="BQ127" s="821"/>
      <c r="BR127" s="821"/>
      <c r="BS127" s="822"/>
      <c r="BT127" s="820" t="s">
        <v>479</v>
      </c>
      <c r="BU127" s="821"/>
      <c r="BV127" s="821"/>
      <c r="BW127" s="821"/>
      <c r="BX127" s="821"/>
      <c r="BY127" s="821"/>
      <c r="BZ127" s="823"/>
      <c r="CA127" s="216"/>
      <c r="CB127" s="216"/>
      <c r="CC127" s="216"/>
      <c r="CD127" s="239"/>
      <c r="CE127" s="239"/>
      <c r="CF127" s="239"/>
      <c r="CG127" s="216"/>
      <c r="CH127" s="216"/>
      <c r="CI127" s="216"/>
      <c r="CJ127" s="238"/>
      <c r="CK127" s="863"/>
      <c r="CL127" s="864"/>
      <c r="CM127" s="864"/>
      <c r="CN127" s="864"/>
      <c r="CO127" s="865"/>
      <c r="CP127" s="824" t="s">
        <v>480</v>
      </c>
      <c r="CQ127" s="761"/>
      <c r="CR127" s="761"/>
      <c r="CS127" s="761"/>
      <c r="CT127" s="761"/>
      <c r="CU127" s="761"/>
      <c r="CV127" s="761"/>
      <c r="CW127" s="761"/>
      <c r="CX127" s="761"/>
      <c r="CY127" s="761"/>
      <c r="CZ127" s="761"/>
      <c r="DA127" s="761"/>
      <c r="DB127" s="761"/>
      <c r="DC127" s="761"/>
      <c r="DD127" s="761"/>
      <c r="DE127" s="761"/>
      <c r="DF127" s="762"/>
      <c r="DG127" s="825" t="s">
        <v>128</v>
      </c>
      <c r="DH127" s="826"/>
      <c r="DI127" s="826"/>
      <c r="DJ127" s="826"/>
      <c r="DK127" s="826"/>
      <c r="DL127" s="826" t="s">
        <v>128</v>
      </c>
      <c r="DM127" s="826"/>
      <c r="DN127" s="826"/>
      <c r="DO127" s="826"/>
      <c r="DP127" s="826"/>
      <c r="DQ127" s="826" t="s">
        <v>128</v>
      </c>
      <c r="DR127" s="826"/>
      <c r="DS127" s="826"/>
      <c r="DT127" s="826"/>
      <c r="DU127" s="826"/>
      <c r="DV127" s="803" t="s">
        <v>128</v>
      </c>
      <c r="DW127" s="803"/>
      <c r="DX127" s="803"/>
      <c r="DY127" s="803"/>
      <c r="DZ127" s="804"/>
    </row>
    <row r="128" spans="1:130" s="214" customFormat="1" ht="26.25" customHeight="1" thickBot="1">
      <c r="A128" s="805" t="s">
        <v>481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482</v>
      </c>
      <c r="X128" s="807"/>
      <c r="Y128" s="807"/>
      <c r="Z128" s="808"/>
      <c r="AA128" s="809">
        <v>96239</v>
      </c>
      <c r="AB128" s="810"/>
      <c r="AC128" s="810"/>
      <c r="AD128" s="810"/>
      <c r="AE128" s="811"/>
      <c r="AF128" s="812">
        <v>84737</v>
      </c>
      <c r="AG128" s="810"/>
      <c r="AH128" s="810"/>
      <c r="AI128" s="810"/>
      <c r="AJ128" s="811"/>
      <c r="AK128" s="812">
        <v>81066</v>
      </c>
      <c r="AL128" s="810"/>
      <c r="AM128" s="810"/>
      <c r="AN128" s="810"/>
      <c r="AO128" s="811"/>
      <c r="AP128" s="813"/>
      <c r="AQ128" s="814"/>
      <c r="AR128" s="814"/>
      <c r="AS128" s="814"/>
      <c r="AT128" s="815"/>
      <c r="AU128" s="216"/>
      <c r="AV128" s="216"/>
      <c r="AW128" s="216"/>
      <c r="AX128" s="816" t="s">
        <v>483</v>
      </c>
      <c r="AY128" s="817"/>
      <c r="AZ128" s="817"/>
      <c r="BA128" s="817"/>
      <c r="BB128" s="817"/>
      <c r="BC128" s="817"/>
      <c r="BD128" s="817"/>
      <c r="BE128" s="818"/>
      <c r="BF128" s="795" t="s">
        <v>128</v>
      </c>
      <c r="BG128" s="796"/>
      <c r="BH128" s="796"/>
      <c r="BI128" s="796"/>
      <c r="BJ128" s="796"/>
      <c r="BK128" s="796"/>
      <c r="BL128" s="819"/>
      <c r="BM128" s="795">
        <v>11.83</v>
      </c>
      <c r="BN128" s="796"/>
      <c r="BO128" s="796"/>
      <c r="BP128" s="796"/>
      <c r="BQ128" s="796"/>
      <c r="BR128" s="796"/>
      <c r="BS128" s="819"/>
      <c r="BT128" s="795">
        <v>20</v>
      </c>
      <c r="BU128" s="796"/>
      <c r="BV128" s="796"/>
      <c r="BW128" s="796"/>
      <c r="BX128" s="796"/>
      <c r="BY128" s="796"/>
      <c r="BZ128" s="797"/>
      <c r="CA128" s="239"/>
      <c r="CB128" s="239"/>
      <c r="CC128" s="239"/>
      <c r="CD128" s="239"/>
      <c r="CE128" s="239"/>
      <c r="CF128" s="239"/>
      <c r="CG128" s="216"/>
      <c r="CH128" s="216"/>
      <c r="CI128" s="216"/>
      <c r="CJ128" s="238"/>
      <c r="CK128" s="866"/>
      <c r="CL128" s="867"/>
      <c r="CM128" s="867"/>
      <c r="CN128" s="867"/>
      <c r="CO128" s="868"/>
      <c r="CP128" s="798" t="s">
        <v>484</v>
      </c>
      <c r="CQ128" s="739"/>
      <c r="CR128" s="739"/>
      <c r="CS128" s="739"/>
      <c r="CT128" s="739"/>
      <c r="CU128" s="739"/>
      <c r="CV128" s="739"/>
      <c r="CW128" s="739"/>
      <c r="CX128" s="739"/>
      <c r="CY128" s="739"/>
      <c r="CZ128" s="739"/>
      <c r="DA128" s="739"/>
      <c r="DB128" s="739"/>
      <c r="DC128" s="739"/>
      <c r="DD128" s="739"/>
      <c r="DE128" s="739"/>
      <c r="DF128" s="740"/>
      <c r="DG128" s="799" t="s">
        <v>128</v>
      </c>
      <c r="DH128" s="800"/>
      <c r="DI128" s="800"/>
      <c r="DJ128" s="800"/>
      <c r="DK128" s="800"/>
      <c r="DL128" s="800" t="s">
        <v>128</v>
      </c>
      <c r="DM128" s="800"/>
      <c r="DN128" s="800"/>
      <c r="DO128" s="800"/>
      <c r="DP128" s="800"/>
      <c r="DQ128" s="800" t="s">
        <v>128</v>
      </c>
      <c r="DR128" s="800"/>
      <c r="DS128" s="800"/>
      <c r="DT128" s="800"/>
      <c r="DU128" s="800"/>
      <c r="DV128" s="801" t="s">
        <v>128</v>
      </c>
      <c r="DW128" s="801"/>
      <c r="DX128" s="801"/>
      <c r="DY128" s="801"/>
      <c r="DZ128" s="802"/>
    </row>
    <row r="129" spans="1:131" s="214" customFormat="1" ht="26.25" customHeight="1">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485</v>
      </c>
      <c r="X129" s="786"/>
      <c r="Y129" s="786"/>
      <c r="Z129" s="787"/>
      <c r="AA129" s="788">
        <v>28305892</v>
      </c>
      <c r="AB129" s="789"/>
      <c r="AC129" s="789"/>
      <c r="AD129" s="789"/>
      <c r="AE129" s="790"/>
      <c r="AF129" s="791">
        <v>28370968</v>
      </c>
      <c r="AG129" s="789"/>
      <c r="AH129" s="789"/>
      <c r="AI129" s="789"/>
      <c r="AJ129" s="790"/>
      <c r="AK129" s="791">
        <v>29568346</v>
      </c>
      <c r="AL129" s="789"/>
      <c r="AM129" s="789"/>
      <c r="AN129" s="789"/>
      <c r="AO129" s="790"/>
      <c r="AP129" s="792"/>
      <c r="AQ129" s="793"/>
      <c r="AR129" s="793"/>
      <c r="AS129" s="793"/>
      <c r="AT129" s="794"/>
      <c r="AU129" s="217"/>
      <c r="AV129" s="217"/>
      <c r="AW129" s="217"/>
      <c r="AX129" s="760" t="s">
        <v>486</v>
      </c>
      <c r="AY129" s="761"/>
      <c r="AZ129" s="761"/>
      <c r="BA129" s="761"/>
      <c r="BB129" s="761"/>
      <c r="BC129" s="761"/>
      <c r="BD129" s="761"/>
      <c r="BE129" s="762"/>
      <c r="BF129" s="779" t="s">
        <v>128</v>
      </c>
      <c r="BG129" s="780"/>
      <c r="BH129" s="780"/>
      <c r="BI129" s="780"/>
      <c r="BJ129" s="780"/>
      <c r="BK129" s="780"/>
      <c r="BL129" s="781"/>
      <c r="BM129" s="779">
        <v>16.829999999999998</v>
      </c>
      <c r="BN129" s="780"/>
      <c r="BO129" s="780"/>
      <c r="BP129" s="780"/>
      <c r="BQ129" s="780"/>
      <c r="BR129" s="780"/>
      <c r="BS129" s="781"/>
      <c r="BT129" s="779">
        <v>30</v>
      </c>
      <c r="BU129" s="780"/>
      <c r="BV129" s="780"/>
      <c r="BW129" s="780"/>
      <c r="BX129" s="780"/>
      <c r="BY129" s="780"/>
      <c r="BZ129" s="78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c r="A130" s="783" t="s">
        <v>487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488</v>
      </c>
      <c r="X130" s="786"/>
      <c r="Y130" s="786"/>
      <c r="Z130" s="787"/>
      <c r="AA130" s="788">
        <v>4054453</v>
      </c>
      <c r="AB130" s="789"/>
      <c r="AC130" s="789"/>
      <c r="AD130" s="789"/>
      <c r="AE130" s="790"/>
      <c r="AF130" s="791">
        <v>4008008</v>
      </c>
      <c r="AG130" s="789"/>
      <c r="AH130" s="789"/>
      <c r="AI130" s="789"/>
      <c r="AJ130" s="790"/>
      <c r="AK130" s="791">
        <v>4057685</v>
      </c>
      <c r="AL130" s="789"/>
      <c r="AM130" s="789"/>
      <c r="AN130" s="789"/>
      <c r="AO130" s="790"/>
      <c r="AP130" s="792"/>
      <c r="AQ130" s="793"/>
      <c r="AR130" s="793"/>
      <c r="AS130" s="793"/>
      <c r="AT130" s="794"/>
      <c r="AU130" s="217"/>
      <c r="AV130" s="217"/>
      <c r="AW130" s="217"/>
      <c r="AX130" s="760" t="s">
        <v>489</v>
      </c>
      <c r="AY130" s="761"/>
      <c r="AZ130" s="761"/>
      <c r="BA130" s="761"/>
      <c r="BB130" s="761"/>
      <c r="BC130" s="761"/>
      <c r="BD130" s="761"/>
      <c r="BE130" s="762"/>
      <c r="BF130" s="763">
        <v>7.7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490</v>
      </c>
      <c r="X131" s="770"/>
      <c r="Y131" s="770"/>
      <c r="Z131" s="771"/>
      <c r="AA131" s="772">
        <v>24251439</v>
      </c>
      <c r="AB131" s="773"/>
      <c r="AC131" s="773"/>
      <c r="AD131" s="773"/>
      <c r="AE131" s="774"/>
      <c r="AF131" s="775">
        <v>24362960</v>
      </c>
      <c r="AG131" s="773"/>
      <c r="AH131" s="773"/>
      <c r="AI131" s="773"/>
      <c r="AJ131" s="774"/>
      <c r="AK131" s="775">
        <v>25510661</v>
      </c>
      <c r="AL131" s="773"/>
      <c r="AM131" s="773"/>
      <c r="AN131" s="773"/>
      <c r="AO131" s="774"/>
      <c r="AP131" s="776"/>
      <c r="AQ131" s="777"/>
      <c r="AR131" s="777"/>
      <c r="AS131" s="777"/>
      <c r="AT131" s="778"/>
      <c r="AU131" s="217"/>
      <c r="AV131" s="217"/>
      <c r="AW131" s="217"/>
      <c r="AX131" s="738" t="s">
        <v>491</v>
      </c>
      <c r="AY131" s="739"/>
      <c r="AZ131" s="739"/>
      <c r="BA131" s="739"/>
      <c r="BB131" s="739"/>
      <c r="BC131" s="739"/>
      <c r="BD131" s="739"/>
      <c r="BE131" s="740"/>
      <c r="BF131" s="741" t="s">
        <v>128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c r="A132" s="747" t="s">
        <v>492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493</v>
      </c>
      <c r="W132" s="751"/>
      <c r="X132" s="751"/>
      <c r="Y132" s="751"/>
      <c r="Z132" s="752"/>
      <c r="AA132" s="753">
        <v>7.657838366</v>
      </c>
      <c r="AB132" s="754"/>
      <c r="AC132" s="754"/>
      <c r="AD132" s="754"/>
      <c r="AE132" s="755"/>
      <c r="AF132" s="756">
        <v>8.0466536089999998</v>
      </c>
      <c r="AG132" s="754"/>
      <c r="AH132" s="754"/>
      <c r="AI132" s="754"/>
      <c r="AJ132" s="755"/>
      <c r="AK132" s="756">
        <v>7.6259058910000004</v>
      </c>
      <c r="AL132" s="754"/>
      <c r="AM132" s="754"/>
      <c r="AN132" s="754"/>
      <c r="AO132" s="755"/>
      <c r="AP132" s="757"/>
      <c r="AQ132" s="758"/>
      <c r="AR132" s="758"/>
      <c r="AS132" s="758"/>
      <c r="AT132" s="75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494</v>
      </c>
      <c r="W133" s="730"/>
      <c r="X133" s="730"/>
      <c r="Y133" s="730"/>
      <c r="Z133" s="731"/>
      <c r="AA133" s="732">
        <v>8.6</v>
      </c>
      <c r="AB133" s="733"/>
      <c r="AC133" s="733"/>
      <c r="AD133" s="733"/>
      <c r="AE133" s="734"/>
      <c r="AF133" s="732">
        <v>7.9</v>
      </c>
      <c r="AG133" s="733"/>
      <c r="AH133" s="733"/>
      <c r="AI133" s="733"/>
      <c r="AJ133" s="734"/>
      <c r="AK133" s="732">
        <v>7.7</v>
      </c>
      <c r="AL133" s="733"/>
      <c r="AM133" s="733"/>
      <c r="AN133" s="733"/>
      <c r="AO133" s="734"/>
      <c r="AP133" s="735"/>
      <c r="AQ133" s="736"/>
      <c r="AR133" s="736"/>
      <c r="AS133" s="736"/>
      <c r="AT133" s="737"/>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8I4lmnKqSj5Zp1RKYLe2nngaOkoj3D2nWUaExUE7XgXQaHtrd4fB4pRlqzt0KG9Zq7dViOyODN3EYsLSGjY51g==" saltValue="YF0ca+0if4U2klgnOEG+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4" customWidth="1"/>
    <col min="121" max="121" width="0" style="243" hidden="1" customWidth="1"/>
    <col min="122" max="16384" width="9" style="243" hidden="1"/>
  </cols>
  <sheetData>
    <row r="1" spans="1:12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row r="3" spans="1:120"/>
    <row r="4" spans="1:120"/>
    <row r="5" spans="1:120"/>
    <row r="6" spans="1:120"/>
    <row r="7" spans="1:120"/>
    <row r="8" spans="1:120"/>
    <row r="9" spans="1:120"/>
    <row r="10" spans="1:120"/>
    <row r="11" spans="1:120"/>
    <row r="12" spans="1:120"/>
    <row r="13" spans="1:120"/>
    <row r="14" spans="1:120"/>
    <row r="15" spans="1:120"/>
    <row r="16" spans="1:120">
      <c r="DP16" s="243"/>
    </row>
    <row r="17" spans="119:120">
      <c r="DP17" s="243"/>
    </row>
    <row r="18" spans="119:120"/>
    <row r="19" spans="119:120"/>
    <row r="20" spans="119:120">
      <c r="DO20" s="243"/>
      <c r="DP20" s="243"/>
    </row>
    <row r="21" spans="119:120">
      <c r="DP21" s="243"/>
    </row>
    <row r="22" spans="119:120"/>
    <row r="23" spans="119:120">
      <c r="DO23" s="243"/>
      <c r="DP23" s="243"/>
    </row>
    <row r="24" spans="119:120">
      <c r="DP24" s="243"/>
    </row>
    <row r="25" spans="119:120">
      <c r="DP25" s="243"/>
    </row>
    <row r="26" spans="119:120">
      <c r="DO26" s="243"/>
      <c r="DP26" s="243"/>
    </row>
    <row r="27" spans="119:120"/>
    <row r="28" spans="119:120">
      <c r="DO28" s="243"/>
      <c r="DP28" s="243"/>
    </row>
    <row r="29" spans="119:120">
      <c r="DP29" s="243"/>
    </row>
    <row r="30" spans="119:120"/>
    <row r="31" spans="119:120">
      <c r="DO31" s="243"/>
      <c r="DP31" s="243"/>
    </row>
    <row r="32" spans="119:120"/>
    <row r="33" spans="98:120">
      <c r="DO33" s="243"/>
      <c r="DP33" s="243"/>
    </row>
    <row r="34" spans="98:120">
      <c r="DM34" s="243"/>
    </row>
    <row r="35" spans="98:120">
      <c r="CT35" s="243"/>
      <c r="CU35" s="243"/>
      <c r="CV35" s="243"/>
      <c r="CY35" s="243"/>
      <c r="CZ35" s="243"/>
      <c r="DA35" s="243"/>
      <c r="DD35" s="243"/>
      <c r="DE35" s="243"/>
      <c r="DF35" s="243"/>
      <c r="DI35" s="243"/>
      <c r="DJ35" s="243"/>
      <c r="DK35" s="243"/>
      <c r="DM35" s="243"/>
      <c r="DN35" s="243"/>
      <c r="DO35" s="243"/>
      <c r="DP35" s="243"/>
    </row>
    <row r="36" spans="98:120"/>
    <row r="37" spans="98:120">
      <c r="CW37" s="243"/>
      <c r="DB37" s="243"/>
      <c r="DG37" s="243"/>
      <c r="DL37" s="243"/>
      <c r="DP37" s="243"/>
    </row>
    <row r="38" spans="98:120">
      <c r="CT38" s="243"/>
      <c r="CU38" s="243"/>
      <c r="CV38" s="243"/>
      <c r="CW38" s="243"/>
      <c r="CY38" s="243"/>
      <c r="CZ38" s="243"/>
      <c r="DA38" s="243"/>
      <c r="DB38" s="243"/>
      <c r="DD38" s="243"/>
      <c r="DE38" s="243"/>
      <c r="DF38" s="243"/>
      <c r="DG38" s="243"/>
      <c r="DI38" s="243"/>
      <c r="DJ38" s="243"/>
      <c r="DK38" s="243"/>
      <c r="DL38" s="243"/>
      <c r="DN38" s="243"/>
      <c r="DO38" s="243"/>
      <c r="DP38" s="243"/>
    </row>
    <row r="39" spans="98:120"/>
    <row r="40" spans="98:120"/>
    <row r="41" spans="98:120"/>
    <row r="42" spans="98:120"/>
    <row r="43" spans="98:120"/>
    <row r="44" spans="98:120"/>
    <row r="45" spans="98:120"/>
    <row r="46" spans="98:120"/>
    <row r="47" spans="98:120"/>
    <row r="48" spans="98:120"/>
    <row r="49" spans="22:120">
      <c r="DN49" s="243"/>
      <c r="DO49" s="243"/>
      <c r="DP49" s="24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3"/>
      <c r="CS63" s="243"/>
      <c r="CX63" s="243"/>
      <c r="DC63" s="243"/>
      <c r="DH63" s="243"/>
    </row>
    <row r="64" spans="22:120">
      <c r="V64" s="243"/>
    </row>
    <row r="65" spans="15:120">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c r="Q66" s="243"/>
      <c r="S66" s="243"/>
      <c r="U66" s="243"/>
      <c r="DM66" s="243"/>
    </row>
    <row r="67" spans="15:120">
      <c r="O67" s="243"/>
      <c r="P67" s="243"/>
      <c r="R67" s="243"/>
      <c r="T67" s="243"/>
      <c r="Y67" s="243"/>
      <c r="CT67" s="243"/>
      <c r="CV67" s="243"/>
      <c r="CW67" s="243"/>
      <c r="CY67" s="243"/>
      <c r="DA67" s="243"/>
      <c r="DB67" s="243"/>
      <c r="DD67" s="243"/>
      <c r="DF67" s="243"/>
      <c r="DG67" s="243"/>
      <c r="DI67" s="243"/>
      <c r="DK67" s="243"/>
      <c r="DL67" s="243"/>
      <c r="DN67" s="243"/>
      <c r="DO67" s="243"/>
      <c r="DP67" s="243"/>
    </row>
    <row r="68" spans="15:120"/>
    <row r="69" spans="15:120"/>
    <row r="70" spans="15:120"/>
    <row r="71" spans="15:120"/>
    <row r="72" spans="15:120">
      <c r="DP72" s="243"/>
    </row>
    <row r="73" spans="15:120">
      <c r="DP73" s="24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3"/>
      <c r="CX96" s="243"/>
      <c r="DC96" s="243"/>
      <c r="DH96" s="243"/>
    </row>
    <row r="97" spans="24:120">
      <c r="CS97" s="243"/>
      <c r="CX97" s="243"/>
      <c r="DC97" s="243"/>
      <c r="DH97" s="243"/>
      <c r="DP97" s="244" t="s">
        <v>495</v>
      </c>
    </row>
    <row r="98" spans="24:120" hidden="1">
      <c r="CS98" s="243"/>
      <c r="CX98" s="243"/>
      <c r="DC98" s="243"/>
      <c r="DH98" s="243"/>
    </row>
    <row r="99" spans="24:120" hidden="1">
      <c r="CS99" s="243"/>
      <c r="CX99" s="243"/>
      <c r="DC99" s="243"/>
      <c r="DH99" s="243"/>
    </row>
    <row r="101" spans="24:120" ht="12" hidden="1" customHeight="1">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c r="CU102" s="243"/>
      <c r="CZ102" s="243"/>
      <c r="DE102" s="243"/>
      <c r="DJ102" s="243"/>
      <c r="DM102" s="243"/>
    </row>
    <row r="103" spans="24:120" hidden="1">
      <c r="CT103" s="243"/>
      <c r="CV103" s="243"/>
      <c r="CW103" s="243"/>
      <c r="CY103" s="243"/>
      <c r="DA103" s="243"/>
      <c r="DB103" s="243"/>
      <c r="DD103" s="243"/>
      <c r="DF103" s="243"/>
      <c r="DG103" s="243"/>
      <c r="DI103" s="243"/>
      <c r="DK103" s="243"/>
      <c r="DL103" s="243"/>
      <c r="DM103" s="243"/>
      <c r="DN103" s="243"/>
      <c r="DO103" s="243"/>
      <c r="DP103" s="243"/>
    </row>
    <row r="104" spans="24:120" hidden="1">
      <c r="CV104" s="243"/>
      <c r="CW104" s="243"/>
      <c r="DA104" s="243"/>
      <c r="DB104" s="243"/>
      <c r="DF104" s="243"/>
      <c r="DG104" s="243"/>
      <c r="DK104" s="243"/>
      <c r="DL104" s="243"/>
      <c r="DN104" s="243"/>
      <c r="DO104" s="243"/>
      <c r="DP104" s="243"/>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Normal="100" zoomScaleSheetLayoutView="100" workbookViewId="0"/>
  </sheetViews>
  <sheetFormatPr defaultColWidth="0" defaultRowHeight="13.5" customHeight="1" zeroHeight="1"/>
  <cols>
    <col min="1" max="116" width="2.625" style="244" customWidth="1"/>
    <col min="117" max="16384" width="9" style="243" hidden="1"/>
  </cols>
  <sheetData>
    <row r="1" spans="2:11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row r="3" spans="2:116"/>
    <row r="4" spans="2:116">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row r="7" spans="2:116"/>
    <row r="8" spans="2:116"/>
    <row r="9" spans="2:116"/>
    <row r="10" spans="2:116"/>
    <row r="11" spans="2:116"/>
    <row r="12" spans="2:116"/>
    <row r="13" spans="2:116"/>
    <row r="14" spans="2:116"/>
    <row r="15" spans="2:116"/>
    <row r="16" spans="2:116"/>
    <row r="17" spans="9:116"/>
    <row r="18" spans="9:116">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row r="20" spans="9:116"/>
    <row r="21" spans="9:116">
      <c r="DL21" s="243"/>
    </row>
    <row r="22" spans="9:116">
      <c r="DI22" s="243"/>
      <c r="DJ22" s="243"/>
      <c r="DK22" s="243"/>
      <c r="DL22" s="243"/>
    </row>
    <row r="23" spans="9:116">
      <c r="CY23" s="243"/>
      <c r="CZ23" s="243"/>
      <c r="DA23" s="243"/>
      <c r="DB23" s="243"/>
      <c r="DC23" s="243"/>
      <c r="DD23" s="243"/>
      <c r="DE23" s="243"/>
      <c r="DF23" s="243"/>
      <c r="DG23" s="243"/>
      <c r="DH23" s="243"/>
      <c r="DI23" s="243"/>
      <c r="DJ23" s="243"/>
      <c r="DK23" s="243"/>
      <c r="DL23" s="243"/>
    </row>
    <row r="24" spans="9:116"/>
    <row r="25" spans="9:116"/>
    <row r="26" spans="9:116"/>
    <row r="27" spans="9:116"/>
    <row r="28" spans="9:116"/>
    <row r="29" spans="9:116"/>
    <row r="30" spans="9:116"/>
    <row r="31" spans="9:116"/>
    <row r="32" spans="9:116"/>
    <row r="33" spans="15:116"/>
    <row r="34" spans="15:116"/>
    <row r="35" spans="15:116">
      <c r="CZ35" s="243"/>
      <c r="DA35" s="243"/>
      <c r="DB35" s="243"/>
      <c r="DC35" s="243"/>
      <c r="DD35" s="243"/>
      <c r="DE35" s="243"/>
      <c r="DF35" s="243"/>
      <c r="DG35" s="243"/>
      <c r="DH35" s="243"/>
      <c r="DI35" s="243"/>
      <c r="DJ35" s="243"/>
      <c r="DK35" s="243"/>
      <c r="DL35" s="243"/>
    </row>
    <row r="36" spans="15:116"/>
    <row r="37" spans="15:116">
      <c r="DL37" s="243"/>
    </row>
    <row r="38" spans="15:116">
      <c r="DI38" s="243"/>
      <c r="DJ38" s="243"/>
      <c r="DK38" s="243"/>
      <c r="DL38" s="243"/>
    </row>
    <row r="39" spans="15:116"/>
    <row r="40" spans="15:116"/>
    <row r="41" spans="15:116"/>
    <row r="42" spans="15:116"/>
    <row r="43" spans="15:116">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c r="DL44" s="243"/>
    </row>
    <row r="45" spans="15:116"/>
    <row r="46" spans="15:116">
      <c r="DA46" s="243"/>
      <c r="DB46" s="243"/>
      <c r="DC46" s="243"/>
      <c r="DD46" s="243"/>
      <c r="DE46" s="243"/>
      <c r="DF46" s="243"/>
      <c r="DG46" s="243"/>
      <c r="DH46" s="243"/>
      <c r="DI46" s="243"/>
      <c r="DJ46" s="243"/>
      <c r="DK46" s="243"/>
      <c r="DL46" s="243"/>
    </row>
    <row r="47" spans="15:116"/>
    <row r="48" spans="15:116"/>
    <row r="49" spans="104:116"/>
    <row r="50" spans="104:116">
      <c r="CZ50" s="243"/>
      <c r="DA50" s="243"/>
      <c r="DB50" s="243"/>
      <c r="DC50" s="243"/>
      <c r="DD50" s="243"/>
      <c r="DE50" s="243"/>
      <c r="DF50" s="243"/>
      <c r="DG50" s="243"/>
      <c r="DH50" s="243"/>
      <c r="DI50" s="243"/>
      <c r="DJ50" s="243"/>
      <c r="DK50" s="243"/>
      <c r="DL50" s="243"/>
    </row>
    <row r="51" spans="104:116"/>
    <row r="52" spans="104:116"/>
    <row r="53" spans="104:116">
      <c r="DL53" s="24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3"/>
      <c r="DD67" s="243"/>
      <c r="DE67" s="243"/>
      <c r="DF67" s="243"/>
      <c r="DG67" s="243"/>
      <c r="DH67" s="243"/>
      <c r="DI67" s="243"/>
      <c r="DJ67" s="243"/>
      <c r="DK67" s="243"/>
      <c r="DL67" s="24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6s9z24xIBbqlO2OyLQ6SCfMaZvUv2xVg153ufEFXwrahPnZ5TzHzKtCcXC2eMr9xeThMZ/XQT+MyfgtkkWLKw==" saltValue="kJh8fDw7piVsTXkDMznl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c r="AS1" s="245"/>
      <c r="AT1" s="245"/>
    </row>
    <row r="2" spans="1:46">
      <c r="AS2" s="245"/>
      <c r="AT2" s="245"/>
    </row>
    <row r="3" spans="1:46">
      <c r="AS3" s="245"/>
      <c r="AT3" s="245"/>
    </row>
    <row r="4" spans="1:46">
      <c r="AS4" s="245"/>
      <c r="AT4" s="245"/>
    </row>
    <row r="5" spans="1:46" ht="17.25">
      <c r="A5" s="246" t="s">
        <v>496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c r="A6" s="249"/>
      <c r="AK6" s="250" t="s">
        <v>497</v>
      </c>
      <c r="AL6" s="250"/>
      <c r="AM6" s="250"/>
      <c r="AN6" s="250"/>
    </row>
    <row r="7" spans="1:46" ht="13.5" customHeight="1">
      <c r="A7" s="249"/>
      <c r="AK7" s="252"/>
      <c r="AL7" s="253"/>
      <c r="AM7" s="253"/>
      <c r="AN7" s="254"/>
      <c r="AO7" s="1127" t="s">
        <v>498</v>
      </c>
      <c r="AP7" s="255"/>
      <c r="AQ7" s="256" t="s">
        <v>499</v>
      </c>
      <c r="AR7" s="257"/>
    </row>
    <row r="8" spans="1:46">
      <c r="A8" s="249"/>
      <c r="AK8" s="258"/>
      <c r="AL8" s="259"/>
      <c r="AM8" s="259"/>
      <c r="AN8" s="260"/>
      <c r="AO8" s="1128"/>
      <c r="AP8" s="261" t="s">
        <v>500</v>
      </c>
      <c r="AQ8" s="262" t="s">
        <v>501</v>
      </c>
      <c r="AR8" s="263" t="s">
        <v>502</v>
      </c>
    </row>
    <row r="9" spans="1:46">
      <c r="A9" s="249"/>
      <c r="AK9" s="1139" t="s">
        <v>503</v>
      </c>
      <c r="AL9" s="1140"/>
      <c r="AM9" s="1140"/>
      <c r="AN9" s="1141"/>
      <c r="AO9" s="264">
        <v>8435915</v>
      </c>
      <c r="AP9" s="264">
        <v>90537</v>
      </c>
      <c r="AQ9" s="265">
        <v>65025</v>
      </c>
      <c r="AR9" s="266">
        <v>39.200000000000003</v>
      </c>
    </row>
    <row r="10" spans="1:46" ht="13.5" customHeight="1">
      <c r="A10" s="249"/>
      <c r="AK10" s="1139" t="s">
        <v>504</v>
      </c>
      <c r="AL10" s="1140"/>
      <c r="AM10" s="1140"/>
      <c r="AN10" s="1141"/>
      <c r="AO10" s="267">
        <v>27899</v>
      </c>
      <c r="AP10" s="267">
        <v>299</v>
      </c>
      <c r="AQ10" s="268">
        <v>6119</v>
      </c>
      <c r="AR10" s="269">
        <v>-95.1</v>
      </c>
    </row>
    <row r="11" spans="1:46" ht="13.5" customHeight="1">
      <c r="A11" s="249"/>
      <c r="AK11" s="1139" t="s">
        <v>505</v>
      </c>
      <c r="AL11" s="1140"/>
      <c r="AM11" s="1140"/>
      <c r="AN11" s="1141"/>
      <c r="AO11" s="267">
        <v>44322</v>
      </c>
      <c r="AP11" s="267">
        <v>476</v>
      </c>
      <c r="AQ11" s="268">
        <v>1220</v>
      </c>
      <c r="AR11" s="269">
        <v>-61</v>
      </c>
    </row>
    <row r="12" spans="1:46" ht="13.5" customHeight="1">
      <c r="A12" s="249"/>
      <c r="AK12" s="1139" t="s">
        <v>506</v>
      </c>
      <c r="AL12" s="1140"/>
      <c r="AM12" s="1140"/>
      <c r="AN12" s="1141"/>
      <c r="AO12" s="267" t="s">
        <v>507</v>
      </c>
      <c r="AP12" s="267" t="s">
        <v>507</v>
      </c>
      <c r="AQ12" s="268">
        <v>12</v>
      </c>
      <c r="AR12" s="269" t="s">
        <v>507</v>
      </c>
    </row>
    <row r="13" spans="1:46" ht="13.5" customHeight="1">
      <c r="A13" s="249"/>
      <c r="AK13" s="1139" t="s">
        <v>508</v>
      </c>
      <c r="AL13" s="1140"/>
      <c r="AM13" s="1140"/>
      <c r="AN13" s="1141"/>
      <c r="AO13" s="267">
        <v>510945</v>
      </c>
      <c r="AP13" s="267">
        <v>5484</v>
      </c>
      <c r="AQ13" s="268">
        <v>2792</v>
      </c>
      <c r="AR13" s="269">
        <v>96.4</v>
      </c>
    </row>
    <row r="14" spans="1:46" ht="13.5" customHeight="1">
      <c r="A14" s="249"/>
      <c r="AK14" s="1139" t="s">
        <v>509</v>
      </c>
      <c r="AL14" s="1140"/>
      <c r="AM14" s="1140"/>
      <c r="AN14" s="1141"/>
      <c r="AO14" s="267">
        <v>512562</v>
      </c>
      <c r="AP14" s="267">
        <v>5501</v>
      </c>
      <c r="AQ14" s="268">
        <v>1408</v>
      </c>
      <c r="AR14" s="269">
        <v>290.7</v>
      </c>
    </row>
    <row r="15" spans="1:46" ht="13.5" customHeight="1">
      <c r="A15" s="249"/>
      <c r="AK15" s="1142" t="s">
        <v>510</v>
      </c>
      <c r="AL15" s="1143"/>
      <c r="AM15" s="1143"/>
      <c r="AN15" s="1144"/>
      <c r="AO15" s="267">
        <v>-771857</v>
      </c>
      <c r="AP15" s="267">
        <v>-8284</v>
      </c>
      <c r="AQ15" s="268">
        <v>-3962</v>
      </c>
      <c r="AR15" s="269">
        <v>109.1</v>
      </c>
    </row>
    <row r="16" spans="1:46">
      <c r="A16" s="249"/>
      <c r="AK16" s="1142" t="s">
        <v>187</v>
      </c>
      <c r="AL16" s="1143"/>
      <c r="AM16" s="1143"/>
      <c r="AN16" s="1144"/>
      <c r="AO16" s="267">
        <v>8759786</v>
      </c>
      <c r="AP16" s="267">
        <v>94013</v>
      </c>
      <c r="AQ16" s="268">
        <v>72615</v>
      </c>
      <c r="AR16" s="269">
        <v>29.5</v>
      </c>
    </row>
    <row r="17" spans="1:46">
      <c r="A17" s="249"/>
    </row>
    <row r="18" spans="1:46">
      <c r="A18" s="249"/>
      <c r="AQ18" s="270"/>
      <c r="AR18" s="270"/>
    </row>
    <row r="19" spans="1:46">
      <c r="A19" s="249"/>
      <c r="AK19" s="245" t="s">
        <v>511</v>
      </c>
    </row>
    <row r="20" spans="1:46">
      <c r="A20" s="249"/>
      <c r="AK20" s="271"/>
      <c r="AL20" s="272"/>
      <c r="AM20" s="272"/>
      <c r="AN20" s="273"/>
      <c r="AO20" s="274" t="s">
        <v>512</v>
      </c>
      <c r="AP20" s="275" t="s">
        <v>513</v>
      </c>
      <c r="AQ20" s="276" t="s">
        <v>514</v>
      </c>
      <c r="AR20" s="277"/>
    </row>
    <row r="21" spans="1:46" s="250" customFormat="1">
      <c r="A21" s="278"/>
      <c r="AK21" s="1145" t="s">
        <v>515</v>
      </c>
      <c r="AL21" s="1146"/>
      <c r="AM21" s="1146"/>
      <c r="AN21" s="1147"/>
      <c r="AO21" s="279">
        <v>9.5</v>
      </c>
      <c r="AP21" s="280">
        <v>6.51</v>
      </c>
      <c r="AQ21" s="281">
        <v>2.99</v>
      </c>
      <c r="AS21" s="282"/>
      <c r="AT21" s="278"/>
    </row>
    <row r="22" spans="1:46" s="250" customFormat="1">
      <c r="A22" s="278"/>
      <c r="AK22" s="1145" t="s">
        <v>516</v>
      </c>
      <c r="AL22" s="1146"/>
      <c r="AM22" s="1146"/>
      <c r="AN22" s="1147"/>
      <c r="AO22" s="283">
        <v>97.5</v>
      </c>
      <c r="AP22" s="284">
        <v>98.4</v>
      </c>
      <c r="AQ22" s="285">
        <v>-0.9</v>
      </c>
      <c r="AR22" s="270"/>
      <c r="AS22" s="282"/>
      <c r="AT22" s="278"/>
    </row>
    <row r="23" spans="1:46" s="250" customFormat="1">
      <c r="A23" s="278"/>
      <c r="AP23" s="270"/>
      <c r="AQ23" s="270"/>
      <c r="AR23" s="270"/>
      <c r="AS23" s="282"/>
      <c r="AT23" s="278"/>
    </row>
    <row r="24" spans="1:46" s="250" customFormat="1">
      <c r="A24" s="278"/>
      <c r="AP24" s="270"/>
      <c r="AQ24" s="270"/>
      <c r="AR24" s="270"/>
      <c r="AS24" s="282"/>
      <c r="AT24" s="278"/>
    </row>
    <row r="25" spans="1:46" s="250" customForma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c r="A26" s="1138" t="s">
        <v>517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c r="A27" s="290"/>
      <c r="AS27" s="245"/>
      <c r="AT27" s="245"/>
    </row>
    <row r="28" spans="1:46" ht="17.25">
      <c r="A28" s="246" t="s">
        <v>518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c r="A29" s="249"/>
      <c r="AK29" s="250" t="s">
        <v>519</v>
      </c>
      <c r="AL29" s="250"/>
      <c r="AM29" s="250"/>
      <c r="AN29" s="250"/>
      <c r="AS29" s="292"/>
    </row>
    <row r="30" spans="1:46" ht="13.5" customHeight="1">
      <c r="A30" s="249"/>
      <c r="AK30" s="252"/>
      <c r="AL30" s="253"/>
      <c r="AM30" s="253"/>
      <c r="AN30" s="254"/>
      <c r="AO30" s="1127" t="s">
        <v>498</v>
      </c>
      <c r="AP30" s="255"/>
      <c r="AQ30" s="256" t="s">
        <v>499</v>
      </c>
      <c r="AR30" s="257"/>
    </row>
    <row r="31" spans="1:46">
      <c r="A31" s="249"/>
      <c r="AK31" s="258"/>
      <c r="AL31" s="259"/>
      <c r="AM31" s="259"/>
      <c r="AN31" s="260"/>
      <c r="AO31" s="1128"/>
      <c r="AP31" s="261" t="s">
        <v>500</v>
      </c>
      <c r="AQ31" s="262" t="s">
        <v>501</v>
      </c>
      <c r="AR31" s="263" t="s">
        <v>502</v>
      </c>
    </row>
    <row r="32" spans="1:46" ht="27" customHeight="1">
      <c r="A32" s="249"/>
      <c r="AK32" s="1129" t="s">
        <v>520</v>
      </c>
      <c r="AL32" s="1130"/>
      <c r="AM32" s="1130"/>
      <c r="AN32" s="1131"/>
      <c r="AO32" s="293">
        <v>5467912</v>
      </c>
      <c r="AP32" s="293">
        <v>58684</v>
      </c>
      <c r="AQ32" s="294">
        <v>34910</v>
      </c>
      <c r="AR32" s="295">
        <v>68.099999999999994</v>
      </c>
    </row>
    <row r="33" spans="1:46" ht="13.5" customHeight="1">
      <c r="A33" s="249"/>
      <c r="AK33" s="1129" t="s">
        <v>521</v>
      </c>
      <c r="AL33" s="1130"/>
      <c r="AM33" s="1130"/>
      <c r="AN33" s="1131"/>
      <c r="AO33" s="293" t="s">
        <v>507</v>
      </c>
      <c r="AP33" s="293" t="s">
        <v>507</v>
      </c>
      <c r="AQ33" s="294" t="s">
        <v>507</v>
      </c>
      <c r="AR33" s="295" t="s">
        <v>507</v>
      </c>
    </row>
    <row r="34" spans="1:46" ht="27" customHeight="1">
      <c r="A34" s="249"/>
      <c r="AK34" s="1129" t="s">
        <v>522</v>
      </c>
      <c r="AL34" s="1130"/>
      <c r="AM34" s="1130"/>
      <c r="AN34" s="1131"/>
      <c r="AO34" s="293" t="s">
        <v>507</v>
      </c>
      <c r="AP34" s="293" t="s">
        <v>507</v>
      </c>
      <c r="AQ34" s="294">
        <v>4</v>
      </c>
      <c r="AR34" s="295" t="s">
        <v>507</v>
      </c>
    </row>
    <row r="35" spans="1:46" ht="27" customHeight="1">
      <c r="A35" s="249"/>
      <c r="AK35" s="1129" t="s">
        <v>523</v>
      </c>
      <c r="AL35" s="1130"/>
      <c r="AM35" s="1130"/>
      <c r="AN35" s="1131"/>
      <c r="AO35" s="293">
        <v>561037</v>
      </c>
      <c r="AP35" s="293">
        <v>6021</v>
      </c>
      <c r="AQ35" s="294">
        <v>8517</v>
      </c>
      <c r="AR35" s="295">
        <v>-29.3</v>
      </c>
    </row>
    <row r="36" spans="1:46" ht="27" customHeight="1">
      <c r="A36" s="249"/>
      <c r="AK36" s="1129" t="s">
        <v>524</v>
      </c>
      <c r="AL36" s="1130"/>
      <c r="AM36" s="1130"/>
      <c r="AN36" s="1131"/>
      <c r="AO36" s="293" t="s">
        <v>507</v>
      </c>
      <c r="AP36" s="293" t="s">
        <v>507</v>
      </c>
      <c r="AQ36" s="294">
        <v>1600</v>
      </c>
      <c r="AR36" s="295" t="s">
        <v>507</v>
      </c>
    </row>
    <row r="37" spans="1:46" ht="13.5" customHeight="1">
      <c r="A37" s="249"/>
      <c r="AK37" s="1129" t="s">
        <v>525</v>
      </c>
      <c r="AL37" s="1130"/>
      <c r="AM37" s="1130"/>
      <c r="AN37" s="1131"/>
      <c r="AO37" s="293">
        <v>55221</v>
      </c>
      <c r="AP37" s="293">
        <v>593</v>
      </c>
      <c r="AQ37" s="294">
        <v>1669</v>
      </c>
      <c r="AR37" s="295">
        <v>-64.5</v>
      </c>
    </row>
    <row r="38" spans="1:46" ht="27" customHeight="1">
      <c r="A38" s="249"/>
      <c r="AK38" s="1132" t="s">
        <v>526</v>
      </c>
      <c r="AL38" s="1133"/>
      <c r="AM38" s="1133"/>
      <c r="AN38" s="1134"/>
      <c r="AO38" s="296" t="s">
        <v>507</v>
      </c>
      <c r="AP38" s="296" t="s">
        <v>507</v>
      </c>
      <c r="AQ38" s="297">
        <v>1</v>
      </c>
      <c r="AR38" s="285" t="s">
        <v>507</v>
      </c>
      <c r="AS38" s="292"/>
    </row>
    <row r="39" spans="1:46">
      <c r="A39" s="249"/>
      <c r="AK39" s="1132" t="s">
        <v>527</v>
      </c>
      <c r="AL39" s="1133"/>
      <c r="AM39" s="1133"/>
      <c r="AN39" s="1134"/>
      <c r="AO39" s="293">
        <v>-81066</v>
      </c>
      <c r="AP39" s="293">
        <v>-870</v>
      </c>
      <c r="AQ39" s="294">
        <v>-6461</v>
      </c>
      <c r="AR39" s="295">
        <v>-86.5</v>
      </c>
      <c r="AS39" s="292"/>
    </row>
    <row r="40" spans="1:46" ht="27" customHeight="1">
      <c r="A40" s="249"/>
      <c r="AK40" s="1129" t="s">
        <v>528</v>
      </c>
      <c r="AL40" s="1130"/>
      <c r="AM40" s="1130"/>
      <c r="AN40" s="1131"/>
      <c r="AO40" s="293">
        <v>-4057685</v>
      </c>
      <c r="AP40" s="293">
        <v>-43549</v>
      </c>
      <c r="AQ40" s="294">
        <v>-28321</v>
      </c>
      <c r="AR40" s="295">
        <v>53.8</v>
      </c>
      <c r="AS40" s="292"/>
    </row>
    <row r="41" spans="1:46">
      <c r="A41" s="249"/>
      <c r="AK41" s="1135" t="s">
        <v>296</v>
      </c>
      <c r="AL41" s="1136"/>
      <c r="AM41" s="1136"/>
      <c r="AN41" s="1137"/>
      <c r="AO41" s="293">
        <v>1945419</v>
      </c>
      <c r="AP41" s="293">
        <v>20879</v>
      </c>
      <c r="AQ41" s="294">
        <v>11918</v>
      </c>
      <c r="AR41" s="295">
        <v>75.2</v>
      </c>
      <c r="AS41" s="292"/>
    </row>
    <row r="42" spans="1:46">
      <c r="A42" s="249"/>
      <c r="AK42" s="298" t="s">
        <v>529</v>
      </c>
      <c r="AQ42" s="270"/>
      <c r="AR42" s="270"/>
      <c r="AS42" s="292"/>
    </row>
    <row r="43" spans="1:46">
      <c r="A43" s="249"/>
      <c r="AP43" s="299"/>
      <c r="AQ43" s="270"/>
      <c r="AS43" s="292"/>
    </row>
    <row r="44" spans="1:46">
      <c r="A44" s="249"/>
      <c r="AQ44" s="270"/>
    </row>
    <row r="45" spans="1:46">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c r="A47" s="302" t="s">
        <v>530</v>
      </c>
    </row>
    <row r="48" spans="1:46">
      <c r="A48" s="249"/>
      <c r="AK48" s="303" t="s">
        <v>531</v>
      </c>
      <c r="AL48" s="303"/>
      <c r="AM48" s="303"/>
      <c r="AN48" s="303"/>
      <c r="AO48" s="303"/>
      <c r="AP48" s="303"/>
      <c r="AQ48" s="304"/>
      <c r="AR48" s="303"/>
    </row>
    <row r="49" spans="1:44" ht="13.5" customHeight="1">
      <c r="A49" s="249"/>
      <c r="AK49" s="305"/>
      <c r="AL49" s="306"/>
      <c r="AM49" s="1122" t="s">
        <v>498</v>
      </c>
      <c r="AN49" s="1124" t="s">
        <v>532</v>
      </c>
      <c r="AO49" s="1125"/>
      <c r="AP49" s="1125"/>
      <c r="AQ49" s="1125"/>
      <c r="AR49" s="1126"/>
    </row>
    <row r="50" spans="1:44">
      <c r="A50" s="249"/>
      <c r="AK50" s="307"/>
      <c r="AL50" s="308"/>
      <c r="AM50" s="1123"/>
      <c r="AN50" s="309" t="s">
        <v>533</v>
      </c>
      <c r="AO50" s="310" t="s">
        <v>534</v>
      </c>
      <c r="AP50" s="311" t="s">
        <v>535</v>
      </c>
      <c r="AQ50" s="312" t="s">
        <v>536</v>
      </c>
      <c r="AR50" s="313" t="s">
        <v>537</v>
      </c>
    </row>
    <row r="51" spans="1:44">
      <c r="A51" s="249"/>
      <c r="AK51" s="305" t="s">
        <v>538</v>
      </c>
      <c r="AL51" s="306"/>
      <c r="AM51" s="314">
        <v>11072119</v>
      </c>
      <c r="AN51" s="315">
        <v>115088</v>
      </c>
      <c r="AO51" s="316">
        <v>43.8</v>
      </c>
      <c r="AP51" s="317">
        <v>54110</v>
      </c>
      <c r="AQ51" s="318">
        <v>-5.6</v>
      </c>
      <c r="AR51" s="319">
        <v>49.4</v>
      </c>
    </row>
    <row r="52" spans="1:44">
      <c r="A52" s="249"/>
      <c r="AK52" s="320"/>
      <c r="AL52" s="321" t="s">
        <v>539</v>
      </c>
      <c r="AM52" s="322">
        <v>6783014</v>
      </c>
      <c r="AN52" s="323">
        <v>70505</v>
      </c>
      <c r="AO52" s="324">
        <v>23.7</v>
      </c>
      <c r="AP52" s="325">
        <v>30620</v>
      </c>
      <c r="AQ52" s="326">
        <v>-6.6</v>
      </c>
      <c r="AR52" s="327">
        <v>30.3</v>
      </c>
    </row>
    <row r="53" spans="1:44">
      <c r="A53" s="249"/>
      <c r="AK53" s="305" t="s">
        <v>540</v>
      </c>
      <c r="AL53" s="306"/>
      <c r="AM53" s="314">
        <v>10402119</v>
      </c>
      <c r="AN53" s="315">
        <v>108940</v>
      </c>
      <c r="AO53" s="316">
        <v>-5.3</v>
      </c>
      <c r="AP53" s="317">
        <v>54684</v>
      </c>
      <c r="AQ53" s="318">
        <v>1.1000000000000001</v>
      </c>
      <c r="AR53" s="319">
        <v>-6.4</v>
      </c>
    </row>
    <row r="54" spans="1:44">
      <c r="A54" s="249"/>
      <c r="AK54" s="320"/>
      <c r="AL54" s="321" t="s">
        <v>539</v>
      </c>
      <c r="AM54" s="322">
        <v>5724254</v>
      </c>
      <c r="AN54" s="323">
        <v>59949</v>
      </c>
      <c r="AO54" s="324">
        <v>-15</v>
      </c>
      <c r="AP54" s="325">
        <v>32829</v>
      </c>
      <c r="AQ54" s="326">
        <v>7.2</v>
      </c>
      <c r="AR54" s="327">
        <v>-22.2</v>
      </c>
    </row>
    <row r="55" spans="1:44">
      <c r="A55" s="249"/>
      <c r="AK55" s="305" t="s">
        <v>541</v>
      </c>
      <c r="AL55" s="306"/>
      <c r="AM55" s="314">
        <v>9117070</v>
      </c>
      <c r="AN55" s="315">
        <v>96464</v>
      </c>
      <c r="AO55" s="316">
        <v>-11.5</v>
      </c>
      <c r="AP55" s="317">
        <v>62383</v>
      </c>
      <c r="AQ55" s="318">
        <v>14.1</v>
      </c>
      <c r="AR55" s="319">
        <v>-25.6</v>
      </c>
    </row>
    <row r="56" spans="1:44">
      <c r="A56" s="249"/>
      <c r="AK56" s="320"/>
      <c r="AL56" s="321" t="s">
        <v>539</v>
      </c>
      <c r="AM56" s="322">
        <v>5191749</v>
      </c>
      <c r="AN56" s="323">
        <v>54932</v>
      </c>
      <c r="AO56" s="324">
        <v>-8.4</v>
      </c>
      <c r="AP56" s="325">
        <v>35325</v>
      </c>
      <c r="AQ56" s="326">
        <v>7.6</v>
      </c>
      <c r="AR56" s="327">
        <v>-16</v>
      </c>
    </row>
    <row r="57" spans="1:44">
      <c r="A57" s="249"/>
      <c r="AK57" s="305" t="s">
        <v>542</v>
      </c>
      <c r="AL57" s="306"/>
      <c r="AM57" s="314">
        <v>8914397</v>
      </c>
      <c r="AN57" s="315">
        <v>95259</v>
      </c>
      <c r="AO57" s="316">
        <v>-1.2</v>
      </c>
      <c r="AP57" s="317">
        <v>63812</v>
      </c>
      <c r="AQ57" s="318">
        <v>2.2999999999999998</v>
      </c>
      <c r="AR57" s="319">
        <v>-3.5</v>
      </c>
    </row>
    <row r="58" spans="1:44">
      <c r="A58" s="249"/>
      <c r="AK58" s="320"/>
      <c r="AL58" s="321" t="s">
        <v>539</v>
      </c>
      <c r="AM58" s="322">
        <v>5386468</v>
      </c>
      <c r="AN58" s="323">
        <v>57559</v>
      </c>
      <c r="AO58" s="324">
        <v>4.8</v>
      </c>
      <c r="AP58" s="325">
        <v>33848</v>
      </c>
      <c r="AQ58" s="326">
        <v>-4.2</v>
      </c>
      <c r="AR58" s="327">
        <v>9</v>
      </c>
    </row>
    <row r="59" spans="1:44">
      <c r="A59" s="249"/>
      <c r="AK59" s="305" t="s">
        <v>543</v>
      </c>
      <c r="AL59" s="306"/>
      <c r="AM59" s="314">
        <v>9922027</v>
      </c>
      <c r="AN59" s="315">
        <v>106487</v>
      </c>
      <c r="AO59" s="316">
        <v>11.8</v>
      </c>
      <c r="AP59" s="317">
        <v>45945</v>
      </c>
      <c r="AQ59" s="318">
        <v>-28</v>
      </c>
      <c r="AR59" s="319">
        <v>39.799999999999997</v>
      </c>
    </row>
    <row r="60" spans="1:44">
      <c r="A60" s="249"/>
      <c r="AK60" s="320"/>
      <c r="AL60" s="321" t="s">
        <v>539</v>
      </c>
      <c r="AM60" s="322">
        <v>6554957</v>
      </c>
      <c r="AN60" s="323">
        <v>70350</v>
      </c>
      <c r="AO60" s="324">
        <v>22.2</v>
      </c>
      <c r="AP60" s="325">
        <v>25180</v>
      </c>
      <c r="AQ60" s="326">
        <v>-25.6</v>
      </c>
      <c r="AR60" s="327">
        <v>47.8</v>
      </c>
    </row>
    <row r="61" spans="1:44">
      <c r="A61" s="249"/>
      <c r="AK61" s="305" t="s">
        <v>544</v>
      </c>
      <c r="AL61" s="328"/>
      <c r="AM61" s="314">
        <v>9885546</v>
      </c>
      <c r="AN61" s="315">
        <v>104448</v>
      </c>
      <c r="AO61" s="316">
        <v>7.5</v>
      </c>
      <c r="AP61" s="317">
        <v>56187</v>
      </c>
      <c r="AQ61" s="329">
        <v>-3.2</v>
      </c>
      <c r="AR61" s="319">
        <v>10.7</v>
      </c>
    </row>
    <row r="62" spans="1:44">
      <c r="A62" s="249"/>
      <c r="AK62" s="320"/>
      <c r="AL62" s="321" t="s">
        <v>539</v>
      </c>
      <c r="AM62" s="322">
        <v>5928088</v>
      </c>
      <c r="AN62" s="323">
        <v>62659</v>
      </c>
      <c r="AO62" s="324">
        <v>5.5</v>
      </c>
      <c r="AP62" s="325">
        <v>31560</v>
      </c>
      <c r="AQ62" s="326">
        <v>-4.3</v>
      </c>
      <c r="AR62" s="327">
        <v>9.8000000000000007</v>
      </c>
    </row>
    <row r="63" spans="1:44">
      <c r="A63" s="249"/>
    </row>
    <row r="64" spans="1:44">
      <c r="A64" s="249"/>
    </row>
    <row r="65" spans="1:46">
      <c r="A65" s="249"/>
    </row>
    <row r="66" spans="1:46">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c r="AS67" s="245"/>
      <c r="AT67" s="245"/>
    </row>
    <row r="70" spans="1:46" hidden="1"/>
    <row r="71" spans="1:46" hidden="1"/>
    <row r="72" spans="1:46" hidden="1"/>
    <row r="73" spans="1:46" hidden="1"/>
  </sheetData>
  <sheetProtection algorithmName="SHA-512" hashValue="u7WYqew1jMz0SdfX0OTtF+6cgFm5HIUKucyDLQVry//Vk+fsjVBVygQxxGe6956vCguqcmQlZrimuHRYvJqAOQ==" saltValue="DGMCLpd1L22A/iynYgop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4" customWidth="1"/>
    <col min="126" max="16384" width="9" style="243" hidden="1"/>
  </cols>
  <sheetData>
    <row r="1" spans="2:125"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c r="B2" s="243"/>
      <c r="DG2" s="243"/>
    </row>
    <row r="3" spans="2:12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row r="5" spans="2:125"/>
    <row r="6" spans="2:125"/>
    <row r="7" spans="2:125"/>
    <row r="8" spans="2:125"/>
    <row r="9" spans="2:125">
      <c r="DU9" s="243"/>
    </row>
    <row r="10" spans="2:125"/>
    <row r="11" spans="2:125"/>
    <row r="12" spans="2:125"/>
    <row r="13" spans="2:125"/>
    <row r="14" spans="2:125"/>
    <row r="15" spans="2:125"/>
    <row r="16" spans="2:125"/>
    <row r="17" spans="125:125">
      <c r="DU17" s="243"/>
    </row>
    <row r="18" spans="125:125"/>
    <row r="19" spans="125:125"/>
    <row r="20" spans="125:125">
      <c r="DU20" s="243"/>
    </row>
    <row r="21" spans="125:125">
      <c r="DU21" s="243"/>
    </row>
    <row r="22" spans="125:125"/>
    <row r="23" spans="125:125"/>
    <row r="24" spans="125:125"/>
    <row r="25" spans="125:125"/>
    <row r="26" spans="125:125"/>
    <row r="27" spans="125:125"/>
    <row r="28" spans="125:125">
      <c r="DU28" s="243"/>
    </row>
    <row r="29" spans="125:125"/>
    <row r="30" spans="125:125"/>
    <row r="31" spans="125:125"/>
    <row r="32" spans="125:125"/>
    <row r="33" spans="2:125">
      <c r="B33" s="243"/>
      <c r="G33" s="243"/>
      <c r="I33" s="243"/>
    </row>
    <row r="34" spans="2:125">
      <c r="C34" s="243"/>
      <c r="P34" s="243"/>
      <c r="DE34" s="243"/>
      <c r="DH34" s="243"/>
    </row>
    <row r="35" spans="2:125">
      <c r="D35" s="243"/>
      <c r="E35" s="243"/>
      <c r="DG35" s="243"/>
      <c r="DJ35" s="243"/>
      <c r="DP35" s="243"/>
      <c r="DQ35" s="243"/>
      <c r="DR35" s="243"/>
      <c r="DS35" s="243"/>
      <c r="DT35" s="243"/>
      <c r="DU35" s="243"/>
    </row>
    <row r="36" spans="2:12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c r="DU37" s="243"/>
    </row>
    <row r="38" spans="2:125">
      <c r="DT38" s="243"/>
      <c r="DU38" s="243"/>
    </row>
    <row r="39" spans="2:125"/>
    <row r="40" spans="2:125">
      <c r="DH40" s="243"/>
    </row>
    <row r="41" spans="2:125">
      <c r="DE41" s="243"/>
    </row>
    <row r="42" spans="2:125">
      <c r="DG42" s="243"/>
      <c r="DJ42" s="243"/>
    </row>
    <row r="43" spans="2:12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c r="DU44" s="243"/>
    </row>
    <row r="45" spans="2:125"/>
    <row r="46" spans="2:125"/>
    <row r="47" spans="2:125"/>
    <row r="48" spans="2:125">
      <c r="DT48" s="243"/>
      <c r="DU48" s="243"/>
    </row>
    <row r="49" spans="120:125">
      <c r="DU49" s="243"/>
    </row>
    <row r="50" spans="120:125">
      <c r="DU50" s="243"/>
    </row>
    <row r="51" spans="120:125">
      <c r="DP51" s="243"/>
      <c r="DQ51" s="243"/>
      <c r="DR51" s="243"/>
      <c r="DS51" s="243"/>
      <c r="DT51" s="243"/>
      <c r="DU51" s="243"/>
    </row>
    <row r="52" spans="120:125"/>
    <row r="53" spans="120:125"/>
    <row r="54" spans="120:125">
      <c r="DU54" s="243"/>
    </row>
    <row r="55" spans="120:125"/>
    <row r="56" spans="120:125"/>
    <row r="57" spans="120:125"/>
    <row r="58" spans="120:125">
      <c r="DU58" s="243"/>
    </row>
    <row r="59" spans="120:125"/>
    <row r="60" spans="120:125"/>
    <row r="61" spans="120:125"/>
    <row r="62" spans="120:125"/>
    <row r="63" spans="120:125">
      <c r="DU63" s="243"/>
    </row>
    <row r="64" spans="120:125">
      <c r="DT64" s="243"/>
      <c r="DU64" s="243"/>
    </row>
    <row r="65" spans="123:125"/>
    <row r="66" spans="123:125"/>
    <row r="67" spans="123:125"/>
    <row r="68" spans="123:125"/>
    <row r="69" spans="123:125">
      <c r="DS69" s="243"/>
      <c r="DT69" s="243"/>
      <c r="DU69" s="243"/>
    </row>
    <row r="70" spans="123:125"/>
    <row r="71" spans="123:125"/>
    <row r="72" spans="123:125"/>
    <row r="73" spans="123:125"/>
    <row r="74" spans="123:125"/>
    <row r="75" spans="123:125"/>
    <row r="76" spans="123:125"/>
    <row r="77" spans="123:125"/>
    <row r="78" spans="123:125"/>
    <row r="79" spans="123:125"/>
    <row r="80" spans="123:125"/>
    <row r="81" spans="116:125"/>
    <row r="82" spans="116:125">
      <c r="DL82" s="243"/>
    </row>
    <row r="83" spans="116:125">
      <c r="DM83" s="243"/>
      <c r="DN83" s="243"/>
      <c r="DO83" s="243"/>
      <c r="DP83" s="243"/>
      <c r="DQ83" s="243"/>
      <c r="DR83" s="243"/>
      <c r="DS83" s="243"/>
      <c r="DT83" s="243"/>
      <c r="DU83" s="243"/>
    </row>
    <row r="84" spans="116:125"/>
    <row r="85" spans="116:125"/>
    <row r="86" spans="116:125"/>
    <row r="87" spans="116:125"/>
    <row r="88" spans="116:125">
      <c r="DU88" s="243"/>
    </row>
    <row r="89" spans="116:125"/>
    <row r="90" spans="116:125"/>
    <row r="91" spans="116:125"/>
    <row r="92" spans="116:125" ht="13.5" customHeight="1"/>
    <row r="93" spans="116:125" ht="13.5" customHeight="1"/>
    <row r="94" spans="116:125" ht="13.5" customHeight="1">
      <c r="DS94" s="243"/>
      <c r="DT94" s="243"/>
      <c r="DU94" s="243"/>
    </row>
    <row r="95" spans="116:125" ht="13.5" customHeight="1">
      <c r="DU95" s="243"/>
    </row>
    <row r="96" spans="116:125" ht="13.5" customHeight="1"/>
    <row r="97" spans="124:125" ht="13.5" customHeight="1"/>
    <row r="98" spans="124:125" ht="13.5" customHeight="1"/>
    <row r="99" spans="124:125" ht="13.5" customHeight="1"/>
    <row r="100" spans="124:125" ht="13.5" customHeight="1"/>
    <row r="101" spans="124:125" ht="13.5" customHeight="1">
      <c r="DU101" s="243"/>
    </row>
    <row r="102" spans="124:125" ht="13.5" customHeight="1"/>
    <row r="103" spans="124:125" ht="13.5" customHeight="1"/>
    <row r="104" spans="124:125" ht="13.5" customHeight="1">
      <c r="DT104" s="243"/>
      <c r="DU104" s="2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3" t="s">
        <v>546</v>
      </c>
    </row>
    <row r="121" spans="125:125" ht="13.5" hidden="1" customHeight="1">
      <c r="DU121" s="243"/>
    </row>
  </sheetData>
  <sheetProtection algorithmName="SHA-512" hashValue="F18Hbuf1CGLfbJkAncwEhNmUk0nQIBK2uEvocbN7X4ZSSG2Tebs//EhiJ7WCae+7DubyY5AYyPkLWeduOlyS6g==" saltValue="yftkZRZmgHWq1wiDm7yn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4" customWidth="1"/>
    <col min="126" max="142" width="0" style="243" hidden="1" customWidth="1"/>
    <col min="143" max="16384" width="9" style="243" hidden="1"/>
  </cols>
  <sheetData>
    <row r="1" spans="1:125"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c r="B2" s="243"/>
      <c r="T2" s="243"/>
    </row>
    <row r="3" spans="1:1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3"/>
      <c r="G33" s="243"/>
      <c r="I33" s="243"/>
    </row>
    <row r="34" spans="2:125">
      <c r="C34" s="243"/>
      <c r="P34" s="243"/>
      <c r="R34" s="243"/>
      <c r="U34" s="243"/>
    </row>
    <row r="35" spans="2:12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c r="F36" s="243"/>
      <c r="H36" s="243"/>
      <c r="J36" s="243"/>
      <c r="K36" s="243"/>
      <c r="L36" s="243"/>
      <c r="M36" s="243"/>
      <c r="N36" s="243"/>
      <c r="O36" s="243"/>
      <c r="Q36" s="243"/>
      <c r="S36" s="243"/>
      <c r="V36" s="243"/>
    </row>
    <row r="37" spans="2:125"/>
    <row r="38" spans="2:125"/>
    <row r="39" spans="2:125"/>
    <row r="40" spans="2:125">
      <c r="U40" s="243"/>
    </row>
    <row r="41" spans="2:125">
      <c r="R41" s="243"/>
    </row>
    <row r="42" spans="2:12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c r="Q43" s="243"/>
      <c r="S43" s="243"/>
      <c r="V43" s="2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4" t="s">
        <v>547</v>
      </c>
    </row>
  </sheetData>
  <sheetProtection algorithmName="SHA-512" hashValue="DfaD6/KB4HGjgkE2jgJQ0k18H/PgFHBJJN6RecvkxIwO1+y2ZITuB299Ex+XcdFlXGZ/ZfDcW0rOVc/9+byE+A==" saltValue="8/qszzzxpFZArtockkbg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48" t="s">
        <v>3</v>
      </c>
      <c r="D47" s="1148"/>
      <c r="E47" s="1149"/>
      <c r="F47" s="11">
        <v>35.17</v>
      </c>
      <c r="G47" s="12">
        <v>33.79</v>
      </c>
      <c r="H47" s="12">
        <v>26.66</v>
      </c>
      <c r="I47" s="12">
        <v>27.74</v>
      </c>
      <c r="J47" s="13">
        <v>27.63</v>
      </c>
    </row>
    <row r="48" spans="2:10" ht="57.75" customHeight="1">
      <c r="B48" s="14"/>
      <c r="C48" s="1150" t="s">
        <v>4</v>
      </c>
      <c r="D48" s="1150"/>
      <c r="E48" s="1151"/>
      <c r="F48" s="15">
        <v>6.76</v>
      </c>
      <c r="G48" s="16">
        <v>6.08</v>
      </c>
      <c r="H48" s="16">
        <v>10.5</v>
      </c>
      <c r="I48" s="16">
        <v>7.66</v>
      </c>
      <c r="J48" s="17">
        <v>9.7100000000000009</v>
      </c>
    </row>
    <row r="49" spans="2:10" ht="57.75" customHeight="1" thickBot="1">
      <c r="B49" s="18"/>
      <c r="C49" s="1152" t="s">
        <v>5</v>
      </c>
      <c r="D49" s="1152"/>
      <c r="E49" s="1153"/>
      <c r="F49" s="19" t="s">
        <v>553</v>
      </c>
      <c r="G49" s="20" t="s">
        <v>554</v>
      </c>
      <c r="H49" s="20" t="s">
        <v>555</v>
      </c>
      <c r="I49" s="20" t="s">
        <v>556</v>
      </c>
      <c r="J49" s="21">
        <v>3.38</v>
      </c>
    </row>
    <row r="50" spans="2:10"/>
  </sheetData>
  <sheetProtection algorithmName="SHA-512" hashValue="DZudS0t2K/uI/zZK+jYE1yDs9Ksn4iqEmX1tlwCxkhq/3D6gltciC4u9QzIUc43kgfoeAdATDhMPzMzmLTiOYw==" saltValue="JTJJmal30nf0gNg+BBW7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2023-10-02T06:51:06Z</cp:lastPrinted>
  <dcterms:created xsi:type="dcterms:W3CDTF">2023-02-20T07:47:55Z</dcterms:created>
  <dcterms:modified xsi:type="dcterms:W3CDTF">2023-10-20T00:15:16Z</dcterms:modified>
  <cp:category/>
</cp:coreProperties>
</file>