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1_市町村提出\14_南さつま市（）\"/>
    </mc:Choice>
  </mc:AlternateContent>
  <xr:revisionPtr revIDLastSave="0" documentId="13_ncr:1_{9AF858AD-25CC-496C-BA8D-6E57475AB842}" xr6:coauthVersionLast="36" xr6:coauthVersionMax="36" xr10:uidLastSave="{00000000-0000-0000-0000-000000000000}"/>
  <bookViews>
    <workbookView xWindow="0" yWindow="0" windowWidth="2049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CO37" i="10"/>
  <c r="BE37" i="10"/>
  <c r="AM37" i="10"/>
  <c r="C37" i="10"/>
  <c r="BE36" i="10"/>
  <c r="C36" i="10"/>
  <c r="C35"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c r="BW35" i="10" s="1"/>
  <c r="BW36" i="10" s="1"/>
  <c r="BW37" i="10" s="1"/>
  <c r="BW38" i="10" s="1"/>
  <c r="BW39" i="10" s="1"/>
  <c r="CO34" i="10" l="1"/>
  <c r="CO35" i="10" s="1"/>
  <c r="CO36" i="10" s="1"/>
</calcChain>
</file>

<file path=xl/sharedStrings.xml><?xml version="1.0" encoding="utf-8"?>
<sst xmlns="http://schemas.openxmlformats.org/spreadsheetml/2006/main" count="1106" uniqueCount="611">
  <si>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</si>
  <si>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</si>
  <si>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</si>
  <si>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</si>
  <si>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</si>
  <si>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</si>
  <si>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</si>
  <si>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</si>
  <si>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</si>
  <si>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</si>
  <si>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</si>
  <si>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</si>
  <si>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</si>
  <si>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</si>
  <si>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</si>
  <si>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</si>
  <si>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</si>
  <si>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</si>
  <si>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</si>
  <si>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</si>
  <si>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</si>
  <si>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</si>
  <si>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</si>
  <si>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</si>
  <si>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</si>
  <si>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</si>
  <si>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</si>
  <si>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</si>
  <si>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</si>
  <si>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</si>
  <si>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</si>
  <si>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</si>
  <si>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</si>
  <si>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</si>
  <si>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</si>
  <si>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</si>
  <si>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</si>
  <si>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</si>
  <si>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</si>
  <si>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</si>
  <si>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</si>
  <si>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</si>
  <si>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</si>
  <si>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</si>
  <si>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</si>
  <si>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</si>
  <si>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</si>
  <si>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</si>
  <si>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</si>
  <si>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</si>
  <si>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</si>
  <si>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</si>
  <si>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</si>
  <si>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</si>
  <si>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</si>
  <si>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</si>
  <si>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</si>
  <si>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</si>
  <si>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</si>
  <si>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</si>
  <si>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</si>
  <si>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</si>
  <si>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</si>
  <si>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</si>
  <si>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</si>
  <si>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</si>
  <si>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</si>
  <si>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</si>
  <si>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</si>
  <si>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</si>
  <si>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</si>
  <si>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</si>
  <si>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</si>
  <si>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</si>
  <si>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</si>
  <si>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</si>
  <si>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</si>
  <si>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</si>
  <si>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</si>
  <si>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</si>
  <si>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</si>
  <si>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</si>
  <si>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</si>
  <si>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</si>
  <si>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</si>
  <si>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</si>
  <si>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</si>
  <si>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</si>
  <si>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</si>
  <si>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</si>
  <si>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</si>
  <si>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</si>
  <si>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</si>
  <si>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</si>
  <si>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</si>
  <si>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</si>
  <si>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</si>
  <si>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</si>
  <si>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南さつま市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</si>
  <si>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</si>
  <si>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</si>
  <si>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</si>
  <si>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</si>
  <si>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</si>
  <si>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</si>
  <si>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</si>
  <si>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</si>
  <si>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</si>
  <si>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</si>
  <si>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</si>
  <si>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</si>
  <si>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</si>
  <si>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</si>
  <si>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</si>
  <si>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</si>
  <si>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</si>
  <si>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</si>
  <si>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</si>
  <si>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</si>
  <si>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</si>
  <si>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</si>
  <si>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</si>
  <si>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</si>
  <si>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</si>
  <si>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</si>
  <si>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</si>
  <si>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</si>
  <si>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</si>
  <si>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</si>
  <si>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</si>
  <si>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</si>
  <si>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</si>
  <si>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</si>
  <si>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</si>
  <si>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</si>
  <si>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</si>
  <si>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</si>
  <si>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</si>
  <si>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</si>
  <si>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</si>
  <si>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</si>
  <si>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</si>
  <si>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</si>
  <si>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</si>
  <si>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</si>
  <si>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</si>
  <si>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</si>
  <si>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</si>
  <si>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</si>
  <si>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</si>
  <si>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</si>
  <si>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</si>
  <si>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</si>
  <si>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</si>
  <si>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</si>
  <si>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</si>
  <si>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</si>
  <si>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</si>
  <si>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</si>
  <si>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</si>
  <si>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</si>
  <si>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</si>
  <si>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</si>
  <si>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</si>
  <si>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</si>
  <si>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</si>
  <si>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</si>
  <si>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</si>
  <si>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</si>
  <si>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</si>
  <si>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</si>
  <si>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</si>
  <si>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</si>
  <si>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</si>
  <si>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</si>
  <si>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</si>
  <si>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</si>
  <si>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</si>
  <si>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</si>
  <si>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</si>
  <si>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</si>
  <si>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</si>
  <si>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</si>
  <si>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</si>
  <si>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</si>
  <si>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</si>
  <si>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</si>
  <si>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</si>
  <si>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</si>
  <si>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</si>
  <si>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</si>
  <si>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</si>
  <si>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</si>
  <si>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</si>
  <si>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</si>
  <si>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</si>
  <si>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</si>
  <si>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</si>
  <si>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</si>
  <si>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</si>
  <si>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</si>
  <si>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</si>
  <si>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</si>
  <si>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</si>
  <si>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</si>
  <si>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</si>
  <si>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</si>
  <si>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</si>
  <si>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</si>
  <si>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</si>
  <si>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</si>
  <si>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</si>
  <si>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</si>
  <si>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</si>
  <si>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</si>
  <si>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鹿児島県南さつま市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</si>
  <si>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</si>
  <si>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</si>
  <si>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</si>
  <si>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</si>
  <si>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</si>
  <si>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</si>
  <si>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</si>
  <si>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</si>
  <si>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</si>
  <si>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</si>
  <si>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</si>
  <si>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</si>
  <si>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</si>
  <si>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</si>
  <si>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</si>
  <si>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</si>
  <si>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</si>
  <si>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</si>
  <si>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</si>
  <si>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</si>
  <si>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</si>
  <si>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</si>
  <si>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</si>
  <si>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</si>
  <si>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</si>
  <si>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</si>
  <si>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</si>
  <si>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</si>
  <si>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</si>
  <si>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</si>
  <si>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</si>
  <si>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</si>
  <si>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</si>
  <si>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</si>
  <si>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</si>
  <si>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</si>
  <si>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</si>
  <si>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</si>
  <si>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</si>
  <si>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</si>
  <si>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</si>
  <si>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</si>
  <si>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</si>
  <si>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</si>
  <si>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</si>
  <si>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</si>
  <si>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</si>
  <si>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</si>
  <si>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</si>
  <si>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</si>
  <si>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</si>
  <si>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</si>
  <si>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</si>
  <si>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</si>
  <si>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</si>
  <si>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</si>
  <si>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</si>
  <si>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</si>
  <si>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</si>
  <si>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</si>
  <si>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</si>
  <si>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</si>
  <si>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</si>
  <si>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</si>
  <si>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</si>
  <si>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</si>
  <si>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</si>
  <si>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</si>
  <si>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</si>
  <si>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</si>
  <si>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</si>
  <si>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</si>
  <si>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</si>
  <si>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</si>
  <si>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</si>
  <si>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</si>
  <si>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</si>
  <si>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</si>
  <si>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</si>
  <si>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</si>
  <si>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</si>
  <si>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</si>
  <si>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</si>
  <si>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</si>
  <si>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</si>
  <si>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</si>
  <si>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</si>
  <si>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</si>
  <si>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</si>
  <si>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</si>
  <si>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</si>
  <si>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</si>
  <si>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</si>
  <si>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</si>
  <si>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</si>
  <si>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</si>
  <si>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</si>
  <si>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</si>
  <si>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</si>
  <si>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</si>
  <si>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</si>
  <si>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</si>
  <si>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</si>
  <si>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</si>
  <si>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</si>
  <si>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</si>
  <si>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</si>
  <si>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</si>
  <si>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</si>
  <si>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</si>
  <si>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</si>
  <si>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</si>
  <si>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</si>
  <si>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</si>
  <si>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</si>
  <si>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</si>
  <si>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</si>
  <si>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</si>
  <si>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</si>
  <si>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</si>
  <si>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</si>
  <si>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</si>
  <si>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</si>
  <si>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</si>
  <si>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</si>
  <si>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</si>
  <si>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</si>
  <si>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</si>
  <si>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</si>
  <si>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</si>
  <si>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</si>
  <si>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</si>
  <si>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</si>
  <si>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</si>
  <si>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</si>
  <si>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</si>
  <si>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</si>
  <si>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</si>
  <si>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</si>
  <si>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</si>
  <si>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</si>
  <si>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</si>
  <si>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</si>
  <si>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</si>
  <si>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</si>
  <si>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</si>
  <si>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</si>
  <si>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</si>
  <si>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</si>
  <si>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</si>
  <si>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</si>
  <si>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</si>
  <si>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</si>
  <si>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鹿児島県南さつま市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</si>
  <si>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</si>
  <si>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</si>
  <si>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</si>
  <si>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</si>
  <si>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</si>
  <si>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</si>
  <si>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</si>
  <si>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</si>
  <si>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</si>
  <si>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</si>
  <si>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</si>
  <si>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</si>
  <si>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</si>
  <si>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</si>
  <si>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</si>
  <si>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</si>
  <si>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</si>
  <si>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</si>
  <si>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</si>
  <si>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</si>
  <si>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</si>
  <si>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</si>
  <si>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</si>
  <si>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</si>
  <si>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</si>
  <si>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</si>
  <si>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</si>
  <si>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</si>
  <si>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</si>
  <si>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</si>
  <si>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</si>
  <si>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</si>
  <si>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</si>
  <si>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</si>
  <si>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</si>
  <si>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</si>
  <si>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特別養護老人ホーム事業特別会計</t>
    <phoneticPr fontId="5"/>
  </si>
  <si>
    <t>交通災害共済特別会計</t>
    <phoneticPr fontId="5"/>
  </si>
  <si>
    <t>水道事業会計</t>
    <phoneticPr fontId="5"/>
  </si>
  <si>
    <t>法適用企業</t>
    <phoneticPr fontId="5"/>
  </si>
  <si>
    <t>病院事業会計</t>
    <phoneticPr fontId="5"/>
  </si>
  <si>
    <t>下水道事業会計</t>
    <phoneticPr fontId="5"/>
  </si>
  <si>
    <t>漁業集落環境整備事業特別会計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</si>
  <si>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</si>
  <si>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</si>
  <si>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</si>
  <si>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</si>
  <si>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</si>
  <si>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</si>
  <si>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</si>
  <si>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</si>
  <si>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</si>
  <si>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</si>
  <si>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</si>
  <si>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</si>
  <si>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</si>
  <si>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</si>
  <si>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</si>
  <si>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</si>
  <si>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</si>
  <si>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</si>
  <si>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</si>
  <si>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</si>
  <si>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</si>
  <si>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</si>
  <si>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</si>
  <si>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</si>
  <si>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</si>
  <si>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</si>
  <si>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</si>
  <si>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</si>
  <si>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</si>
  <si>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</si>
  <si>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</si>
  <si>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</si>
  <si>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</si>
  <si>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</si>
  <si>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</si>
  <si>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</si>
  <si>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</si>
  <si>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</si>
  <si>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</si>
  <si>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</si>
  <si>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</si>
  <si>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</si>
  <si>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</si>
  <si>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</si>
  <si>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</si>
  <si>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</si>
  <si>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</si>
  <si>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</si>
  <si>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</si>
  <si>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</si>
  <si>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</si>
  <si>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</si>
  <si>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</si>
  <si>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</si>
  <si>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</si>
  <si>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</si>
  <si>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</si>
  <si>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</si>
  <si>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</si>
  <si>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</si>
  <si>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</si>
  <si>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</si>
  <si>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</si>
  <si>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</si>
  <si>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</si>
  <si>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</si>
  <si>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</si>
  <si>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</si>
  <si>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漁業集落環境整備事業特別会計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</si>
  <si>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</si>
  <si>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</si>
  <si>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</si>
  <si>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</si>
  <si>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</si>
  <si>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</si>
  <si>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</si>
  <si>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</si>
  <si>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</si>
  <si>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</si>
  <si>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</si>
  <si>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</si>
  <si>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</si>
  <si>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</si>
  <si>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</si>
  <si>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</si>
  <si>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</si>
  <si>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</si>
  <si>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</si>
  <si>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</si>
  <si>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</si>
  <si>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</si>
  <si>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</si>
  <si>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</si>
  <si>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</si>
  <si>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</si>
  <si>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</si>
  <si>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</si>
  <si>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</si>
  <si>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</si>
  <si>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</si>
  <si>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</si>
  <si>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</si>
  <si>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</si>
  <si>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</si>
  <si>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</si>
  <si>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</si>
  <si>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</si>
  <si>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</si>
  <si>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</si>
  <si>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</si>
  <si>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</si>
  <si>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</si>
  <si>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</si>
  <si>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</si>
  <si>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</si>
  <si>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</si>
  <si>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</si>
  <si>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</si>
  <si>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</si>
  <si>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</si>
  <si>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</si>
  <si>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</si>
  <si>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</si>
  <si>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</si>
  <si>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</si>
  <si>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</si>
  <si>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</si>
  <si>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</si>
  <si>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</si>
  <si>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</si>
  <si>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</si>
  <si>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</si>
  <si>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</si>
  <si>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</si>
  <si>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</si>
  <si>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</si>
  <si>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</si>
  <si>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</si>
  <si>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</si>
  <si>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</si>
  <si>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</si>
  <si>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</si>
  <si>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</si>
  <si>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</si>
  <si>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</si>
  <si>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</si>
  <si>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</si>
  <si>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</si>
  <si>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</si>
  <si>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</si>
  <si>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</si>
  <si>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</si>
  <si>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</si>
  <si>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</si>
  <si>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</si>
  <si>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</si>
  <si>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介護保険特別会計</t>
  </si>
  <si>
    <t>病院事業会計</t>
  </si>
  <si>
    <t>国民健康保険特別会計</t>
  </si>
  <si>
    <t>下水道事業会計</t>
  </si>
  <si>
    <t>特別養護老人ホーム事業特別会計</t>
  </si>
  <si>
    <t>漁業集落環境整備事業特別会計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</si>
  <si>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</si>
  <si>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</si>
  <si>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</si>
  <si>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</si>
  <si>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</si>
  <si>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</si>
  <si>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</si>
  <si>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</si>
  <si>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</si>
  <si>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鹿児島県市町村総合事務組合</t>
    <rPh sb="0" eb="4">
      <t>カゴシマケン</t>
    </rPh>
    <rPh sb="4" eb="7">
      <t>シチョウソン</t>
    </rPh>
    <rPh sb="7" eb="13">
      <t>ソウゴウジムクミアイ</t>
    </rPh>
    <phoneticPr fontId="2"/>
  </si>
  <si>
    <t>南薩地区衛生管理組合</t>
    <rPh sb="0" eb="4">
      <t>ナンサツチク</t>
    </rPh>
    <rPh sb="4" eb="10">
      <t>エイセイカンリクミアイ</t>
    </rPh>
    <phoneticPr fontId="2"/>
  </si>
  <si>
    <t>指宿南九州消防組合</t>
    <rPh sb="0" eb="5">
      <t>イブスキミナミキュウシュウ</t>
    </rPh>
    <rPh sb="5" eb="9">
      <t>ショウボウクミアイ</t>
    </rPh>
    <phoneticPr fontId="2"/>
  </si>
  <si>
    <t>南薩介護保険事務組合</t>
    <rPh sb="0" eb="4">
      <t>ナンサツカイゴ</t>
    </rPh>
    <rPh sb="4" eb="6">
      <t>ホケン</t>
    </rPh>
    <rPh sb="6" eb="10">
      <t>ジムクミアイ</t>
    </rPh>
    <phoneticPr fontId="2"/>
  </si>
  <si>
    <t>鹿児島県後期高齢者医療広域連合（一般会計）</t>
    <rPh sb="0" eb="4">
      <t>カゴシマケン</t>
    </rPh>
    <rPh sb="4" eb="9">
      <t>コウキコウレイシャ</t>
    </rPh>
    <rPh sb="9" eb="15">
      <t>イリョウコウイキレンゴウ</t>
    </rPh>
    <rPh sb="16" eb="20">
      <t>イッパンカイケイ</t>
    </rPh>
    <phoneticPr fontId="2"/>
  </si>
  <si>
    <t>鹿児島県後期高齢者医療広域連合（特別会計）</t>
    <rPh sb="0" eb="4">
      <t>カゴシマケン</t>
    </rPh>
    <rPh sb="4" eb="9">
      <t>コウキコウレイシャ</t>
    </rPh>
    <rPh sb="9" eb="15">
      <t>イリョウコウイキレンゴウ</t>
    </rPh>
    <rPh sb="16" eb="18">
      <t>トクベツ</t>
    </rPh>
    <rPh sb="18" eb="20">
      <t>カイケイ</t>
    </rPh>
    <phoneticPr fontId="2"/>
  </si>
  <si>
    <t>杜氏の里笠沙</t>
    <rPh sb="0" eb="2">
      <t>トウジ</t>
    </rPh>
    <rPh sb="3" eb="4">
      <t>サト</t>
    </rPh>
    <rPh sb="4" eb="6">
      <t>カササ</t>
    </rPh>
    <phoneticPr fontId="2"/>
  </si>
  <si>
    <t>南さつま市農業公社</t>
    <rPh sb="0" eb="1">
      <t>ミナミ</t>
    </rPh>
    <rPh sb="4" eb="5">
      <t>シ</t>
    </rPh>
    <rPh sb="5" eb="9">
      <t>ノウギョウコウシャ</t>
    </rPh>
    <phoneticPr fontId="2"/>
  </si>
  <si>
    <t>南薩木材加工センター</t>
    <rPh sb="0" eb="4">
      <t>ナンサツモクザイ</t>
    </rPh>
    <rPh sb="4" eb="6">
      <t>カコウ</t>
    </rPh>
    <phoneticPr fontId="2"/>
  </si>
  <si>
    <t>-</t>
    <phoneticPr fontId="2"/>
  </si>
  <si>
    <t>ふるさと応援基金</t>
    <rPh sb="4" eb="8">
      <t>オウエンキキン</t>
    </rPh>
    <phoneticPr fontId="5"/>
  </si>
  <si>
    <t>地域振興基金</t>
    <rPh sb="0" eb="6">
      <t>チイキシンコウキキン</t>
    </rPh>
    <phoneticPr fontId="5"/>
  </si>
  <si>
    <t>庁舎等整備基金</t>
    <rPh sb="0" eb="7">
      <t>チョウシャトウセイビキキン</t>
    </rPh>
    <phoneticPr fontId="5"/>
  </si>
  <si>
    <t>子ども応援基金</t>
    <rPh sb="0" eb="1">
      <t>コ</t>
    </rPh>
    <rPh sb="3" eb="7">
      <t>オウエンキキン</t>
    </rPh>
    <phoneticPr fontId="5"/>
  </si>
  <si>
    <t>地域福祉基金</t>
    <rPh sb="0" eb="6">
      <t>チイキフクシキキン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</si>
  <si>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</si>
  <si>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</si>
  <si>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</si>
  <si>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</si>
  <si>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</si>
  <si>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</si>
  <si>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発生しておらず、実質公債費比率は類似団体と比較して低い水準にある。現在整備中の新広域ごみ処理センターの建設や支所庁舎建設、今後見込まれる消防庁舎、学校等の更新整備等、先送りできない大型事業による市債の新規発行が見込まれるが、引き続き計画的な事業執行により財政の健全性を維持し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</si>
  <si>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</si>
  <si>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</si>
  <si>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</si>
  <si>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発生しておらず、有形固定資産減価償却率は類似団体と比較して低い水準にある。今後も、公共施設等総合管理計画に基づき、財政負担の低減、平準化を図りつつ、安全で時代のニーズに合った公共施設の管理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</si>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</sst>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20"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AEBA-456E-84EE-31081A6565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143347</c:v>
                </c:pt>
                <c:pt idx="1">
                  <c:v>159980</c:v>
                </c:pt>
                <c:pt idx="2">
                  <c:v>118113</c:v>
                </c:pt>
                <c:pt idx="3">
                  <c:v>132174</c:v>
                </c:pt>
                <c:pt idx="4">
                  <c:v>125740</c:v>
                </c:pt>
              </c:numCache>
            </c:numRef>
          </c:val>
          <c:smooth val="0"/>
          <c:extLst>
            <c:ext xmlns:c16="http://schemas.microsoft.com/office/drawing/2014/chart" uri="{C3380CC4-5D6E-409C-BE32-E72D297353CC}">
              <c16:uniqueId val="{00000001-AEBA-456E-84EE-31081A6565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7.62</c:v>
                </c:pt>
                <c:pt idx="1">
                  <c:v>8.9499999999999993</c:v>
                </c:pt>
                <c:pt idx="2">
                  <c:v>8.36</c:v>
                </c:pt>
                <c:pt idx="3">
                  <c:v>8.56</c:v>
                </c:pt>
                <c:pt idx="4">
                  <c:v>8.6</c:v>
                </c:pt>
              </c:numCache>
            </c:numRef>
          </c:val>
          <c:extLst>
            <c:ext xmlns:c16="http://schemas.microsoft.com/office/drawing/2014/chart" uri="{C3380CC4-5D6E-409C-BE32-E72D297353CC}">
              <c16:uniqueId val="{00000000-F1CF-4D27-BA3D-885353E09B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12.02</c:v>
                </c:pt>
                <c:pt idx="1">
                  <c:v>12.21</c:v>
                </c:pt>
                <c:pt idx="2">
                  <c:v>11.58</c:v>
                </c:pt>
                <c:pt idx="3">
                  <c:v>13.99</c:v>
                </c:pt>
                <c:pt idx="4">
                  <c:v>14.8</c:v>
                </c:pt>
              </c:numCache>
            </c:numRef>
          </c:val>
          <c:extLst>
            <c:ext xmlns:c16="http://schemas.microsoft.com/office/drawing/2014/chart" uri="{C3380CC4-5D6E-409C-BE32-E72D297353CC}">
              <c16:uniqueId val="{00000001-F1CF-4D27-BA3D-885353E09B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2.1800000000000002</c:v>
                </c:pt>
                <c:pt idx="1">
                  <c:v>1.26</c:v>
                </c:pt>
                <c:pt idx="2">
                  <c:v>2.64</c:v>
                </c:pt>
                <c:pt idx="3">
                  <c:v>5.7</c:v>
                </c:pt>
                <c:pt idx="4">
                  <c:v>4.12</c:v>
                </c:pt>
              </c:numCache>
            </c:numRef>
          </c:val>
          <c:smooth val="0"/>
          <c:extLst>
            <c:ext xmlns:c16="http://schemas.microsoft.com/office/drawing/2014/chart" uri="{C3380CC4-5D6E-409C-BE32-E72D297353CC}">
              <c16:uniqueId val="{00000002-F1CF-4D27-BA3D-885353E09B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0.16</c:v>
                </c:pt>
                <c:pt idx="4">
                  <c:v>#N/A</c:v>
                </c:pt>
                <c:pt idx="5">
                  <c:v>0.24</c:v>
                </c:pt>
                <c:pt idx="6">
                  <c:v>#N/A</c:v>
                </c:pt>
                <c:pt idx="7">
                  <c:v>0.02</c:v>
                </c:pt>
                <c:pt idx="8">
                  <c:v>#N/A</c:v>
                </c:pt>
                <c:pt idx="9">
                  <c:v>0.02</c:v>
                </c:pt>
              </c:numCache>
            </c:numRef>
          </c:val>
          <c:extLst>
            <c:ext xmlns:c16="http://schemas.microsoft.com/office/drawing/2014/chart" uri="{C3380CC4-5D6E-409C-BE32-E72D297353CC}">
              <c16:uniqueId val="{00000000-98ED-427C-8F0E-D661F1DAC7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ED-427C-8F0E-D661F1DAC7C6}"/>
            </c:ext>
          </c:extLst>
        </c:ser>
        <c:ser>
          <c:idx val="2"/>
          <c:order val="2"/>
          <c:tx>
            <c:strRef>
              <c:f>データシート!$A$29</c:f>
              <c:strCache>
                <c:ptCount val="1"/>
                <c:pt idx="0">
                  <c:v>漁業集落環境整備事業特別会計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2-98ED-427C-8F0E-D661F1DAC7C6}"/>
            </c:ext>
          </c:extLst>
        </c:ser>
        <c:ser>
          <c:idx val="3"/>
          <c:order val="3"/>
          <c:tx>
            <c:strRef>
              <c:f>データシート!$A$30</c:f>
              <c:strCache>
                <c:ptCount val="1"/>
                <c:pt idx="0">
                  <c:v>特別養護老人ホーム事業特別会計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0.04</c:v>
                </c:pt>
                <c:pt idx="6">
                  <c:v>#N/A</c:v>
                </c:pt>
                <c:pt idx="7">
                  <c:v>0.04</c:v>
                </c:pt>
                <c:pt idx="8">
                  <c:v>#N/A</c:v>
                </c:pt>
                <c:pt idx="9">
                  <c:v>7.0000000000000007E-2</c:v>
                </c:pt>
              </c:numCache>
            </c:numRef>
          </c:val>
          <c:extLst>
            <c:ext xmlns:c16="http://schemas.microsoft.com/office/drawing/2014/chart" uri="{C3380CC4-5D6E-409C-BE32-E72D297353CC}">
              <c16:uniqueId val="{00000003-98ED-427C-8F0E-D661F1DAC7C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0.24</c:v>
                </c:pt>
                <c:pt idx="8">
                  <c:v>#N/A</c:v>
                </c:pt>
                <c:pt idx="9">
                  <c:v>0.57999999999999996</c:v>
                </c:pt>
              </c:numCache>
            </c:numRef>
          </c:val>
          <c:extLst>
            <c:ext xmlns:c16="http://schemas.microsoft.com/office/drawing/2014/chart" uri="{C3380CC4-5D6E-409C-BE32-E72D297353CC}">
              <c16:uniqueId val="{00000004-98ED-427C-8F0E-D661F1DAC7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0.5</c:v>
                </c:pt>
                <c:pt idx="4">
                  <c:v>#N/A</c:v>
                </c:pt>
                <c:pt idx="5">
                  <c:v>0.39</c:v>
                </c:pt>
                <c:pt idx="6">
                  <c:v>#N/A</c:v>
                </c:pt>
                <c:pt idx="7">
                  <c:v>0.43</c:v>
                </c:pt>
                <c:pt idx="8">
                  <c:v>#N/A</c:v>
                </c:pt>
                <c:pt idx="9">
                  <c:v>1.26</c:v>
                </c:pt>
              </c:numCache>
            </c:numRef>
          </c:val>
          <c:extLst>
            <c:ext xmlns:c16="http://schemas.microsoft.com/office/drawing/2014/chart" uri="{C3380CC4-5D6E-409C-BE32-E72D297353CC}">
              <c16:uniqueId val="{00000005-98ED-427C-8F0E-D661F1DAC7C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0.59</c:v>
                </c:pt>
                <c:pt idx="2">
                  <c:v>#N/A</c:v>
                </c:pt>
                <c:pt idx="3">
                  <c:v>0.74</c:v>
                </c:pt>
                <c:pt idx="4">
                  <c:v>#N/A</c:v>
                </c:pt>
                <c:pt idx="5">
                  <c:v>0.8</c:v>
                </c:pt>
                <c:pt idx="6">
                  <c:v>#N/A</c:v>
                </c:pt>
                <c:pt idx="7">
                  <c:v>0.97</c:v>
                </c:pt>
                <c:pt idx="8">
                  <c:v>#N/A</c:v>
                </c:pt>
                <c:pt idx="9">
                  <c:v>1.28</c:v>
                </c:pt>
              </c:numCache>
            </c:numRef>
          </c:val>
          <c:extLst>
            <c:ext xmlns:c16="http://schemas.microsoft.com/office/drawing/2014/chart" uri="{C3380CC4-5D6E-409C-BE32-E72D297353CC}">
              <c16:uniqueId val="{00000006-98ED-427C-8F0E-D661F1DAC7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0.68</c:v>
                </c:pt>
                <c:pt idx="4">
                  <c:v>#N/A</c:v>
                </c:pt>
                <c:pt idx="5">
                  <c:v>0.27</c:v>
                </c:pt>
                <c:pt idx="6">
                  <c:v>#N/A</c:v>
                </c:pt>
                <c:pt idx="7">
                  <c:v>0.68</c:v>
                </c:pt>
                <c:pt idx="8">
                  <c:v>#N/A</c:v>
                </c:pt>
                <c:pt idx="9">
                  <c:v>1.63</c:v>
                </c:pt>
              </c:numCache>
            </c:numRef>
          </c:val>
          <c:extLst>
            <c:ext xmlns:c16="http://schemas.microsoft.com/office/drawing/2014/chart" uri="{C3380CC4-5D6E-409C-BE32-E72D297353CC}">
              <c16:uniqueId val="{00000007-98ED-427C-8F0E-D661F1DAC7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c:v>
                </c:pt>
                <c:pt idx="2">
                  <c:v>#N/A</c:v>
                </c:pt>
                <c:pt idx="3">
                  <c:v>6.09</c:v>
                </c:pt>
                <c:pt idx="4">
                  <c:v>#N/A</c:v>
                </c:pt>
                <c:pt idx="5">
                  <c:v>6.37</c:v>
                </c:pt>
                <c:pt idx="6">
                  <c:v>#N/A</c:v>
                </c:pt>
                <c:pt idx="7">
                  <c:v>7</c:v>
                </c:pt>
                <c:pt idx="8">
                  <c:v>#N/A</c:v>
                </c:pt>
                <c:pt idx="9">
                  <c:v>6.97</c:v>
                </c:pt>
              </c:numCache>
            </c:numRef>
          </c:val>
          <c:extLst>
            <c:ext xmlns:c16="http://schemas.microsoft.com/office/drawing/2014/chart" uri="{C3380CC4-5D6E-409C-BE32-E72D297353CC}">
              <c16:uniqueId val="{00000008-98ED-427C-8F0E-D661F1DAC7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7.61</c:v>
                </c:pt>
                <c:pt idx="2">
                  <c:v>#N/A</c:v>
                </c:pt>
                <c:pt idx="3">
                  <c:v>8.9499999999999993</c:v>
                </c:pt>
                <c:pt idx="4">
                  <c:v>#N/A</c:v>
                </c:pt>
                <c:pt idx="5">
                  <c:v>8.35</c:v>
                </c:pt>
                <c:pt idx="6">
                  <c:v>#N/A</c:v>
                </c:pt>
                <c:pt idx="7">
                  <c:v>8.5500000000000007</c:v>
                </c:pt>
                <c:pt idx="8">
                  <c:v>#N/A</c:v>
                </c:pt>
                <c:pt idx="9">
                  <c:v>8.6</c:v>
                </c:pt>
              </c:numCache>
            </c:numRef>
          </c:val>
          <c:extLst>
            <c:ext xmlns:c16="http://schemas.microsoft.com/office/drawing/2014/chart" uri="{C3380CC4-5D6E-409C-BE32-E72D297353CC}">
              <c16:uniqueId val="{00000009-98ED-427C-8F0E-D661F1DAC7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2694</c:v>
                </c:pt>
                <c:pt idx="5">
                  <c:v>2678</c:v>
                </c:pt>
                <c:pt idx="8">
                  <c:v>2618</c:v>
                </c:pt>
                <c:pt idx="11">
                  <c:v>2473</c:v>
                </c:pt>
                <c:pt idx="14">
                  <c:v>2426</c:v>
                </c:pt>
              </c:numCache>
            </c:numRef>
          </c:val>
          <c:extLst>
            <c:ext xmlns:c16="http://schemas.microsoft.com/office/drawing/2014/chart" uri="{C3380CC4-5D6E-409C-BE32-E72D297353CC}">
              <c16:uniqueId val="{00000000-F46D-455E-9870-F130DA4104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46D-455E-9870-F130DA4104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33</c:v>
                </c:pt>
                <c:pt idx="6">
                  <c:v>33</c:v>
                </c:pt>
                <c:pt idx="9">
                  <c:v>33</c:v>
                </c:pt>
                <c:pt idx="12">
                  <c:v>33</c:v>
                </c:pt>
              </c:numCache>
            </c:numRef>
          </c:val>
          <c:extLst>
            <c:ext xmlns:c16="http://schemas.microsoft.com/office/drawing/2014/chart" uri="{C3380CC4-5D6E-409C-BE32-E72D297353CC}">
              <c16:uniqueId val="{00000002-F46D-455E-9870-F130DA4104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6D-455E-9870-F130DA4104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196</c:v>
                </c:pt>
                <c:pt idx="3">
                  <c:v>202</c:v>
                </c:pt>
                <c:pt idx="6">
                  <c:v>188</c:v>
                </c:pt>
                <c:pt idx="9">
                  <c:v>154</c:v>
                </c:pt>
                <c:pt idx="12">
                  <c:v>166</c:v>
                </c:pt>
              </c:numCache>
            </c:numRef>
          </c:val>
          <c:extLst>
            <c:ext xmlns:c16="http://schemas.microsoft.com/office/drawing/2014/chart" uri="{C3380CC4-5D6E-409C-BE32-E72D297353CC}">
              <c16:uniqueId val="{00000004-F46D-455E-9870-F130DA4104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6D-455E-9870-F130DA4104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6D-455E-9870-F130DA4104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3257</c:v>
                </c:pt>
                <c:pt idx="3">
                  <c:v>3315</c:v>
                </c:pt>
                <c:pt idx="6">
                  <c:v>3199</c:v>
                </c:pt>
                <c:pt idx="9">
                  <c:v>3067</c:v>
                </c:pt>
                <c:pt idx="12">
                  <c:v>3005</c:v>
                </c:pt>
              </c:numCache>
            </c:numRef>
          </c:val>
          <c:extLst>
            <c:ext xmlns:c16="http://schemas.microsoft.com/office/drawing/2014/chart" uri="{C3380CC4-5D6E-409C-BE32-E72D297353CC}">
              <c16:uniqueId val="{00000007-F46D-455E-9870-F130DA4104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792</c:v>
                </c:pt>
                <c:pt idx="2">
                  <c:v>#N/A</c:v>
                </c:pt>
                <c:pt idx="3">
                  <c:v>#N/A</c:v>
                </c:pt>
                <c:pt idx="4">
                  <c:v>872</c:v>
                </c:pt>
                <c:pt idx="5">
                  <c:v>#N/A</c:v>
                </c:pt>
                <c:pt idx="6">
                  <c:v>#N/A</c:v>
                </c:pt>
                <c:pt idx="7">
                  <c:v>802</c:v>
                </c:pt>
                <c:pt idx="8">
                  <c:v>#N/A</c:v>
                </c:pt>
                <c:pt idx="9">
                  <c:v>#N/A</c:v>
                </c:pt>
                <c:pt idx="10">
                  <c:v>781</c:v>
                </c:pt>
                <c:pt idx="11">
                  <c:v>#N/A</c:v>
                </c:pt>
                <c:pt idx="12">
                  <c:v>#N/A</c:v>
                </c:pt>
                <c:pt idx="13">
                  <c:v>779</c:v>
                </c:pt>
                <c:pt idx="14">
                  <c:v>#N/A</c:v>
                </c:pt>
              </c:numCache>
            </c:numRef>
          </c:val>
          <c:smooth val="0"/>
          <c:extLst>
            <c:ext xmlns:c16="http://schemas.microsoft.com/office/drawing/2014/chart" uri="{C3380CC4-5D6E-409C-BE32-E72D297353CC}">
              <c16:uniqueId val="{00000008-F46D-455E-9870-F130DA4104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24435</c:v>
                </c:pt>
                <c:pt idx="5">
                  <c:v>25113</c:v>
                </c:pt>
                <c:pt idx="8">
                  <c:v>24844</c:v>
                </c:pt>
                <c:pt idx="11">
                  <c:v>25946</c:v>
                </c:pt>
                <c:pt idx="14">
                  <c:v>24412</c:v>
                </c:pt>
              </c:numCache>
            </c:numRef>
          </c:val>
          <c:extLst>
            <c:ext xmlns:c16="http://schemas.microsoft.com/office/drawing/2014/chart" uri="{C3380CC4-5D6E-409C-BE32-E72D297353CC}">
              <c16:uniqueId val="{00000000-226C-47C6-8428-0918D2BA3A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1338</c:v>
                </c:pt>
                <c:pt idx="5">
                  <c:v>1191</c:v>
                </c:pt>
                <c:pt idx="8">
                  <c:v>1049</c:v>
                </c:pt>
                <c:pt idx="11">
                  <c:v>921</c:v>
                </c:pt>
                <c:pt idx="14">
                  <c:v>808</c:v>
                </c:pt>
              </c:numCache>
            </c:numRef>
          </c:val>
          <c:extLst>
            <c:ext xmlns:c16="http://schemas.microsoft.com/office/drawing/2014/chart" uri="{C3380CC4-5D6E-409C-BE32-E72D297353CC}">
              <c16:uniqueId val="{00000001-226C-47C6-8428-0918D2BA3A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16651</c:v>
                </c:pt>
                <c:pt idx="5">
                  <c:v>17680</c:v>
                </c:pt>
                <c:pt idx="8">
                  <c:v>19124</c:v>
                </c:pt>
                <c:pt idx="11">
                  <c:v>20818</c:v>
                </c:pt>
                <c:pt idx="14">
                  <c:v>23008</c:v>
                </c:pt>
              </c:numCache>
            </c:numRef>
          </c:val>
          <c:extLst>
            <c:ext xmlns:c16="http://schemas.microsoft.com/office/drawing/2014/chart" uri="{C3380CC4-5D6E-409C-BE32-E72D297353CC}">
              <c16:uniqueId val="{00000002-226C-47C6-8428-0918D2BA3A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6C-47C6-8428-0918D2BA3A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6C-47C6-8428-0918D2BA3A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c:v>
                </c:pt>
                <c:pt idx="3">
                  <c:v>11</c:v>
                </c:pt>
                <c:pt idx="6">
                  <c:v>27</c:v>
                </c:pt>
                <c:pt idx="9">
                  <c:v>26</c:v>
                </c:pt>
                <c:pt idx="12">
                  <c:v>7</c:v>
                </c:pt>
              </c:numCache>
            </c:numRef>
          </c:val>
          <c:extLst>
            <c:ext xmlns:c16="http://schemas.microsoft.com/office/drawing/2014/chart" uri="{C3380CC4-5D6E-409C-BE32-E72D297353CC}">
              <c16:uniqueId val="{00000005-226C-47C6-8428-0918D2BA3A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4006</c:v>
                </c:pt>
                <c:pt idx="3">
                  <c:v>3626</c:v>
                </c:pt>
                <c:pt idx="6">
                  <c:v>3345</c:v>
                </c:pt>
                <c:pt idx="9">
                  <c:v>3117</c:v>
                </c:pt>
                <c:pt idx="12">
                  <c:v>2910</c:v>
                </c:pt>
              </c:numCache>
            </c:numRef>
          </c:val>
          <c:extLst>
            <c:ext xmlns:c16="http://schemas.microsoft.com/office/drawing/2014/chart" uri="{C3380CC4-5D6E-409C-BE32-E72D297353CC}">
              <c16:uniqueId val="{00000006-226C-47C6-8428-0918D2BA3A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67</c:v>
                </c:pt>
                <c:pt idx="3">
                  <c:v>436</c:v>
                </c:pt>
                <c:pt idx="6">
                  <c:v>372</c:v>
                </c:pt>
                <c:pt idx="9">
                  <c:v>307</c:v>
                </c:pt>
                <c:pt idx="12">
                  <c:v>241</c:v>
                </c:pt>
              </c:numCache>
            </c:numRef>
          </c:val>
          <c:extLst>
            <c:ext xmlns:c16="http://schemas.microsoft.com/office/drawing/2014/chart" uri="{C3380CC4-5D6E-409C-BE32-E72D297353CC}">
              <c16:uniqueId val="{00000007-226C-47C6-8428-0918D2BA3A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1763</c:v>
                </c:pt>
                <c:pt idx="3">
                  <c:v>1787</c:v>
                </c:pt>
                <c:pt idx="6">
                  <c:v>1870</c:v>
                </c:pt>
                <c:pt idx="9">
                  <c:v>1700</c:v>
                </c:pt>
                <c:pt idx="12">
                  <c:v>2433</c:v>
                </c:pt>
              </c:numCache>
            </c:numRef>
          </c:val>
          <c:extLst>
            <c:ext xmlns:c16="http://schemas.microsoft.com/office/drawing/2014/chart" uri="{C3380CC4-5D6E-409C-BE32-E72D297353CC}">
              <c16:uniqueId val="{00000008-226C-47C6-8428-0918D2BA3A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532</c:v>
                </c:pt>
                <c:pt idx="3">
                  <c:v>469</c:v>
                </c:pt>
                <c:pt idx="6">
                  <c:v>407</c:v>
                </c:pt>
                <c:pt idx="9">
                  <c:v>344</c:v>
                </c:pt>
                <c:pt idx="12">
                  <c:v>374</c:v>
                </c:pt>
              </c:numCache>
            </c:numRef>
          </c:val>
          <c:extLst>
            <c:ext xmlns:c16="http://schemas.microsoft.com/office/drawing/2014/chart" uri="{C3380CC4-5D6E-409C-BE32-E72D297353CC}">
              <c16:uniqueId val="{00000009-226C-47C6-8428-0918D2BA3A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29711</c:v>
                </c:pt>
                <c:pt idx="3">
                  <c:v>30487</c:v>
                </c:pt>
                <c:pt idx="6">
                  <c:v>29836</c:v>
                </c:pt>
                <c:pt idx="9">
                  <c:v>29896</c:v>
                </c:pt>
                <c:pt idx="12">
                  <c:v>29210</c:v>
                </c:pt>
              </c:numCache>
            </c:numRef>
          </c:val>
          <c:extLst>
            <c:ext xmlns:c16="http://schemas.microsoft.com/office/drawing/2014/chart" uri="{C3380CC4-5D6E-409C-BE32-E72D297353CC}">
              <c16:uniqueId val="{0000000A-226C-47C6-8428-0918D2BA3A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6C-47C6-8428-0918D2BA3A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1506</c:v>
                </c:pt>
                <c:pt idx="1">
                  <c:v>1813</c:v>
                </c:pt>
                <c:pt idx="2">
                  <c:v>1957</c:v>
                </c:pt>
              </c:numCache>
            </c:numRef>
          </c:val>
          <c:extLst>
            <c:ext xmlns:c16="http://schemas.microsoft.com/office/drawing/2014/chart" uri="{C3380CC4-5D6E-409C-BE32-E72D297353CC}">
              <c16:uniqueId val="{00000000-B432-4467-8C07-6F42100852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6085</c:v>
                </c:pt>
                <c:pt idx="1">
                  <c:v>6344</c:v>
                </c:pt>
                <c:pt idx="2">
                  <c:v>6554</c:v>
                </c:pt>
              </c:numCache>
            </c:numRef>
          </c:val>
          <c:extLst>
            <c:ext xmlns:c16="http://schemas.microsoft.com/office/drawing/2014/chart" uri="{C3380CC4-5D6E-409C-BE32-E72D297353CC}">
              <c16:uniqueId val="{00000001-B432-4467-8C07-6F42100852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11207</c:v>
                </c:pt>
                <c:pt idx="1">
                  <c:v>12211</c:v>
                </c:pt>
                <c:pt idx="2">
                  <c:v>13993</c:v>
                </c:pt>
              </c:numCache>
            </c:numRef>
          </c:val>
          <c:extLst>
            <c:ext xmlns:c16="http://schemas.microsoft.com/office/drawing/2014/chart" uri="{C3380CC4-5D6E-409C-BE32-E72D297353CC}">
              <c16:uniqueId val="{00000002-B432-4467-8C07-6F42100852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{5CB52794-9ABE-4DC6-B0F1-3B7A6F434470}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A58-43FF-9DC0-8FD8F2526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{015198A6-A03F-4BC3-BC8B-EBA56E1BD149}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58-43FF-9DC0-8FD8F2526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{E82DC5BC-3B8A-42E6-A704-C3188CF89B24}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58-43FF-9DC0-8FD8F2526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{F94B3F52-E7AA-4CA3-9E0E-22A98541E6EB}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58-43FF-9DC0-8FD8F2526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{4B8F996F-6032-4498-8EC7-B0E834455D5B}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58-43FF-9DC0-8FD8F25262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{0D95A747-1F0E-40E8-8A7A-7854CBFBE0DC}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A58-43FF-9DC0-8FD8F25262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{58133850-8120-4F25-BBD6-F599350F2240}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A58-43FF-9DC0-8FD8F25262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{5E78CA16-987E-4357-8629-12CDC7DB7279}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A58-43FF-9DC0-8FD8F25262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{54537DDE-18A1-4651-8A5B-97DDEC1A51D3}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A58-43FF-9DC0-8FD8F2526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55.2</c:v>
                </c:pt>
                <c:pt idx="8">
                  <c:v>55.8</c:v>
                </c:pt>
                <c:pt idx="16">
                  <c:v>55.8</c:v>
                </c:pt>
                <c:pt idx="24">
                  <c:v>58.4</c:v>
                </c:pt>
                <c:pt idx="32">
                  <c:v>59.4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58-43FF-9DC0-8FD8F25262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{593EA6F5-D4DB-429B-9983-7461C361CC62}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A58-43FF-9DC0-8FD8F2526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{A8147178-D51B-4E0D-89BF-8AE28B6DD73E}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58-43FF-9DC0-8FD8F2526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{A592B698-B050-4FD1-9DD6-2767B3FE29D5}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58-43FF-9DC0-8FD8F2526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{27D7BA4C-6687-410F-959F-8CB420A30218}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58-43FF-9DC0-8FD8F2526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{AD749889-F591-403B-AAAB-E79171919E73}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58-43FF-9DC0-8FD8F252620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{38313BF5-EF43-4F74-8F3C-E484BE85AD1B}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A58-43FF-9DC0-8FD8F252620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{C89E7B71-7A3F-49E3-98FF-762D21D9B8FB}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A58-43FF-9DC0-8FD8F252620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{0E31D1C7-8FCC-4C60-8F07-BFFD5B2DBC2F}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A58-43FF-9DC0-8FD8F252620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{1450AA5C-024E-41B8-B455-E31767403541}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A58-43FF-9DC0-8FD8F2526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A58-43FF-9DC0-8FD8F2526201}"/>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{9457244C-6914-4A68-B077-044F40ABC242}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016-4849-B477-9E8337F9A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{C3FBA0F7-3DF5-45D5-A7DD-49C81BB94060}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16-4849-B477-9E8337F9A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{6B623421-6E4D-4A00-A843-55968E1EF612}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16-4849-B477-9E8337F9A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{DFBC3C83-2331-4C34-AE86-023529D2B549}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16-4849-B477-9E8337F9A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{11573FFF-CE70-46C0-B847-12AF69392214}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16-4849-B477-9E8337F9A53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{35DF6A0E-2514-4771-8EBA-0DD350E1DEE6}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016-4849-B477-9E8337F9A53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{DAA3F5D0-006C-4F39-9F59-FD1949C5B522}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016-4849-B477-9E8337F9A53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{F1E57E80-E1CF-484B-B93D-0DE36814C1CB}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016-4849-B477-9E8337F9A53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{12C2DFD8-62D6-4B16-ADA1-985AC3106A29}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016-4849-B477-9E8337F9A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7.4</c:v>
                </c:pt>
                <c:pt idx="16">
                  <c:v>7.7</c:v>
                </c:pt>
                <c:pt idx="24">
                  <c:v>7.7</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016-4849-B477-9E8337F9A53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{F589EFAE-B573-447B-AA3C-91566154C02F}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016-4849-B477-9E8337F9A53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{8B7D3974-2C6D-43F8-A6A9-D6E6CAE403F0}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16-4849-B477-9E8337F9A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{5FEC2AFD-8C3C-4451-BC5A-5536F863630A}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16-4849-B477-9E8337F9A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{007A7122-DF51-4B14-8A61-DC7263A634D9}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16-4849-B477-9E8337F9A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{951778AF-A837-471B-9114-5B9CBCF0787D}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16-4849-B477-9E8337F9A53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{1E0B6A92-451C-4721-B3AB-E9E452378E36}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016-4849-B477-9E8337F9A53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{2667730F-CA5E-45F4-843D-6E4B9D9B1EED}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016-4849-B477-9E8337F9A53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{BBF60036-71C5-48AC-96A8-43BF92FFD318}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016-4849-B477-9E8337F9A53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{719626FB-3A0C-4376-8393-F0996E98B26D}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016-4849-B477-9E8337F9A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E016-4849-B477-9E8337F9A539}"/>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年から徐々に元利償還金が減少してきており、実質公債費比率の分子は減少している。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今後も、交付税措置率が高い地方債を活用し、借入額の抑制や可能な範囲内での繰上償還等を行い、実質的な市債残高を減少させ、健全財政の維持に努める。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実質公債比率の算定に用いる満期一括償還地方債の償還の財源として積立を行った減債基金はない。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地方債の繰上償還等により地方債の現在高は減少している。公営企業債等繰入見込額は増額しているが、全体的な将来負担額は減少している。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一方、充当可能特定歳入は減少しているが、充当可能基金の増加により、充当可能財源等は増加傾向にある。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これにより、将来負担比率は「なし」となっている。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今後も、実施事業の峻別を行い将来負担額を抑制するとともに、充当可能財源等の増加を図り、将来への負担軽減に努める。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鹿児島県南さつま市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ふるさと納税の寄付を受けて事業を実施するため「ふるさと応援基金」を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万円、新型コロナウイルス感染症対策のため「地域振興基金」を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万円取崩した一方、ふるさと納税の増額により「ふるさと応援基金」を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今後、大型事業の実施の影響により基金残高は減少していく見込みであるが、その中でも今後の安定した財政運営のため計画的に積立を行っていく。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ふるさと応援基金：ふるさと南さつま市を応援する出身者等の志を実現するために必要な事業の推進を図る。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合併に伴う住民の一体感の醸成並びに個性ある地域・集落の活性化及び均衡ある発展を図る。地域における福祉活動の促進及び快適な生活環境の形成並びに地域の独創性を発揮したふるさとおこしに関する事業の推進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庁舎等整備基金：庁舎等の円滑な整備を図る。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子ども応援基金：少子化対策及び次代を担う子どもの育成の推進を図る。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地域福祉基金：地域における在宅福祉の向上、健康づくり及びボランティア活動の活性化等を図る。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ふるさと応援基金：ふるさと納税寄附金から事業費を除いた分を基金として積立てている。前年度から寄附額が伸び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地域振興基金：新型コロナウイルス感染症に対し地域の安心安全な環境を整備するため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計画的に積立を行っていくが、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新クリーンセンター建設や支所庁舎の更新整備、その他公共施設の老朽化により多額の経費を要することになるため、基金残高は年々減少していく見込みである。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特別養護老人ホームへの操出しの増額が見込まれたため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万円の増額積立を行った。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今後見込まれる支所庁舎建設やクリーンセンター建設負担などの大型事業に伴い、地方債借入額、借入残高が増嵩することが見込まれるため、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大型事業の実施が控えており地方債の償還は増加すると想定されるため、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合併特例債の発行期限も見据え計画的に積立を行っていく予定である。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施設の更新が少なければ年次的に上昇することになる。全国及び県平均より低い状況ではあるが、前年度に比べ上昇していることから、今後も南さつま市公共施設等総合管理計画に基づき、施設の長寿命化や施設総量の適正化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52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522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22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519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78757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106680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523218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162560</xdr:rowOff>
    </xdr:from>
    <xdr:to>
      <xdr:col>15</xdr:col>
      <xdr:colOff>187325</xdr:colOff>
      <xdr:row>30</xdr:row>
      <xdr:rowOff>92710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41910</xdr:rowOff>
    </xdr:from>
    <xdr:to>
      <xdr:col>19</xdr:col>
      <xdr:colOff>136525</xdr:colOff>
      <xdr:row>30</xdr:row>
      <xdr:rowOff>88688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51854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41910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1854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1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41910</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174615"/>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320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31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98442</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489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や物件費などの経常経費が類似団体より高い水準にあり、分母の数値を引き下げているものの、普通交付税合併支援措置分の縮減に対応するための地域振興基金やふるさと納税寄附金の増額によるふるさと応援基金への積立てにより、類似団体よりも充当可能基金残高が高い水準にあり、分子の数値を引き下げている。結果、債務償還比率は類似団体よりも少な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9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466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225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24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25273</xdr:rowOff>
    </xdr:from>
    <xdr:to>
      <xdr:col>76</xdr:col>
      <xdr:colOff>73025</xdr:colOff>
      <xdr:row>28</xdr:row>
      <xdr:rowOff>126873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482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48150</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467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3873</xdr:rowOff>
    </xdr:from>
    <xdr:to>
      <xdr:col>72</xdr:col>
      <xdr:colOff>123825</xdr:colOff>
      <xdr:row>29</xdr:row>
      <xdr:rowOff>105473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49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76073</xdr:rowOff>
    </xdr:from>
    <xdr:to>
      <xdr:col>76</xdr:col>
      <xdr:colOff>22225</xdr:colOff>
      <xdr:row>29</xdr:row>
      <xdr:rowOff>54673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4876673"/>
          <a:ext cx="7112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59236</xdr:rowOff>
    </xdr:from>
    <xdr:to>
      <xdr:col>68</xdr:col>
      <xdr:colOff>123825</xdr:colOff>
      <xdr:row>29</xdr:row>
      <xdr:rowOff>160836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0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54673</xdr:rowOff>
    </xdr:from>
    <xdr:to>
      <xdr:col>72</xdr:col>
      <xdr:colOff>73025</xdr:colOff>
      <xdr:row>29</xdr:row>
      <xdr:rowOff>110036</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026723"/>
          <a:ext cx="762000" cy="5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102108</xdr:rowOff>
    </xdr:from>
    <xdr:to>
      <xdr:col>64</xdr:col>
      <xdr:colOff>123825</xdr:colOff>
      <xdr:row>30</xdr:row>
      <xdr:rowOff>32258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0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110036</xdr:rowOff>
    </xdr:from>
    <xdr:to>
      <xdr:col>68</xdr:col>
      <xdr:colOff>73025</xdr:colOff>
      <xdr:row>29</xdr:row>
      <xdr:rowOff>152908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082086"/>
          <a:ext cx="7620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99640</xdr:rowOff>
    </xdr:from>
    <xdr:to>
      <xdr:col>60</xdr:col>
      <xdr:colOff>123825</xdr:colOff>
      <xdr:row>30</xdr:row>
      <xdr:rowOff>29790</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0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150440</xdr:rowOff>
    </xdr:from>
    <xdr:to>
      <xdr:col>64</xdr:col>
      <xdr:colOff>73025</xdr:colOff>
      <xdr:row>29</xdr:row>
      <xdr:rowOff>152908</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122490"/>
          <a:ext cx="762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63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6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122000</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47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5913</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48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48785</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48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46317</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484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550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37</xdr:row>
      <xdr:rowOff>11430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30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36</xdr:row>
      <xdr:rowOff>158115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30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78740</xdr:rowOff>
    </xdr:from>
    <xdr:to>
      <xdr:col>6</xdr:col>
      <xdr:colOff>38100</xdr:colOff>
      <xdr:row>37</xdr:row>
      <xdr:rowOff>8890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129540</xdr:rowOff>
    </xdr:from>
    <xdr:to>
      <xdr:col>10</xdr:col>
      <xdr:colOff>114300</xdr:colOff>
      <xdr:row>36</xdr:row>
      <xdr:rowOff>158115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01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25417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144354</xdr:rowOff>
    </xdr:from>
    <xdr:to>
      <xdr:col>55</xdr:col>
      <xdr:colOff>50800</xdr:colOff>
      <xdr:row>40</xdr:row>
      <xdr:rowOff>74504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167231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6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119455</xdr:rowOff>
    </xdr:from>
    <xdr:to>
      <xdr:col>50</xdr:col>
      <xdr:colOff>165100</xdr:colOff>
      <xdr:row>40</xdr:row>
      <xdr:rowOff>49605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8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170255</xdr:rowOff>
    </xdr:from>
    <xdr:to>
      <xdr:col>55</xdr:col>
      <xdr:colOff>0</xdr:colOff>
      <xdr:row>40</xdr:row>
      <xdr:rowOff>23704</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6856805"/>
          <a:ext cx="838200" cy="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153005</xdr:rowOff>
    </xdr:from>
    <xdr:to>
      <xdr:col>46</xdr:col>
      <xdr:colOff>38100</xdr:colOff>
      <xdr:row>40</xdr:row>
      <xdr:rowOff>83155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83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170255</xdr:rowOff>
    </xdr:from>
    <xdr:to>
      <xdr:col>50</xdr:col>
      <xdr:colOff>114300</xdr:colOff>
      <xdr:row>40</xdr:row>
      <xdr:rowOff>32355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56805"/>
          <a:ext cx="889000" cy="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157073</xdr:rowOff>
    </xdr:from>
    <xdr:to>
      <xdr:col>41</xdr:col>
      <xdr:colOff>101600</xdr:colOff>
      <xdr:row>40</xdr:row>
      <xdr:rowOff>87223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32355</xdr:rowOff>
    </xdr:from>
    <xdr:to>
      <xdr:col>45</xdr:col>
      <xdr:colOff>177800</xdr:colOff>
      <xdr:row>40</xdr:row>
      <xdr:rowOff>36423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9035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166684</xdr:rowOff>
    </xdr:from>
    <xdr:to>
      <xdr:col>36</xdr:col>
      <xdr:colOff>165100</xdr:colOff>
      <xdr:row>40</xdr:row>
      <xdr:rowOff>96834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85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36423</xdr:rowOff>
    </xdr:from>
    <xdr:to>
      <xdr:col>41</xdr:col>
      <xdr:colOff>50800</xdr:colOff>
      <xdr:row>40</xdr:row>
      <xdr:rowOff>46034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894423"/>
          <a:ext cx="889000" cy="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66132</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99682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6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103750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6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113361</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62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163121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27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153488</xdr:rowOff>
    </xdr:from>
    <xdr:to>
      <xdr:col>24</xdr:col>
      <xdr:colOff>63500</xdr:colOff>
      <xdr:row>61</xdr:row>
      <xdr:rowOff>19594</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4404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60</xdr:row>
      <xdr:rowOff>166551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4404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115751</xdr:rowOff>
    </xdr:from>
    <xdr:to>
      <xdr:col>10</xdr:col>
      <xdr:colOff>165100</xdr:colOff>
      <xdr:row>61</xdr:row>
      <xdr:rowOff>45901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166551</xdr:rowOff>
    </xdr:from>
    <xdr:to>
      <xdr:col>15</xdr:col>
      <xdr:colOff>50800</xdr:colOff>
      <xdr:row>60</xdr:row>
      <xdr:rowOff>166551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4535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99423</xdr:rowOff>
    </xdr:from>
    <xdr:to>
      <xdr:col>6</xdr:col>
      <xdr:colOff>38100</xdr:colOff>
      <xdr:row>61</xdr:row>
      <xdr:rowOff>29573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150223</xdr:rowOff>
    </xdr:from>
    <xdr:to>
      <xdr:col>10</xdr:col>
      <xdr:colOff>114300</xdr:colOff>
      <xdr:row>60</xdr:row>
      <xdr:rowOff>166551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4372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49365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37028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20700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81512</xdr:rowOff>
    </xdr:from>
    <xdr:to>
      <xdr:col>55</xdr:col>
      <xdr:colOff>50800</xdr:colOff>
      <xdr:row>63</xdr:row>
      <xdr:rowOff>11662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59939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68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88845</xdr:rowOff>
    </xdr:from>
    <xdr:to>
      <xdr:col>50</xdr:col>
      <xdr:colOff>165100</xdr:colOff>
      <xdr:row>63</xdr:row>
      <xdr:rowOff>18995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132312</xdr:rowOff>
    </xdr:from>
    <xdr:to>
      <xdr:col>55</xdr:col>
      <xdr:colOff>0</xdr:colOff>
      <xdr:row>62</xdr:row>
      <xdr:rowOff>139645</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762212"/>
          <a:ext cx="838200" cy="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103250</xdr:rowOff>
    </xdr:from>
    <xdr:to>
      <xdr:col>46</xdr:col>
      <xdr:colOff>38100</xdr:colOff>
      <xdr:row>63</xdr:row>
      <xdr:rowOff>33400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3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139645</xdr:rowOff>
    </xdr:from>
    <xdr:to>
      <xdr:col>50</xdr:col>
      <xdr:colOff>114300</xdr:colOff>
      <xdr:row>62</xdr:row>
      <xdr:rowOff>154050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769545"/>
          <a:ext cx="8890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107213</xdr:rowOff>
    </xdr:from>
    <xdr:to>
      <xdr:col>41</xdr:col>
      <xdr:colOff>101600</xdr:colOff>
      <xdr:row>63</xdr:row>
      <xdr:rowOff>37363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154050</xdr:rowOff>
    </xdr:from>
    <xdr:to>
      <xdr:col>45</xdr:col>
      <xdr:colOff>177800</xdr:colOff>
      <xdr:row>62</xdr:row>
      <xdr:rowOff>158013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783950"/>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113839</xdr:rowOff>
    </xdr:from>
    <xdr:to>
      <xdr:col>36</xdr:col>
      <xdr:colOff>165100</xdr:colOff>
      <xdr:row>63</xdr:row>
      <xdr:rowOff>43989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158013</xdr:rowOff>
    </xdr:from>
    <xdr:to>
      <xdr:col>41</xdr:col>
      <xdr:colOff>50800</xdr:colOff>
      <xdr:row>62</xdr:row>
      <xdr:rowOff>164639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787913"/>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35522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49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24527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82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28490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82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35116</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83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107314</xdr:rowOff>
    </xdr:from>
    <xdr:to>
      <xdr:col>24</xdr:col>
      <xdr:colOff>114300</xdr:colOff>
      <xdr:row>84</xdr:row>
      <xdr:rowOff>37464</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85741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83</xdr:row>
      <xdr:rowOff>158114</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34465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114300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33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106680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33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36830</xdr:rowOff>
    </xdr:from>
    <xdr:to>
      <xdr:col>6</xdr:col>
      <xdr:colOff>38100</xdr:colOff>
      <xdr:row>83</xdr:row>
      <xdr:rowOff>138430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83</xdr:row>
      <xdr:rowOff>106680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3179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148607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129557</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89850</xdr:rowOff>
    </xdr:from>
    <xdr:to>
      <xdr:col>55</xdr:col>
      <xdr:colOff>50800</xdr:colOff>
      <xdr:row>86</xdr:row>
      <xdr:rowOff>20000</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6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49227</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4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90765</xdr:rowOff>
    </xdr:from>
    <xdr:to>
      <xdr:col>50</xdr:col>
      <xdr:colOff>165100</xdr:colOff>
      <xdr:row>86</xdr:row>
      <xdr:rowOff>20915</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140650</xdr:rowOff>
    </xdr:from>
    <xdr:to>
      <xdr:col>55</xdr:col>
      <xdr:colOff>0</xdr:colOff>
      <xdr:row>85</xdr:row>
      <xdr:rowOff>141565</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71390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91678</xdr:rowOff>
    </xdr:from>
    <xdr:to>
      <xdr:col>46</xdr:col>
      <xdr:colOff>38100</xdr:colOff>
      <xdr:row>86</xdr:row>
      <xdr:rowOff>21828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6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141565</xdr:rowOff>
    </xdr:from>
    <xdr:to>
      <xdr:col>50</xdr:col>
      <xdr:colOff>114300</xdr:colOff>
      <xdr:row>85</xdr:row>
      <xdr:rowOff>142478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71481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92639</xdr:rowOff>
    </xdr:from>
    <xdr:to>
      <xdr:col>41</xdr:col>
      <xdr:colOff>101600</xdr:colOff>
      <xdr:row>86</xdr:row>
      <xdr:rowOff>22789</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6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142478</xdr:rowOff>
    </xdr:from>
    <xdr:to>
      <xdr:col>45</xdr:col>
      <xdr:colOff>177800</xdr:colOff>
      <xdr:row>85</xdr:row>
      <xdr:rowOff>143439</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71572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93737</xdr:rowOff>
    </xdr:from>
    <xdr:to>
      <xdr:col>36</xdr:col>
      <xdr:colOff>165100</xdr:colOff>
      <xdr:row>86</xdr:row>
      <xdr:rowOff>23887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6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143439</xdr:rowOff>
    </xdr:from>
    <xdr:to>
      <xdr:col>41</xdr:col>
      <xdr:colOff>50800</xdr:colOff>
      <xdr:row>85</xdr:row>
      <xdr:rowOff>144537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71668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37442</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4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38355</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4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39316</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44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40414</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44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E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a:extLst>
            <a:ext uri="{FF2B5EF4-FFF2-40B4-BE49-F238E27FC236}">
              <a16:creationId xmlns:a16="http://schemas.microsoft.com/office/drawing/2014/main" id="{00000000-0008-0000-0E00-00008F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E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E00-000093010000}"/>
            </a:ext>
          </a:extLst>
        </xdr:cNvPr>
        <xdr:cNvSpPr txBox="1"/>
      </xdr:nvSpPr>
      <xdr:spPr>
        <a:xfrm>
          <a:off x="46736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148589</xdr:rowOff>
    </xdr:from>
    <xdr:to>
      <xdr:col>24</xdr:col>
      <xdr:colOff>114300</xdr:colOff>
      <xdr:row>107</xdr:row>
      <xdr:rowOff>78739</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45847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63516</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E00-00009F010000}"/>
            </a:ext>
          </a:extLst>
        </xdr:cNvPr>
        <xdr:cNvSpPr txBox="1"/>
      </xdr:nvSpPr>
      <xdr:spPr>
        <a:xfrm>
          <a:off x="4673600" y="18237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125730</xdr:rowOff>
    </xdr:from>
    <xdr:to>
      <xdr:col>20</xdr:col>
      <xdr:colOff>38100</xdr:colOff>
      <xdr:row>107</xdr:row>
      <xdr:rowOff>55880</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3746500" y="182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5080</xdr:rowOff>
    </xdr:from>
    <xdr:to>
      <xdr:col>24</xdr:col>
      <xdr:colOff>63500</xdr:colOff>
      <xdr:row>107</xdr:row>
      <xdr:rowOff>27939</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3797300" y="183502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106680</xdr:rowOff>
    </xdr:from>
    <xdr:to>
      <xdr:col>15</xdr:col>
      <xdr:colOff>101600</xdr:colOff>
      <xdr:row>107</xdr:row>
      <xdr:rowOff>36830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2857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157480</xdr:rowOff>
    </xdr:from>
    <xdr:to>
      <xdr:col>19</xdr:col>
      <xdr:colOff>177800</xdr:colOff>
      <xdr:row>107</xdr:row>
      <xdr:rowOff>5080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908300" y="18331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106680</xdr:rowOff>
    </xdr:from>
    <xdr:to>
      <xdr:col>10</xdr:col>
      <xdr:colOff>165100</xdr:colOff>
      <xdr:row>107</xdr:row>
      <xdr:rowOff>36830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968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157480</xdr:rowOff>
    </xdr:from>
    <xdr:to>
      <xdr:col>15</xdr:col>
      <xdr:colOff>50800</xdr:colOff>
      <xdr:row>106</xdr:row>
      <xdr:rowOff>157480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2019300" y="18331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86361</xdr:rowOff>
    </xdr:from>
    <xdr:to>
      <xdr:col>6</xdr:col>
      <xdr:colOff>38100</xdr:colOff>
      <xdr:row>107</xdr:row>
      <xdr:rowOff>16511</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07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137161</xdr:rowOff>
    </xdr:from>
    <xdr:to>
      <xdr:col>10</xdr:col>
      <xdr:colOff>114300</xdr:colOff>
      <xdr:row>106</xdr:row>
      <xdr:rowOff>157480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130300" y="18310861"/>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E00-0000A8010000}"/>
            </a:ext>
          </a:extLst>
        </xdr:cNvPr>
        <xdr:cNvSpPr txBox="1"/>
      </xdr:nvSpPr>
      <xdr:spPr>
        <a:xfrm>
          <a:off x="3582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E00-0000A9010000}"/>
            </a:ext>
          </a:extLst>
        </xdr:cNvPr>
        <xdr:cNvSpPr txBox="1"/>
      </xdr:nvSpPr>
      <xdr:spPr>
        <a:xfrm>
          <a:off x="270574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E00-0000AA010000}"/>
            </a:ext>
          </a:extLst>
        </xdr:cNvPr>
        <xdr:cNvSpPr txBox="1"/>
      </xdr:nvSpPr>
      <xdr:spPr>
        <a:xfrm>
          <a:off x="1816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E00-0000AB010000}"/>
            </a:ext>
          </a:extLst>
        </xdr:cNvPr>
        <xdr:cNvSpPr txBox="1"/>
      </xdr:nvSpPr>
      <xdr:spPr>
        <a:xfrm>
          <a:off x="9277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47007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83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27957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27957</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7638</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29365</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8203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17604</xdr:rowOff>
    </xdr:from>
    <xdr:to>
      <xdr:col>55</xdr:col>
      <xdr:colOff>50800</xdr:colOff>
      <xdr:row>108</xdr:row>
      <xdr:rowOff>119204</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85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103981</xdr:rowOff>
    </xdr:from>
    <xdr:ext cx="534377"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84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17709</xdr:rowOff>
    </xdr:from>
    <xdr:to>
      <xdr:col>50</xdr:col>
      <xdr:colOff>165100</xdr:colOff>
      <xdr:row>108</xdr:row>
      <xdr:rowOff>119309</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853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68404</xdr:rowOff>
    </xdr:from>
    <xdr:to>
      <xdr:col>55</xdr:col>
      <xdr:colOff>0</xdr:colOff>
      <xdr:row>108</xdr:row>
      <xdr:rowOff>68509</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8585004"/>
          <a:ext cx="8382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17825</xdr:rowOff>
    </xdr:from>
    <xdr:to>
      <xdr:col>46</xdr:col>
      <xdr:colOff>38100</xdr:colOff>
      <xdr:row>108</xdr:row>
      <xdr:rowOff>119425</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85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68509</xdr:rowOff>
    </xdr:from>
    <xdr:to>
      <xdr:col>50</xdr:col>
      <xdr:colOff>114300</xdr:colOff>
      <xdr:row>108</xdr:row>
      <xdr:rowOff>68625</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8585109"/>
          <a:ext cx="8890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17938</xdr:rowOff>
    </xdr:from>
    <xdr:to>
      <xdr:col>41</xdr:col>
      <xdr:colOff>101600</xdr:colOff>
      <xdr:row>108</xdr:row>
      <xdr:rowOff>119538</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85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68625</xdr:rowOff>
    </xdr:from>
    <xdr:to>
      <xdr:col>45</xdr:col>
      <xdr:colOff>177800</xdr:colOff>
      <xdr:row>108</xdr:row>
      <xdr:rowOff>68738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858522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18058</xdr:rowOff>
    </xdr:from>
    <xdr:to>
      <xdr:col>36</xdr:col>
      <xdr:colOff>165100</xdr:colOff>
      <xdr:row>108</xdr:row>
      <xdr:rowOff>119658</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8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68738</xdr:rowOff>
    </xdr:from>
    <xdr:to>
      <xdr:col>41</xdr:col>
      <xdr:colOff>50800</xdr:colOff>
      <xdr:row>108</xdr:row>
      <xdr:rowOff>68858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8585338"/>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160376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27095" y="181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165909</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151630</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169350</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110436</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59411" y="18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110552</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83111" y="186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110665</xdr:rowOff>
    </xdr:from>
    <xdr:ext cx="534377"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94111" y="1862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110785</xdr:rowOff>
    </xdr:from>
    <xdr:ext cx="534377"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705111" y="186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a:extLst>
            <a:ext uri="{FF2B5EF4-FFF2-40B4-BE49-F238E27FC236}">
              <a16:creationId xmlns:a16="http://schemas.microsoft.com/office/drawing/2014/main" id="{00000000-0008-0000-0E00-0000F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a:extLst>
            <a:ext uri="{FF2B5EF4-FFF2-40B4-BE49-F238E27FC236}">
              <a16:creationId xmlns:a16="http://schemas.microsoft.com/office/drawing/2014/main" id="{00000000-0008-0000-0E00-0000FF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a:extLst>
            <a:ext uri="{FF2B5EF4-FFF2-40B4-BE49-F238E27FC236}">
              <a16:creationId xmlns:a16="http://schemas.microsoft.com/office/drawing/2014/main" id="{00000000-0008-0000-0E00-000001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a:extLst>
            <a:ext uri="{FF2B5EF4-FFF2-40B4-BE49-F238E27FC236}">
              <a16:creationId xmlns:a16="http://schemas.microsoft.com/office/drawing/2014/main" id="{00000000-0008-0000-0E00-000003020000}"/>
            </a:ext>
          </a:extLst>
        </xdr:cNvPr>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147320</xdr:rowOff>
    </xdr:from>
    <xdr:to>
      <xdr:col>85</xdr:col>
      <xdr:colOff>177800</xdr:colOff>
      <xdr:row>40</xdr:row>
      <xdr:rowOff>77470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62247</xdr:rowOff>
    </xdr:from>
    <xdr:ext cx="405111" cy="259045"/>
    <xdr:sp macro="" textlink="">
      <xdr:nvSpPr>
        <xdr:cNvPr id="527" name="【認定こども園・幼稚園・保育所】&#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101600</xdr:rowOff>
    </xdr:from>
    <xdr:to>
      <xdr:col>81</xdr:col>
      <xdr:colOff>101600</xdr:colOff>
      <xdr:row>40</xdr:row>
      <xdr:rowOff>31750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26670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5481300" y="6838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77470</xdr:rowOff>
    </xdr:from>
    <xdr:to>
      <xdr:col>76</xdr:col>
      <xdr:colOff>165100</xdr:colOff>
      <xdr:row>40</xdr:row>
      <xdr:rowOff>7620</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128270</xdr:rowOff>
    </xdr:from>
    <xdr:to>
      <xdr:col>81</xdr:col>
      <xdr:colOff>50800</xdr:colOff>
      <xdr:row>39</xdr:row>
      <xdr:rowOff>152400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4592300" y="6814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77470</xdr:rowOff>
    </xdr:from>
    <xdr:to>
      <xdr:col>72</xdr:col>
      <xdr:colOff>38100</xdr:colOff>
      <xdr:row>40</xdr:row>
      <xdr:rowOff>7620</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128270</xdr:rowOff>
    </xdr:from>
    <xdr:to>
      <xdr:col>76</xdr:col>
      <xdr:colOff>114300</xdr:colOff>
      <xdr:row>39</xdr:row>
      <xdr:rowOff>128270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681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53340</xdr:rowOff>
    </xdr:from>
    <xdr:to>
      <xdr:col>67</xdr:col>
      <xdr:colOff>101600</xdr:colOff>
      <xdr:row>39</xdr:row>
      <xdr:rowOff>154940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2763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104140</xdr:rowOff>
    </xdr:from>
    <xdr:to>
      <xdr:col>71</xdr:col>
      <xdr:colOff>177800</xdr:colOff>
      <xdr:row>39</xdr:row>
      <xdr:rowOff>128270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814300" y="6790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22877</xdr:rowOff>
    </xdr:from>
    <xdr:ext cx="405111" cy="259045"/>
    <xdr:sp macro="" textlink="">
      <xdr:nvSpPr>
        <xdr:cNvPr id="540" name="n_1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170197</xdr:rowOff>
    </xdr:from>
    <xdr:ext cx="405111" cy="259045"/>
    <xdr:sp macro="" textlink="">
      <xdr:nvSpPr>
        <xdr:cNvPr id="541" name="n_2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170197</xdr:rowOff>
    </xdr:from>
    <xdr:ext cx="405111" cy="259045"/>
    <xdr:sp macro="" textlink="">
      <xdr:nvSpPr>
        <xdr:cNvPr id="542" name="n_3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146067</xdr:rowOff>
    </xdr:from>
    <xdr:ext cx="405111" cy="259045"/>
    <xdr:sp macro="" textlink="">
      <xdr:nvSpPr>
        <xdr:cNvPr id="543" name="n_4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a:extLst>
            <a:ext uri="{FF2B5EF4-FFF2-40B4-BE49-F238E27FC236}">
              <a16:creationId xmlns:a16="http://schemas.microsoft.com/office/drawing/2014/main" id="{00000000-0008-0000-0E00-00003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a:extLst>
            <a:ext uri="{FF2B5EF4-FFF2-40B4-BE49-F238E27FC236}">
              <a16:creationId xmlns:a16="http://schemas.microsoft.com/office/drawing/2014/main" id="{00000000-0008-0000-0E00-000036020000}"/>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a:extLst>
            <a:ext uri="{FF2B5EF4-FFF2-40B4-BE49-F238E27FC236}">
              <a16:creationId xmlns:a16="http://schemas.microsoft.com/office/drawing/2014/main" id="{00000000-0008-0000-0E00-000038020000}"/>
            </a:ext>
          </a:extLst>
        </xdr:cNvPr>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a:extLst>
            <a:ext uri="{FF2B5EF4-FFF2-40B4-BE49-F238E27FC236}">
              <a16:creationId xmlns:a16="http://schemas.microsoft.com/office/drawing/2014/main" id="{00000000-0008-0000-0E00-00003A020000}"/>
            </a:ext>
          </a:extLst>
        </xdr:cNvPr>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582" name="【認定こども園・幼稚園・保育所】&#10;一人当たり面積該当値テキスト">
          <a:extLst>
            <a:ext uri="{FF2B5EF4-FFF2-40B4-BE49-F238E27FC236}">
              <a16:creationId xmlns:a16="http://schemas.microsoft.com/office/drawing/2014/main" id="{00000000-0008-0000-0E00-000046020000}"/>
            </a:ext>
          </a:extLst>
        </xdr:cNvPr>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583" name="楕円 582">
          <a:extLst>
            <a:ext uri="{FF2B5EF4-FFF2-40B4-BE49-F238E27FC236}">
              <a16:creationId xmlns:a16="http://schemas.microsoft.com/office/drawing/2014/main" id="{00000000-0008-0000-0E00-000047020000}"/>
            </a:ext>
          </a:extLst>
        </xdr:cNvPr>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16764</xdr:rowOff>
    </xdr:from>
    <xdr:to>
      <xdr:col>116</xdr:col>
      <xdr:colOff>63500</xdr:colOff>
      <xdr:row>41</xdr:row>
      <xdr:rowOff>19050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flipV="1">
          <a:off x="21323300" y="70462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141986</xdr:rowOff>
    </xdr:from>
    <xdr:to>
      <xdr:col>107</xdr:col>
      <xdr:colOff>101600</xdr:colOff>
      <xdr:row>41</xdr:row>
      <xdr:rowOff>72136</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20383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21336</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0434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21336</xdr:rowOff>
    </xdr:from>
    <xdr:to>
      <xdr:col>107</xdr:col>
      <xdr:colOff>50800</xdr:colOff>
      <xdr:row>41</xdr:row>
      <xdr:rowOff>23622</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9545300" y="70507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a:extLst>
            <a:ext uri="{FF2B5EF4-FFF2-40B4-BE49-F238E27FC236}">
              <a16:creationId xmlns:a16="http://schemas.microsoft.com/office/drawing/2014/main" id="{00000000-0008-0000-0E00-00004F020000}"/>
            </a:ext>
          </a:extLst>
        </xdr:cNvPr>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a:extLst>
            <a:ext uri="{FF2B5EF4-FFF2-40B4-BE49-F238E27FC236}">
              <a16:creationId xmlns:a16="http://schemas.microsoft.com/office/drawing/2014/main" id="{00000000-0008-0000-0E00-000050020000}"/>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a:extLst>
            <a:ext uri="{FF2B5EF4-FFF2-40B4-BE49-F238E27FC236}">
              <a16:creationId xmlns:a16="http://schemas.microsoft.com/office/drawing/2014/main" id="{00000000-0008-0000-0E00-000051020000}"/>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4" name="n_4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95" name="n_1main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63263</xdr:rowOff>
    </xdr:from>
    <xdr:ext cx="469744" cy="259045"/>
    <xdr:sp macro="" textlink="">
      <xdr:nvSpPr>
        <xdr:cNvPr id="596" name="n_2main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97" name="n_3main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98" name="n_4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00000000-0008-0000-0E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00000000-0008-0000-0E00-00006E020000}"/>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00000000-0008-0000-0E00-000070020000}"/>
            </a:ext>
          </a:extLst>
        </xdr:cNvPr>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00000000-0008-0000-0E00-000072020000}"/>
            </a:ext>
          </a:extLst>
        </xdr:cNvPr>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122936</xdr:rowOff>
    </xdr:from>
    <xdr:to>
      <xdr:col>85</xdr:col>
      <xdr:colOff>177800</xdr:colOff>
      <xdr:row>60</xdr:row>
      <xdr:rowOff>53086</xdr:rowOff>
    </xdr:to>
    <xdr:sp macro="" textlink="">
      <xdr:nvSpPr>
        <xdr:cNvPr id="637" name="楕円 636">
          <a:extLst>
            <a:ext uri="{FF2B5EF4-FFF2-40B4-BE49-F238E27FC236}">
              <a16:creationId xmlns:a16="http://schemas.microsoft.com/office/drawing/2014/main" id="{00000000-0008-0000-0E00-00007D020000}"/>
            </a:ext>
          </a:extLst>
        </xdr:cNvPr>
        <xdr:cNvSpPr/>
      </xdr:nvSpPr>
      <xdr:spPr>
        <a:xfrm>
          <a:off x="16268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101363</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00000000-0008-0000-0E00-00007E020000}"/>
            </a:ext>
          </a:extLst>
        </xdr:cNvPr>
        <xdr:cNvSpPr txBox="1"/>
      </xdr:nvSpPr>
      <xdr:spPr>
        <a:xfrm>
          <a:off x="16357600"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100076</xdr:rowOff>
    </xdr:from>
    <xdr:to>
      <xdr:col>81</xdr:col>
      <xdr:colOff>101600</xdr:colOff>
      <xdr:row>60</xdr:row>
      <xdr:rowOff>30226</xdr:rowOff>
    </xdr:to>
    <xdr:sp macro="" textlink="">
      <xdr:nvSpPr>
        <xdr:cNvPr id="639" name="楕円 638">
          <a:extLst>
            <a:ext uri="{FF2B5EF4-FFF2-40B4-BE49-F238E27FC236}">
              <a16:creationId xmlns:a16="http://schemas.microsoft.com/office/drawing/2014/main" id="{00000000-0008-0000-0E00-00007F020000}"/>
            </a:ext>
          </a:extLst>
        </xdr:cNvPr>
        <xdr:cNvSpPr/>
      </xdr:nvSpPr>
      <xdr:spPr>
        <a:xfrm>
          <a:off x="154305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150876</xdr:rowOff>
    </xdr:from>
    <xdr:to>
      <xdr:col>85</xdr:col>
      <xdr:colOff>127000</xdr:colOff>
      <xdr:row>60</xdr:row>
      <xdr:rowOff>2286</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5481300" y="1026642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118364</xdr:rowOff>
    </xdr:from>
    <xdr:to>
      <xdr:col>76</xdr:col>
      <xdr:colOff>165100</xdr:colOff>
      <xdr:row>60</xdr:row>
      <xdr:rowOff>48514</xdr:rowOff>
    </xdr:to>
    <xdr:sp macro="" textlink="">
      <xdr:nvSpPr>
        <xdr:cNvPr id="641" name="楕円 640">
          <a:extLst>
            <a:ext uri="{FF2B5EF4-FFF2-40B4-BE49-F238E27FC236}">
              <a16:creationId xmlns:a16="http://schemas.microsoft.com/office/drawing/2014/main" id="{00000000-0008-0000-0E00-000081020000}"/>
            </a:ext>
          </a:extLst>
        </xdr:cNvPr>
        <xdr:cNvSpPr/>
      </xdr:nvSpPr>
      <xdr:spPr>
        <a:xfrm>
          <a:off x="14541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150876</xdr:rowOff>
    </xdr:from>
    <xdr:to>
      <xdr:col>81</xdr:col>
      <xdr:colOff>50800</xdr:colOff>
      <xdr:row>59</xdr:row>
      <xdr:rowOff>169164</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flipV="1">
          <a:off x="14592300" y="1026642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118364</xdr:rowOff>
    </xdr:from>
    <xdr:to>
      <xdr:col>72</xdr:col>
      <xdr:colOff>38100</xdr:colOff>
      <xdr:row>60</xdr:row>
      <xdr:rowOff>48514</xdr:rowOff>
    </xdr:to>
    <xdr:sp macro="" textlink="">
      <xdr:nvSpPr>
        <xdr:cNvPr id="643" name="楕円 642">
          <a:extLst>
            <a:ext uri="{FF2B5EF4-FFF2-40B4-BE49-F238E27FC236}">
              <a16:creationId xmlns:a16="http://schemas.microsoft.com/office/drawing/2014/main" id="{00000000-0008-0000-0E00-000083020000}"/>
            </a:ext>
          </a:extLst>
        </xdr:cNvPr>
        <xdr:cNvSpPr/>
      </xdr:nvSpPr>
      <xdr:spPr>
        <a:xfrm>
          <a:off x="13652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169164</xdr:rowOff>
    </xdr:from>
    <xdr:to>
      <xdr:col>76</xdr:col>
      <xdr:colOff>114300</xdr:colOff>
      <xdr:row>59</xdr:row>
      <xdr:rowOff>169164</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3703300" y="10284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164084</xdr:rowOff>
    </xdr:from>
    <xdr:to>
      <xdr:col>67</xdr:col>
      <xdr:colOff>101600</xdr:colOff>
      <xdr:row>60</xdr:row>
      <xdr:rowOff>94234</xdr:rowOff>
    </xdr:to>
    <xdr:sp macro="" textlink="">
      <xdr:nvSpPr>
        <xdr:cNvPr id="645" name="楕円 644">
          <a:extLst>
            <a:ext uri="{FF2B5EF4-FFF2-40B4-BE49-F238E27FC236}">
              <a16:creationId xmlns:a16="http://schemas.microsoft.com/office/drawing/2014/main" id="{00000000-0008-0000-0E00-000085020000}"/>
            </a:ext>
          </a:extLst>
        </xdr:cNvPr>
        <xdr:cNvSpPr/>
      </xdr:nvSpPr>
      <xdr:spPr>
        <a:xfrm>
          <a:off x="12763500" y="102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169164</xdr:rowOff>
    </xdr:from>
    <xdr:to>
      <xdr:col>71</xdr:col>
      <xdr:colOff>177800</xdr:colOff>
      <xdr:row>60</xdr:row>
      <xdr:rowOff>43434</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2814300" y="102847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647" name="n_1aveValue【学校施設】&#10;有形固定資産減価償却率">
          <a:extLst>
            <a:ext uri="{FF2B5EF4-FFF2-40B4-BE49-F238E27FC236}">
              <a16:creationId xmlns:a16="http://schemas.microsoft.com/office/drawing/2014/main" id="{00000000-0008-0000-0E00-000087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648" name="n_2aveValue【学校施設】&#10;有形固定資産減価償却率">
          <a:extLst>
            <a:ext uri="{FF2B5EF4-FFF2-40B4-BE49-F238E27FC236}">
              <a16:creationId xmlns:a16="http://schemas.microsoft.com/office/drawing/2014/main" id="{00000000-0008-0000-0E00-000088020000}"/>
            </a:ext>
          </a:extLst>
        </xdr:cNvPr>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49" name="n_3aveValue【学校施設】&#10;有形固定資産減価償却率">
          <a:extLst>
            <a:ext uri="{FF2B5EF4-FFF2-40B4-BE49-F238E27FC236}">
              <a16:creationId xmlns:a16="http://schemas.microsoft.com/office/drawing/2014/main" id="{00000000-0008-0000-0E00-00008902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a:extLst>
            <a:ext uri="{FF2B5EF4-FFF2-40B4-BE49-F238E27FC236}">
              <a16:creationId xmlns:a16="http://schemas.microsoft.com/office/drawing/2014/main" id="{00000000-0008-0000-0E00-00008A020000}"/>
            </a:ext>
          </a:extLst>
        </xdr:cNvPr>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21353</xdr:rowOff>
    </xdr:from>
    <xdr:ext cx="405111" cy="259045"/>
    <xdr:sp macro="" textlink="">
      <xdr:nvSpPr>
        <xdr:cNvPr id="651" name="n_1mainValue【学校施設】&#10;有形固定資産減価償却率">
          <a:extLst>
            <a:ext uri="{FF2B5EF4-FFF2-40B4-BE49-F238E27FC236}">
              <a16:creationId xmlns:a16="http://schemas.microsoft.com/office/drawing/2014/main" id="{00000000-0008-0000-0E00-00008B020000}"/>
            </a:ext>
          </a:extLst>
        </xdr:cNvPr>
        <xdr:cNvSpPr txBox="1"/>
      </xdr:nvSpPr>
      <xdr:spPr>
        <a:xfrm>
          <a:off x="15266044" y="1030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39641</xdr:rowOff>
    </xdr:from>
    <xdr:ext cx="405111" cy="259045"/>
    <xdr:sp macro="" textlink="">
      <xdr:nvSpPr>
        <xdr:cNvPr id="652" name="n_2mainValue【学校施設】&#10;有形固定資産減価償却率">
          <a:extLst>
            <a:ext uri="{FF2B5EF4-FFF2-40B4-BE49-F238E27FC236}">
              <a16:creationId xmlns:a16="http://schemas.microsoft.com/office/drawing/2014/main" id="{00000000-0008-0000-0E00-00008C020000}"/>
            </a:ext>
          </a:extLst>
        </xdr:cNvPr>
        <xdr:cNvSpPr txBox="1"/>
      </xdr:nvSpPr>
      <xdr:spPr>
        <a:xfrm>
          <a:off x="14389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39641</xdr:rowOff>
    </xdr:from>
    <xdr:ext cx="405111" cy="259045"/>
    <xdr:sp macro="" textlink="">
      <xdr:nvSpPr>
        <xdr:cNvPr id="653" name="n_3mainValue【学校施設】&#10;有形固定資産減価償却率">
          <a:extLst>
            <a:ext uri="{FF2B5EF4-FFF2-40B4-BE49-F238E27FC236}">
              <a16:creationId xmlns:a16="http://schemas.microsoft.com/office/drawing/2014/main" id="{00000000-0008-0000-0E00-00008D020000}"/>
            </a:ext>
          </a:extLst>
        </xdr:cNvPr>
        <xdr:cNvSpPr txBox="1"/>
      </xdr:nvSpPr>
      <xdr:spPr>
        <a:xfrm>
          <a:off x="135007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85361</xdr:rowOff>
    </xdr:from>
    <xdr:ext cx="405111" cy="259045"/>
    <xdr:sp macro="" textlink="">
      <xdr:nvSpPr>
        <xdr:cNvPr id="654" name="n_4mainValue【学校施設】&#10;有形固定資産減価償却率">
          <a:extLst>
            <a:ext uri="{FF2B5EF4-FFF2-40B4-BE49-F238E27FC236}">
              <a16:creationId xmlns:a16="http://schemas.microsoft.com/office/drawing/2014/main" id="{00000000-0008-0000-0E00-00008E020000}"/>
            </a:ext>
          </a:extLst>
        </xdr:cNvPr>
        <xdr:cNvSpPr txBox="1"/>
      </xdr:nvSpPr>
      <xdr:spPr>
        <a:xfrm>
          <a:off x="126117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E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E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E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a:extLst>
            <a:ext uri="{FF2B5EF4-FFF2-40B4-BE49-F238E27FC236}">
              <a16:creationId xmlns:a16="http://schemas.microsoft.com/office/drawing/2014/main" id="{00000000-0008-0000-0E00-0000A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a:extLst>
            <a:ext uri="{FF2B5EF4-FFF2-40B4-BE49-F238E27FC236}">
              <a16:creationId xmlns:a16="http://schemas.microsoft.com/office/drawing/2014/main" id="{00000000-0008-0000-0E00-0000A9020000}"/>
            </a:ext>
          </a:extLst>
        </xdr:cNvPr>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a:extLst>
            <a:ext uri="{FF2B5EF4-FFF2-40B4-BE49-F238E27FC236}">
              <a16:creationId xmlns:a16="http://schemas.microsoft.com/office/drawing/2014/main" id="{00000000-0008-0000-0E00-0000AB020000}"/>
            </a:ext>
          </a:extLst>
        </xdr:cNvPr>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a:extLst>
            <a:ext uri="{FF2B5EF4-FFF2-40B4-BE49-F238E27FC236}">
              <a16:creationId xmlns:a16="http://schemas.microsoft.com/office/drawing/2014/main" id="{00000000-0008-0000-0E00-0000AD020000}"/>
            </a:ext>
          </a:extLst>
        </xdr:cNvPr>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a:extLst>
            <a:ext uri="{FF2B5EF4-FFF2-40B4-BE49-F238E27FC236}">
              <a16:creationId xmlns:a16="http://schemas.microsoft.com/office/drawing/2014/main" id="{00000000-0008-0000-0E00-0000AE020000}"/>
            </a:ext>
          </a:extLst>
        </xdr:cNvPr>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a:extLst>
            <a:ext uri="{FF2B5EF4-FFF2-40B4-BE49-F238E27FC236}">
              <a16:creationId xmlns:a16="http://schemas.microsoft.com/office/drawing/2014/main" id="{00000000-0008-0000-0E00-0000AF020000}"/>
            </a:ext>
          </a:extLst>
        </xdr:cNvPr>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129957</xdr:rowOff>
    </xdr:from>
    <xdr:to>
      <xdr:col>116</xdr:col>
      <xdr:colOff>114300</xdr:colOff>
      <xdr:row>62</xdr:row>
      <xdr:rowOff>60107</xdr:rowOff>
    </xdr:to>
    <xdr:sp macro="" textlink="">
      <xdr:nvSpPr>
        <xdr:cNvPr id="696" name="楕円 695">
          <a:extLst>
            <a:ext uri="{FF2B5EF4-FFF2-40B4-BE49-F238E27FC236}">
              <a16:creationId xmlns:a16="http://schemas.microsoft.com/office/drawing/2014/main" id="{00000000-0008-0000-0E00-0000B8020000}"/>
            </a:ext>
          </a:extLst>
        </xdr:cNvPr>
        <xdr:cNvSpPr/>
      </xdr:nvSpPr>
      <xdr:spPr>
        <a:xfrm>
          <a:off x="22110700" y="105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152834</xdr:rowOff>
    </xdr:from>
    <xdr:ext cx="469744" cy="259045"/>
    <xdr:sp macro="" textlink="">
      <xdr:nvSpPr>
        <xdr:cNvPr id="697" name="【学校施設】&#10;一人当たり面積該当値テキスト">
          <a:extLst>
            <a:ext uri="{FF2B5EF4-FFF2-40B4-BE49-F238E27FC236}">
              <a16:creationId xmlns:a16="http://schemas.microsoft.com/office/drawing/2014/main" id="{00000000-0008-0000-0E00-0000B9020000}"/>
            </a:ext>
          </a:extLst>
        </xdr:cNvPr>
        <xdr:cNvSpPr txBox="1"/>
      </xdr:nvSpPr>
      <xdr:spPr>
        <a:xfrm>
          <a:off x="22199600" y="1043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57132</xdr:rowOff>
    </xdr:from>
    <xdr:to>
      <xdr:col>112</xdr:col>
      <xdr:colOff>38100</xdr:colOff>
      <xdr:row>61</xdr:row>
      <xdr:rowOff>158732</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1272500" y="105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107932</xdr:rowOff>
    </xdr:from>
    <xdr:to>
      <xdr:col>116</xdr:col>
      <xdr:colOff>63500</xdr:colOff>
      <xdr:row>62</xdr:row>
      <xdr:rowOff>9307</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21323300" y="10566382"/>
          <a:ext cx="838200" cy="7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121303</xdr:rowOff>
    </xdr:from>
    <xdr:to>
      <xdr:col>107</xdr:col>
      <xdr:colOff>101600</xdr:colOff>
      <xdr:row>62</xdr:row>
      <xdr:rowOff>51453</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0383500" y="105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107932</xdr:rowOff>
    </xdr:from>
    <xdr:to>
      <xdr:col>111</xdr:col>
      <xdr:colOff>177800</xdr:colOff>
      <xdr:row>62</xdr:row>
      <xdr:rowOff>653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0434300" y="10566382"/>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128488</xdr:rowOff>
    </xdr:from>
    <xdr:to>
      <xdr:col>102</xdr:col>
      <xdr:colOff>165100</xdr:colOff>
      <xdr:row>62</xdr:row>
      <xdr:rowOff>58638</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9494500" y="105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653</xdr:rowOff>
    </xdr:from>
    <xdr:to>
      <xdr:col>107</xdr:col>
      <xdr:colOff>50800</xdr:colOff>
      <xdr:row>62</xdr:row>
      <xdr:rowOff>7838</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9545300" y="10630553"/>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144816</xdr:rowOff>
    </xdr:from>
    <xdr:to>
      <xdr:col>98</xdr:col>
      <xdr:colOff>38100</xdr:colOff>
      <xdr:row>62</xdr:row>
      <xdr:rowOff>74966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8605500" y="106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7838</xdr:rowOff>
    </xdr:from>
    <xdr:to>
      <xdr:col>102</xdr:col>
      <xdr:colOff>114300</xdr:colOff>
      <xdr:row>62</xdr:row>
      <xdr:rowOff>24166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8656300" y="1063773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a:extLst>
            <a:ext uri="{FF2B5EF4-FFF2-40B4-BE49-F238E27FC236}">
              <a16:creationId xmlns:a16="http://schemas.microsoft.com/office/drawing/2014/main" id="{00000000-0008-0000-0E00-0000C2020000}"/>
            </a:ext>
          </a:extLst>
        </xdr:cNvPr>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a:extLst>
            <a:ext uri="{FF2B5EF4-FFF2-40B4-BE49-F238E27FC236}">
              <a16:creationId xmlns:a16="http://schemas.microsoft.com/office/drawing/2014/main" id="{00000000-0008-0000-0E00-0000C3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a:extLst>
            <a:ext uri="{FF2B5EF4-FFF2-40B4-BE49-F238E27FC236}">
              <a16:creationId xmlns:a16="http://schemas.microsoft.com/office/drawing/2014/main" id="{00000000-0008-0000-0E00-0000C4020000}"/>
            </a:ext>
          </a:extLst>
        </xdr:cNvPr>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a:extLst>
            <a:ext uri="{FF2B5EF4-FFF2-40B4-BE49-F238E27FC236}">
              <a16:creationId xmlns:a16="http://schemas.microsoft.com/office/drawing/2014/main" id="{00000000-0008-0000-0E00-0000C5020000}"/>
            </a:ext>
          </a:extLst>
        </xdr:cNvPr>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3809</xdr:rowOff>
    </xdr:from>
    <xdr:ext cx="469744" cy="259045"/>
    <xdr:sp macro="" textlink="">
      <xdr:nvSpPr>
        <xdr:cNvPr id="710" name="n_1mainValue【学校施設】&#10;一人当たり面積">
          <a:extLst>
            <a:ext uri="{FF2B5EF4-FFF2-40B4-BE49-F238E27FC236}">
              <a16:creationId xmlns:a16="http://schemas.microsoft.com/office/drawing/2014/main" id="{00000000-0008-0000-0E00-0000C6020000}"/>
            </a:ext>
          </a:extLst>
        </xdr:cNvPr>
        <xdr:cNvSpPr txBox="1"/>
      </xdr:nvSpPr>
      <xdr:spPr>
        <a:xfrm>
          <a:off x="21075727" y="102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67980</xdr:rowOff>
    </xdr:from>
    <xdr:ext cx="469744" cy="259045"/>
    <xdr:sp macro="" textlink="">
      <xdr:nvSpPr>
        <xdr:cNvPr id="711" name="n_2mainValue【学校施設】&#10;一人当たり面積">
          <a:extLst>
            <a:ext uri="{FF2B5EF4-FFF2-40B4-BE49-F238E27FC236}">
              <a16:creationId xmlns:a16="http://schemas.microsoft.com/office/drawing/2014/main" id="{00000000-0008-0000-0E00-0000C7020000}"/>
            </a:ext>
          </a:extLst>
        </xdr:cNvPr>
        <xdr:cNvSpPr txBox="1"/>
      </xdr:nvSpPr>
      <xdr:spPr>
        <a:xfrm>
          <a:off x="20199427" y="1035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75165</xdr:rowOff>
    </xdr:from>
    <xdr:ext cx="469744" cy="259045"/>
    <xdr:sp macro="" textlink="">
      <xdr:nvSpPr>
        <xdr:cNvPr id="712" name="n_3mainValue【学校施設】&#10;一人当たり面積">
          <a:extLst>
            <a:ext uri="{FF2B5EF4-FFF2-40B4-BE49-F238E27FC236}">
              <a16:creationId xmlns:a16="http://schemas.microsoft.com/office/drawing/2014/main" id="{00000000-0008-0000-0E00-0000C8020000}"/>
            </a:ext>
          </a:extLst>
        </xdr:cNvPr>
        <xdr:cNvSpPr txBox="1"/>
      </xdr:nvSpPr>
      <xdr:spPr>
        <a:xfrm>
          <a:off x="19310427" y="1036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91493</xdr:rowOff>
    </xdr:from>
    <xdr:ext cx="469744" cy="259045"/>
    <xdr:sp macro="" textlink="">
      <xdr:nvSpPr>
        <xdr:cNvPr id="713" name="n_4mainValue【学校施設】&#10;一人当たり面積">
          <a:extLst>
            <a:ext uri="{FF2B5EF4-FFF2-40B4-BE49-F238E27FC236}">
              <a16:creationId xmlns:a16="http://schemas.microsoft.com/office/drawing/2014/main" id="{00000000-0008-0000-0E00-0000C9020000}"/>
            </a:ext>
          </a:extLst>
        </xdr:cNvPr>
        <xdr:cNvSpPr txBox="1"/>
      </xdr:nvSpPr>
      <xdr:spPr>
        <a:xfrm>
          <a:off x="18421427" y="103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00000000-0008-0000-0E00-0000F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5" name="【公民館】&#10;有形固定資産減価償却率最小値テキスト">
          <a:extLst>
            <a:ext uri="{FF2B5EF4-FFF2-40B4-BE49-F238E27FC236}">
              <a16:creationId xmlns:a16="http://schemas.microsoft.com/office/drawing/2014/main" id="{00000000-0008-0000-0E00-0000F3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57" name="【公民館】&#10;有形固定資産減価償却率最大値テキスト">
          <a:extLst>
            <a:ext uri="{FF2B5EF4-FFF2-40B4-BE49-F238E27FC236}">
              <a16:creationId xmlns:a16="http://schemas.microsoft.com/office/drawing/2014/main" id="{00000000-0008-0000-0E00-0000F5020000}"/>
            </a:ext>
          </a:extLst>
        </xdr:cNvPr>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59" name="【公民館】&#10;有形固定資産減価償却率平均値テキスト">
          <a:extLst>
            <a:ext uri="{FF2B5EF4-FFF2-40B4-BE49-F238E27FC236}">
              <a16:creationId xmlns:a16="http://schemas.microsoft.com/office/drawing/2014/main" id="{00000000-0008-0000-0E00-0000F7020000}"/>
            </a:ext>
          </a:extLst>
        </xdr:cNvPr>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6268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771" name="【公民館】&#10;有形固定資産減価償却率該当値テキスト">
          <a:extLst>
            <a:ext uri="{FF2B5EF4-FFF2-40B4-BE49-F238E27FC236}">
              <a16:creationId xmlns:a16="http://schemas.microsoft.com/office/drawing/2014/main" id="{00000000-0008-0000-0E00-000003030000}"/>
            </a:ext>
          </a:extLst>
        </xdr:cNvPr>
        <xdr:cNvSpPr txBox="1"/>
      </xdr:nvSpPr>
      <xdr:spPr>
        <a:xfrm>
          <a:off x="16357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109220</xdr:rowOff>
    </xdr:from>
    <xdr:to>
      <xdr:col>81</xdr:col>
      <xdr:colOff>101600</xdr:colOff>
      <xdr:row>106</xdr:row>
      <xdr:rowOff>39370</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5430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160020</xdr:rowOff>
    </xdr:from>
    <xdr:to>
      <xdr:col>85</xdr:col>
      <xdr:colOff>127000</xdr:colOff>
      <xdr:row>106</xdr:row>
      <xdr:rowOff>3811</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5481300" y="181622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160020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4592300" y="181298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76836</xdr:rowOff>
    </xdr:from>
    <xdr:to>
      <xdr:col>72</xdr:col>
      <xdr:colOff>38100</xdr:colOff>
      <xdr:row>106</xdr:row>
      <xdr:rowOff>6986</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652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127636</xdr:rowOff>
    </xdr:from>
    <xdr:to>
      <xdr:col>76</xdr:col>
      <xdr:colOff>114300</xdr:colOff>
      <xdr:row>105</xdr:row>
      <xdr:rowOff>127636</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703300" y="1812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46355</xdr:rowOff>
    </xdr:from>
    <xdr:to>
      <xdr:col>67</xdr:col>
      <xdr:colOff>101600</xdr:colOff>
      <xdr:row>105</xdr:row>
      <xdr:rowOff>147955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763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97155</xdr:rowOff>
    </xdr:from>
    <xdr:to>
      <xdr:col>71</xdr:col>
      <xdr:colOff>177800</xdr:colOff>
      <xdr:row>105</xdr:row>
      <xdr:rowOff>127636</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14300" y="180994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0" name="n_1aveValue【公民館】&#10;有形固定資産減価償却率">
          <a:extLst>
            <a:ext uri="{FF2B5EF4-FFF2-40B4-BE49-F238E27FC236}">
              <a16:creationId xmlns:a16="http://schemas.microsoft.com/office/drawing/2014/main" id="{00000000-0008-0000-0E00-00000C030000}"/>
            </a:ext>
          </a:extLst>
        </xdr:cNvPr>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1" name="n_2aveValue【公民館】&#10;有形固定資産減価償却率">
          <a:extLst>
            <a:ext uri="{FF2B5EF4-FFF2-40B4-BE49-F238E27FC236}">
              <a16:creationId xmlns:a16="http://schemas.microsoft.com/office/drawing/2014/main" id="{00000000-0008-0000-0E00-00000D030000}"/>
            </a:ext>
          </a:extLst>
        </xdr:cNvPr>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2" name="n_3aveValue【公民館】&#10;有形固定資産減価償却率">
          <a:extLst>
            <a:ext uri="{FF2B5EF4-FFF2-40B4-BE49-F238E27FC236}">
              <a16:creationId xmlns:a16="http://schemas.microsoft.com/office/drawing/2014/main" id="{00000000-0008-0000-0E00-00000E030000}"/>
            </a:ext>
          </a:extLst>
        </xdr:cNvPr>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3" name="n_4aveValue【公民館】&#10;有形固定資産減価償却率">
          <a:extLst>
            <a:ext uri="{FF2B5EF4-FFF2-40B4-BE49-F238E27FC236}">
              <a16:creationId xmlns:a16="http://schemas.microsoft.com/office/drawing/2014/main" id="{00000000-0008-0000-0E00-00000F030000}"/>
            </a:ext>
          </a:extLst>
        </xdr:cNvPr>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30497</xdr:rowOff>
    </xdr:from>
    <xdr:ext cx="405111" cy="259045"/>
    <xdr:sp macro="" textlink="">
      <xdr:nvSpPr>
        <xdr:cNvPr id="784" name="n_1mainValue【公民館】&#10;有形固定資産減価償却率">
          <a:extLst>
            <a:ext uri="{FF2B5EF4-FFF2-40B4-BE49-F238E27FC236}">
              <a16:creationId xmlns:a16="http://schemas.microsoft.com/office/drawing/2014/main" id="{00000000-0008-0000-0E00-000010030000}"/>
            </a:ext>
          </a:extLst>
        </xdr:cNvPr>
        <xdr:cNvSpPr txBox="1"/>
      </xdr:nvSpPr>
      <xdr:spPr>
        <a:xfrm>
          <a:off x="152660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85" name="n_2mainValue【公民館】&#10;有形固定資産減価償却率">
          <a:extLst>
            <a:ext uri="{FF2B5EF4-FFF2-40B4-BE49-F238E27FC236}">
              <a16:creationId xmlns:a16="http://schemas.microsoft.com/office/drawing/2014/main" id="{00000000-0008-0000-0E00-000011030000}"/>
            </a:ext>
          </a:extLst>
        </xdr:cNvPr>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169563</xdr:rowOff>
    </xdr:from>
    <xdr:ext cx="405111" cy="259045"/>
    <xdr:sp macro="" textlink="">
      <xdr:nvSpPr>
        <xdr:cNvPr id="786" name="n_3mainValue【公民館】&#10;有形固定資産減価償却率">
          <a:extLst>
            <a:ext uri="{FF2B5EF4-FFF2-40B4-BE49-F238E27FC236}">
              <a16:creationId xmlns:a16="http://schemas.microsoft.com/office/drawing/2014/main" id="{00000000-0008-0000-0E00-000012030000}"/>
            </a:ext>
          </a:extLst>
        </xdr:cNvPr>
        <xdr:cNvSpPr txBox="1"/>
      </xdr:nvSpPr>
      <xdr:spPr>
        <a:xfrm>
          <a:off x="13500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139082</xdr:rowOff>
    </xdr:from>
    <xdr:ext cx="405111" cy="259045"/>
    <xdr:sp macro="" textlink="">
      <xdr:nvSpPr>
        <xdr:cNvPr id="787" name="n_4mainValue【公民館】&#10;有形固定資産減価償却率">
          <a:extLst>
            <a:ext uri="{FF2B5EF4-FFF2-40B4-BE49-F238E27FC236}">
              <a16:creationId xmlns:a16="http://schemas.microsoft.com/office/drawing/2014/main" id="{00000000-0008-0000-0E00-000013030000}"/>
            </a:ext>
          </a:extLst>
        </xdr:cNvPr>
        <xdr:cNvSpPr txBox="1"/>
      </xdr:nvSpPr>
      <xdr:spPr>
        <a:xfrm>
          <a:off x="12611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105427</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59689</xdr:rowOff>
    </xdr:from>
    <xdr:to>
      <xdr:col>112</xdr:col>
      <xdr:colOff>38100</xdr:colOff>
      <xdr:row>105</xdr:row>
      <xdr:rowOff>161289</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105</xdr:row>
      <xdr:rowOff>133350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21323300" y="181127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101056</xdr:rowOff>
    </xdr:from>
    <xdr:to>
      <xdr:col>107</xdr:col>
      <xdr:colOff>101600</xdr:colOff>
      <xdr:row>106</xdr:row>
      <xdr:rowOff>31206</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1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151856</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8112739"/>
          <a:ext cx="889000" cy="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109764</xdr:rowOff>
    </xdr:from>
    <xdr:to>
      <xdr:col>102</xdr:col>
      <xdr:colOff>165100</xdr:colOff>
      <xdr:row>106</xdr:row>
      <xdr:rowOff>39914</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151856</xdr:rowOff>
    </xdr:from>
    <xdr:to>
      <xdr:col>107</xdr:col>
      <xdr:colOff>50800</xdr:colOff>
      <xdr:row>105</xdr:row>
      <xdr:rowOff>160564</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9545300" y="181541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83638</xdr:rowOff>
    </xdr:from>
    <xdr:to>
      <xdr:col>98</xdr:col>
      <xdr:colOff>38100</xdr:colOff>
      <xdr:row>106</xdr:row>
      <xdr:rowOff>13788</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8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134438</xdr:rowOff>
    </xdr:from>
    <xdr:to>
      <xdr:col>102</xdr:col>
      <xdr:colOff>114300</xdr:colOff>
      <xdr:row>105</xdr:row>
      <xdr:rowOff>160564</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8656300" y="181366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6366</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47733</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78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56441</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30315</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78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類似団体と比較して特に有形固定資産減価償却率が高くなっている施設は、公営住宅、港湾・漁港、認定こども園・幼稚園・保育所、学校施設及び公民館である。</a:t>
          </a:r>
          <a:endParaRPr lang="ja-JP" altLang="ja-JP" sz="1400">
            <a:effectLst/>
          </a:endParaRPr>
        </a:p>
        <a:p>
          <a:r>
            <a:rPr kumimoji="1" lang="ja-JP" altLang="ja-JP" sz="1100">
              <a:solidFill>
                <a:schemeClr val="dk1"/>
              </a:solidFill>
              <a:effectLst/>
              <a:latin typeface="+mn-lt"/>
              <a:ea typeface="+mn-ea"/>
              <a:cs typeface="+mn-cs"/>
            </a:rPr>
            <a:t>学校施設については、老朽化が進んでいるが、公共施設等総合管理計画に基づき長寿命化・適正化に努め、利用計画のない施設については年次的に除却を進めており、貸付けの可能な施設については活用に向けて取り組んでいる。</a:t>
          </a:r>
          <a:endParaRPr lang="ja-JP" altLang="ja-JP" sz="1400">
            <a:effectLst/>
          </a:endParaRPr>
        </a:p>
        <a:p>
          <a:r>
            <a:rPr kumimoji="1" lang="ja-JP" altLang="ja-JP" sz="1100">
              <a:solidFill>
                <a:schemeClr val="dk1"/>
              </a:solidFill>
              <a:effectLst/>
              <a:latin typeface="+mn-lt"/>
              <a:ea typeface="+mn-ea"/>
              <a:cs typeface="+mn-cs"/>
            </a:rPr>
            <a:t>公営住宅、港湾・漁港及び公民館については、老朽化が進んでいるが公共施設等総合管理計画に基づき長寿命化・適正化に向けて取り組みを進めている。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認定こども園・幼稚園・保育所については、すでに閉園しており、今後、他目的での活用、除却処分等を進めていく。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130447</xdr:rowOff>
    </xdr:from>
    <xdr:to>
      <xdr:col>24</xdr:col>
      <xdr:colOff>114300</xdr:colOff>
      <xdr:row>63</xdr:row>
      <xdr:rowOff>60597</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108874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102688</xdr:rowOff>
    </xdr:from>
    <xdr:to>
      <xdr:col>20</xdr:col>
      <xdr:colOff>38100</xdr:colOff>
      <xdr:row>63</xdr:row>
      <xdr:rowOff>32838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153488</xdr:rowOff>
    </xdr:from>
    <xdr:to>
      <xdr:col>24</xdr:col>
      <xdr:colOff>63500</xdr:colOff>
      <xdr:row>63</xdr:row>
      <xdr:rowOff>9797</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7833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68399</xdr:rowOff>
    </xdr:from>
    <xdr:to>
      <xdr:col>15</xdr:col>
      <xdr:colOff>101600</xdr:colOff>
      <xdr:row>62</xdr:row>
      <xdr:rowOff>169999</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119199</xdr:rowOff>
    </xdr:from>
    <xdr:to>
      <xdr:col>19</xdr:col>
      <xdr:colOff>177800</xdr:colOff>
      <xdr:row>62</xdr:row>
      <xdr:rowOff>153488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74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68399</xdr:rowOff>
    </xdr:from>
    <xdr:to>
      <xdr:col>10</xdr:col>
      <xdr:colOff>165100</xdr:colOff>
      <xdr:row>62</xdr:row>
      <xdr:rowOff>169999</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119199</xdr:rowOff>
    </xdr:from>
    <xdr:to>
      <xdr:col>15</xdr:col>
      <xdr:colOff>50800</xdr:colOff>
      <xdr:row>62</xdr:row>
      <xdr:rowOff>119199</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74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34109</xdr:rowOff>
    </xdr:from>
    <xdr:to>
      <xdr:col>6</xdr:col>
      <xdr:colOff>38100</xdr:colOff>
      <xdr:row>62</xdr:row>
      <xdr:rowOff>135709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84909</xdr:rowOff>
    </xdr:from>
    <xdr:to>
      <xdr:col>10</xdr:col>
      <xdr:colOff>114300</xdr:colOff>
      <xdr:row>62</xdr:row>
      <xdr:rowOff>119199</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71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23965</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161126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161126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126836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75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170942</xdr:rowOff>
    </xdr:from>
    <xdr:to>
      <xdr:col>55</xdr:col>
      <xdr:colOff>50800</xdr:colOff>
      <xdr:row>63</xdr:row>
      <xdr:rowOff>101092</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22369</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65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2159</xdr:rowOff>
    </xdr:from>
    <xdr:to>
      <xdr:col>50</xdr:col>
      <xdr:colOff>165100</xdr:colOff>
      <xdr:row>63</xdr:row>
      <xdr:rowOff>103759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80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50292</xdr:rowOff>
    </xdr:from>
    <xdr:to>
      <xdr:col>55</xdr:col>
      <xdr:colOff>0</xdr:colOff>
      <xdr:row>63</xdr:row>
      <xdr:rowOff>52959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9639300" y="10851642"/>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49530</xdr:rowOff>
    </xdr:from>
    <xdr:to>
      <xdr:col>50</xdr:col>
      <xdr:colOff>114300</xdr:colOff>
      <xdr:row>63</xdr:row>
      <xdr:rowOff>52959</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8750300" y="108508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49530</xdr:rowOff>
    </xdr:from>
    <xdr:to>
      <xdr:col>45</xdr:col>
      <xdr:colOff>177800</xdr:colOff>
      <xdr:row>63</xdr:row>
      <xdr:rowOff>52578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861300" y="108508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4826</xdr:rowOff>
    </xdr:from>
    <xdr:to>
      <xdr:col>36</xdr:col>
      <xdr:colOff>165100</xdr:colOff>
      <xdr:row>63</xdr:row>
      <xdr:rowOff>106426</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55626</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6972300" y="108539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120286</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5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116857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119905</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122953</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58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00000000-0008-0000-0F00-0000B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00000000-0008-0000-0F00-0000BF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00000000-0008-0000-0F00-0000C1000000}"/>
            </a:ext>
          </a:extLst>
        </xdr:cNvPr>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0000000-0008-0000-0F00-0000C3000000}"/>
            </a:ext>
          </a:extLst>
        </xdr:cNvPr>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114663</xdr:rowOff>
    </xdr:from>
    <xdr:to>
      <xdr:col>24</xdr:col>
      <xdr:colOff>114300</xdr:colOff>
      <xdr:row>84</xdr:row>
      <xdr:rowOff>44813</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45847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93090</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00000000-0008-0000-0F00-0000CF000000}"/>
            </a:ext>
          </a:extLst>
        </xdr:cNvPr>
        <xdr:cNvSpPr txBox="1"/>
      </xdr:nvSpPr>
      <xdr:spPr>
        <a:xfrm>
          <a:off x="4673600"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73842</xdr:rowOff>
    </xdr:from>
    <xdr:to>
      <xdr:col>20</xdr:col>
      <xdr:colOff>38100</xdr:colOff>
      <xdr:row>84</xdr:row>
      <xdr:rowOff>3992</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3746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124642</xdr:rowOff>
    </xdr:from>
    <xdr:to>
      <xdr:col>24</xdr:col>
      <xdr:colOff>63500</xdr:colOff>
      <xdr:row>83</xdr:row>
      <xdr:rowOff>165463</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3797300" y="14354992"/>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36286</xdr:rowOff>
    </xdr:from>
    <xdr:to>
      <xdr:col>15</xdr:col>
      <xdr:colOff>101600</xdr:colOff>
      <xdr:row>83</xdr:row>
      <xdr:rowOff>137886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2857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87086</xdr:rowOff>
    </xdr:from>
    <xdr:to>
      <xdr:col>19</xdr:col>
      <xdr:colOff>177800</xdr:colOff>
      <xdr:row>83</xdr:row>
      <xdr:rowOff>124642</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908300" y="143174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968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87086</xdr:rowOff>
    </xdr:from>
    <xdr:to>
      <xdr:col>15</xdr:col>
      <xdr:colOff>50800</xdr:colOff>
      <xdr:row>83</xdr:row>
      <xdr:rowOff>87086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019300" y="14317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23223</xdr:rowOff>
    </xdr:from>
    <xdr:to>
      <xdr:col>6</xdr:col>
      <xdr:colOff>38100</xdr:colOff>
      <xdr:row>82</xdr:row>
      <xdr:rowOff>124823</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079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74023</xdr:rowOff>
    </xdr:from>
    <xdr:to>
      <xdr:col>10</xdr:col>
      <xdr:colOff>114300</xdr:colOff>
      <xdr:row>83</xdr:row>
      <xdr:rowOff>87086</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130300" y="14132923"/>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216" name="n_1aveValue【福祉施設】&#10;有形固定資産減価償却率">
          <a:extLst>
            <a:ext uri="{FF2B5EF4-FFF2-40B4-BE49-F238E27FC236}">
              <a16:creationId xmlns:a16="http://schemas.microsoft.com/office/drawing/2014/main" id="{00000000-0008-0000-0F00-0000D8000000}"/>
            </a:ext>
          </a:extLst>
        </xdr:cNvPr>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217" name="n_2aveValue【福祉施設】&#10;有形固定資産減価償却率">
          <a:extLst>
            <a:ext uri="{FF2B5EF4-FFF2-40B4-BE49-F238E27FC236}">
              <a16:creationId xmlns:a16="http://schemas.microsoft.com/office/drawing/2014/main" id="{00000000-0008-0000-0F00-0000D9000000}"/>
            </a:ext>
          </a:extLst>
        </xdr:cNvPr>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18" name="n_3aveValue【福祉施設】&#10;有形固定資産減価償却率">
          <a:extLst>
            <a:ext uri="{FF2B5EF4-FFF2-40B4-BE49-F238E27FC236}">
              <a16:creationId xmlns:a16="http://schemas.microsoft.com/office/drawing/2014/main" id="{00000000-0008-0000-0F00-0000DA000000}"/>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219" name="n_4aveValue【福祉施設】&#10;有形固定資産減価償却率">
          <a:extLst>
            <a:ext uri="{FF2B5EF4-FFF2-40B4-BE49-F238E27FC236}">
              <a16:creationId xmlns:a16="http://schemas.microsoft.com/office/drawing/2014/main" id="{00000000-0008-0000-0F00-0000DB000000}"/>
            </a:ext>
          </a:extLst>
        </xdr:cNvPr>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166569</xdr:rowOff>
    </xdr:from>
    <xdr:ext cx="405111" cy="259045"/>
    <xdr:sp macro="" textlink="">
      <xdr:nvSpPr>
        <xdr:cNvPr id="220" name="n_1mainValue【福祉施設】&#10;有形固定資産減価償却率">
          <a:extLst>
            <a:ext uri="{FF2B5EF4-FFF2-40B4-BE49-F238E27FC236}">
              <a16:creationId xmlns:a16="http://schemas.microsoft.com/office/drawing/2014/main" id="{00000000-0008-0000-0F00-0000DC000000}"/>
            </a:ext>
          </a:extLst>
        </xdr:cNvPr>
        <xdr:cNvSpPr txBox="1"/>
      </xdr:nvSpPr>
      <xdr:spPr>
        <a:xfrm>
          <a:off x="3582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221" name="n_2mainValue【福祉施設】&#10;有形固定資産減価償却率">
          <a:extLst>
            <a:ext uri="{FF2B5EF4-FFF2-40B4-BE49-F238E27FC236}">
              <a16:creationId xmlns:a16="http://schemas.microsoft.com/office/drawing/2014/main" id="{00000000-0008-0000-0F00-0000DD000000}"/>
            </a:ext>
          </a:extLst>
        </xdr:cNvPr>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222" name="n_3mainValue【福祉施設】&#10;有形固定資産減価償却率">
          <a:extLst>
            <a:ext uri="{FF2B5EF4-FFF2-40B4-BE49-F238E27FC236}">
              <a16:creationId xmlns:a16="http://schemas.microsoft.com/office/drawing/2014/main" id="{00000000-0008-0000-0F00-0000DE00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141350</xdr:rowOff>
    </xdr:from>
    <xdr:ext cx="405111" cy="259045"/>
    <xdr:sp macro="" textlink="">
      <xdr:nvSpPr>
        <xdr:cNvPr id="223" name="n_4mainValue【福祉施設】&#10;有形固定資産減価償却率">
          <a:extLst>
            <a:ext uri="{FF2B5EF4-FFF2-40B4-BE49-F238E27FC236}">
              <a16:creationId xmlns:a16="http://schemas.microsoft.com/office/drawing/2014/main" id="{00000000-0008-0000-0F00-0000DF000000}"/>
            </a:ext>
          </a:extLst>
        </xdr:cNvPr>
        <xdr:cNvSpPr txBox="1"/>
      </xdr:nvSpPr>
      <xdr:spPr>
        <a:xfrm>
          <a:off x="927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F00-0000F6000000}"/>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F00-0000F8000000}"/>
            </a:ext>
          </a:extLst>
        </xdr:cNvPr>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F00-0000FA00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149606</xdr:rowOff>
    </xdr:from>
    <xdr:to>
      <xdr:col>55</xdr:col>
      <xdr:colOff>50800</xdr:colOff>
      <xdr:row>84</xdr:row>
      <xdr:rowOff>79756</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0426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1033</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F00-000006010000}"/>
            </a:ext>
          </a:extLst>
        </xdr:cNvPr>
        <xdr:cNvSpPr txBox="1"/>
      </xdr:nvSpPr>
      <xdr:spPr>
        <a:xfrm>
          <a:off x="10515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154178</xdr:rowOff>
    </xdr:from>
    <xdr:to>
      <xdr:col>50</xdr:col>
      <xdr:colOff>165100</xdr:colOff>
      <xdr:row>84</xdr:row>
      <xdr:rowOff>84328</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9588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28956</xdr:rowOff>
    </xdr:from>
    <xdr:to>
      <xdr:col>55</xdr:col>
      <xdr:colOff>0</xdr:colOff>
      <xdr:row>84</xdr:row>
      <xdr:rowOff>33528</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9639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33528</xdr:rowOff>
    </xdr:from>
    <xdr:to>
      <xdr:col>50</xdr:col>
      <xdr:colOff>114300</xdr:colOff>
      <xdr:row>84</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8750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165608</xdr:rowOff>
    </xdr:from>
    <xdr:to>
      <xdr:col>41</xdr:col>
      <xdr:colOff>101600</xdr:colOff>
      <xdr:row>84</xdr:row>
      <xdr:rowOff>95758</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7810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44958</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7861300" y="144399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156463</xdr:rowOff>
    </xdr:from>
    <xdr:to>
      <xdr:col>36</xdr:col>
      <xdr:colOff>165100</xdr:colOff>
      <xdr:row>83</xdr:row>
      <xdr:rowOff>86613</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6921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35813</xdr:rowOff>
    </xdr:from>
    <xdr:to>
      <xdr:col>41</xdr:col>
      <xdr:colOff>50800</xdr:colOff>
      <xdr:row>84</xdr:row>
      <xdr:rowOff>44958</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972300" y="14266163"/>
          <a:ext cx="889000" cy="18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271" name="n_1aveValue【福祉施設】&#10;一人当たり面積">
          <a:extLst>
            <a:ext uri="{FF2B5EF4-FFF2-40B4-BE49-F238E27FC236}">
              <a16:creationId xmlns:a16="http://schemas.microsoft.com/office/drawing/2014/main" id="{00000000-0008-0000-0F00-00000F010000}"/>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273" name="n_3aveValue【福祉施設】&#10;一人当たり面積">
          <a:extLst>
            <a:ext uri="{FF2B5EF4-FFF2-40B4-BE49-F238E27FC236}">
              <a16:creationId xmlns:a16="http://schemas.microsoft.com/office/drawing/2014/main" id="{00000000-0008-0000-0F00-000011010000}"/>
            </a:ext>
          </a:extLst>
        </xdr:cNvPr>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274" name="n_4aveValue【福祉施設】&#10;一人当たり面積">
          <a:extLst>
            <a:ext uri="{FF2B5EF4-FFF2-40B4-BE49-F238E27FC236}">
              <a16:creationId xmlns:a16="http://schemas.microsoft.com/office/drawing/2014/main" id="{00000000-0008-0000-0F00-000012010000}"/>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100855</xdr:rowOff>
    </xdr:from>
    <xdr:ext cx="469744" cy="259045"/>
    <xdr:sp macro="" textlink="">
      <xdr:nvSpPr>
        <xdr:cNvPr id="275" name="n_1mainValue【福祉施設】&#10;一人当たり面積">
          <a:extLst>
            <a:ext uri="{FF2B5EF4-FFF2-40B4-BE49-F238E27FC236}">
              <a16:creationId xmlns:a16="http://schemas.microsoft.com/office/drawing/2014/main" id="{00000000-0008-0000-0F00-000013010000}"/>
            </a:ext>
          </a:extLst>
        </xdr:cNvPr>
        <xdr:cNvSpPr txBox="1"/>
      </xdr:nvSpPr>
      <xdr:spPr>
        <a:xfrm>
          <a:off x="9391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276" name="n_2mainValue【福祉施設】&#10;一人当たり面積">
          <a:extLst>
            <a:ext uri="{FF2B5EF4-FFF2-40B4-BE49-F238E27FC236}">
              <a16:creationId xmlns:a16="http://schemas.microsoft.com/office/drawing/2014/main" id="{00000000-0008-0000-0F00-000014010000}"/>
            </a:ext>
          </a:extLst>
        </xdr:cNvPr>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86885</xdr:rowOff>
    </xdr:from>
    <xdr:ext cx="469744" cy="259045"/>
    <xdr:sp macro="" textlink="">
      <xdr:nvSpPr>
        <xdr:cNvPr id="277" name="n_3mainValue【福祉施設】&#10;一人当たり面積">
          <a:extLst>
            <a:ext uri="{FF2B5EF4-FFF2-40B4-BE49-F238E27FC236}">
              <a16:creationId xmlns:a16="http://schemas.microsoft.com/office/drawing/2014/main" id="{00000000-0008-0000-0F00-000015010000}"/>
            </a:ext>
          </a:extLst>
        </xdr:cNvPr>
        <xdr:cNvSpPr txBox="1"/>
      </xdr:nvSpPr>
      <xdr:spPr>
        <a:xfrm>
          <a:off x="7626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103140</xdr:rowOff>
    </xdr:from>
    <xdr:ext cx="469744" cy="259045"/>
    <xdr:sp macro="" textlink="">
      <xdr:nvSpPr>
        <xdr:cNvPr id="278" name="n_4mainValue【福祉施設】&#10;一人当たり面積">
          <a:extLst>
            <a:ext uri="{FF2B5EF4-FFF2-40B4-BE49-F238E27FC236}">
              <a16:creationId xmlns:a16="http://schemas.microsoft.com/office/drawing/2014/main" id="{00000000-0008-0000-0F00-000016010000}"/>
            </a:ext>
          </a:extLst>
        </xdr:cNvPr>
        <xdr:cNvSpPr txBox="1"/>
      </xdr:nvSpPr>
      <xdr:spPr>
        <a:xfrm>
          <a:off x="67374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00000000-0008-0000-0F00-00003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307" name="【市民会館】&#10;有形固定資産減価償却率最大値テキスト">
          <a:extLst>
            <a:ext uri="{FF2B5EF4-FFF2-40B4-BE49-F238E27FC236}">
              <a16:creationId xmlns:a16="http://schemas.microsoft.com/office/drawing/2014/main" id="{00000000-0008-0000-0F00-000033010000}"/>
            </a:ext>
          </a:extLst>
        </xdr:cNvPr>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F00-000035010000}"/>
            </a:ext>
          </a:extLst>
        </xdr:cNvPr>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56424</xdr:rowOff>
    </xdr:from>
    <xdr:to>
      <xdr:col>24</xdr:col>
      <xdr:colOff>114300</xdr:colOff>
      <xdr:row>106</xdr:row>
      <xdr:rowOff>158024</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4584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34851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F00-000041010000}"/>
            </a:ext>
          </a:extLst>
        </xdr:cNvPr>
        <xdr:cNvSpPr txBox="1"/>
      </xdr:nvSpPr>
      <xdr:spPr>
        <a:xfrm>
          <a:off x="4673600"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107224</xdr:rowOff>
    </xdr:from>
    <xdr:to>
      <xdr:col>24</xdr:col>
      <xdr:colOff>63500</xdr:colOff>
      <xdr:row>107</xdr:row>
      <xdr:rowOff>90895</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3797300" y="18280924"/>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5806</xdr:rowOff>
    </xdr:from>
    <xdr:to>
      <xdr:col>15</xdr:col>
      <xdr:colOff>101600</xdr:colOff>
      <xdr:row>107</xdr:row>
      <xdr:rowOff>107406</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2857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56606</xdr:rowOff>
    </xdr:from>
    <xdr:to>
      <xdr:col>19</xdr:col>
      <xdr:colOff>177800</xdr:colOff>
      <xdr:row>107</xdr:row>
      <xdr:rowOff>90895</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908300" y="184017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5806</xdr:rowOff>
    </xdr:from>
    <xdr:to>
      <xdr:col>10</xdr:col>
      <xdr:colOff>165100</xdr:colOff>
      <xdr:row>107</xdr:row>
      <xdr:rowOff>107406</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968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56606</xdr:rowOff>
    </xdr:from>
    <xdr:to>
      <xdr:col>15</xdr:col>
      <xdr:colOff>50800</xdr:colOff>
      <xdr:row>107</xdr:row>
      <xdr:rowOff>56606</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019300" y="18401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147864</xdr:rowOff>
    </xdr:from>
    <xdr:to>
      <xdr:col>6</xdr:col>
      <xdr:colOff>38100</xdr:colOff>
      <xdr:row>107</xdr:row>
      <xdr:rowOff>78014</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79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27214</xdr:rowOff>
    </xdr:from>
    <xdr:to>
      <xdr:col>10</xdr:col>
      <xdr:colOff>114300</xdr:colOff>
      <xdr:row>107</xdr:row>
      <xdr:rowOff>56606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130300" y="183723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F00-00004A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F00-00004C010000}"/>
            </a:ext>
          </a:extLst>
        </xdr:cNvPr>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F00-00004D010000}"/>
            </a:ext>
          </a:extLst>
        </xdr:cNvPr>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132822</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F00-00004E010000}"/>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98533</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F00-00004F010000}"/>
            </a:ext>
          </a:extLst>
        </xdr:cNvPr>
        <xdr:cNvSpPr txBox="1"/>
      </xdr:nvSpPr>
      <xdr:spPr>
        <a:xfrm>
          <a:off x="2705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98533</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F00-000050010000}"/>
            </a:ext>
          </a:extLst>
        </xdr:cNvPr>
        <xdr:cNvSpPr txBox="1"/>
      </xdr:nvSpPr>
      <xdr:spPr>
        <a:xfrm>
          <a:off x="1816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69141</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F00-000051010000}"/>
            </a:ext>
          </a:extLst>
        </xdr:cNvPr>
        <xdr:cNvSpPr txBox="1"/>
      </xdr:nvSpPr>
      <xdr:spPr>
        <a:xfrm>
          <a:off x="927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F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F00-00006A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F00-00006C010000}"/>
            </a:ext>
          </a:extLst>
        </xdr:cNvPr>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F00-00006E010000}"/>
            </a:ext>
          </a:extLst>
        </xdr:cNvPr>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50164</xdr:rowOff>
    </xdr:from>
    <xdr:to>
      <xdr:col>55</xdr:col>
      <xdr:colOff>50800</xdr:colOff>
      <xdr:row>106</xdr:row>
      <xdr:rowOff>151764</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04267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73041</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F00-00007A010000}"/>
            </a:ext>
          </a:extLst>
        </xdr:cNvPr>
        <xdr:cNvSpPr txBox="1"/>
      </xdr:nvSpPr>
      <xdr:spPr>
        <a:xfrm>
          <a:off x="10515600" y="180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55880</xdr:rowOff>
    </xdr:from>
    <xdr:to>
      <xdr:col>50</xdr:col>
      <xdr:colOff>165100</xdr:colOff>
      <xdr:row>106</xdr:row>
      <xdr:rowOff>157480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9588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100964</xdr:rowOff>
    </xdr:from>
    <xdr:to>
      <xdr:col>55</xdr:col>
      <xdr:colOff>0</xdr:colOff>
      <xdr:row>106</xdr:row>
      <xdr:rowOff>106680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9639300" y="182746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61595</xdr:rowOff>
    </xdr:from>
    <xdr:to>
      <xdr:col>46</xdr:col>
      <xdr:colOff>38100</xdr:colOff>
      <xdr:row>106</xdr:row>
      <xdr:rowOff>163195</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8699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106680</xdr:rowOff>
    </xdr:from>
    <xdr:to>
      <xdr:col>50</xdr:col>
      <xdr:colOff>114300</xdr:colOff>
      <xdr:row>106</xdr:row>
      <xdr:rowOff>112395</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8750300" y="18280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67311</xdr:rowOff>
    </xdr:from>
    <xdr:to>
      <xdr:col>41</xdr:col>
      <xdr:colOff>101600</xdr:colOff>
      <xdr:row>106</xdr:row>
      <xdr:rowOff>168911</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781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112395</xdr:rowOff>
    </xdr:from>
    <xdr:to>
      <xdr:col>45</xdr:col>
      <xdr:colOff>177800</xdr:colOff>
      <xdr:row>106</xdr:row>
      <xdr:rowOff>118111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7861300" y="182860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73025</xdr:rowOff>
    </xdr:from>
    <xdr:to>
      <xdr:col>36</xdr:col>
      <xdr:colOff>165100</xdr:colOff>
      <xdr:row>107</xdr:row>
      <xdr:rowOff>3175</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6921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118111</xdr:rowOff>
    </xdr:from>
    <xdr:to>
      <xdr:col>41</xdr:col>
      <xdr:colOff>50800</xdr:colOff>
      <xdr:row>106</xdr:row>
      <xdr:rowOff>123825</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6972300" y="182918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387" name="n_1aveValue【市民会館】&#10;一人当たり面積">
          <a:extLst>
            <a:ext uri="{FF2B5EF4-FFF2-40B4-BE49-F238E27FC236}">
              <a16:creationId xmlns:a16="http://schemas.microsoft.com/office/drawing/2014/main" id="{00000000-0008-0000-0F00-000083010000}"/>
            </a:ext>
          </a:extLst>
        </xdr:cNvPr>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388" name="n_2aveValue【市民会館】&#10;一人当たり面積">
          <a:extLst>
            <a:ext uri="{FF2B5EF4-FFF2-40B4-BE49-F238E27FC236}">
              <a16:creationId xmlns:a16="http://schemas.microsoft.com/office/drawing/2014/main" id="{00000000-0008-0000-0F00-000084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89" name="n_3aveValue【市民会館】&#10;一人当たり面積">
          <a:extLst>
            <a:ext uri="{FF2B5EF4-FFF2-40B4-BE49-F238E27FC236}">
              <a16:creationId xmlns:a16="http://schemas.microsoft.com/office/drawing/2014/main" id="{00000000-0008-0000-0F00-000085010000}"/>
            </a:ext>
          </a:extLst>
        </xdr:cNvPr>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390" name="n_4aveValue【市民会館】&#10;一人当たり面積">
          <a:extLst>
            <a:ext uri="{FF2B5EF4-FFF2-40B4-BE49-F238E27FC236}">
              <a16:creationId xmlns:a16="http://schemas.microsoft.com/office/drawing/2014/main" id="{00000000-0008-0000-0F00-000086010000}"/>
            </a:ext>
          </a:extLst>
        </xdr:cNvPr>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2557</xdr:rowOff>
    </xdr:from>
    <xdr:ext cx="469744" cy="259045"/>
    <xdr:sp macro="" textlink="">
      <xdr:nvSpPr>
        <xdr:cNvPr id="391" name="n_1mainValue【市民会館】&#10;一人当たり面積">
          <a:extLst>
            <a:ext uri="{FF2B5EF4-FFF2-40B4-BE49-F238E27FC236}">
              <a16:creationId xmlns:a16="http://schemas.microsoft.com/office/drawing/2014/main" id="{00000000-0008-0000-0F00-000087010000}"/>
            </a:ext>
          </a:extLst>
        </xdr:cNvPr>
        <xdr:cNvSpPr txBox="1"/>
      </xdr:nvSpPr>
      <xdr:spPr>
        <a:xfrm>
          <a:off x="93917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8272</xdr:rowOff>
    </xdr:from>
    <xdr:ext cx="469744" cy="259045"/>
    <xdr:sp macro="" textlink="">
      <xdr:nvSpPr>
        <xdr:cNvPr id="392" name="n_2mainValue【市民会館】&#10;一人当たり面積">
          <a:extLst>
            <a:ext uri="{FF2B5EF4-FFF2-40B4-BE49-F238E27FC236}">
              <a16:creationId xmlns:a16="http://schemas.microsoft.com/office/drawing/2014/main" id="{00000000-0008-0000-0F00-000088010000}"/>
            </a:ext>
          </a:extLst>
        </xdr:cNvPr>
        <xdr:cNvSpPr txBox="1"/>
      </xdr:nvSpPr>
      <xdr:spPr>
        <a:xfrm>
          <a:off x="8515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13988</xdr:rowOff>
    </xdr:from>
    <xdr:ext cx="469744" cy="259045"/>
    <xdr:sp macro="" textlink="">
      <xdr:nvSpPr>
        <xdr:cNvPr id="393" name="n_3mainValue【市民会館】&#10;一人当たり面積">
          <a:extLst>
            <a:ext uri="{FF2B5EF4-FFF2-40B4-BE49-F238E27FC236}">
              <a16:creationId xmlns:a16="http://schemas.microsoft.com/office/drawing/2014/main" id="{00000000-0008-0000-0F00-000089010000}"/>
            </a:ext>
          </a:extLst>
        </xdr:cNvPr>
        <xdr:cNvSpPr txBox="1"/>
      </xdr:nvSpPr>
      <xdr:spPr>
        <a:xfrm>
          <a:off x="7626427"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19702</xdr:rowOff>
    </xdr:from>
    <xdr:ext cx="469744" cy="259045"/>
    <xdr:sp macro="" textlink="">
      <xdr:nvSpPr>
        <xdr:cNvPr id="394" name="n_4mainValue【市民会館】&#10;一人当たり面積">
          <a:extLst>
            <a:ext uri="{FF2B5EF4-FFF2-40B4-BE49-F238E27FC236}">
              <a16:creationId xmlns:a16="http://schemas.microsoft.com/office/drawing/2014/main" id="{00000000-0008-0000-0F00-00008A010000}"/>
            </a:ext>
          </a:extLst>
        </xdr:cNvPr>
        <xdr:cNvSpPr txBox="1"/>
      </xdr:nvSpPr>
      <xdr:spPr>
        <a:xfrm>
          <a:off x="6737427"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164193</xdr:rowOff>
    </xdr:from>
    <xdr:to>
      <xdr:col>81</xdr:col>
      <xdr:colOff>101600</xdr:colOff>
      <xdr:row>39</xdr:row>
      <xdr:rowOff>94343</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43543</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15481300" y="66958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39</xdr:row>
      <xdr:rowOff>43543</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6451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79284</xdr:rowOff>
    </xdr:from>
    <xdr:to>
      <xdr:col>72</xdr:col>
      <xdr:colOff>38100</xdr:colOff>
      <xdr:row>39</xdr:row>
      <xdr:rowOff>9434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38</xdr:row>
      <xdr:rowOff>130084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645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87630</xdr:rowOff>
    </xdr:from>
    <xdr:to>
      <xdr:col>71</xdr:col>
      <xdr:colOff>177800</xdr:colOff>
      <xdr:row>38</xdr:row>
      <xdr:rowOff>130084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6027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85470</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F00-0000DC010000}"/>
            </a:ext>
          </a:extLst>
        </xdr:cNvPr>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F00-0000DE010000}"/>
            </a:ext>
          </a:extLst>
        </xdr:cNvPr>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F00-0000E0010000}"/>
            </a:ext>
          </a:extLst>
        </xdr:cNvPr>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167946</xdr:rowOff>
    </xdr:from>
    <xdr:to>
      <xdr:col>116</xdr:col>
      <xdr:colOff>114300</xdr:colOff>
      <xdr:row>39</xdr:row>
      <xdr:rowOff>98096</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66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146373</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F00-0000EC010000}"/>
            </a:ext>
          </a:extLst>
        </xdr:cNvPr>
        <xdr:cNvSpPr txBox="1"/>
      </xdr:nvSpPr>
      <xdr:spPr>
        <a:xfrm>
          <a:off x="22199600" y="66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13760</xdr:rowOff>
    </xdr:from>
    <xdr:to>
      <xdr:col>112</xdr:col>
      <xdr:colOff>38100</xdr:colOff>
      <xdr:row>39</xdr:row>
      <xdr:rowOff>115360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67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47296</xdr:rowOff>
    </xdr:from>
    <xdr:to>
      <xdr:col>116</xdr:col>
      <xdr:colOff>63500</xdr:colOff>
      <xdr:row>39</xdr:row>
      <xdr:rowOff>64560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6733846"/>
          <a:ext cx="838200" cy="1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149009</xdr:rowOff>
    </xdr:from>
    <xdr:to>
      <xdr:col>107</xdr:col>
      <xdr:colOff>101600</xdr:colOff>
      <xdr:row>39</xdr:row>
      <xdr:rowOff>79159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66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28359</xdr:rowOff>
    </xdr:from>
    <xdr:to>
      <xdr:col>111</xdr:col>
      <xdr:colOff>177800</xdr:colOff>
      <xdr:row>39</xdr:row>
      <xdr:rowOff>64560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0434300" y="6714909"/>
          <a:ext cx="889000" cy="3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155702</xdr:rowOff>
    </xdr:from>
    <xdr:to>
      <xdr:col>102</xdr:col>
      <xdr:colOff>165100</xdr:colOff>
      <xdr:row>39</xdr:row>
      <xdr:rowOff>85852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28359</xdr:rowOff>
    </xdr:from>
    <xdr:to>
      <xdr:col>107</xdr:col>
      <xdr:colOff>50800</xdr:colOff>
      <xdr:row>39</xdr:row>
      <xdr:rowOff>35052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6714909"/>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152552</xdr:rowOff>
    </xdr:from>
    <xdr:to>
      <xdr:col>98</xdr:col>
      <xdr:colOff>38100</xdr:colOff>
      <xdr:row>39</xdr:row>
      <xdr:rowOff>82702</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8605500" y="66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31902</xdr:rowOff>
    </xdr:from>
    <xdr:to>
      <xdr:col>102</xdr:col>
      <xdr:colOff>114300</xdr:colOff>
      <xdr:row>39</xdr:row>
      <xdr:rowOff>35052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656300" y="6718452"/>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106487</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43411" y="679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70286</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67111" y="675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76979</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78111" y="67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73829</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89111" y="67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F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F00-000027020000}"/>
            </a:ext>
          </a:extLst>
        </xdr:cNvPr>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60</xdr:row>
      <xdr:rowOff>3266</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5481300" y="10091057"/>
          <a:ext cx="8382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106135</xdr:rowOff>
    </xdr:from>
    <xdr:to>
      <xdr:col>81</xdr:col>
      <xdr:colOff>50800</xdr:colOff>
      <xdr:row>58</xdr:row>
      <xdr:rowOff>146957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592300" y="10050235"/>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55335</xdr:rowOff>
    </xdr:from>
    <xdr:to>
      <xdr:col>72</xdr:col>
      <xdr:colOff>38100</xdr:colOff>
      <xdr:row>58</xdr:row>
      <xdr:rowOff>156935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106135</xdr:rowOff>
    </xdr:from>
    <xdr:to>
      <xdr:col>76</xdr:col>
      <xdr:colOff>114300</xdr:colOff>
      <xdr:row>58</xdr:row>
      <xdr:rowOff>106135</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3703300" y="10050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763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106135</xdr:rowOff>
    </xdr:from>
    <xdr:to>
      <xdr:col>71</xdr:col>
      <xdr:colOff>177800</xdr:colOff>
      <xdr:row>59</xdr:row>
      <xdr:rowOff>16328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12814300" y="1005023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2012</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F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164919</xdr:rowOff>
    </xdr:from>
    <xdr:to>
      <xdr:col>116</xdr:col>
      <xdr:colOff>62864</xdr:colOff>
      <xdr:row>64</xdr:row>
      <xdr:rowOff>125730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22160864" y="10451919"/>
          <a:ext cx="0" cy="646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129557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F00-000052020000}"/>
            </a:ext>
          </a:extLst>
        </xdr:cNvPr>
        <xdr:cNvSpPr txBox="1"/>
      </xdr:nvSpPr>
      <xdr:spPr>
        <a:xfrm>
          <a:off x="22199600" y="1110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125730</xdr:rowOff>
    </xdr:from>
    <xdr:to>
      <xdr:col>116</xdr:col>
      <xdr:colOff>152400</xdr:colOff>
      <xdr:row>64</xdr:row>
      <xdr:rowOff>125730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111596</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F00-000054020000}"/>
            </a:ext>
          </a:extLst>
        </xdr:cNvPr>
        <xdr:cNvSpPr txBox="1"/>
      </xdr:nvSpPr>
      <xdr:spPr>
        <a:xfrm>
          <a:off x="22199600" y="1022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164919</xdr:rowOff>
    </xdr:from>
    <xdr:to>
      <xdr:col>116</xdr:col>
      <xdr:colOff>152400</xdr:colOff>
      <xdr:row>60</xdr:row>
      <xdr:rowOff>164919</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0451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100710</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F00-000056020000}"/>
            </a:ext>
          </a:extLst>
        </xdr:cNvPr>
        <xdr:cNvSpPr txBox="1"/>
      </xdr:nvSpPr>
      <xdr:spPr>
        <a:xfrm>
          <a:off x="22199600" y="10902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122283</xdr:rowOff>
    </xdr:from>
    <xdr:to>
      <xdr:col>116</xdr:col>
      <xdr:colOff>114300</xdr:colOff>
      <xdr:row>64</xdr:row>
      <xdr:rowOff>52433</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2110700" y="1092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125549</xdr:rowOff>
    </xdr:from>
    <xdr:to>
      <xdr:col>112</xdr:col>
      <xdr:colOff>38100</xdr:colOff>
      <xdr:row>64</xdr:row>
      <xdr:rowOff>55699</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1272500" y="109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114119</xdr:rowOff>
    </xdr:from>
    <xdr:to>
      <xdr:col>107</xdr:col>
      <xdr:colOff>101600</xdr:colOff>
      <xdr:row>64</xdr:row>
      <xdr:rowOff>44269</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0383500" y="10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133713</xdr:rowOff>
    </xdr:from>
    <xdr:to>
      <xdr:col>102</xdr:col>
      <xdr:colOff>165100</xdr:colOff>
      <xdr:row>64</xdr:row>
      <xdr:rowOff>63863</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9494500" y="1093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136978</xdr:rowOff>
    </xdr:from>
    <xdr:to>
      <xdr:col>98</xdr:col>
      <xdr:colOff>38100</xdr:colOff>
      <xdr:row>64</xdr:row>
      <xdr:rowOff>67128</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8605500" y="1093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19413</xdr:rowOff>
    </xdr:from>
    <xdr:to>
      <xdr:col>116</xdr:col>
      <xdr:colOff>114300</xdr:colOff>
      <xdr:row>63</xdr:row>
      <xdr:rowOff>121013</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42290</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F00-000062020000}"/>
            </a:ext>
          </a:extLst>
        </xdr:cNvPr>
        <xdr:cNvSpPr txBox="1"/>
      </xdr:nvSpPr>
      <xdr:spPr>
        <a:xfrm>
          <a:off x="22199600" y="1067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70213</xdr:rowOff>
    </xdr:from>
    <xdr:to>
      <xdr:col>116</xdr:col>
      <xdr:colOff>63500</xdr:colOff>
      <xdr:row>63</xdr:row>
      <xdr:rowOff>73478</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1323300" y="108715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130447</xdr:rowOff>
    </xdr:from>
    <xdr:to>
      <xdr:col>107</xdr:col>
      <xdr:colOff>101600</xdr:colOff>
      <xdr:row>56</xdr:row>
      <xdr:rowOff>60597</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03835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9797</xdr:rowOff>
    </xdr:from>
    <xdr:to>
      <xdr:col>111</xdr:col>
      <xdr:colOff>177800</xdr:colOff>
      <xdr:row>63</xdr:row>
      <xdr:rowOff>73478</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20434300" y="9610997"/>
          <a:ext cx="889000" cy="12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9797</xdr:rowOff>
    </xdr:from>
    <xdr:to>
      <xdr:col>107</xdr:col>
      <xdr:colOff>50800</xdr:colOff>
      <xdr:row>63</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9545300" y="9610997"/>
          <a:ext cx="889000" cy="130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32476</xdr:rowOff>
    </xdr:from>
    <xdr:to>
      <xdr:col>98</xdr:col>
      <xdr:colOff>38100</xdr:colOff>
      <xdr:row>63</xdr:row>
      <xdr:rowOff>134076</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8605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83276</xdr:rowOff>
    </xdr:from>
    <xdr:to>
      <xdr:col>102</xdr:col>
      <xdr:colOff>114300</xdr:colOff>
      <xdr:row>63</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656300" y="108846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46826</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10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35396</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54990</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58255</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84214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140805</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59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77124</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93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10177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9310427" y="1064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150603</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18421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F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F00-00008B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消防施設】&#10;有形固定資産減価償却率最大値テキスト">
          <a:extLst>
            <a:ext uri="{FF2B5EF4-FFF2-40B4-BE49-F238E27FC236}">
              <a16:creationId xmlns:a16="http://schemas.microsoft.com/office/drawing/2014/main" id="{00000000-0008-0000-0F00-00008D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F00-00008F020000}"/>
            </a:ext>
          </a:extLst>
        </xdr:cNvPr>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96520</xdr:rowOff>
    </xdr:from>
    <xdr:to>
      <xdr:col>85</xdr:col>
      <xdr:colOff>177800</xdr:colOff>
      <xdr:row>81</xdr:row>
      <xdr:rowOff>26670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62687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119397</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F00-00009B020000}"/>
            </a:ext>
          </a:extLst>
        </xdr:cNvPr>
        <xdr:cNvSpPr txBox="1"/>
      </xdr:nvSpPr>
      <xdr:spPr>
        <a:xfrm>
          <a:off x="16357600"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106680</xdr:rowOff>
    </xdr:from>
    <xdr:to>
      <xdr:col>81</xdr:col>
      <xdr:colOff>101600</xdr:colOff>
      <xdr:row>81</xdr:row>
      <xdr:rowOff>36830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54305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147320</xdr:rowOff>
    </xdr:from>
    <xdr:to>
      <xdr:col>85</xdr:col>
      <xdr:colOff>127000</xdr:colOff>
      <xdr:row>80</xdr:row>
      <xdr:rowOff>157480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5481300" y="138633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152400</xdr:rowOff>
    </xdr:from>
    <xdr:to>
      <xdr:col>76</xdr:col>
      <xdr:colOff>165100</xdr:colOff>
      <xdr:row>81</xdr:row>
      <xdr:rowOff>82550</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541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157480</xdr:rowOff>
    </xdr:from>
    <xdr:to>
      <xdr:col>81</xdr:col>
      <xdr:colOff>50800</xdr:colOff>
      <xdr:row>81</xdr:row>
      <xdr:rowOff>31750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4592300" y="1387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152400</xdr:rowOff>
    </xdr:from>
    <xdr:to>
      <xdr:col>72</xdr:col>
      <xdr:colOff>38100</xdr:colOff>
      <xdr:row>81</xdr:row>
      <xdr:rowOff>82550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652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31750</xdr:rowOff>
    </xdr:from>
    <xdr:to>
      <xdr:col>76</xdr:col>
      <xdr:colOff>114300</xdr:colOff>
      <xdr:row>81</xdr:row>
      <xdr:rowOff>31750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3703300" y="1391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138430</xdr:rowOff>
    </xdr:from>
    <xdr:to>
      <xdr:col>67</xdr:col>
      <xdr:colOff>101600</xdr:colOff>
      <xdr:row>81</xdr:row>
      <xdr:rowOff>68580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2763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17780</xdr:rowOff>
    </xdr:from>
    <xdr:to>
      <xdr:col>71</xdr:col>
      <xdr:colOff>177800</xdr:colOff>
      <xdr:row>81</xdr:row>
      <xdr:rowOff>31750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814300" y="139052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53357</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3597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99077</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99077</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85107</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F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F00-0000C4020000}"/>
            </a:ext>
          </a:extLst>
        </xdr:cNvPr>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10" name="【消防施設】&#10;一人当たり面積最大値テキスト">
          <a:extLst>
            <a:ext uri="{FF2B5EF4-FFF2-40B4-BE49-F238E27FC236}">
              <a16:creationId xmlns:a16="http://schemas.microsoft.com/office/drawing/2014/main" id="{00000000-0008-0000-0F00-0000C6020000}"/>
            </a:ext>
          </a:extLst>
        </xdr:cNvPr>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F00-0000C8020000}"/>
            </a:ext>
          </a:extLst>
        </xdr:cNvPr>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62765</xdr:rowOff>
    </xdr:from>
    <xdr:to>
      <xdr:col>116</xdr:col>
      <xdr:colOff>114300</xdr:colOff>
      <xdr:row>86</xdr:row>
      <xdr:rowOff>164365</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2110700" y="148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F00-0000D4020000}"/>
            </a:ext>
          </a:extLst>
        </xdr:cNvPr>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62692</xdr:rowOff>
    </xdr:from>
    <xdr:to>
      <xdr:col>112</xdr:col>
      <xdr:colOff>38100</xdr:colOff>
      <xdr:row>86</xdr:row>
      <xdr:rowOff>164292</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1272500" y="148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113492</xdr:rowOff>
    </xdr:from>
    <xdr:to>
      <xdr:col>116</xdr:col>
      <xdr:colOff>63500</xdr:colOff>
      <xdr:row>86</xdr:row>
      <xdr:rowOff>113565</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1323300" y="14858192"/>
          <a:ext cx="838200" cy="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62745</xdr:rowOff>
    </xdr:from>
    <xdr:to>
      <xdr:col>107</xdr:col>
      <xdr:colOff>101600</xdr:colOff>
      <xdr:row>86</xdr:row>
      <xdr:rowOff>164345</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0383500" y="14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113492</xdr:rowOff>
    </xdr:from>
    <xdr:to>
      <xdr:col>111</xdr:col>
      <xdr:colOff>177800</xdr:colOff>
      <xdr:row>86</xdr:row>
      <xdr:rowOff>113545</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0434300" y="14858192"/>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62757</xdr:rowOff>
    </xdr:from>
    <xdr:to>
      <xdr:col>102</xdr:col>
      <xdr:colOff>165100</xdr:colOff>
      <xdr:row>86</xdr:row>
      <xdr:rowOff>164357</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9494500" y="148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113545</xdr:rowOff>
    </xdr:from>
    <xdr:to>
      <xdr:col>107</xdr:col>
      <xdr:colOff>50800</xdr:colOff>
      <xdr:row>86</xdr:row>
      <xdr:rowOff>113557</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9545300" y="14858245"/>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62781</xdr:rowOff>
    </xdr:from>
    <xdr:to>
      <xdr:col>98</xdr:col>
      <xdr:colOff>38100</xdr:colOff>
      <xdr:row>86</xdr:row>
      <xdr:rowOff>164381</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8605500" y="148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113557</xdr:rowOff>
    </xdr:from>
    <xdr:to>
      <xdr:col>102</xdr:col>
      <xdr:colOff>114300</xdr:colOff>
      <xdr:row>86</xdr:row>
      <xdr:rowOff>113581</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8656300" y="14858257"/>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3" name="n_1aveValue【消防施設】&#10;一人当たり面積">
          <a:extLst>
            <a:ext uri="{FF2B5EF4-FFF2-40B4-BE49-F238E27FC236}">
              <a16:creationId xmlns:a16="http://schemas.microsoft.com/office/drawing/2014/main" id="{00000000-0008-0000-0F00-0000DD020000}"/>
            </a:ext>
          </a:extLst>
        </xdr:cNvPr>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734" name="n_2aveValue【消防施設】&#10;一人当たり面積">
          <a:extLst>
            <a:ext uri="{FF2B5EF4-FFF2-40B4-BE49-F238E27FC236}">
              <a16:creationId xmlns:a16="http://schemas.microsoft.com/office/drawing/2014/main" id="{00000000-0008-0000-0F00-0000DE020000}"/>
            </a:ext>
          </a:extLst>
        </xdr:cNvPr>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735" name="n_3aveValue【消防施設】&#10;一人当たり面積">
          <a:extLst>
            <a:ext uri="{FF2B5EF4-FFF2-40B4-BE49-F238E27FC236}">
              <a16:creationId xmlns:a16="http://schemas.microsoft.com/office/drawing/2014/main" id="{00000000-0008-0000-0F00-0000DF020000}"/>
            </a:ext>
          </a:extLst>
        </xdr:cNvPr>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736" name="n_4aveValue【消防施設】&#10;一人当たり面積">
          <a:extLst>
            <a:ext uri="{FF2B5EF4-FFF2-40B4-BE49-F238E27FC236}">
              <a16:creationId xmlns:a16="http://schemas.microsoft.com/office/drawing/2014/main" id="{00000000-0008-0000-0F00-0000E0020000}"/>
            </a:ext>
          </a:extLst>
        </xdr:cNvPr>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155419</xdr:rowOff>
    </xdr:from>
    <xdr:ext cx="469744" cy="259045"/>
    <xdr:sp macro="" textlink="">
      <xdr:nvSpPr>
        <xdr:cNvPr id="737" name="n_1mainValue【消防施設】&#10;一人当たり面積">
          <a:extLst>
            <a:ext uri="{FF2B5EF4-FFF2-40B4-BE49-F238E27FC236}">
              <a16:creationId xmlns:a16="http://schemas.microsoft.com/office/drawing/2014/main" id="{00000000-0008-0000-0F00-0000E1020000}"/>
            </a:ext>
          </a:extLst>
        </xdr:cNvPr>
        <xdr:cNvSpPr txBox="1"/>
      </xdr:nvSpPr>
      <xdr:spPr>
        <a:xfrm>
          <a:off x="21075727" y="1490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9422</xdr:rowOff>
    </xdr:from>
    <xdr:ext cx="469744" cy="259045"/>
    <xdr:sp macro="" textlink="">
      <xdr:nvSpPr>
        <xdr:cNvPr id="738" name="n_2mainValue【消防施設】&#10;一人当たり面積">
          <a:extLst>
            <a:ext uri="{FF2B5EF4-FFF2-40B4-BE49-F238E27FC236}">
              <a16:creationId xmlns:a16="http://schemas.microsoft.com/office/drawing/2014/main" id="{00000000-0008-0000-0F00-0000E2020000}"/>
            </a:ext>
          </a:extLst>
        </xdr:cNvPr>
        <xdr:cNvSpPr txBox="1"/>
      </xdr:nvSpPr>
      <xdr:spPr>
        <a:xfrm>
          <a:off x="20199427" y="145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9434</xdr:rowOff>
    </xdr:from>
    <xdr:ext cx="469744" cy="259045"/>
    <xdr:sp macro="" textlink="">
      <xdr:nvSpPr>
        <xdr:cNvPr id="739" name="n_3mainValue【消防施設】&#10;一人当たり面積">
          <a:extLst>
            <a:ext uri="{FF2B5EF4-FFF2-40B4-BE49-F238E27FC236}">
              <a16:creationId xmlns:a16="http://schemas.microsoft.com/office/drawing/2014/main" id="{00000000-0008-0000-0F00-0000E3020000}"/>
            </a:ext>
          </a:extLst>
        </xdr:cNvPr>
        <xdr:cNvSpPr txBox="1"/>
      </xdr:nvSpPr>
      <xdr:spPr>
        <a:xfrm>
          <a:off x="19310427" y="145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9458</xdr:rowOff>
    </xdr:from>
    <xdr:ext cx="469744" cy="259045"/>
    <xdr:sp macro="" textlink="">
      <xdr:nvSpPr>
        <xdr:cNvPr id="740" name="n_4mainValue【消防施設】&#10;一人当たり面積">
          <a:extLst>
            <a:ext uri="{FF2B5EF4-FFF2-40B4-BE49-F238E27FC236}">
              <a16:creationId xmlns:a16="http://schemas.microsoft.com/office/drawing/2014/main" id="{00000000-0008-0000-0F00-0000E4020000}"/>
            </a:ext>
          </a:extLst>
        </xdr:cNvPr>
        <xdr:cNvSpPr txBox="1"/>
      </xdr:nvSpPr>
      <xdr:spPr>
        <a:xfrm>
          <a:off x="18421427" y="145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a:extLst>
            <a:ext uri="{FF2B5EF4-FFF2-40B4-BE49-F238E27FC236}">
              <a16:creationId xmlns:a16="http://schemas.microsoft.com/office/drawing/2014/main" id="{00000000-0008-0000-0F00-0000FF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F00-000001030000}"/>
            </a:ext>
          </a:extLst>
        </xdr:cNvPr>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F00-000003030000}"/>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6268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41383</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F00-00000F030000}"/>
            </a:ext>
          </a:extLst>
        </xdr:cNvPr>
        <xdr:cNvSpPr txBox="1"/>
      </xdr:nvSpPr>
      <xdr:spPr>
        <a:xfrm>
          <a:off x="16357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74568</xdr:rowOff>
    </xdr:from>
    <xdr:to>
      <xdr:col>85</xdr:col>
      <xdr:colOff>127000</xdr:colOff>
      <xdr:row>104</xdr:row>
      <xdr:rowOff>113756</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5481300" y="179053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157662</xdr:rowOff>
    </xdr:from>
    <xdr:to>
      <xdr:col>76</xdr:col>
      <xdr:colOff>165100</xdr:colOff>
      <xdr:row>104</xdr:row>
      <xdr:rowOff>87812</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4541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37012</xdr:rowOff>
    </xdr:from>
    <xdr:to>
      <xdr:col>81</xdr:col>
      <xdr:colOff>50800</xdr:colOff>
      <xdr:row>104</xdr:row>
      <xdr:rowOff>74568</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4592300" y="1786781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3652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37012</xdr:rowOff>
    </xdr:from>
    <xdr:to>
      <xdr:col>76</xdr:col>
      <xdr:colOff>114300</xdr:colOff>
      <xdr:row>104</xdr:row>
      <xdr:rowOff>37012</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3703300" y="17867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115207</xdr:rowOff>
    </xdr:from>
    <xdr:to>
      <xdr:col>67</xdr:col>
      <xdr:colOff>101600</xdr:colOff>
      <xdr:row>107</xdr:row>
      <xdr:rowOff>45357</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2763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37012</xdr:rowOff>
    </xdr:from>
    <xdr:to>
      <xdr:col>71</xdr:col>
      <xdr:colOff>177800</xdr:colOff>
      <xdr:row>106</xdr:row>
      <xdr:rowOff>166007</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12814300" y="17867812"/>
          <a:ext cx="889000" cy="4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F00-000018030000}"/>
            </a:ext>
          </a:extLst>
        </xdr:cNvPr>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F00-000019030000}"/>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F00-00001A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F00-00001B030000}"/>
            </a:ext>
          </a:extLst>
        </xdr:cNvPr>
        <xdr:cNvSpPr txBox="1"/>
      </xdr:nvSpPr>
      <xdr:spPr>
        <a:xfrm>
          <a:off x="12611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141895</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F00-00001C030000}"/>
            </a:ext>
          </a:extLst>
        </xdr:cNvPr>
        <xdr:cNvSpPr txBox="1"/>
      </xdr:nvSpPr>
      <xdr:spPr>
        <a:xfrm>
          <a:off x="15266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104339</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F00-00001D030000}"/>
            </a:ext>
          </a:extLst>
        </xdr:cNvPr>
        <xdr:cNvSpPr txBox="1"/>
      </xdr:nvSpPr>
      <xdr:spPr>
        <a:xfrm>
          <a:off x="14389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F00-00001E030000}"/>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36484</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F00-00001F030000}"/>
            </a:ext>
          </a:extLst>
        </xdr:cNvPr>
        <xdr:cNvSpPr txBox="1"/>
      </xdr:nvSpPr>
      <xdr:spPr>
        <a:xfrm>
          <a:off x="12611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a:extLst>
            <a:ext uri="{FF2B5EF4-FFF2-40B4-BE49-F238E27FC236}">
              <a16:creationId xmlns:a16="http://schemas.microsoft.com/office/drawing/2014/main" id="{00000000-0008-0000-0F00-00003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6" name="【庁舎】&#10;一人当たり面積最小値テキスト">
          <a:extLst>
            <a:ext uri="{FF2B5EF4-FFF2-40B4-BE49-F238E27FC236}">
              <a16:creationId xmlns:a16="http://schemas.microsoft.com/office/drawing/2014/main" id="{00000000-0008-0000-0F00-00003A030000}"/>
            </a:ext>
          </a:extLst>
        </xdr:cNvPr>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8" name="【庁舎】&#10;一人当たり面積最大値テキスト">
          <a:extLst>
            <a:ext uri="{FF2B5EF4-FFF2-40B4-BE49-F238E27FC236}">
              <a16:creationId xmlns:a16="http://schemas.microsoft.com/office/drawing/2014/main" id="{00000000-0008-0000-0F00-00003C030000}"/>
            </a:ext>
          </a:extLst>
        </xdr:cNvPr>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830" name="【庁舎】&#10;一人当たり面積平均値テキスト">
          <a:extLst>
            <a:ext uri="{FF2B5EF4-FFF2-40B4-BE49-F238E27FC236}">
              <a16:creationId xmlns:a16="http://schemas.microsoft.com/office/drawing/2014/main" id="{00000000-0008-0000-0F00-00003E030000}"/>
            </a:ext>
          </a:extLst>
        </xdr:cNvPr>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139700</xdr:rowOff>
    </xdr:from>
    <xdr:to>
      <xdr:col>116</xdr:col>
      <xdr:colOff>114300</xdr:colOff>
      <xdr:row>104</xdr:row>
      <xdr:rowOff>69850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2110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162577</xdr:rowOff>
    </xdr:from>
    <xdr:ext cx="469744" cy="259045"/>
    <xdr:sp macro="" textlink="">
      <xdr:nvSpPr>
        <xdr:cNvPr id="842" name="【庁舎】&#10;一人当たり面積該当値テキスト">
          <a:extLst>
            <a:ext uri="{FF2B5EF4-FFF2-40B4-BE49-F238E27FC236}">
              <a16:creationId xmlns:a16="http://schemas.microsoft.com/office/drawing/2014/main" id="{00000000-0008-0000-0F00-00004A030000}"/>
            </a:ext>
          </a:extLst>
        </xdr:cNvPr>
        <xdr:cNvSpPr txBox="1"/>
      </xdr:nvSpPr>
      <xdr:spPr>
        <a:xfrm>
          <a:off x="22199600"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147864</xdr:rowOff>
    </xdr:from>
    <xdr:to>
      <xdr:col>112</xdr:col>
      <xdr:colOff>38100</xdr:colOff>
      <xdr:row>104</xdr:row>
      <xdr:rowOff>78014</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127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19050</xdr:rowOff>
    </xdr:from>
    <xdr:to>
      <xdr:col>116</xdr:col>
      <xdr:colOff>63500</xdr:colOff>
      <xdr:row>104</xdr:row>
      <xdr:rowOff>27214</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1323300" y="1784985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160927</xdr:rowOff>
    </xdr:from>
    <xdr:to>
      <xdr:col>107</xdr:col>
      <xdr:colOff>101600</xdr:colOff>
      <xdr:row>104</xdr:row>
      <xdr:rowOff>91077</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0383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27214</xdr:rowOff>
    </xdr:from>
    <xdr:to>
      <xdr:col>111</xdr:col>
      <xdr:colOff>177800</xdr:colOff>
      <xdr:row>104</xdr:row>
      <xdr:rowOff>40277</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0434300" y="1785801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40277</xdr:rowOff>
    </xdr:from>
    <xdr:to>
      <xdr:col>107</xdr:col>
      <xdr:colOff>50800</xdr:colOff>
      <xdr:row>104</xdr:row>
      <xdr:rowOff>53339</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9545300" y="178710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89081</xdr:rowOff>
    </xdr:from>
    <xdr:to>
      <xdr:col>98</xdr:col>
      <xdr:colOff>38100</xdr:colOff>
      <xdr:row>105</xdr:row>
      <xdr:rowOff>19231</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8605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139881</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8656300" y="17884139"/>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851" name="n_1aveValue【庁舎】&#10;一人当たり面積">
          <a:extLst>
            <a:ext uri="{FF2B5EF4-FFF2-40B4-BE49-F238E27FC236}">
              <a16:creationId xmlns:a16="http://schemas.microsoft.com/office/drawing/2014/main" id="{00000000-0008-0000-0F00-000053030000}"/>
            </a:ext>
          </a:extLst>
        </xdr:cNvPr>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852" name="n_2aveValue【庁舎】&#10;一人当たり面積">
          <a:extLst>
            <a:ext uri="{FF2B5EF4-FFF2-40B4-BE49-F238E27FC236}">
              <a16:creationId xmlns:a16="http://schemas.microsoft.com/office/drawing/2014/main" id="{00000000-0008-0000-0F00-000054030000}"/>
            </a:ext>
          </a:extLst>
        </xdr:cNvPr>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853" name="n_3aveValue【庁舎】&#10;一人当たり面積">
          <a:extLst>
            <a:ext uri="{FF2B5EF4-FFF2-40B4-BE49-F238E27FC236}">
              <a16:creationId xmlns:a16="http://schemas.microsoft.com/office/drawing/2014/main" id="{00000000-0008-0000-0F00-000055030000}"/>
            </a:ext>
          </a:extLst>
        </xdr:cNvPr>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854" name="n_4aveValue【庁舎】&#10;一人当たり面積">
          <a:extLst>
            <a:ext uri="{FF2B5EF4-FFF2-40B4-BE49-F238E27FC236}">
              <a16:creationId xmlns:a16="http://schemas.microsoft.com/office/drawing/2014/main" id="{00000000-0008-0000-0F00-000056030000}"/>
            </a:ext>
          </a:extLst>
        </xdr:cNvPr>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94541</xdr:rowOff>
    </xdr:from>
    <xdr:ext cx="469744" cy="259045"/>
    <xdr:sp macro="" textlink="">
      <xdr:nvSpPr>
        <xdr:cNvPr id="855" name="n_1mainValue【庁舎】&#10;一人当たり面積">
          <a:extLst>
            <a:ext uri="{FF2B5EF4-FFF2-40B4-BE49-F238E27FC236}">
              <a16:creationId xmlns:a16="http://schemas.microsoft.com/office/drawing/2014/main" id="{00000000-0008-0000-0F00-000057030000}"/>
            </a:ext>
          </a:extLst>
        </xdr:cNvPr>
        <xdr:cNvSpPr txBox="1"/>
      </xdr:nvSpPr>
      <xdr:spPr>
        <a:xfrm>
          <a:off x="210757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107604</xdr:rowOff>
    </xdr:from>
    <xdr:ext cx="469744" cy="259045"/>
    <xdr:sp macro="" textlink="">
      <xdr:nvSpPr>
        <xdr:cNvPr id="856" name="n_2mainValue【庁舎】&#10;一人当たり面積">
          <a:extLst>
            <a:ext uri="{FF2B5EF4-FFF2-40B4-BE49-F238E27FC236}">
              <a16:creationId xmlns:a16="http://schemas.microsoft.com/office/drawing/2014/main" id="{00000000-0008-0000-0F00-000058030000}"/>
            </a:ext>
          </a:extLst>
        </xdr:cNvPr>
        <xdr:cNvSpPr txBox="1"/>
      </xdr:nvSpPr>
      <xdr:spPr>
        <a:xfrm>
          <a:off x="20199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857" name="n_3mainValue【庁舎】&#10;一人当たり面積">
          <a:extLst>
            <a:ext uri="{FF2B5EF4-FFF2-40B4-BE49-F238E27FC236}">
              <a16:creationId xmlns:a16="http://schemas.microsoft.com/office/drawing/2014/main" id="{00000000-0008-0000-0F00-000059030000}"/>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35758</xdr:rowOff>
    </xdr:from>
    <xdr:ext cx="469744" cy="259045"/>
    <xdr:sp macro="" textlink="">
      <xdr:nvSpPr>
        <xdr:cNvPr id="858" name="n_4mainValue【庁舎】&#10;一人当たり面積">
          <a:extLst>
            <a:ext uri="{FF2B5EF4-FFF2-40B4-BE49-F238E27FC236}">
              <a16:creationId xmlns:a16="http://schemas.microsoft.com/office/drawing/2014/main" id="{00000000-0008-0000-0F00-00005A030000}"/>
            </a:ext>
          </a:extLst>
        </xdr:cNvPr>
        <xdr:cNvSpPr txBox="1"/>
      </xdr:nvSpPr>
      <xdr:spPr>
        <a:xfrm>
          <a:off x="18421427" y="1769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F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類似団体と比較して特に有形固定資産減価償却率が高くなっている施設は、体育館・プール、福祉施設、市民会館及び一般廃棄物処理施設となっている。</a:t>
          </a:r>
          <a:endParaRPr lang="ja-JP" altLang="ja-JP" sz="1400">
            <a:effectLst/>
          </a:endParaRPr>
        </a:p>
        <a:p>
          <a:r>
            <a:rPr kumimoji="1" lang="ja-JP" altLang="ja-JP" sz="1100">
              <a:solidFill>
                <a:schemeClr val="dk1"/>
              </a:solidFill>
              <a:effectLst/>
              <a:latin typeface="+mn-lt"/>
              <a:ea typeface="+mn-ea"/>
              <a:cs typeface="+mn-cs"/>
            </a:rPr>
            <a:t>体育館、プール及び一般廃棄物処理施設については、老朽化が進んでいるものの除却処分を計画的に進めており、今後も公共施設等総合管理計画に基づき施設の長寿命化や施設総量の適正化に取り組んでいく。</a:t>
          </a:r>
          <a:endParaRPr lang="ja-JP" altLang="ja-JP" sz="1400">
            <a:effectLst/>
          </a:endParaRPr>
        </a:p>
        <a:p>
          <a:r>
            <a:rPr kumimoji="1" lang="ja-JP" altLang="ja-JP" sz="1100">
              <a:solidFill>
                <a:schemeClr val="dk1"/>
              </a:solidFill>
              <a:effectLst/>
              <a:latin typeface="+mn-lt"/>
              <a:ea typeface="+mn-ea"/>
              <a:cs typeface="+mn-cs"/>
            </a:rPr>
            <a:t>福祉施設については、老朽化が進んでいるが公共施設等総合管理計画に基づき長寿命化・適正化に向けて取り組みを進めている。</a:t>
          </a:r>
          <a:endParaRPr lang="ja-JP" altLang="ja-JP" sz="1400">
            <a:effectLst/>
          </a:endParaRPr>
        </a:p>
        <a:p>
          <a:r>
            <a:rPr kumimoji="1" lang="ja-JP" altLang="ja-JP" sz="1100">
              <a:solidFill>
                <a:schemeClr val="dk1"/>
              </a:solidFill>
              <a:effectLst/>
              <a:latin typeface="+mn-lt"/>
              <a:ea typeface="+mn-ea"/>
              <a:cs typeface="+mn-cs"/>
            </a:rPr>
            <a:t>市民会館については老朽化が進んでおり、公共施設等総合管理計画に基づき大規模改修や建替えを含め検討を進めている。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人口の減少や全国平均を上回る高齢化率に加え、基幹産業である農林水産業の衰退や安定した雇用を確保する産業がないことから税源に乏しく、類似団体平均を下回る水準で推移している。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今後も、行政改革大綱に基づく実施計画や財政健全化計画の数値目標の達成に向け、行政のスリム化と財政の健全化に向けた取り組み強化に努める。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119380</xdr:rowOff>
    </xdr:from>
    <xdr:to>
      <xdr:col>19</xdr:col>
      <xdr:colOff>133350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4917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40657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年度の合併以来、人件費の削減等を進めているが、社会保障費の増加や大型事業実施に係る市債元金償還開始による公債費の増加により、経常経費の大幅な削減は進んでいない。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今後も、行政改革大綱に基づく実施計画や財政健全化計画の数値目標の達成に向け、行政のスリム化と財政の健全化に向けた取り組み強化に努める。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61</xdr:row>
      <xdr:rowOff>42969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52617"/>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42969</xdr:rowOff>
    </xdr:from>
    <xdr:to>
      <xdr:col>19</xdr:col>
      <xdr:colOff>133350</xdr:colOff>
      <xdr:row>61</xdr:row>
      <xdr:rowOff>51012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14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166158</xdr:rowOff>
    </xdr:from>
    <xdr:to>
      <xdr:col>15</xdr:col>
      <xdr:colOff>82550</xdr:colOff>
      <xdr:row>61</xdr:row>
      <xdr:rowOff>51012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5315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166158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089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158344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7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163619</xdr:rowOff>
    </xdr:from>
    <xdr:to>
      <xdr:col>19</xdr:col>
      <xdr:colOff>184150</xdr:colOff>
      <xdr:row>61</xdr:row>
      <xdr:rowOff>93769</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78546</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111989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55685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る状況が継続しており、人件費については、職員定員適正化計画に基づき計画的に削減を進めている。物件費については、前年度に引き続きふるさと納税返礼品の占める割合が大きいほか、令和３年度は新型コロナウイルス対策費が増額したものの、南薩西部清掃センターの除却完了により全体的には減額となった。今後は、行政改革大綱に基づく実施計画や財政健全化計画の数値目標の達成に向けた取り組みのほか、公共施設等総合管理計画に基づき、施設の統廃合や民営化等を住民の理解を得ながら着実に進めて、経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120504</xdr:rowOff>
    </xdr:from>
    <xdr:to>
      <xdr:col>23</xdr:col>
      <xdr:colOff>133350</xdr:colOff>
      <xdr:row>83</xdr:row>
      <xdr:rowOff>127826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350854"/>
          <a:ext cx="8382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100465</xdr:rowOff>
    </xdr:from>
    <xdr:to>
      <xdr:col>19</xdr:col>
      <xdr:colOff>133350</xdr:colOff>
      <xdr:row>83</xdr:row>
      <xdr:rowOff>127826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330815"/>
          <a:ext cx="889000" cy="2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8038</xdr:rowOff>
    </xdr:from>
    <xdr:to>
      <xdr:col>15</xdr:col>
      <xdr:colOff>82550</xdr:colOff>
      <xdr:row>83</xdr:row>
      <xdr:rowOff>100465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238388"/>
          <a:ext cx="889000" cy="9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162920</xdr:rowOff>
    </xdr:from>
    <xdr:to>
      <xdr:col>11</xdr:col>
      <xdr:colOff>31750</xdr:colOff>
      <xdr:row>83</xdr:row>
      <xdr:rowOff>8038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21820"/>
          <a:ext cx="889000" cy="1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69704</xdr:rowOff>
    </xdr:from>
    <xdr:to>
      <xdr:col>23</xdr:col>
      <xdr:colOff>184150</xdr:colOff>
      <xdr:row>83</xdr:row>
      <xdr:rowOff>171304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3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41781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27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77026</xdr:rowOff>
    </xdr:from>
    <xdr:to>
      <xdr:col>19</xdr:col>
      <xdr:colOff>184150</xdr:colOff>
      <xdr:row>84</xdr:row>
      <xdr:rowOff>7176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30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163403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49665</xdr:rowOff>
    </xdr:from>
    <xdr:to>
      <xdr:col>15</xdr:col>
      <xdr:colOff>133350</xdr:colOff>
      <xdr:row>83</xdr:row>
      <xdr:rowOff>151265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136042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6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128688</xdr:rowOff>
    </xdr:from>
    <xdr:to>
      <xdr:col>11</xdr:col>
      <xdr:colOff>82550</xdr:colOff>
      <xdr:row>83</xdr:row>
      <xdr:rowOff>58838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1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43615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2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112120</xdr:rowOff>
    </xdr:from>
    <xdr:to>
      <xdr:col>7</xdr:col>
      <xdr:colOff>31750</xdr:colOff>
      <xdr:row>83</xdr:row>
      <xdr:rowOff>42270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7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27047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指数は類似団体平均に対して平成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年度以降は下回る水準で推移している。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年の合併以降新規採用職員数を抑制した結果、総職員数に対して入庁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年の職員の割合が大きくなり、指数を高める要因となっていたが、退職等によりその年代の職員数が年々減少しているため、類似団体平均を下回る指数となっている。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4939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53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4939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年の合併時から令和４年４月までの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人減少したものの、人口減少が進んでいることから、人口当たりの職員数は類似団体平均を上回る水準で推移している。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今後も、事務事業の見直しや施設の統廃合を進めながら、職員定員適正化計画に基づいて職員数の削減に努める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153609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762827"/>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120287</xdr:rowOff>
    </xdr:from>
    <xdr:to>
      <xdr:col>77</xdr:col>
      <xdr:colOff>44450</xdr:colOff>
      <xdr:row>62</xdr:row>
      <xdr:rowOff>132927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75018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90412</xdr:rowOff>
    </xdr:from>
    <xdr:to>
      <xdr:col>72</xdr:col>
      <xdr:colOff>203200</xdr:colOff>
      <xdr:row>62</xdr:row>
      <xdr:rowOff>120287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720312"/>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90412</xdr:rowOff>
    </xdr:from>
    <xdr:to>
      <xdr:col>68</xdr:col>
      <xdr:colOff>152400</xdr:colOff>
      <xdr:row>62</xdr:row>
      <xdr:rowOff>103051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72031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102809</xdr:rowOff>
    </xdr:from>
    <xdr:to>
      <xdr:col>81</xdr:col>
      <xdr:colOff>95250</xdr:colOff>
      <xdr:row>63</xdr:row>
      <xdr:rowOff>32959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74886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7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69487</xdr:rowOff>
    </xdr:from>
    <xdr:to>
      <xdr:col>73</xdr:col>
      <xdr:colOff>44450</xdr:colOff>
      <xdr:row>62</xdr:row>
      <xdr:rowOff>171087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39612</xdr:rowOff>
    </xdr:from>
    <xdr:to>
      <xdr:col>68</xdr:col>
      <xdr:colOff>203200</xdr:colOff>
      <xdr:row>62</xdr:row>
      <xdr:rowOff>141212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6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125989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75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低くなっているものの、庁舎等整備事業や新クリーンセンター施設整備等の先送りできない大型事業が計画されているため、公債費が膨らむことが予想される。今後も市債の発行を抑制し、公債費の負担軽減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163301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2745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163301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35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36</xdr:row>
      <xdr:rowOff>163301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151236</xdr:rowOff>
    </xdr:from>
    <xdr:to>
      <xdr:col>68</xdr:col>
      <xdr:colOff>152400</xdr:colOff>
      <xdr:row>36</xdr:row>
      <xdr:rowOff>157268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100436</xdr:rowOff>
    </xdr:from>
    <xdr:to>
      <xdr:col>64</xdr:col>
      <xdr:colOff>152400</xdr:colOff>
      <xdr:row>37</xdr:row>
      <xdr:rowOff>30586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40763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将来負担額に対し、基金等の残高が大きいため将来負担比率の表示はない。今後も起債残高の適正な管理を行っていく。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類似団体平均と比べて高い水準で推移してきたが、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職員定員適正化計画に基づき職員数の削減</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や指定管理制度の導入などで差は縮まってきている。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今後も窓口業務の民間委託や特別養護老人ホームの民間移譲、会計年度任用職員の適正配置などで人件費の適正化に努める。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73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26670</xdr:rowOff>
    </xdr:from>
    <xdr:to>
      <xdr:col>15</xdr:col>
      <xdr:colOff>149225</xdr:colOff>
      <xdr:row>39</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80010</xdr:rowOff>
    </xdr:from>
    <xdr:to>
      <xdr:col>6</xdr:col>
      <xdr:colOff>171450</xdr:colOff>
      <xdr:row>40</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類似団体平均より低くなっているものの、合併に伴い類似の公共施設が多く存在しているため、施設の管理費に多額の経費を要している。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現在、公共施設の統廃合を進めるなど、必要性や効率性等を十分に検討し、見直し・合理化に努めている。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152400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44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101600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5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15</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5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類似団体とほぼ同水準で推移してきたが、少子高齢化により子育て支援や高齢者支援に係る経費は増加し続けている。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今後は、市の単独事業について費用対効果を検証し、見直しを行うなど扶助費の適正化に努める。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57</xdr:row>
      <xdr:rowOff>133350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19050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91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平成２７年度以降類似団体平均をやや下回る水準で推移してきたが、令和元年度から類似団体平均を上回っている。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いっそう高齢化が進むため、後期高齢者医療特別会計および介護保険特別会計繰出金の増加が見込まれるが、健康増進への取り組みや保険料の適正化に向けた取り組み等を行い、各会計の支出を抑制し、普通会計への負担を軽減でき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78015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369"/>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91077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92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51888</xdr:rowOff>
    </xdr:from>
    <xdr:to>
      <xdr:col>73</xdr:col>
      <xdr:colOff>180975</xdr:colOff>
      <xdr:row>56</xdr:row>
      <xdr:rowOff>91077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530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25763</xdr:rowOff>
    </xdr:from>
    <xdr:to>
      <xdr:col>69</xdr:col>
      <xdr:colOff>92075</xdr:colOff>
      <xdr:row>56</xdr:row>
      <xdr:rowOff>51888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69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98896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増加傾向にあるものの、類似団体平均より低くなっており、健全な財政に寄与しているものと考えている。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新クリーンセンター施設整備に係る一部事務組合への負担金等、経費の増加が見込まれるが、補助金等見直し基準等に基づき、事業実績の精査や団体自立のための指導等の取り組みを行い、経費の削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35</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83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35</xdr:row>
      <xdr:rowOff>5842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654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136144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136144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51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120159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前年度と比較すると、償還の終了や臨時財政対策債の繰上償還額減少により減額したものの、類似団体平均を上回っている状況が続いている。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現在、庁舎整備事業や新クリーンセンター施設整備事業等の大型事業に着手しており、今後も公債費が膨らむことが予想されるが、財政健全化計画に基づいて地方債発行額の抑制に努める。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51563</xdr:rowOff>
    </xdr:from>
    <xdr:to>
      <xdr:col>24</xdr:col>
      <xdr:colOff>25400</xdr:colOff>
      <xdr:row>76</xdr:row>
      <xdr:rowOff>67563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081763"/>
          <a:ext cx="8382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0977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763</xdr:rowOff>
    </xdr:from>
    <xdr:to>
      <xdr:col>24</xdr:col>
      <xdr:colOff>76200</xdr:colOff>
      <xdr:row>76</xdr:row>
      <xdr:rowOff>102363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144290</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103140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1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126001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130573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112285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類似団体平均より低くなっているが、人件費、扶助費、その他については類似団体平均を上回っている経費もある。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今後も、人件費、扶助費をはじめとする各経費について、各面からコスト削減に努める。　</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140715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76656"/>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78</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30242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3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91964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78249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10871</xdr:rowOff>
    </xdr:from>
    <xdr:to>
      <xdr:col>29</xdr:col>
      <xdr:colOff>127000</xdr:colOff>
      <xdr:row>16</xdr:row>
      <xdr:rowOff>17729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1696"/>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147307</xdr:rowOff>
    </xdr:from>
    <xdr:to>
      <xdr:col>26</xdr:col>
      <xdr:colOff>50800</xdr:colOff>
      <xdr:row>16</xdr:row>
      <xdr:rowOff>10871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66682"/>
          <a:ext cx="698500" cy="3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147307</xdr:rowOff>
    </xdr:from>
    <xdr:to>
      <xdr:col>22</xdr:col>
      <xdr:colOff>114300</xdr:colOff>
      <xdr:row>15</xdr:row>
      <xdr:rowOff>169304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66682"/>
          <a:ext cx="698500" cy="21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140703</xdr:rowOff>
    </xdr:from>
    <xdr:to>
      <xdr:col>18</xdr:col>
      <xdr:colOff>177800</xdr:colOff>
      <xdr:row>15</xdr:row>
      <xdr:rowOff>169304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60078"/>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138379</xdr:rowOff>
    </xdr:from>
    <xdr:to>
      <xdr:col>29</xdr:col>
      <xdr:colOff>177800</xdr:colOff>
      <xdr:row>16</xdr:row>
      <xdr:rowOff>68529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154906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131521</xdr:rowOff>
    </xdr:from>
    <xdr:to>
      <xdr:col>26</xdr:col>
      <xdr:colOff>101600</xdr:colOff>
      <xdr:row>16</xdr:row>
      <xdr:rowOff>61671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71848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96507</xdr:rowOff>
    </xdr:from>
    <xdr:to>
      <xdr:col>22</xdr:col>
      <xdr:colOff>165100</xdr:colOff>
      <xdr:row>16</xdr:row>
      <xdr:rowOff>26657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1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36834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8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118504</xdr:rowOff>
    </xdr:from>
    <xdr:to>
      <xdr:col>19</xdr:col>
      <xdr:colOff>38100</xdr:colOff>
      <xdr:row>16</xdr:row>
      <xdr:rowOff>48654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7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58831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89903</xdr:rowOff>
    </xdr:from>
    <xdr:to>
      <xdr:col>15</xdr:col>
      <xdr:colOff>101600</xdr:colOff>
      <xdr:row>16</xdr:row>
      <xdr:rowOff>20053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9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30230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341724</xdr:rowOff>
    </xdr:from>
    <xdr:to>
      <xdr:col>29</xdr:col>
      <xdr:colOff>127000</xdr:colOff>
      <xdr:row>37</xdr:row>
      <xdr:rowOff>342482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6424"/>
          <a:ext cx="647700" cy="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341651</xdr:rowOff>
    </xdr:from>
    <xdr:to>
      <xdr:col>26</xdr:col>
      <xdr:colOff>50800</xdr:colOff>
      <xdr:row>37</xdr:row>
      <xdr:rowOff>342482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66351"/>
          <a:ext cx="698500" cy="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335000</xdr:rowOff>
    </xdr:from>
    <xdr:to>
      <xdr:col>22</xdr:col>
      <xdr:colOff>114300</xdr:colOff>
      <xdr:row>37</xdr:row>
      <xdr:rowOff>341651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9700"/>
          <a:ext cx="698500" cy="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335000</xdr:rowOff>
    </xdr:from>
    <xdr:to>
      <xdr:col>18</xdr:col>
      <xdr:colOff>177800</xdr:colOff>
      <xdr:row>38</xdr:row>
      <xdr:rowOff>2642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59700"/>
          <a:ext cx="698500" cy="1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290924</xdr:rowOff>
    </xdr:from>
    <xdr:to>
      <xdr:col>29</xdr:col>
      <xdr:colOff>177800</xdr:colOff>
      <xdr:row>38</xdr:row>
      <xdr:rowOff>49624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263001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291682</xdr:rowOff>
    </xdr:from>
    <xdr:to>
      <xdr:col>26</xdr:col>
      <xdr:colOff>101600</xdr:colOff>
      <xdr:row>38</xdr:row>
      <xdr:rowOff>50382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6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35159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290851</xdr:rowOff>
    </xdr:from>
    <xdr:to>
      <xdr:col>22</xdr:col>
      <xdr:colOff>165100</xdr:colOff>
      <xdr:row>38</xdr:row>
      <xdr:rowOff>49551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34328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0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284200</xdr:rowOff>
    </xdr:from>
    <xdr:to>
      <xdr:col>19</xdr:col>
      <xdr:colOff>38100</xdr:colOff>
      <xdr:row>38</xdr:row>
      <xdr:rowOff>42900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27677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294742</xdr:rowOff>
    </xdr:from>
    <xdr:to>
      <xdr:col>15</xdr:col>
      <xdr:colOff>101600</xdr:colOff>
      <xdr:row>38</xdr:row>
      <xdr:rowOff>53442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1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38219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0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102121</xdr:rowOff>
    </xdr:from>
    <xdr:to>
      <xdr:col>24</xdr:col>
      <xdr:colOff>63500</xdr:colOff>
      <xdr:row>34</xdr:row>
      <xdr:rowOff>110312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1421"/>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105778</xdr:rowOff>
    </xdr:from>
    <xdr:to>
      <xdr:col>19</xdr:col>
      <xdr:colOff>177800</xdr:colOff>
      <xdr:row>34</xdr:row>
      <xdr:rowOff>110312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93507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105778</xdr:rowOff>
    </xdr:from>
    <xdr:to>
      <xdr:col>15</xdr:col>
      <xdr:colOff>50800</xdr:colOff>
      <xdr:row>34</xdr:row>
      <xdr:rowOff>126225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5078"/>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77546</xdr:rowOff>
    </xdr:from>
    <xdr:to>
      <xdr:col>10</xdr:col>
      <xdr:colOff>114300</xdr:colOff>
      <xdr:row>34</xdr:row>
      <xdr:rowOff>126225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06846"/>
          <a:ext cx="889000" cy="4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51321</xdr:rowOff>
    </xdr:from>
    <xdr:to>
      <xdr:col>24</xdr:col>
      <xdr:colOff>114300</xdr:colOff>
      <xdr:row>34</xdr:row>
      <xdr:rowOff>152921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74198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59512</xdr:rowOff>
    </xdr:from>
    <xdr:to>
      <xdr:col>20</xdr:col>
      <xdr:colOff>38100</xdr:colOff>
      <xdr:row>34</xdr:row>
      <xdr:rowOff>161112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6189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54978</xdr:rowOff>
    </xdr:from>
    <xdr:to>
      <xdr:col>15</xdr:col>
      <xdr:colOff>101600</xdr:colOff>
      <xdr:row>34</xdr:row>
      <xdr:rowOff>156578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1655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5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75425</xdr:rowOff>
    </xdr:from>
    <xdr:to>
      <xdr:col>10</xdr:col>
      <xdr:colOff>165100</xdr:colOff>
      <xdr:row>35</xdr:row>
      <xdr:rowOff>5575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22102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26746</xdr:rowOff>
    </xdr:from>
    <xdr:to>
      <xdr:col>6</xdr:col>
      <xdr:colOff>38100</xdr:colOff>
      <xdr:row>34</xdr:row>
      <xdr:rowOff>128346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5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144873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3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111516</xdr:rowOff>
    </xdr:from>
    <xdr:to>
      <xdr:col>24</xdr:col>
      <xdr:colOff>63500</xdr:colOff>
      <xdr:row>56</xdr:row>
      <xdr:rowOff>120884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2716"/>
          <a:ext cx="838200" cy="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111516</xdr:rowOff>
    </xdr:from>
    <xdr:to>
      <xdr:col>19</xdr:col>
      <xdr:colOff>177800</xdr:colOff>
      <xdr:row>56</xdr:row>
      <xdr:rowOff>143501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2716"/>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143501</xdr:rowOff>
    </xdr:from>
    <xdr:to>
      <xdr:col>15</xdr:col>
      <xdr:colOff>50800</xdr:colOff>
      <xdr:row>57</xdr:row>
      <xdr:rowOff>74716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44701"/>
          <a:ext cx="889000" cy="10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74716</xdr:rowOff>
    </xdr:from>
    <xdr:to>
      <xdr:col>10</xdr:col>
      <xdr:colOff>114300</xdr:colOff>
      <xdr:row>57</xdr:row>
      <xdr:rowOff>99816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47366"/>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70084</xdr:rowOff>
    </xdr:from>
    <xdr:to>
      <xdr:col>24</xdr:col>
      <xdr:colOff>114300</xdr:colOff>
      <xdr:row>57</xdr:row>
      <xdr:rowOff>234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92961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2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60716</xdr:rowOff>
    </xdr:from>
    <xdr:to>
      <xdr:col>20</xdr:col>
      <xdr:colOff>38100</xdr:colOff>
      <xdr:row>56</xdr:row>
      <xdr:rowOff>162316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7393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4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92701</xdr:rowOff>
    </xdr:from>
    <xdr:to>
      <xdr:col>15</xdr:col>
      <xdr:colOff>101600</xdr:colOff>
      <xdr:row>57</xdr:row>
      <xdr:rowOff>22851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39378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46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23916</xdr:rowOff>
    </xdr:from>
    <xdr:to>
      <xdr:col>10</xdr:col>
      <xdr:colOff>165100</xdr:colOff>
      <xdr:row>57</xdr:row>
      <xdr:rowOff>125516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142043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7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49016</xdr:rowOff>
    </xdr:from>
    <xdr:to>
      <xdr:col>6</xdr:col>
      <xdr:colOff>38100</xdr:colOff>
      <xdr:row>57</xdr:row>
      <xdr:rowOff>150616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167143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5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58204</xdr:rowOff>
    </xdr:from>
    <xdr:to>
      <xdr:col>24</xdr:col>
      <xdr:colOff>63500</xdr:colOff>
      <xdr:row>79</xdr:row>
      <xdr:rowOff>58367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602754"/>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56897</xdr:rowOff>
    </xdr:from>
    <xdr:to>
      <xdr:col>19</xdr:col>
      <xdr:colOff>177800</xdr:colOff>
      <xdr:row>79</xdr:row>
      <xdr:rowOff>58367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60144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51248</xdr:rowOff>
    </xdr:from>
    <xdr:to>
      <xdr:col>15</xdr:col>
      <xdr:colOff>50800</xdr:colOff>
      <xdr:row>79</xdr:row>
      <xdr:rowOff>56897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95798"/>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45534</xdr:rowOff>
    </xdr:from>
    <xdr:to>
      <xdr:col>10</xdr:col>
      <xdr:colOff>114300</xdr:colOff>
      <xdr:row>79</xdr:row>
      <xdr:rowOff>51248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9008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7404</xdr:rowOff>
    </xdr:from>
    <xdr:to>
      <xdr:col>24</xdr:col>
      <xdr:colOff>114300</xdr:colOff>
      <xdr:row>79</xdr:row>
      <xdr:rowOff>109004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93781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6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7567</xdr:rowOff>
    </xdr:from>
    <xdr:to>
      <xdr:col>20</xdr:col>
      <xdr:colOff>38100</xdr:colOff>
      <xdr:row>79</xdr:row>
      <xdr:rowOff>109167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100294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64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6097</xdr:rowOff>
    </xdr:from>
    <xdr:to>
      <xdr:col>15</xdr:col>
      <xdr:colOff>101600</xdr:colOff>
      <xdr:row>79</xdr:row>
      <xdr:rowOff>107697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98824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6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448</xdr:rowOff>
    </xdr:from>
    <xdr:to>
      <xdr:col>10</xdr:col>
      <xdr:colOff>165100</xdr:colOff>
      <xdr:row>79</xdr:row>
      <xdr:rowOff>102048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93175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166184</xdr:rowOff>
    </xdr:from>
    <xdr:to>
      <xdr:col>6</xdr:col>
      <xdr:colOff>38100</xdr:colOff>
      <xdr:row>79</xdr:row>
      <xdr:rowOff>96334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3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87461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3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135798</xdr:rowOff>
    </xdr:from>
    <xdr:to>
      <xdr:col>24</xdr:col>
      <xdr:colOff>63500</xdr:colOff>
      <xdr:row>95</xdr:row>
      <xdr:rowOff>60902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80648"/>
          <a:ext cx="838200" cy="26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60902</xdr:rowOff>
    </xdr:from>
    <xdr:to>
      <xdr:col>19</xdr:col>
      <xdr:colOff>177800</xdr:colOff>
      <xdr:row>95</xdr:row>
      <xdr:rowOff>86748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48652"/>
          <a:ext cx="889000" cy="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86748</xdr:rowOff>
    </xdr:from>
    <xdr:to>
      <xdr:col>15</xdr:col>
      <xdr:colOff>50800</xdr:colOff>
      <xdr:row>95</xdr:row>
      <xdr:rowOff>114136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74498"/>
          <a:ext cx="8890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110386</xdr:rowOff>
    </xdr:from>
    <xdr:to>
      <xdr:col>10</xdr:col>
      <xdr:colOff>114300</xdr:colOff>
      <xdr:row>95</xdr:row>
      <xdr:rowOff>114136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98136"/>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84998</xdr:rowOff>
    </xdr:from>
    <xdr:to>
      <xdr:col>24</xdr:col>
      <xdr:colOff>114300</xdr:colOff>
      <xdr:row>94</xdr:row>
      <xdr:rowOff>15148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107875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8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10102</xdr:rowOff>
    </xdr:from>
    <xdr:to>
      <xdr:col>20</xdr:col>
      <xdr:colOff>38100</xdr:colOff>
      <xdr:row>95</xdr:row>
      <xdr:rowOff>111702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128229</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07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35948</xdr:rowOff>
    </xdr:from>
    <xdr:to>
      <xdr:col>15</xdr:col>
      <xdr:colOff>101600</xdr:colOff>
      <xdr:row>95</xdr:row>
      <xdr:rowOff>137548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154075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09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63336</xdr:rowOff>
    </xdr:from>
    <xdr:to>
      <xdr:col>10</xdr:col>
      <xdr:colOff>165100</xdr:colOff>
      <xdr:row>95</xdr:row>
      <xdr:rowOff>164936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59586</xdr:rowOff>
    </xdr:from>
    <xdr:to>
      <xdr:col>6</xdr:col>
      <xdr:colOff>38100</xdr:colOff>
      <xdr:row>95</xdr:row>
      <xdr:rowOff>161186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4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6263</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2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68807</xdr:rowOff>
    </xdr:from>
    <xdr:to>
      <xdr:col>55</xdr:col>
      <xdr:colOff>0</xdr:colOff>
      <xdr:row>37</xdr:row>
      <xdr:rowOff>148478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69557"/>
          <a:ext cx="838200" cy="4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68807</xdr:rowOff>
    </xdr:from>
    <xdr:to>
      <xdr:col>50</xdr:col>
      <xdr:colOff>114300</xdr:colOff>
      <xdr:row>38</xdr:row>
      <xdr:rowOff>22402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69557"/>
          <a:ext cx="889000" cy="4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22402</xdr:rowOff>
    </xdr:from>
    <xdr:to>
      <xdr:col>45</xdr:col>
      <xdr:colOff>177800</xdr:colOff>
      <xdr:row>38</xdr:row>
      <xdr:rowOff>65093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37502"/>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65093</xdr:rowOff>
    </xdr:from>
    <xdr:to>
      <xdr:col>41</xdr:col>
      <xdr:colOff>50800</xdr:colOff>
      <xdr:row>38</xdr:row>
      <xdr:rowOff>71951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8019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97678</xdr:rowOff>
    </xdr:from>
    <xdr:to>
      <xdr:col>55</xdr:col>
      <xdr:colOff>50800</xdr:colOff>
      <xdr:row>38</xdr:row>
      <xdr:rowOff>27828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12605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18007</xdr:rowOff>
    </xdr:from>
    <xdr:to>
      <xdr:col>50</xdr:col>
      <xdr:colOff>165100</xdr:colOff>
      <xdr:row>35</xdr:row>
      <xdr:rowOff>119607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110734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143051</xdr:rowOff>
    </xdr:from>
    <xdr:to>
      <xdr:col>46</xdr:col>
      <xdr:colOff>38100</xdr:colOff>
      <xdr:row>38</xdr:row>
      <xdr:rowOff>73202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867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64329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14293</xdr:rowOff>
    </xdr:from>
    <xdr:to>
      <xdr:col>41</xdr:col>
      <xdr:colOff>101600</xdr:colOff>
      <xdr:row>38</xdr:row>
      <xdr:rowOff>115893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107020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21151</xdr:rowOff>
    </xdr:from>
    <xdr:to>
      <xdr:col>36</xdr:col>
      <xdr:colOff>165100</xdr:colOff>
      <xdr:row>38</xdr:row>
      <xdr:rowOff>122751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3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113878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2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49750</xdr:rowOff>
    </xdr:from>
    <xdr:to>
      <xdr:col>55</xdr:col>
      <xdr:colOff>0</xdr:colOff>
      <xdr:row>55</xdr:row>
      <xdr:rowOff>79166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479500"/>
          <a:ext cx="838200" cy="2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49750</xdr:rowOff>
    </xdr:from>
    <xdr:to>
      <xdr:col>50</xdr:col>
      <xdr:colOff>114300</xdr:colOff>
      <xdr:row>55</xdr:row>
      <xdr:rowOff>114037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479500"/>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94072</xdr:rowOff>
    </xdr:from>
    <xdr:to>
      <xdr:col>45</xdr:col>
      <xdr:colOff>177800</xdr:colOff>
      <xdr:row>55</xdr:row>
      <xdr:rowOff>114037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52372"/>
          <a:ext cx="889000" cy="19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94072</xdr:rowOff>
    </xdr:from>
    <xdr:to>
      <xdr:col>41</xdr:col>
      <xdr:colOff>50800</xdr:colOff>
      <xdr:row>54</xdr:row>
      <xdr:rowOff>170118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52372"/>
          <a:ext cx="889000" cy="7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28366</xdr:rowOff>
    </xdr:from>
    <xdr:to>
      <xdr:col>55</xdr:col>
      <xdr:colOff>50800</xdr:colOff>
      <xdr:row>55</xdr:row>
      <xdr:rowOff>129966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51243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3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170400</xdr:rowOff>
    </xdr:from>
    <xdr:to>
      <xdr:col>50</xdr:col>
      <xdr:colOff>165100</xdr:colOff>
      <xdr:row>55</xdr:row>
      <xdr:rowOff>100550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117077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0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63237</xdr:rowOff>
    </xdr:from>
    <xdr:to>
      <xdr:col>46</xdr:col>
      <xdr:colOff>38100</xdr:colOff>
      <xdr:row>55</xdr:row>
      <xdr:rowOff>164837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9914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6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43272</xdr:rowOff>
    </xdr:from>
    <xdr:to>
      <xdr:col>41</xdr:col>
      <xdr:colOff>101600</xdr:colOff>
      <xdr:row>54</xdr:row>
      <xdr:rowOff>144872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0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161399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07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119318</xdr:rowOff>
    </xdr:from>
    <xdr:to>
      <xdr:col>36</xdr:col>
      <xdr:colOff>165100</xdr:colOff>
      <xdr:row>55</xdr:row>
      <xdr:rowOff>49468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7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65995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5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86007</xdr:rowOff>
    </xdr:from>
    <xdr:to>
      <xdr:col>55</xdr:col>
      <xdr:colOff>0</xdr:colOff>
      <xdr:row>76</xdr:row>
      <xdr:rowOff>146644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16207"/>
          <a:ext cx="838200" cy="6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127859</xdr:rowOff>
    </xdr:from>
    <xdr:to>
      <xdr:col>50</xdr:col>
      <xdr:colOff>114300</xdr:colOff>
      <xdr:row>76</xdr:row>
      <xdr:rowOff>146644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158059"/>
          <a:ext cx="889000" cy="1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127859</xdr:rowOff>
    </xdr:from>
    <xdr:to>
      <xdr:col>45</xdr:col>
      <xdr:colOff>177800</xdr:colOff>
      <xdr:row>77</xdr:row>
      <xdr:rowOff>55021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158059"/>
          <a:ext cx="889000" cy="9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55021</xdr:rowOff>
    </xdr:from>
    <xdr:to>
      <xdr:col>41</xdr:col>
      <xdr:colOff>50800</xdr:colOff>
      <xdr:row>77</xdr:row>
      <xdr:rowOff>66337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256671"/>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35207</xdr:rowOff>
    </xdr:from>
    <xdr:to>
      <xdr:col>55</xdr:col>
      <xdr:colOff>50800</xdr:colOff>
      <xdr:row>76</xdr:row>
      <xdr:rowOff>136807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6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58085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95844</xdr:rowOff>
    </xdr:from>
    <xdr:to>
      <xdr:col>50</xdr:col>
      <xdr:colOff>165100</xdr:colOff>
      <xdr:row>77</xdr:row>
      <xdr:rowOff>25994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42521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0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77059</xdr:rowOff>
    </xdr:from>
    <xdr:to>
      <xdr:col>46</xdr:col>
      <xdr:colOff>38100</xdr:colOff>
      <xdr:row>77</xdr:row>
      <xdr:rowOff>7209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23736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8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4221</xdr:rowOff>
    </xdr:from>
    <xdr:to>
      <xdr:col>41</xdr:col>
      <xdr:colOff>101600</xdr:colOff>
      <xdr:row>77</xdr:row>
      <xdr:rowOff>105821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122348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8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15537</xdr:rowOff>
    </xdr:from>
    <xdr:to>
      <xdr:col>36</xdr:col>
      <xdr:colOff>165100</xdr:colOff>
      <xdr:row>77</xdr:row>
      <xdr:rowOff>117137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2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108264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124850</xdr:rowOff>
    </xdr:from>
    <xdr:to>
      <xdr:col>55</xdr:col>
      <xdr:colOff>0</xdr:colOff>
      <xdr:row>97</xdr:row>
      <xdr:rowOff>23749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584050"/>
          <a:ext cx="838200" cy="7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124850</xdr:rowOff>
    </xdr:from>
    <xdr:to>
      <xdr:col>50</xdr:col>
      <xdr:colOff>114300</xdr:colOff>
      <xdr:row>97</xdr:row>
      <xdr:rowOff>38805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84050"/>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144985</xdr:rowOff>
    </xdr:from>
    <xdr:to>
      <xdr:col>45</xdr:col>
      <xdr:colOff>177800</xdr:colOff>
      <xdr:row>97</xdr:row>
      <xdr:rowOff>38805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432735"/>
          <a:ext cx="889000" cy="2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144985</xdr:rowOff>
    </xdr:from>
    <xdr:to>
      <xdr:col>41</xdr:col>
      <xdr:colOff>50800</xdr:colOff>
      <xdr:row>95</xdr:row>
      <xdr:rowOff>167735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32735"/>
          <a:ext cx="889000" cy="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144399</xdr:rowOff>
    </xdr:from>
    <xdr:to>
      <xdr:col>55</xdr:col>
      <xdr:colOff>50800</xdr:colOff>
      <xdr:row>97</xdr:row>
      <xdr:rowOff>74549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167276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45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74050</xdr:rowOff>
    </xdr:from>
    <xdr:to>
      <xdr:col>50</xdr:col>
      <xdr:colOff>165100</xdr:colOff>
      <xdr:row>97</xdr:row>
      <xdr:rowOff>4200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20727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159455</xdr:rowOff>
    </xdr:from>
    <xdr:to>
      <xdr:col>46</xdr:col>
      <xdr:colOff>38100</xdr:colOff>
      <xdr:row>97</xdr:row>
      <xdr:rowOff>89605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106132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3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94185</xdr:rowOff>
    </xdr:from>
    <xdr:to>
      <xdr:col>41</xdr:col>
      <xdr:colOff>101600</xdr:colOff>
      <xdr:row>96</xdr:row>
      <xdr:rowOff>24335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40862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5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116935</xdr:rowOff>
    </xdr:from>
    <xdr:to>
      <xdr:col>36</xdr:col>
      <xdr:colOff>165100</xdr:colOff>
      <xdr:row>96</xdr:row>
      <xdr:rowOff>47085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40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63612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7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160611</xdr:rowOff>
    </xdr:from>
    <xdr:to>
      <xdr:col>85</xdr:col>
      <xdr:colOff>127000</xdr:colOff>
      <xdr:row>38</xdr:row>
      <xdr:rowOff>2037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04261"/>
          <a:ext cx="838200" cy="1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160611</xdr:rowOff>
    </xdr:from>
    <xdr:to>
      <xdr:col>81</xdr:col>
      <xdr:colOff>50800</xdr:colOff>
      <xdr:row>37</xdr:row>
      <xdr:rowOff>169309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504261"/>
          <a:ext cx="8890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169309</xdr:rowOff>
    </xdr:from>
    <xdr:to>
      <xdr:col>76</xdr:col>
      <xdr:colOff>114300</xdr:colOff>
      <xdr:row>38</xdr:row>
      <xdr:rowOff>15787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2959"/>
          <a:ext cx="889000" cy="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4797</xdr:rowOff>
    </xdr:from>
    <xdr:to>
      <xdr:col>71</xdr:col>
      <xdr:colOff>177800</xdr:colOff>
      <xdr:row>38</xdr:row>
      <xdr:rowOff>15787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19897"/>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122687</xdr:rowOff>
    </xdr:from>
    <xdr:to>
      <xdr:col>85</xdr:col>
      <xdr:colOff>177800</xdr:colOff>
      <xdr:row>38</xdr:row>
      <xdr:rowOff>52837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109811</xdr:rowOff>
    </xdr:from>
    <xdr:to>
      <xdr:col>81</xdr:col>
      <xdr:colOff>101600</xdr:colOff>
      <xdr:row>38</xdr:row>
      <xdr:rowOff>39961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31088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118509</xdr:rowOff>
    </xdr:from>
    <xdr:to>
      <xdr:col>76</xdr:col>
      <xdr:colOff>165100</xdr:colOff>
      <xdr:row>38</xdr:row>
      <xdr:rowOff>48659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39786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136437</xdr:rowOff>
    </xdr:from>
    <xdr:to>
      <xdr:col>72</xdr:col>
      <xdr:colOff>38100</xdr:colOff>
      <xdr:row>38</xdr:row>
      <xdr:rowOff>66587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125447</xdr:rowOff>
    </xdr:from>
    <xdr:to>
      <xdr:col>67</xdr:col>
      <xdr:colOff>101600</xdr:colOff>
      <xdr:row>38</xdr:row>
      <xdr:rowOff>55597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46724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105142</xdr:rowOff>
    </xdr:from>
    <xdr:to>
      <xdr:col>85</xdr:col>
      <xdr:colOff>127000</xdr:colOff>
      <xdr:row>77</xdr:row>
      <xdr:rowOff>106609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0679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80555</xdr:rowOff>
    </xdr:from>
    <xdr:to>
      <xdr:col>81</xdr:col>
      <xdr:colOff>50800</xdr:colOff>
      <xdr:row>77</xdr:row>
      <xdr:rowOff>105142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8220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80555</xdr:rowOff>
    </xdr:from>
    <xdr:to>
      <xdr:col>76</xdr:col>
      <xdr:colOff>114300</xdr:colOff>
      <xdr:row>77</xdr:row>
      <xdr:rowOff>130507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282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130507</xdr:rowOff>
    </xdr:from>
    <xdr:to>
      <xdr:col>71</xdr:col>
      <xdr:colOff>177800</xdr:colOff>
      <xdr:row>77</xdr:row>
      <xdr:rowOff>141908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32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55809</xdr:rowOff>
    </xdr:from>
    <xdr:to>
      <xdr:col>85</xdr:col>
      <xdr:colOff>177800</xdr:colOff>
      <xdr:row>77</xdr:row>
      <xdr:rowOff>157409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78686</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0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54342</xdr:rowOff>
    </xdr:from>
    <xdr:to>
      <xdr:col>81</xdr:col>
      <xdr:colOff>101600</xdr:colOff>
      <xdr:row>77</xdr:row>
      <xdr:rowOff>155942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5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1019</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29755</xdr:rowOff>
    </xdr:from>
    <xdr:to>
      <xdr:col>76</xdr:col>
      <xdr:colOff>165100</xdr:colOff>
      <xdr:row>77</xdr:row>
      <xdr:rowOff>131355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147882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0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79707</xdr:rowOff>
    </xdr:from>
    <xdr:to>
      <xdr:col>72</xdr:col>
      <xdr:colOff>38100</xdr:colOff>
      <xdr:row>78</xdr:row>
      <xdr:rowOff>9857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8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26384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91108</xdr:rowOff>
    </xdr:from>
    <xdr:to>
      <xdr:col>67</xdr:col>
      <xdr:colOff>101600</xdr:colOff>
      <xdr:row>78</xdr:row>
      <xdr:rowOff>21258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37785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67377</xdr:rowOff>
    </xdr:from>
    <xdr:to>
      <xdr:col>85</xdr:col>
      <xdr:colOff>127000</xdr:colOff>
      <xdr:row>97</xdr:row>
      <xdr:rowOff>105584</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698027"/>
          <a:ext cx="8382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105584</xdr:rowOff>
    </xdr:from>
    <xdr:to>
      <xdr:col>81</xdr:col>
      <xdr:colOff>50800</xdr:colOff>
      <xdr:row>97</xdr:row>
      <xdr:rowOff>151457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736234"/>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151457</xdr:rowOff>
    </xdr:from>
    <xdr:to>
      <xdr:col>76</xdr:col>
      <xdr:colOff>114300</xdr:colOff>
      <xdr:row>98</xdr:row>
      <xdr:rowOff>46870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782107"/>
          <a:ext cx="889000" cy="6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46870</xdr:rowOff>
    </xdr:from>
    <xdr:to>
      <xdr:col>71</xdr:col>
      <xdr:colOff>177800</xdr:colOff>
      <xdr:row>98</xdr:row>
      <xdr:rowOff>52637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48970"/>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16577</xdr:rowOff>
    </xdr:from>
    <xdr:to>
      <xdr:col>85</xdr:col>
      <xdr:colOff>177800</xdr:colOff>
      <xdr:row>97</xdr:row>
      <xdr:rowOff>118177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64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39454</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49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54784</xdr:rowOff>
    </xdr:from>
    <xdr:to>
      <xdr:col>81</xdr:col>
      <xdr:colOff>101600</xdr:colOff>
      <xdr:row>97</xdr:row>
      <xdr:rowOff>156384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6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100657</xdr:rowOff>
    </xdr:from>
    <xdr:to>
      <xdr:col>76</xdr:col>
      <xdr:colOff>165100</xdr:colOff>
      <xdr:row>98</xdr:row>
      <xdr:rowOff>30807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47334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0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167520</xdr:rowOff>
    </xdr:from>
    <xdr:to>
      <xdr:col>72</xdr:col>
      <xdr:colOff>38100</xdr:colOff>
      <xdr:row>98</xdr:row>
      <xdr:rowOff>97670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114197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1837</xdr:rowOff>
    </xdr:from>
    <xdr:to>
      <xdr:col>67</xdr:col>
      <xdr:colOff>101600</xdr:colOff>
      <xdr:row>98</xdr:row>
      <xdr:rowOff>103437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119964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157645</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72745"/>
          <a:ext cx="8382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157645</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6672745"/>
          <a:ext cx="889000" cy="5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44183</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44107</xdr:rowOff>
    </xdr:from>
    <xdr:to>
      <xdr:col>102</xdr:col>
      <xdr:colOff>114300</xdr:colOff>
      <xdr:row>39</xdr:row>
      <xdr:rowOff>44183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730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106845</xdr:rowOff>
    </xdr:from>
    <xdr:to>
      <xdr:col>112</xdr:col>
      <xdr:colOff>38100</xdr:colOff>
      <xdr:row>39</xdr:row>
      <xdr:rowOff>36995</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2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28122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164833</xdr:rowOff>
    </xdr:from>
    <xdr:to>
      <xdr:col>102</xdr:col>
      <xdr:colOff>165100</xdr:colOff>
      <xdr:row>39</xdr:row>
      <xdr:rowOff>94983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86110</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164757</xdr:rowOff>
    </xdr:from>
    <xdr:to>
      <xdr:col>98</xdr:col>
      <xdr:colOff>38100</xdr:colOff>
      <xdr:row>39</xdr:row>
      <xdr:rowOff>94907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86034</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21324</xdr:rowOff>
    </xdr:from>
    <xdr:to>
      <xdr:col>116</xdr:col>
      <xdr:colOff>63500</xdr:colOff>
      <xdr:row>59</xdr:row>
      <xdr:rowOff>22009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3687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21324</xdr:rowOff>
    </xdr:from>
    <xdr:to>
      <xdr:col>111</xdr:col>
      <xdr:colOff>177800</xdr:colOff>
      <xdr:row>59</xdr:row>
      <xdr:rowOff>22847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36874"/>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166694</xdr:rowOff>
    </xdr:from>
    <xdr:to>
      <xdr:col>107</xdr:col>
      <xdr:colOff>50800</xdr:colOff>
      <xdr:row>59</xdr:row>
      <xdr:rowOff>22847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10794"/>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166694</xdr:rowOff>
    </xdr:from>
    <xdr:to>
      <xdr:col>102</xdr:col>
      <xdr:colOff>114300</xdr:colOff>
      <xdr:row>58</xdr:row>
      <xdr:rowOff>170904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110794"/>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142659</xdr:rowOff>
    </xdr:from>
    <xdr:to>
      <xdr:col>116</xdr:col>
      <xdr:colOff>114300</xdr:colOff>
      <xdr:row>59</xdr:row>
      <xdr:rowOff>72809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57586</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141974</xdr:rowOff>
    </xdr:from>
    <xdr:to>
      <xdr:col>112</xdr:col>
      <xdr:colOff>38100</xdr:colOff>
      <xdr:row>59</xdr:row>
      <xdr:rowOff>72124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8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63251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143497</xdr:rowOff>
    </xdr:from>
    <xdr:to>
      <xdr:col>107</xdr:col>
      <xdr:colOff>101600</xdr:colOff>
      <xdr:row>59</xdr:row>
      <xdr:rowOff>73647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64774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8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115894</xdr:rowOff>
    </xdr:from>
    <xdr:to>
      <xdr:col>102</xdr:col>
      <xdr:colOff>165100</xdr:colOff>
      <xdr:row>59</xdr:row>
      <xdr:rowOff>46044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37171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1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120104</xdr:rowOff>
    </xdr:from>
    <xdr:to>
      <xdr:col>98</xdr:col>
      <xdr:colOff>38100</xdr:colOff>
      <xdr:row>59</xdr:row>
      <xdr:rowOff>50254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41381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62923</xdr:rowOff>
    </xdr:from>
    <xdr:to>
      <xdr:col>116</xdr:col>
      <xdr:colOff>63500</xdr:colOff>
      <xdr:row>74</xdr:row>
      <xdr:rowOff>91661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750223"/>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170104</xdr:rowOff>
    </xdr:from>
    <xdr:to>
      <xdr:col>111</xdr:col>
      <xdr:colOff>177800</xdr:colOff>
      <xdr:row>74</xdr:row>
      <xdr:rowOff>62923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685954"/>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170104</xdr:rowOff>
    </xdr:from>
    <xdr:to>
      <xdr:col>107</xdr:col>
      <xdr:colOff>50800</xdr:colOff>
      <xdr:row>74</xdr:row>
      <xdr:rowOff>40030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2685954"/>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40030</xdr:rowOff>
    </xdr:from>
    <xdr:to>
      <xdr:col>102</xdr:col>
      <xdr:colOff>114300</xdr:colOff>
      <xdr:row>74</xdr:row>
      <xdr:rowOff>142492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727330"/>
          <a:ext cx="889000" cy="10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40861</xdr:rowOff>
    </xdr:from>
    <xdr:to>
      <xdr:col>116</xdr:col>
      <xdr:colOff>114300</xdr:colOff>
      <xdr:row>74</xdr:row>
      <xdr:rowOff>142461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7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63738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5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12123</xdr:rowOff>
    </xdr:from>
    <xdr:to>
      <xdr:col>112</xdr:col>
      <xdr:colOff>38100</xdr:colOff>
      <xdr:row>74</xdr:row>
      <xdr:rowOff>113723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6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130250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4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119304</xdr:rowOff>
    </xdr:from>
    <xdr:to>
      <xdr:col>107</xdr:col>
      <xdr:colOff>101600</xdr:colOff>
      <xdr:row>74</xdr:row>
      <xdr:rowOff>49454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6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65981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4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160680</xdr:rowOff>
    </xdr:from>
    <xdr:to>
      <xdr:col>102</xdr:col>
      <xdr:colOff>165100</xdr:colOff>
      <xdr:row>74</xdr:row>
      <xdr:rowOff>90830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6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107357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5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91692</xdr:rowOff>
    </xdr:from>
    <xdr:to>
      <xdr:col>98</xdr:col>
      <xdr:colOff>38100</xdr:colOff>
      <xdr:row>75</xdr:row>
      <xdr:rowOff>21842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7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38369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55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人件費、物件費及び扶助費が大きく上回る水準で推移している。人件費については、職員定員適正化計画に基づく職員数の適正化を進め、年々減少しているものの依然として職員数が多いこと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代の職員の割合が高いため人件費を引き上げていること等が主な要因である。物件費では南薩西部清掃センターの除却完了により３年度は減額となった。扶助費については、子育て支援や高齢者支援に要する経費が高くなっていることが主な要因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補助費については新型コロナウイルス感染症対策に伴う特別定額給付金事業の実施終了に伴い減少した。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前年度と比較すると普通建設事業費が増額しているが、金峰学園整備事業に伴うものが大きい。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影響による扶助費の増加や、施設更新等の大型事業の実施による普通建設事業費の増加が見込まれるが、事務の効率化を図るとともに、事業の峻別や見直しを行い、健全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鹿児島県南さつま市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32,909
32,670
283.59
31,908,067
30,691,101
1,137,143
13,219,722
29,210,157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76073</xdr:rowOff>
    </xdr:from>
    <xdr:to>
      <xdr:col>24</xdr:col>
      <xdr:colOff>63500</xdr:colOff>
      <xdr:row>36</xdr:row>
      <xdr:rowOff>108458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8273"/>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94552</xdr:rowOff>
    </xdr:from>
    <xdr:to>
      <xdr:col>19</xdr:col>
      <xdr:colOff>177800</xdr:colOff>
      <xdr:row>36</xdr:row>
      <xdr:rowOff>108458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675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44450</xdr:rowOff>
    </xdr:from>
    <xdr:to>
      <xdr:col>15</xdr:col>
      <xdr:colOff>50800</xdr:colOff>
      <xdr:row>36</xdr:row>
      <xdr:rowOff>94552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6650"/>
          <a:ext cx="889000" cy="5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445</xdr:rowOff>
    </xdr:from>
    <xdr:to>
      <xdr:col>10</xdr:col>
      <xdr:colOff>114300</xdr:colOff>
      <xdr:row>36</xdr:row>
      <xdr:rowOff>44450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72645"/>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25273</xdr:rowOff>
    </xdr:from>
    <xdr:to>
      <xdr:col>24</xdr:col>
      <xdr:colOff>114300</xdr:colOff>
      <xdr:row>36</xdr:row>
      <xdr:rowOff>126873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57658</xdr:rowOff>
    </xdr:from>
    <xdr:to>
      <xdr:col>20</xdr:col>
      <xdr:colOff>38100</xdr:colOff>
      <xdr:row>36</xdr:row>
      <xdr:rowOff>159258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150385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43752</xdr:rowOff>
    </xdr:from>
    <xdr:to>
      <xdr:col>15</xdr:col>
      <xdr:colOff>101600</xdr:colOff>
      <xdr:row>36</xdr:row>
      <xdr:rowOff>145352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136479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165100</xdr:rowOff>
    </xdr:from>
    <xdr:to>
      <xdr:col>10</xdr:col>
      <xdr:colOff>165100</xdr:colOff>
      <xdr:row>36</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86377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121095</xdr:rowOff>
    </xdr:from>
    <xdr:to>
      <xdr:col>6</xdr:col>
      <xdr:colOff>38100</xdr:colOff>
      <xdr:row>36</xdr:row>
      <xdr:rowOff>51245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42372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1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93311</xdr:rowOff>
    </xdr:from>
    <xdr:to>
      <xdr:col>24</xdr:col>
      <xdr:colOff>63500</xdr:colOff>
      <xdr:row>57</xdr:row>
      <xdr:rowOff>47096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94511"/>
          <a:ext cx="838200" cy="1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93311</xdr:rowOff>
    </xdr:from>
    <xdr:to>
      <xdr:col>19</xdr:col>
      <xdr:colOff>177800</xdr:colOff>
      <xdr:row>57</xdr:row>
      <xdr:rowOff>99899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94511"/>
          <a:ext cx="889000" cy="17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99899</xdr:rowOff>
    </xdr:from>
    <xdr:to>
      <xdr:col>15</xdr:col>
      <xdr:colOff>50800</xdr:colOff>
      <xdr:row>57</xdr:row>
      <xdr:rowOff>155911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72549"/>
          <a:ext cx="889000" cy="5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155911</xdr:rowOff>
    </xdr:from>
    <xdr:to>
      <xdr:col>10</xdr:col>
      <xdr:colOff>114300</xdr:colOff>
      <xdr:row>58</xdr:row>
      <xdr:rowOff>43627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8561"/>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167746</xdr:rowOff>
    </xdr:from>
    <xdr:to>
      <xdr:col>24</xdr:col>
      <xdr:colOff>114300</xdr:colOff>
      <xdr:row>57</xdr:row>
      <xdr:rowOff>97896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19173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2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42511</xdr:rowOff>
    </xdr:from>
    <xdr:to>
      <xdr:col>20</xdr:col>
      <xdr:colOff>38100</xdr:colOff>
      <xdr:row>56</xdr:row>
      <xdr:rowOff>144111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160638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49099</xdr:rowOff>
    </xdr:from>
    <xdr:to>
      <xdr:col>15</xdr:col>
      <xdr:colOff>101600</xdr:colOff>
      <xdr:row>57</xdr:row>
      <xdr:rowOff>150699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167226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9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105111</xdr:rowOff>
    </xdr:from>
    <xdr:to>
      <xdr:col>10</xdr:col>
      <xdr:colOff>165100</xdr:colOff>
      <xdr:row>58</xdr:row>
      <xdr:rowOff>35261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51788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65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164277</xdr:rowOff>
    </xdr:from>
    <xdr:to>
      <xdr:col>6</xdr:col>
      <xdr:colOff>38100</xdr:colOff>
      <xdr:row>58</xdr:row>
      <xdr:rowOff>94427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3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110954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1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74233</xdr:rowOff>
    </xdr:from>
    <xdr:to>
      <xdr:col>24</xdr:col>
      <xdr:colOff>63500</xdr:colOff>
      <xdr:row>75</xdr:row>
      <xdr:rowOff>47003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61533"/>
          <a:ext cx="838200" cy="14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47003</xdr:rowOff>
    </xdr:from>
    <xdr:to>
      <xdr:col>19</xdr:col>
      <xdr:colOff>177800</xdr:colOff>
      <xdr:row>75</xdr:row>
      <xdr:rowOff>77329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5753"/>
          <a:ext cx="8890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77329</xdr:rowOff>
    </xdr:from>
    <xdr:to>
      <xdr:col>15</xdr:col>
      <xdr:colOff>50800</xdr:colOff>
      <xdr:row>75</xdr:row>
      <xdr:rowOff>90254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3607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90254</xdr:rowOff>
    </xdr:from>
    <xdr:to>
      <xdr:col>10</xdr:col>
      <xdr:colOff>114300</xdr:colOff>
      <xdr:row>75</xdr:row>
      <xdr:rowOff>146545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49004"/>
          <a:ext cx="889000" cy="5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23433</xdr:rowOff>
    </xdr:from>
    <xdr:to>
      <xdr:col>24</xdr:col>
      <xdr:colOff>114300</xdr:colOff>
      <xdr:row>74</xdr:row>
      <xdr:rowOff>125033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46310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6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167653</xdr:rowOff>
    </xdr:from>
    <xdr:to>
      <xdr:col>20</xdr:col>
      <xdr:colOff>38100</xdr:colOff>
      <xdr:row>75</xdr:row>
      <xdr:rowOff>97803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114330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3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26529</xdr:rowOff>
    </xdr:from>
    <xdr:to>
      <xdr:col>15</xdr:col>
      <xdr:colOff>101600</xdr:colOff>
      <xdr:row>75</xdr:row>
      <xdr:rowOff>128129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144656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39454</xdr:rowOff>
    </xdr:from>
    <xdr:to>
      <xdr:col>10</xdr:col>
      <xdr:colOff>165100</xdr:colOff>
      <xdr:row>75</xdr:row>
      <xdr:rowOff>141054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157581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73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95745</xdr:rowOff>
    </xdr:from>
    <xdr:to>
      <xdr:col>6</xdr:col>
      <xdr:colOff>38100</xdr:colOff>
      <xdr:row>76</xdr:row>
      <xdr:rowOff>25895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42422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2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161311</xdr:rowOff>
    </xdr:from>
    <xdr:to>
      <xdr:col>24</xdr:col>
      <xdr:colOff>63500</xdr:colOff>
      <xdr:row>97</xdr:row>
      <xdr:rowOff>7767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20511"/>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161311</xdr:rowOff>
    </xdr:from>
    <xdr:to>
      <xdr:col>19</xdr:col>
      <xdr:colOff>177800</xdr:colOff>
      <xdr:row>97</xdr:row>
      <xdr:rowOff>24386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20511"/>
          <a:ext cx="889000" cy="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24386</xdr:rowOff>
    </xdr:from>
    <xdr:to>
      <xdr:col>15</xdr:col>
      <xdr:colOff>50800</xdr:colOff>
      <xdr:row>97</xdr:row>
      <xdr:rowOff>63714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5036"/>
          <a:ext cx="8890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63714</xdr:rowOff>
    </xdr:from>
    <xdr:to>
      <xdr:col>10</xdr:col>
      <xdr:colOff>114300</xdr:colOff>
      <xdr:row>97</xdr:row>
      <xdr:rowOff>79997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4364"/>
          <a:ext cx="889000" cy="1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128417</xdr:rowOff>
    </xdr:from>
    <xdr:to>
      <xdr:col>24</xdr:col>
      <xdr:colOff>114300</xdr:colOff>
      <xdr:row>97</xdr:row>
      <xdr:rowOff>58567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106844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110511</xdr:rowOff>
    </xdr:from>
    <xdr:to>
      <xdr:col>20</xdr:col>
      <xdr:colOff>38100</xdr:colOff>
      <xdr:row>97</xdr:row>
      <xdr:rowOff>40661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31788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145036</xdr:rowOff>
    </xdr:from>
    <xdr:to>
      <xdr:col>15</xdr:col>
      <xdr:colOff>101600</xdr:colOff>
      <xdr:row>97</xdr:row>
      <xdr:rowOff>75186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66313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9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12914</xdr:rowOff>
    </xdr:from>
    <xdr:to>
      <xdr:col>10</xdr:col>
      <xdr:colOff>165100</xdr:colOff>
      <xdr:row>97</xdr:row>
      <xdr:rowOff>114514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105641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29197</xdr:rowOff>
    </xdr:from>
    <xdr:to>
      <xdr:col>6</xdr:col>
      <xdr:colOff>38100</xdr:colOff>
      <xdr:row>97</xdr:row>
      <xdr:rowOff>130797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121924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55118</xdr:rowOff>
    </xdr:from>
    <xdr:to>
      <xdr:col>55</xdr:col>
      <xdr:colOff>0</xdr:colOff>
      <xdr:row>38</xdr:row>
      <xdr:rowOff>56261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7021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56261</xdr:rowOff>
    </xdr:from>
    <xdr:to>
      <xdr:col>50</xdr:col>
      <xdr:colOff>114300</xdr:colOff>
      <xdr:row>38</xdr:row>
      <xdr:rowOff>57404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7136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57404</xdr:rowOff>
    </xdr:from>
    <xdr:to>
      <xdr:col>45</xdr:col>
      <xdr:colOff>177800</xdr:colOff>
      <xdr:row>38</xdr:row>
      <xdr:rowOff>67463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7250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68834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825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xdr:rowOff>
    </xdr:from>
    <xdr:to>
      <xdr:col>55</xdr:col>
      <xdr:colOff>50800</xdr:colOff>
      <xdr:row>38</xdr:row>
      <xdr:rowOff>105918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90695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3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5461</xdr:rowOff>
    </xdr:from>
    <xdr:to>
      <xdr:col>50</xdr:col>
      <xdr:colOff>165100</xdr:colOff>
      <xdr:row>38</xdr:row>
      <xdr:rowOff>107061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98188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xdr:rowOff>
    </xdr:from>
    <xdr:to>
      <xdr:col>46</xdr:col>
      <xdr:colOff>38100</xdr:colOff>
      <xdr:row>38</xdr:row>
      <xdr:rowOff>108204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99331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18034</xdr:rowOff>
    </xdr:from>
    <xdr:to>
      <xdr:col>36</xdr:col>
      <xdr:colOff>165100</xdr:colOff>
      <xdr:row>38</xdr:row>
      <xdr:rowOff>119634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110761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33617</xdr:rowOff>
    </xdr:from>
    <xdr:to>
      <xdr:col>55</xdr:col>
      <xdr:colOff>0</xdr:colOff>
      <xdr:row>56</xdr:row>
      <xdr:rowOff>121615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34817"/>
          <a:ext cx="838200" cy="8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33617</xdr:rowOff>
    </xdr:from>
    <xdr:to>
      <xdr:col>50</xdr:col>
      <xdr:colOff>114300</xdr:colOff>
      <xdr:row>56</xdr:row>
      <xdr:rowOff>103975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34817"/>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98298</xdr:rowOff>
    </xdr:from>
    <xdr:to>
      <xdr:col>45</xdr:col>
      <xdr:colOff>177800</xdr:colOff>
      <xdr:row>56</xdr:row>
      <xdr:rowOff>103975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9949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71082</xdr:rowOff>
    </xdr:from>
    <xdr:to>
      <xdr:col>41</xdr:col>
      <xdr:colOff>50800</xdr:colOff>
      <xdr:row>56</xdr:row>
      <xdr:rowOff>98298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672282"/>
          <a:ext cx="889000" cy="2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70815</xdr:rowOff>
    </xdr:from>
    <xdr:to>
      <xdr:col>55</xdr:col>
      <xdr:colOff>50800</xdr:colOff>
      <xdr:row>57</xdr:row>
      <xdr:rowOff>965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49242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154267</xdr:rowOff>
    </xdr:from>
    <xdr:to>
      <xdr:col>50</xdr:col>
      <xdr:colOff>165100</xdr:colOff>
      <xdr:row>56</xdr:row>
      <xdr:rowOff>84417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100944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3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53175</xdr:rowOff>
    </xdr:from>
    <xdr:to>
      <xdr:col>46</xdr:col>
      <xdr:colOff>38100</xdr:colOff>
      <xdr:row>56</xdr:row>
      <xdr:rowOff>154775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171302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4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47498</xdr:rowOff>
    </xdr:from>
    <xdr:to>
      <xdr:col>41</xdr:col>
      <xdr:colOff>101600</xdr:colOff>
      <xdr:row>56</xdr:row>
      <xdr:rowOff>149098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165625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4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20282</xdr:rowOff>
    </xdr:from>
    <xdr:to>
      <xdr:col>36</xdr:col>
      <xdr:colOff>165100</xdr:colOff>
      <xdr:row>56</xdr:row>
      <xdr:rowOff>121882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2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138409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39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44562</xdr:rowOff>
    </xdr:from>
    <xdr:to>
      <xdr:col>55</xdr:col>
      <xdr:colOff>0</xdr:colOff>
      <xdr:row>78</xdr:row>
      <xdr:rowOff>81009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17662"/>
          <a:ext cx="838200" cy="3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44562</xdr:rowOff>
    </xdr:from>
    <xdr:to>
      <xdr:col>50</xdr:col>
      <xdr:colOff>114300</xdr:colOff>
      <xdr:row>78</xdr:row>
      <xdr:rowOff>58868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17662"/>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58868</xdr:rowOff>
    </xdr:from>
    <xdr:to>
      <xdr:col>45</xdr:col>
      <xdr:colOff>177800</xdr:colOff>
      <xdr:row>78</xdr:row>
      <xdr:rowOff>83432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31968"/>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68194</xdr:rowOff>
    </xdr:from>
    <xdr:to>
      <xdr:col>41</xdr:col>
      <xdr:colOff>50800</xdr:colOff>
      <xdr:row>78</xdr:row>
      <xdr:rowOff>83432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41294"/>
          <a:ext cx="88900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30209</xdr:rowOff>
    </xdr:from>
    <xdr:to>
      <xdr:col>55</xdr:col>
      <xdr:colOff>50800</xdr:colOff>
      <xdr:row>78</xdr:row>
      <xdr:rowOff>131809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116586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165212</xdr:rowOff>
    </xdr:from>
    <xdr:to>
      <xdr:col>50</xdr:col>
      <xdr:colOff>165100</xdr:colOff>
      <xdr:row>78</xdr:row>
      <xdr:rowOff>95362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8068</xdr:rowOff>
    </xdr:from>
    <xdr:to>
      <xdr:col>46</xdr:col>
      <xdr:colOff>38100</xdr:colOff>
      <xdr:row>78</xdr:row>
      <xdr:rowOff>109668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100795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32632</xdr:rowOff>
    </xdr:from>
    <xdr:to>
      <xdr:col>41</xdr:col>
      <xdr:colOff>101600</xdr:colOff>
      <xdr:row>78</xdr:row>
      <xdr:rowOff>134232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125359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17394</xdr:rowOff>
    </xdr:from>
    <xdr:to>
      <xdr:col>36</xdr:col>
      <xdr:colOff>165100</xdr:colOff>
      <xdr:row>78</xdr:row>
      <xdr:rowOff>118994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110121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4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170121</xdr:rowOff>
    </xdr:from>
    <xdr:to>
      <xdr:col>55</xdr:col>
      <xdr:colOff>0</xdr:colOff>
      <xdr:row>97</xdr:row>
      <xdr:rowOff>31792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29321"/>
          <a:ext cx="838200" cy="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170121</xdr:rowOff>
    </xdr:from>
    <xdr:to>
      <xdr:col>50</xdr:col>
      <xdr:colOff>114300</xdr:colOff>
      <xdr:row>97</xdr:row>
      <xdr:rowOff>39779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29321"/>
          <a:ext cx="889000" cy="4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18790</xdr:rowOff>
    </xdr:from>
    <xdr:to>
      <xdr:col>45</xdr:col>
      <xdr:colOff>177800</xdr:colOff>
      <xdr:row>97</xdr:row>
      <xdr:rowOff>39779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49440"/>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2257</xdr:rowOff>
    </xdr:from>
    <xdr:to>
      <xdr:col>41</xdr:col>
      <xdr:colOff>50800</xdr:colOff>
      <xdr:row>97</xdr:row>
      <xdr:rowOff>18790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632907"/>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152442</xdr:rowOff>
    </xdr:from>
    <xdr:to>
      <xdr:col>55</xdr:col>
      <xdr:colOff>50800</xdr:colOff>
      <xdr:row>97</xdr:row>
      <xdr:rowOff>82592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130869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119321</xdr:rowOff>
    </xdr:from>
    <xdr:to>
      <xdr:col>50</xdr:col>
      <xdr:colOff>165100</xdr:colOff>
      <xdr:row>97</xdr:row>
      <xdr:rowOff>49471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65998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160429</xdr:rowOff>
    </xdr:from>
    <xdr:to>
      <xdr:col>46</xdr:col>
      <xdr:colOff>38100</xdr:colOff>
      <xdr:row>97</xdr:row>
      <xdr:rowOff>90579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107106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139440</xdr:rowOff>
    </xdr:from>
    <xdr:to>
      <xdr:col>41</xdr:col>
      <xdr:colOff>101600</xdr:colOff>
      <xdr:row>97</xdr:row>
      <xdr:rowOff>69590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122907</xdr:rowOff>
    </xdr:from>
    <xdr:to>
      <xdr:col>36</xdr:col>
      <xdr:colOff>165100</xdr:colOff>
      <xdr:row>97</xdr:row>
      <xdr:rowOff>53057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69584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97047</xdr:rowOff>
    </xdr:from>
    <xdr:to>
      <xdr:col>85</xdr:col>
      <xdr:colOff>127000</xdr:colOff>
      <xdr:row>35</xdr:row>
      <xdr:rowOff>104477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09779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97047</xdr:rowOff>
    </xdr:from>
    <xdr:to>
      <xdr:col>81</xdr:col>
      <xdr:colOff>50800</xdr:colOff>
      <xdr:row>35</xdr:row>
      <xdr:rowOff>123298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097797"/>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123298</xdr:rowOff>
    </xdr:from>
    <xdr:to>
      <xdr:col>76</xdr:col>
      <xdr:colOff>114300</xdr:colOff>
      <xdr:row>35</xdr:row>
      <xdr:rowOff>148482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124048"/>
          <a:ext cx="889000" cy="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163436</xdr:rowOff>
    </xdr:from>
    <xdr:to>
      <xdr:col>71</xdr:col>
      <xdr:colOff>177800</xdr:colOff>
      <xdr:row>35</xdr:row>
      <xdr:rowOff>148482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992736"/>
          <a:ext cx="889000" cy="15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53677</xdr:rowOff>
    </xdr:from>
    <xdr:to>
      <xdr:col>85</xdr:col>
      <xdr:colOff>177800</xdr:colOff>
      <xdr:row>35</xdr:row>
      <xdr:rowOff>155277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76554</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0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46247</xdr:rowOff>
    </xdr:from>
    <xdr:to>
      <xdr:col>81</xdr:col>
      <xdr:colOff>101600</xdr:colOff>
      <xdr:row>35</xdr:row>
      <xdr:rowOff>147847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4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164374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2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72498</xdr:rowOff>
    </xdr:from>
    <xdr:to>
      <xdr:col>76</xdr:col>
      <xdr:colOff>165100</xdr:colOff>
      <xdr:row>36</xdr:row>
      <xdr:rowOff>2648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0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19175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8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97682</xdr:rowOff>
    </xdr:from>
    <xdr:to>
      <xdr:col>72</xdr:col>
      <xdr:colOff>38100</xdr:colOff>
      <xdr:row>36</xdr:row>
      <xdr:rowOff>27832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09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44359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112636</xdr:rowOff>
    </xdr:from>
    <xdr:to>
      <xdr:col>67</xdr:col>
      <xdr:colOff>101600</xdr:colOff>
      <xdr:row>35</xdr:row>
      <xdr:rowOff>42786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94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59313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71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57976</xdr:rowOff>
    </xdr:from>
    <xdr:to>
      <xdr:col>85</xdr:col>
      <xdr:colOff>127000</xdr:colOff>
      <xdr:row>54</xdr:row>
      <xdr:rowOff>165818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144826"/>
          <a:ext cx="838200" cy="2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165818</xdr:rowOff>
    </xdr:from>
    <xdr:to>
      <xdr:col>81</xdr:col>
      <xdr:colOff>50800</xdr:colOff>
      <xdr:row>55</xdr:row>
      <xdr:rowOff>11998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424118"/>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124884</xdr:rowOff>
    </xdr:from>
    <xdr:to>
      <xdr:col>76</xdr:col>
      <xdr:colOff>114300</xdr:colOff>
      <xdr:row>55</xdr:row>
      <xdr:rowOff>11998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383184"/>
          <a:ext cx="889000" cy="5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157102</xdr:rowOff>
    </xdr:from>
    <xdr:to>
      <xdr:col>71</xdr:col>
      <xdr:colOff>177800</xdr:colOff>
      <xdr:row>54</xdr:row>
      <xdr:rowOff>124884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243952"/>
          <a:ext cx="889000" cy="13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7176</xdr:rowOff>
    </xdr:from>
    <xdr:to>
      <xdr:col>85</xdr:col>
      <xdr:colOff>177800</xdr:colOff>
      <xdr:row>53</xdr:row>
      <xdr:rowOff>108776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0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30053</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94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115018</xdr:rowOff>
    </xdr:from>
    <xdr:to>
      <xdr:col>81</xdr:col>
      <xdr:colOff>101600</xdr:colOff>
      <xdr:row>55</xdr:row>
      <xdr:rowOff>45168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3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61695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14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132648</xdr:rowOff>
    </xdr:from>
    <xdr:to>
      <xdr:col>76</xdr:col>
      <xdr:colOff>165100</xdr:colOff>
      <xdr:row>55</xdr:row>
      <xdr:rowOff>62798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3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79325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74084</xdr:rowOff>
    </xdr:from>
    <xdr:to>
      <xdr:col>72</xdr:col>
      <xdr:colOff>38100</xdr:colOff>
      <xdr:row>55</xdr:row>
      <xdr:rowOff>4234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3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20761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1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106302</xdr:rowOff>
    </xdr:from>
    <xdr:to>
      <xdr:col>67</xdr:col>
      <xdr:colOff>101600</xdr:colOff>
      <xdr:row>54</xdr:row>
      <xdr:rowOff>36452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1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52979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896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160612</xdr:rowOff>
    </xdr:from>
    <xdr:to>
      <xdr:col>85</xdr:col>
      <xdr:colOff>127000</xdr:colOff>
      <xdr:row>78</xdr:row>
      <xdr:rowOff>2037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62262"/>
          <a:ext cx="838200" cy="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160612</xdr:rowOff>
    </xdr:from>
    <xdr:to>
      <xdr:col>81</xdr:col>
      <xdr:colOff>50800</xdr:colOff>
      <xdr:row>77</xdr:row>
      <xdr:rowOff>169309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62262"/>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169309</xdr:rowOff>
    </xdr:from>
    <xdr:to>
      <xdr:col>76</xdr:col>
      <xdr:colOff>114300</xdr:colOff>
      <xdr:row>78</xdr:row>
      <xdr:rowOff>15787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70959"/>
          <a:ext cx="889000" cy="1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4798</xdr:rowOff>
    </xdr:from>
    <xdr:to>
      <xdr:col>71</xdr:col>
      <xdr:colOff>177800</xdr:colOff>
      <xdr:row>78</xdr:row>
      <xdr:rowOff>15787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77898"/>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122687</xdr:rowOff>
    </xdr:from>
    <xdr:to>
      <xdr:col>85</xdr:col>
      <xdr:colOff>177800</xdr:colOff>
      <xdr:row>78</xdr:row>
      <xdr:rowOff>52837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109812</xdr:rowOff>
    </xdr:from>
    <xdr:to>
      <xdr:col>81</xdr:col>
      <xdr:colOff>101600</xdr:colOff>
      <xdr:row>78</xdr:row>
      <xdr:rowOff>39962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31089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0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118509</xdr:rowOff>
    </xdr:from>
    <xdr:to>
      <xdr:col>76</xdr:col>
      <xdr:colOff>165100</xdr:colOff>
      <xdr:row>78</xdr:row>
      <xdr:rowOff>48659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39786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136437</xdr:rowOff>
    </xdr:from>
    <xdr:to>
      <xdr:col>72</xdr:col>
      <xdr:colOff>38100</xdr:colOff>
      <xdr:row>78</xdr:row>
      <xdr:rowOff>66587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57714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3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125448</xdr:rowOff>
    </xdr:from>
    <xdr:to>
      <xdr:col>67</xdr:col>
      <xdr:colOff>101600</xdr:colOff>
      <xdr:row>78</xdr:row>
      <xdr:rowOff>55598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46725</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1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105142</xdr:rowOff>
    </xdr:from>
    <xdr:to>
      <xdr:col>85</xdr:col>
      <xdr:colOff>127000</xdr:colOff>
      <xdr:row>97</xdr:row>
      <xdr:rowOff>106609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73579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80555</xdr:rowOff>
    </xdr:from>
    <xdr:to>
      <xdr:col>81</xdr:col>
      <xdr:colOff>50800</xdr:colOff>
      <xdr:row>97</xdr:row>
      <xdr:rowOff>105142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711205"/>
          <a:ext cx="889000" cy="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80555</xdr:rowOff>
    </xdr:from>
    <xdr:to>
      <xdr:col>76</xdr:col>
      <xdr:colOff>114300</xdr:colOff>
      <xdr:row>97</xdr:row>
      <xdr:rowOff>130507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711205"/>
          <a:ext cx="889000" cy="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130507</xdr:rowOff>
    </xdr:from>
    <xdr:to>
      <xdr:col>71</xdr:col>
      <xdr:colOff>177800</xdr:colOff>
      <xdr:row>97</xdr:row>
      <xdr:rowOff>141908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61157"/>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55809</xdr:rowOff>
    </xdr:from>
    <xdr:to>
      <xdr:col>85</xdr:col>
      <xdr:colOff>177800</xdr:colOff>
      <xdr:row>97</xdr:row>
      <xdr:rowOff>157409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78686</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37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54342</xdr:rowOff>
    </xdr:from>
    <xdr:to>
      <xdr:col>81</xdr:col>
      <xdr:colOff>101600</xdr:colOff>
      <xdr:row>97</xdr:row>
      <xdr:rowOff>155942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1019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46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29755</xdr:rowOff>
    </xdr:from>
    <xdr:to>
      <xdr:col>76</xdr:col>
      <xdr:colOff>165100</xdr:colOff>
      <xdr:row>97</xdr:row>
      <xdr:rowOff>131355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147882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4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79707</xdr:rowOff>
    </xdr:from>
    <xdr:to>
      <xdr:col>72</xdr:col>
      <xdr:colOff>38100</xdr:colOff>
      <xdr:row>98</xdr:row>
      <xdr:rowOff>9857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1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26384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91108</xdr:rowOff>
    </xdr:from>
    <xdr:to>
      <xdr:col>67</xdr:col>
      <xdr:colOff>101600</xdr:colOff>
      <xdr:row>98</xdr:row>
      <xdr:rowOff>21258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37785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4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類似団体平均に比べて大きく上回っているのは、総務費、民生費、教育費となっている。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ふるさと納税返礼品の影響で、類似団体と比較すると高水準で推移しているが、令和３年度は新型コロナウイルス感染症防止・支援対策事業の実施及び特別定額給付金事業の終了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民生費については、令和３年度は子育て世帯臨時特別給付金事業の実施により増加している。教育費については、金峰学園開校に向けた工事等の実施により大幅な増額となった。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標準財政規模に対する財政調整基金残高、実質収支額ともに健全な財政を維持していると考えている。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支援策の終了や社会保障費の増加など厳しい財政環境が予想される中、基金の計画的かつ効果的な活用が重要であることから、適切な基金残高を確保しつつ、実質収支、実質単年度収支についても黒字になる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鹿児島県南さつま市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すべての会計において黒字を計上しており、連結赤字比率は「なし」となっている。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ただし、法非適用事業については、人件費、公債費等の基準外繰出を行った結果黒字決算となっている実態等があることから、今後は人員配置の見直し等を行い、経営の健全化に向けた取り組みに努める。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31908067</v>
      </c>
      <c r="BO4" s="411"/>
      <c r="BP4" s="411"/>
      <c r="BQ4" s="411"/>
      <c r="BR4" s="411"/>
      <c r="BS4" s="411"/>
      <c r="BT4" s="411"/>
      <c r="BU4" s="412"/>
      <c r="BV4" s="410">
        <v>34832981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8.6</v>
      </c>
      <c r="CU4" s="417"/>
      <c r="CV4" s="417"/>
      <c r="CW4" s="417"/>
      <c r="CX4" s="417"/>
      <c r="CY4" s="417"/>
      <c r="CZ4" s="417"/>
      <c r="DA4" s="418"/>
      <c r="DB4" s="416">
        <v>8.6</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30691101</v>
      </c>
      <c r="BO5" s="448"/>
      <c r="BP5" s="448"/>
      <c r="BQ5" s="448"/>
      <c r="BR5" s="448"/>
      <c r="BS5" s="448"/>
      <c r="BT5" s="448"/>
      <c r="BU5" s="449"/>
      <c r="BV5" s="447">
        <v>33616475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89</v>
      </c>
      <c r="CU5" s="445"/>
      <c r="CV5" s="445"/>
      <c r="CW5" s="445"/>
      <c r="CX5" s="445"/>
      <c r="CY5" s="445"/>
      <c r="CZ5" s="445"/>
      <c r="DA5" s="446"/>
      <c r="DB5" s="444">
        <v>92.7</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1216966</v>
      </c>
      <c r="BO6" s="448"/>
      <c r="BP6" s="448"/>
      <c r="BQ6" s="448"/>
      <c r="BR6" s="448"/>
      <c r="BS6" s="448"/>
      <c r="BT6" s="448"/>
      <c r="BU6" s="449"/>
      <c r="BV6" s="447">
        <v>1216506</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92.3</v>
      </c>
      <c r="CU6" s="485"/>
      <c r="CV6" s="485"/>
      <c r="CW6" s="485"/>
      <c r="CX6" s="485"/>
      <c r="CY6" s="485"/>
      <c r="CZ6" s="485"/>
      <c r="DA6" s="486"/>
      <c r="DB6" s="484">
        <v>95.5</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79823</v>
      </c>
      <c r="BO7" s="448"/>
      <c r="BP7" s="448"/>
      <c r="BQ7" s="448"/>
      <c r="BR7" s="448"/>
      <c r="BS7" s="448"/>
      <c r="BT7" s="448"/>
      <c r="BU7" s="449"/>
      <c r="BV7" s="447">
        <v>107657</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13219722</v>
      </c>
      <c r="CU7" s="448"/>
      <c r="CV7" s="448"/>
      <c r="CW7" s="448"/>
      <c r="CX7" s="448"/>
      <c r="CY7" s="448"/>
      <c r="CZ7" s="448"/>
      <c r="DA7" s="449"/>
      <c r="DB7" s="447">
        <v>12960407</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1137143</v>
      </c>
      <c r="BO8" s="448"/>
      <c r="BP8" s="448"/>
      <c r="BQ8" s="448"/>
      <c r="BR8" s="448"/>
      <c r="BS8" s="448"/>
      <c r="BT8" s="448"/>
      <c r="BU8" s="449"/>
      <c r="BV8" s="447">
        <v>1108849</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0.28999999999999998</v>
      </c>
      <c r="CU8" s="488"/>
      <c r="CV8" s="488"/>
      <c r="CW8" s="488"/>
      <c r="CX8" s="488"/>
      <c r="CY8" s="488"/>
      <c r="CZ8" s="488"/>
      <c r="DA8" s="489"/>
      <c r="DB8" s="487">
        <v>0.28999999999999998</v>
      </c>
      <c r="DC8" s="488"/>
      <c r="DD8" s="488"/>
      <c r="DE8" s="488"/>
      <c r="DF8" s="488"/>
      <c r="DG8" s="488"/>
      <c r="DH8" s="488"/>
      <c r="DI8" s="489"/>
    </row>
    <row r="9" spans="1:119" ht="18.75" customHeight="1" thickBot="1">
      <c r="A9" s="178"/>
      <c r="B9" s="441" t="s">
        <v>111</v>
      </c>
      <c r="C9" s="442"/>
      <c r="D9" s="442"/>
      <c r="E9" s="442"/>
      <c r="F9" s="442"/>
      <c r="G9" s="442"/>
      <c r="H9" s="442"/>
      <c r="I9" s="442"/>
      <c r="J9" s="442"/>
      <c r="K9" s="490"/>
      <c r="L9" s="491" t="s">
        <v>112</v>
      </c>
      <c r="M9" s="492"/>
      <c r="N9" s="492"/>
      <c r="O9" s="492"/>
      <c r="P9" s="492"/>
      <c r="Q9" s="493"/>
      <c r="R9" s="494">
        <v>32887</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28294</v>
      </c>
      <c r="BO9" s="448"/>
      <c r="BP9" s="448"/>
      <c r="BQ9" s="448"/>
      <c r="BR9" s="448"/>
      <c r="BS9" s="448"/>
      <c r="BT9" s="448"/>
      <c r="BU9" s="449"/>
      <c r="BV9" s="447">
        <v>22374</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19.399999999999999</v>
      </c>
      <c r="CU9" s="445"/>
      <c r="CV9" s="445"/>
      <c r="CW9" s="445"/>
      <c r="CX9" s="445"/>
      <c r="CY9" s="445"/>
      <c r="CZ9" s="445"/>
      <c r="DA9" s="446"/>
      <c r="DB9" s="444">
        <v>20</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117</v>
      </c>
      <c r="M10" s="477"/>
      <c r="N10" s="477"/>
      <c r="O10" s="477"/>
      <c r="P10" s="477"/>
      <c r="Q10" s="478"/>
      <c r="R10" s="498">
        <v>35439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144529</v>
      </c>
      <c r="BO10" s="448"/>
      <c r="BP10" s="448"/>
      <c r="BQ10" s="448"/>
      <c r="BR10" s="448"/>
      <c r="BS10" s="448"/>
      <c r="BT10" s="448"/>
      <c r="BU10" s="449"/>
      <c r="BV10" s="447">
        <v>306884</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371991</v>
      </c>
      <c r="BO11" s="448"/>
      <c r="BP11" s="448"/>
      <c r="BQ11" s="448"/>
      <c r="BR11" s="448"/>
      <c r="BS11" s="448"/>
      <c r="BT11" s="448"/>
      <c r="BU11" s="449"/>
      <c r="BV11" s="447">
        <v>409075</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32909</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129</v>
      </c>
      <c r="CU12" s="488"/>
      <c r="CV12" s="488"/>
      <c r="CW12" s="488"/>
      <c r="CX12" s="488"/>
      <c r="CY12" s="488"/>
      <c r="CZ12" s="488"/>
      <c r="DA12" s="489"/>
      <c r="DB12" s="487" t="s">
        <v>138</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139</v>
      </c>
      <c r="N13" s="539"/>
      <c r="O13" s="539"/>
      <c r="P13" s="539"/>
      <c r="Q13" s="540"/>
      <c r="R13" s="531">
        <v>32670</v>
      </c>
      <c r="S13" s="532"/>
      <c r="T13" s="532"/>
      <c r="U13" s="532"/>
      <c r="V13" s="533"/>
      <c r="W13" s="463" t="s">
        <v>140</v>
      </c>
      <c r="X13" s="464"/>
      <c r="Y13" s="464"/>
      <c r="Z13" s="464"/>
      <c r="AA13" s="464"/>
      <c r="AB13" s="454"/>
      <c r="AC13" s="498">
        <v>1488</v>
      </c>
      <c r="AD13" s="499"/>
      <c r="AE13" s="499"/>
      <c r="AF13" s="499"/>
      <c r="AG13" s="541"/>
      <c r="AH13" s="498">
        <v>1707</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544814</v>
      </c>
      <c r="BO13" s="448"/>
      <c r="BP13" s="448"/>
      <c r="BQ13" s="448"/>
      <c r="BR13" s="448"/>
      <c r="BS13" s="448"/>
      <c r="BT13" s="448"/>
      <c r="BU13" s="449"/>
      <c r="BV13" s="447">
        <v>738333</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7.3</v>
      </c>
      <c r="CU13" s="445"/>
      <c r="CV13" s="445"/>
      <c r="CW13" s="445"/>
      <c r="CX13" s="445"/>
      <c r="CY13" s="445"/>
      <c r="CZ13" s="445"/>
      <c r="DA13" s="446"/>
      <c r="DB13" s="444">
        <v>7.7</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145</v>
      </c>
      <c r="M14" s="529"/>
      <c r="N14" s="529"/>
      <c r="O14" s="529"/>
      <c r="P14" s="529"/>
      <c r="Q14" s="530"/>
      <c r="R14" s="531">
        <v>33365</v>
      </c>
      <c r="S14" s="532"/>
      <c r="T14" s="532"/>
      <c r="U14" s="532"/>
      <c r="V14" s="533"/>
      <c r="W14" s="437"/>
      <c r="X14" s="438"/>
      <c r="Y14" s="438"/>
      <c r="Z14" s="438"/>
      <c r="AA14" s="438"/>
      <c r="AB14" s="427"/>
      <c r="AC14" s="534">
        <v>10.5</v>
      </c>
      <c r="AD14" s="535"/>
      <c r="AE14" s="535"/>
      <c r="AF14" s="535"/>
      <c r="AG14" s="536"/>
      <c r="AH14" s="534">
        <v>11.4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138</v>
      </c>
      <c r="CU14" s="546"/>
      <c r="CV14" s="546"/>
      <c r="CW14" s="546"/>
      <c r="CX14" s="546"/>
      <c r="CY14" s="546"/>
      <c r="CZ14" s="546"/>
      <c r="DA14" s="547"/>
      <c r="DB14" s="545" t="s">
        <v>138</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147</v>
      </c>
      <c r="N15" s="539"/>
      <c r="O15" s="539"/>
      <c r="P15" s="539"/>
      <c r="Q15" s="540"/>
      <c r="R15" s="531">
        <v>33122</v>
      </c>
      <c r="S15" s="532"/>
      <c r="T15" s="532"/>
      <c r="U15" s="532"/>
      <c r="V15" s="533"/>
      <c r="W15" s="463" t="s">
        <v>148</v>
      </c>
      <c r="X15" s="464"/>
      <c r="Y15" s="464"/>
      <c r="Z15" s="464"/>
      <c r="AA15" s="464"/>
      <c r="AB15" s="454"/>
      <c r="AC15" s="498">
        <v>2988</v>
      </c>
      <c r="AD15" s="499"/>
      <c r="AE15" s="499"/>
      <c r="AF15" s="499"/>
      <c r="AG15" s="541"/>
      <c r="AH15" s="498">
        <v>3105</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3349504</v>
      </c>
      <c r="BO15" s="411"/>
      <c r="BP15" s="411"/>
      <c r="BQ15" s="411"/>
      <c r="BR15" s="411"/>
      <c r="BS15" s="411"/>
      <c r="BT15" s="411"/>
      <c r="BU15" s="412"/>
      <c r="BV15" s="410">
        <v>3499206</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21</v>
      </c>
      <c r="AD16" s="535"/>
      <c r="AE16" s="535"/>
      <c r="AF16" s="535"/>
      <c r="AG16" s="536"/>
      <c r="AH16" s="534">
        <v>20.7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11977823</v>
      </c>
      <c r="BO16" s="448"/>
      <c r="BP16" s="448"/>
      <c r="BQ16" s="448"/>
      <c r="BR16" s="448"/>
      <c r="BS16" s="448"/>
      <c r="BT16" s="448"/>
      <c r="BU16" s="449"/>
      <c r="BV16" s="447">
        <v>11608077</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152</v>
      </c>
      <c r="S17" s="554"/>
      <c r="T17" s="554"/>
      <c r="U17" s="554"/>
      <c r="V17" s="555"/>
      <c r="W17" s="463" t="s">
        <v>155</v>
      </c>
      <c r="X17" s="464"/>
      <c r="Y17" s="464"/>
      <c r="Z17" s="464"/>
      <c r="AA17" s="464"/>
      <c r="AB17" s="454"/>
      <c r="AC17" s="498">
        <v>9732</v>
      </c>
      <c r="AD17" s="499"/>
      <c r="AE17" s="499"/>
      <c r="AF17" s="499"/>
      <c r="AG17" s="541"/>
      <c r="AH17" s="498">
        <v>10174</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4162446</v>
      </c>
      <c r="BO17" s="448"/>
      <c r="BP17" s="448"/>
      <c r="BQ17" s="448"/>
      <c r="BR17" s="448"/>
      <c r="BS17" s="448"/>
      <c r="BT17" s="448"/>
      <c r="BU17" s="449"/>
      <c r="BV17" s="447">
        <v>4360578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157</v>
      </c>
      <c r="C18" s="490"/>
      <c r="D18" s="490"/>
      <c r="E18" s="570"/>
      <c r="F18" s="570"/>
      <c r="G18" s="570"/>
      <c r="H18" s="570"/>
      <c r="I18" s="570"/>
      <c r="J18" s="570"/>
      <c r="K18" s="570"/>
      <c r="L18" s="571">
        <v>283.58999999999997</v>
      </c>
      <c r="M18" s="571"/>
      <c r="N18" s="571"/>
      <c r="O18" s="571"/>
      <c r="P18" s="571"/>
      <c r="Q18" s="571"/>
      <c r="R18" s="572"/>
      <c r="S18" s="572"/>
      <c r="T18" s="572"/>
      <c r="U18" s="572"/>
      <c r="V18" s="573"/>
      <c r="W18" s="465"/>
      <c r="X18" s="466"/>
      <c r="Y18" s="466"/>
      <c r="Z18" s="466"/>
      <c r="AA18" s="466"/>
      <c r="AB18" s="457"/>
      <c r="AC18" s="574">
        <v>68.5</v>
      </c>
      <c r="AD18" s="575"/>
      <c r="AE18" s="575"/>
      <c r="AF18" s="575"/>
      <c r="AG18" s="576"/>
      <c r="AH18" s="574">
        <v>67.900000000000006</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12024321</v>
      </c>
      <c r="BO18" s="448"/>
      <c r="BP18" s="448"/>
      <c r="BQ18" s="448"/>
      <c r="BR18" s="448"/>
      <c r="BS18" s="448"/>
      <c r="BT18" s="448"/>
      <c r="BU18" s="449"/>
      <c r="BV18" s="447">
        <v>12039537</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159</v>
      </c>
      <c r="C19" s="490"/>
      <c r="D19" s="490"/>
      <c r="E19" s="570"/>
      <c r="F19" s="570"/>
      <c r="G19" s="570"/>
      <c r="H19" s="570"/>
      <c r="I19" s="570"/>
      <c r="J19" s="570"/>
      <c r="K19" s="570"/>
      <c r="L19" s="578">
        <v>116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16698342</v>
      </c>
      <c r="BO19" s="448"/>
      <c r="BP19" s="448"/>
      <c r="BQ19" s="448"/>
      <c r="BR19" s="448"/>
      <c r="BS19" s="448"/>
      <c r="BT19" s="448"/>
      <c r="BU19" s="449"/>
      <c r="BV19" s="447">
        <v>16604504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161</v>
      </c>
      <c r="C20" s="490"/>
      <c r="D20" s="490"/>
      <c r="E20" s="570"/>
      <c r="F20" s="570"/>
      <c r="G20" s="570"/>
      <c r="H20" s="570"/>
      <c r="I20" s="570"/>
      <c r="J20" s="570"/>
      <c r="K20" s="570"/>
      <c r="L20" s="578">
        <v>14444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29210157</v>
      </c>
      <c r="BO22" s="411"/>
      <c r="BP22" s="411"/>
      <c r="BQ22" s="411"/>
      <c r="BR22" s="411"/>
      <c r="BS22" s="411"/>
      <c r="BT22" s="411"/>
      <c r="BU22" s="412"/>
      <c r="BV22" s="410">
        <v>29895796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18045912</v>
      </c>
      <c r="BO23" s="448"/>
      <c r="BP23" s="448"/>
      <c r="BQ23" s="448"/>
      <c r="BR23" s="448"/>
      <c r="BS23" s="448"/>
      <c r="BT23" s="448"/>
      <c r="BU23" s="449"/>
      <c r="BV23" s="447">
        <v>18241114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171</v>
      </c>
      <c r="F24" s="477"/>
      <c r="G24" s="477"/>
      <c r="H24" s="477"/>
      <c r="I24" s="477"/>
      <c r="J24" s="477"/>
      <c r="K24" s="478"/>
      <c r="L24" s="498">
        <v>1</v>
      </c>
      <c r="M24" s="499"/>
      <c r="N24" s="499"/>
      <c r="O24" s="499"/>
      <c r="P24" s="541"/>
      <c r="Q24" s="498">
        <v>8350</v>
      </c>
      <c r="R24" s="499"/>
      <c r="S24" s="499"/>
      <c r="T24" s="499"/>
      <c r="U24" s="499"/>
      <c r="V24" s="541"/>
      <c r="W24" s="593"/>
      <c r="X24" s="594"/>
      <c r="Y24" s="595"/>
      <c r="Z24" s="497" t="s">
        <v>172</v>
      </c>
      <c r="AA24" s="477"/>
      <c r="AB24" s="477"/>
      <c r="AC24" s="477"/>
      <c r="AD24" s="477"/>
      <c r="AE24" s="477"/>
      <c r="AF24" s="477"/>
      <c r="AG24" s="478"/>
      <c r="AH24" s="498">
        <v>435</v>
      </c>
      <c r="AI24" s="499"/>
      <c r="AJ24" s="499"/>
      <c r="AK24" s="499"/>
      <c r="AL24" s="541"/>
      <c r="AM24" s="498">
        <v>1363290</v>
      </c>
      <c r="AN24" s="499"/>
      <c r="AO24" s="499"/>
      <c r="AP24" s="499"/>
      <c r="AQ24" s="499"/>
      <c r="AR24" s="541"/>
      <c r="AS24" s="498">
        <v>3134</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22712523</v>
      </c>
      <c r="BO24" s="448"/>
      <c r="BP24" s="448"/>
      <c r="BQ24" s="448"/>
      <c r="BR24" s="448"/>
      <c r="BS24" s="448"/>
      <c r="BT24" s="448"/>
      <c r="BU24" s="449"/>
      <c r="BV24" s="447">
        <v>22757976</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174</v>
      </c>
      <c r="F25" s="477"/>
      <c r="G25" s="477"/>
      <c r="H25" s="477"/>
      <c r="I25" s="477"/>
      <c r="J25" s="477"/>
      <c r="K25" s="478"/>
      <c r="L25" s="498">
        <v>1</v>
      </c>
      <c r="M25" s="499"/>
      <c r="N25" s="499"/>
      <c r="O25" s="499"/>
      <c r="P25" s="541"/>
      <c r="Q25" s="498">
        <v>6600</v>
      </c>
      <c r="R25" s="499"/>
      <c r="S25" s="499"/>
      <c r="T25" s="499"/>
      <c r="U25" s="499"/>
      <c r="V25" s="541"/>
      <c r="W25" s="593"/>
      <c r="X25" s="594"/>
      <c r="Y25" s="595"/>
      <c r="Z25" s="497" t="s">
        <v>175</v>
      </c>
      <c r="AA25" s="477"/>
      <c r="AB25" s="477"/>
      <c r="AC25" s="477"/>
      <c r="AD25" s="477"/>
      <c r="AE25" s="477"/>
      <c r="AF25" s="477"/>
      <c r="AG25" s="478"/>
      <c r="AH25" s="498">
        <v>84</v>
      </c>
      <c r="AI25" s="499"/>
      <c r="AJ25" s="499"/>
      <c r="AK25" s="499"/>
      <c r="AL25" s="541"/>
      <c r="AM25" s="498">
        <v>237636</v>
      </c>
      <c r="AN25" s="499"/>
      <c r="AO25" s="499"/>
      <c r="AP25" s="499"/>
      <c r="AQ25" s="499"/>
      <c r="AR25" s="541"/>
      <c r="AS25" s="498">
        <v>2829</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1309518</v>
      </c>
      <c r="BO25" s="411"/>
      <c r="BP25" s="411"/>
      <c r="BQ25" s="411"/>
      <c r="BR25" s="411"/>
      <c r="BS25" s="411"/>
      <c r="BT25" s="411"/>
      <c r="BU25" s="412"/>
      <c r="BV25" s="410">
        <v>1287436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6130</v>
      </c>
      <c r="R26" s="499"/>
      <c r="S26" s="499"/>
      <c r="T26" s="499"/>
      <c r="U26" s="499"/>
      <c r="V26" s="541"/>
      <c r="W26" s="593"/>
      <c r="X26" s="594"/>
      <c r="Y26" s="595"/>
      <c r="Z26" s="497" t="s">
        <v>178</v>
      </c>
      <c r="AA26" s="599"/>
      <c r="AB26" s="599"/>
      <c r="AC26" s="599"/>
      <c r="AD26" s="599"/>
      <c r="AE26" s="599"/>
      <c r="AF26" s="599"/>
      <c r="AG26" s="600"/>
      <c r="AH26" s="498" t="s">
        <v>138</v>
      </c>
      <c r="AI26" s="499"/>
      <c r="AJ26" s="499"/>
      <c r="AK26" s="499"/>
      <c r="AL26" s="541"/>
      <c r="AM26" s="498" t="s">
        <v>179</v>
      </c>
      <c r="AN26" s="499"/>
      <c r="AO26" s="499"/>
      <c r="AP26" s="499"/>
      <c r="AQ26" s="499"/>
      <c r="AR26" s="541"/>
      <c r="AS26" s="498" t="s">
        <v>138</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181</v>
      </c>
      <c r="F27" s="477"/>
      <c r="G27" s="477"/>
      <c r="H27" s="477"/>
      <c r="I27" s="477"/>
      <c r="J27" s="477"/>
      <c r="K27" s="478"/>
      <c r="L27" s="498">
        <v>1</v>
      </c>
      <c r="M27" s="499"/>
      <c r="N27" s="499"/>
      <c r="O27" s="499"/>
      <c r="P27" s="541"/>
      <c r="Q27" s="498">
        <v>3970</v>
      </c>
      <c r="R27" s="499"/>
      <c r="S27" s="499"/>
      <c r="T27" s="499"/>
      <c r="U27" s="499"/>
      <c r="V27" s="541"/>
      <c r="W27" s="593"/>
      <c r="X27" s="594"/>
      <c r="Y27" s="595"/>
      <c r="Z27" s="497" t="s">
        <v>182</v>
      </c>
      <c r="AA27" s="477"/>
      <c r="AB27" s="477"/>
      <c r="AC27" s="477"/>
      <c r="AD27" s="477"/>
      <c r="AE27" s="477"/>
      <c r="AF27" s="477"/>
      <c r="AG27" s="478"/>
      <c r="AH27" s="498">
        <v>6</v>
      </c>
      <c r="AI27" s="499"/>
      <c r="AJ27" s="499"/>
      <c r="AK27" s="499"/>
      <c r="AL27" s="541"/>
      <c r="AM27" s="498">
        <v>24624</v>
      </c>
      <c r="AN27" s="499"/>
      <c r="AO27" s="499"/>
      <c r="AP27" s="499"/>
      <c r="AQ27" s="499"/>
      <c r="AR27" s="541"/>
      <c r="AS27" s="498">
        <v>4104</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1193430</v>
      </c>
      <c r="BO27" s="567"/>
      <c r="BP27" s="567"/>
      <c r="BQ27" s="567"/>
      <c r="BR27" s="567"/>
      <c r="BS27" s="567"/>
      <c r="BT27" s="567"/>
      <c r="BU27" s="568"/>
      <c r="BV27" s="566">
        <v>1193400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184</v>
      </c>
      <c r="F28" s="477"/>
      <c r="G28" s="477"/>
      <c r="H28" s="477"/>
      <c r="I28" s="477"/>
      <c r="J28" s="477"/>
      <c r="K28" s="478"/>
      <c r="L28" s="498">
        <v>1</v>
      </c>
      <c r="M28" s="499"/>
      <c r="N28" s="499"/>
      <c r="O28" s="499"/>
      <c r="P28" s="541"/>
      <c r="Q28" s="498">
        <v>3180</v>
      </c>
      <c r="R28" s="499"/>
      <c r="S28" s="499"/>
      <c r="T28" s="499"/>
      <c r="U28" s="499"/>
      <c r="V28" s="541"/>
      <c r="W28" s="593"/>
      <c r="X28" s="594"/>
      <c r="Y28" s="595"/>
      <c r="Z28" s="497" t="s">
        <v>185</v>
      </c>
      <c r="AA28" s="477"/>
      <c r="AB28" s="477"/>
      <c r="AC28" s="477"/>
      <c r="AD28" s="477"/>
      <c r="AE28" s="477"/>
      <c r="AF28" s="477"/>
      <c r="AG28" s="478"/>
      <c r="AH28" s="498" t="s">
        <v>138</v>
      </c>
      <c r="AI28" s="499"/>
      <c r="AJ28" s="499"/>
      <c r="AK28" s="499"/>
      <c r="AL28" s="541"/>
      <c r="AM28" s="498" t="s">
        <v>129</v>
      </c>
      <c r="AN28" s="499"/>
      <c r="AO28" s="499"/>
      <c r="AP28" s="499"/>
      <c r="AQ28" s="499"/>
      <c r="AR28" s="541"/>
      <c r="AS28" s="498" t="s">
        <v>129</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1957086</v>
      </c>
      <c r="BO28" s="411"/>
      <c r="BP28" s="411"/>
      <c r="BQ28" s="411"/>
      <c r="BR28" s="411"/>
      <c r="BS28" s="411"/>
      <c r="BT28" s="411"/>
      <c r="BU28" s="412"/>
      <c r="BV28" s="410">
        <v>1812557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187</v>
      </c>
      <c r="F29" s="477"/>
      <c r="G29" s="477"/>
      <c r="H29" s="477"/>
      <c r="I29" s="477"/>
      <c r="J29" s="477"/>
      <c r="K29" s="478"/>
      <c r="L29" s="498">
        <v>16</v>
      </c>
      <c r="M29" s="499"/>
      <c r="N29" s="499"/>
      <c r="O29" s="499"/>
      <c r="P29" s="541"/>
      <c r="Q29" s="498">
        <v>2963</v>
      </c>
      <c r="R29" s="499"/>
      <c r="S29" s="499"/>
      <c r="T29" s="499"/>
      <c r="U29" s="499"/>
      <c r="V29" s="541"/>
      <c r="W29" s="596"/>
      <c r="X29" s="597"/>
      <c r="Y29" s="598"/>
      <c r="Z29" s="497" t="s">
        <v>188</v>
      </c>
      <c r="AA29" s="477"/>
      <c r="AB29" s="477"/>
      <c r="AC29" s="477"/>
      <c r="AD29" s="477"/>
      <c r="AE29" s="477"/>
      <c r="AF29" s="477"/>
      <c r="AG29" s="478"/>
      <c r="AH29" s="498">
        <v>441</v>
      </c>
      <c r="AI29" s="499"/>
      <c r="AJ29" s="499"/>
      <c r="AK29" s="499"/>
      <c r="AL29" s="541"/>
      <c r="AM29" s="498">
        <v>1387914</v>
      </c>
      <c r="AN29" s="499"/>
      <c r="AO29" s="499"/>
      <c r="AP29" s="499"/>
      <c r="AQ29" s="499"/>
      <c r="AR29" s="541"/>
      <c r="AS29" s="498">
        <v>3147</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6553739</v>
      </c>
      <c r="BO29" s="448"/>
      <c r="BP29" s="448"/>
      <c r="BQ29" s="448"/>
      <c r="BR29" s="448"/>
      <c r="BS29" s="448"/>
      <c r="BT29" s="448"/>
      <c r="BU29" s="449"/>
      <c r="BV29" s="447">
        <v>6343983</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95.5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13992766</v>
      </c>
      <c r="BO30" s="567"/>
      <c r="BP30" s="567"/>
      <c r="BQ30" s="567"/>
      <c r="BR30" s="567"/>
      <c r="BS30" s="567"/>
      <c r="BT30" s="567"/>
      <c r="BU30" s="568"/>
      <c r="BV30" s="566">
        <v>12210641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IF('各会計、関係団体の財政状況及び健全化判断比率'!B33="","",'各会計、関係団体の財政状況及び健全化判断比率'!B33)</f>
        <v>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IF('各会計、関係団体の財政状況及び健全化判断比率'!B36="","",'各会計、関係団体の財政状況及び健全化判断比率'!B36)</f>
        <v>漁業集落環境整備事業特別会計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杜氏の里笠沙</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IF('各会計、関係団体の財政状況及び健全化判断比率'!B34="","",'各会計、関係団体の財政状況及び健全化判断比率'!B34)</f>
        <v>病院事業会計</v>
      </c>
      <c r="AP35" s="638"/>
      <c r="AQ35" s="638"/>
      <c r="AR35" s="638"/>
      <c r="AS35" s="638"/>
      <c r="AT35" s="638"/>
      <c r="AU35" s="638"/>
      <c r="AV35" s="638"/>
      <c r="AW35" s="638"/>
      <c r="AX35" s="638"/>
      <c r="AY35" s="638"/>
      <c r="AZ35" s="638"/>
      <c r="BA35" s="638"/>
      <c r="BB35" s="638"/>
      <c r="BC35" s="638"/>
      <c r="BD35" s="178"/>
      <c r="BE35" s="637">
        <f t="shared" ref="BE35:BE43" si="1">IF(BG35="","",BE34+1)</f>
        <v>11</v>
      </c>
      <c r="BF35" s="637"/>
      <c r="BG35" s="638" t="str">
        <f>IF('各会計、関係団体の財政状況及び健全化判断比率'!B37="","",'各会計、関係団体の財政状況及び健全化判断比率'!B37)</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南薩地区衛生管理組合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南さつま市農業公社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IF('各会計、関係団体の財政状況及び健全化判断比率'!B35="","",'各会計、関係団体の財政状況及び健全化判断比率'!B35)</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指宿南九州消防組合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南薩木材加工センター</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特別養護老人ホーム事業特別会計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南薩介護保険事務組合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6</v>
      </c>
      <c r="V38" s="637"/>
      <c r="W38" s="638" t="str">
        <f>IF('各会計、関係団体の財政状況及び健全化判断比率'!B32="","",'各会計、関係団体の財政状況及び健全化判断比率'!B32)</f>
        <v>交通災害共済特別会計</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鹿児島県後期高齢者医療広域連合（一般会計）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鹿児島県後期高齢者医療広域連合（特別会計）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599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19" t="s">
        <v>567</v>
      </c>
      <c r="D34" s="1219"/>
      <c r="E34" s="1220"/>
      <c r="F34" s="32">
        <v>7.61</v>
      </c>
      <c r="G34" s="33">
        <v>8.9499999999999993</v>
      </c>
      <c r="H34" s="33">
        <v>8.35</v>
      </c>
      <c r="I34" s="33">
        <v>8.5500000000000007</v>
      </c>
      <c r="J34" s="34">
        <v>8.6</v>
      </c>
      <c r="K34" s="22"/>
      <c r="L34" s="22"/>
      <c r="M34" s="22"/>
      <c r="N34" s="22"/>
      <c r="O34" s="22"/>
      <c r="P34" s="22"/>
    </row>
    <row r="35" spans="1:16" ht="39" customHeight="1">
      <c r="A35" s="22"/>
      <c r="B35" s="35"/>
      <c r="C35" s="1213" t="s">
        <v>568</v>
      </c>
      <c r="D35" s="1214"/>
      <c r="E35" s="1215"/>
      <c r="F35" s="36">
        <v>5.7</v>
      </c>
      <c r="G35" s="37">
        <v>6.09</v>
      </c>
      <c r="H35" s="37">
        <v>6.37</v>
      </c>
      <c r="I35" s="37">
        <v>7</v>
      </c>
      <c r="J35" s="38">
        <v>6.97</v>
      </c>
      <c r="K35" s="22"/>
      <c r="L35" s="22"/>
      <c r="M35" s="22"/>
      <c r="N35" s="22"/>
      <c r="O35" s="22"/>
      <c r="P35" s="22"/>
    </row>
    <row r="36" spans="1:16" ht="39" customHeight="1">
      <c r="A36" s="22"/>
      <c r="B36" s="35"/>
      <c r="C36" s="1213" t="s">
        <v>569</v>
      </c>
      <c r="D36" s="1214"/>
      <c r="E36" s="1215"/>
      <c r="F36" s="36">
        <v>0.79</v>
      </c>
      <c r="G36" s="37">
        <v>0.68</v>
      </c>
      <c r="H36" s="37">
        <v>0.27</v>
      </c>
      <c r="I36" s="37">
        <v>0.68</v>
      </c>
      <c r="J36" s="38">
        <v>1.63</v>
      </c>
      <c r="K36" s="22"/>
      <c r="L36" s="22"/>
      <c r="M36" s="22"/>
      <c r="N36" s="22"/>
      <c r="O36" s="22"/>
      <c r="P36" s="22"/>
    </row>
    <row r="37" spans="1:16" ht="39" customHeight="1">
      <c r="A37" s="22"/>
      <c r="B37" s="35"/>
      <c r="C37" s="1213" t="s">
        <v>570</v>
      </c>
      <c r="D37" s="1214"/>
      <c r="E37" s="1215"/>
      <c r="F37" s="36">
        <v>0.59</v>
      </c>
      <c r="G37" s="37">
        <v>0.74</v>
      </c>
      <c r="H37" s="37">
        <v>0.8</v>
      </c>
      <c r="I37" s="37">
        <v>0.97</v>
      </c>
      <c r="J37" s="38">
        <v>1.28</v>
      </c>
      <c r="K37" s="22"/>
      <c r="L37" s="22"/>
      <c r="M37" s="22"/>
      <c r="N37" s="22"/>
      <c r="O37" s="22"/>
      <c r="P37" s="22"/>
    </row>
    <row r="38" spans="1:16" ht="39" customHeight="1">
      <c r="A38" s="22"/>
      <c r="B38" s="35"/>
      <c r="C38" s="1213" t="s">
        <v>571</v>
      </c>
      <c r="D38" s="1214"/>
      <c r="E38" s="1215"/>
      <c r="F38" s="36">
        <v>1.1399999999999999</v>
      </c>
      <c r="G38" s="37">
        <v>0.5</v>
      </c>
      <c r="H38" s="37">
        <v>0.39</v>
      </c>
      <c r="I38" s="37">
        <v>0.43</v>
      </c>
      <c r="J38" s="38">
        <v>1.26</v>
      </c>
      <c r="K38" s="22"/>
      <c r="L38" s="22"/>
      <c r="M38" s="22"/>
      <c r="N38" s="22"/>
      <c r="O38" s="22"/>
      <c r="P38" s="22"/>
    </row>
    <row r="39" spans="1:16" ht="39" customHeight="1">
      <c r="A39" s="22"/>
      <c r="B39" s="35"/>
      <c r="C39" s="1213" t="s">
        <v>572</v>
      </c>
      <c r="D39" s="1214"/>
      <c r="E39" s="1215"/>
      <c r="F39" s="36" t="s">
        <v>520</v>
      </c>
      <c r="G39" s="37" t="s">
        <v>520</v>
      </c>
      <c r="H39" s="37" t="s">
        <v>520</v>
      </c>
      <c r="I39" s="37">
        <v>0.24</v>
      </c>
      <c r="J39" s="38">
        <v>0.57999999999999996</v>
      </c>
      <c r="K39" s="22"/>
      <c r="L39" s="22"/>
      <c r="M39" s="22"/>
      <c r="N39" s="22"/>
      <c r="O39" s="22"/>
      <c r="P39" s="22"/>
    </row>
    <row r="40" spans="1:16" ht="39" customHeight="1">
      <c r="A40" s="22"/>
      <c r="B40" s="35"/>
      <c r="C40" s="1213" t="s">
        <v>573</v>
      </c>
      <c r="D40" s="1214"/>
      <c r="E40" s="1215"/>
      <c r="F40" s="36">
        <v>0.03</v>
      </c>
      <c r="G40" s="37">
        <v>0.02</v>
      </c>
      <c r="H40" s="37">
        <v>0.04</v>
      </c>
      <c r="I40" s="37">
        <v>0.04</v>
      </c>
      <c r="J40" s="38">
        <v>7.0000000000000007E-2</v>
      </c>
      <c r="K40" s="22"/>
      <c r="L40" s="22"/>
      <c r="M40" s="22"/>
      <c r="N40" s="22"/>
      <c r="O40" s="22"/>
      <c r="P40" s="22"/>
    </row>
    <row r="41" spans="1:16" ht="39" customHeight="1">
      <c r="A41" s="22"/>
      <c r="B41" s="35"/>
      <c r="C41" s="1213" t="s">
        <v>574</v>
      </c>
      <c r="D41" s="1214"/>
      <c r="E41" s="1215"/>
      <c r="F41" s="36">
        <v>0</v>
      </c>
      <c r="G41" s="37">
        <v>0</v>
      </c>
      <c r="H41" s="37">
        <v>0.01</v>
      </c>
      <c r="I41" s="37">
        <v>0.01</v>
      </c>
      <c r="J41" s="38">
        <v>0.03</v>
      </c>
      <c r="K41" s="22"/>
      <c r="L41" s="22"/>
      <c r="M41" s="22"/>
      <c r="N41" s="22"/>
      <c r="O41" s="22"/>
      <c r="P41" s="22"/>
    </row>
    <row r="42" spans="1:16" ht="39" customHeight="1">
      <c r="A42" s="22"/>
      <c r="B42" s="39"/>
      <c r="C42" s="1213" t="s">
        <v>575</v>
      </c>
      <c r="D42" s="1214"/>
      <c r="E42" s="1215"/>
      <c r="F42" s="36" t="s">
        <v>520</v>
      </c>
      <c r="G42" s="37" t="s">
        <v>520</v>
      </c>
      <c r="H42" s="37" t="s">
        <v>520</v>
      </c>
      <c r="I42" s="37" t="s">
        <v>520</v>
      </c>
      <c r="J42" s="38" t="s">
        <v>520</v>
      </c>
      <c r="K42" s="22"/>
      <c r="L42" s="22"/>
      <c r="M42" s="22"/>
      <c r="N42" s="22"/>
      <c r="O42" s="22"/>
      <c r="P42" s="22"/>
    </row>
    <row r="43" spans="1:16" ht="39" customHeight="1" thickBot="1">
      <c r="A43" s="22"/>
      <c r="B43" s="40"/>
      <c r="C43" s="1216" t="s">
        <v>576</v>
      </c>
      <c r="D43" s="1217"/>
      <c r="E43" s="1218"/>
      <c r="F43" s="41">
        <v>0.14000000000000001</v>
      </c>
      <c r="G43" s="42">
        <v>0.16</v>
      </c>
      <c r="H43" s="42">
        <v>0.24</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57YYSqs2NWu1RMbcrTjEAXw/eMN4hIWt9dNiFLerTsXyrI8VJFFZci0CI7nnwbpH1M+HAv74EBSMos2fdKdbnw==" saltValue="04DkEIz8o1yQm2BS7mW8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21" t="s">
        <v>11</v>
      </c>
      <c r="C45" s="1222"/>
      <c r="D45" s="58"/>
      <c r="E45" s="1227" t="s">
        <v>12</v>
      </c>
      <c r="F45" s="1227"/>
      <c r="G45" s="1227"/>
      <c r="H45" s="1227"/>
      <c r="I45" s="1227"/>
      <c r="J45" s="1228"/>
      <c r="K45" s="59">
        <v>3257</v>
      </c>
      <c r="L45" s="60">
        <v>3315</v>
      </c>
      <c r="M45" s="60">
        <v>3199</v>
      </c>
      <c r="N45" s="60">
        <v>3067</v>
      </c>
      <c r="O45" s="61">
        <v>3005</v>
      </c>
      <c r="P45" s="48"/>
      <c r="Q45" s="48"/>
      <c r="R45" s="48"/>
      <c r="S45" s="48"/>
      <c r="T45" s="48"/>
      <c r="U45" s="48"/>
    </row>
    <row r="46" spans="1:21" ht="30.75" customHeight="1">
      <c r="A46" s="48"/>
      <c r="B46" s="1223"/>
      <c r="C46" s="1224"/>
      <c r="D46" s="62"/>
      <c r="E46" s="1229" t="s">
        <v>13</v>
      </c>
      <c r="F46" s="1229"/>
      <c r="G46" s="1229"/>
      <c r="H46" s="1229"/>
      <c r="I46" s="1229"/>
      <c r="J46" s="1230"/>
      <c r="K46" s="63" t="s">
        <v>520</v>
      </c>
      <c r="L46" s="64" t="s">
        <v>520</v>
      </c>
      <c r="M46" s="64" t="s">
        <v>520</v>
      </c>
      <c r="N46" s="64" t="s">
        <v>520</v>
      </c>
      <c r="O46" s="65" t="s">
        <v>520</v>
      </c>
      <c r="P46" s="48"/>
      <c r="Q46" s="48"/>
      <c r="R46" s="48"/>
      <c r="S46" s="48"/>
      <c r="T46" s="48"/>
      <c r="U46" s="48"/>
    </row>
    <row r="47" spans="1:21" ht="30.75" customHeight="1">
      <c r="A47" s="48"/>
      <c r="B47" s="1223"/>
      <c r="C47" s="1224"/>
      <c r="D47" s="62"/>
      <c r="E47" s="1229" t="s">
        <v>14</v>
      </c>
      <c r="F47" s="1229"/>
      <c r="G47" s="1229"/>
      <c r="H47" s="1229"/>
      <c r="I47" s="1229"/>
      <c r="J47" s="1230"/>
      <c r="K47" s="63" t="s">
        <v>520</v>
      </c>
      <c r="L47" s="64" t="s">
        <v>520</v>
      </c>
      <c r="M47" s="64" t="s">
        <v>520</v>
      </c>
      <c r="N47" s="64" t="s">
        <v>520</v>
      </c>
      <c r="O47" s="65" t="s">
        <v>520</v>
      </c>
      <c r="P47" s="48"/>
      <c r="Q47" s="48"/>
      <c r="R47" s="48"/>
      <c r="S47" s="48"/>
      <c r="T47" s="48"/>
      <c r="U47" s="48"/>
    </row>
    <row r="48" spans="1:21" ht="30.75" customHeight="1">
      <c r="A48" s="48"/>
      <c r="B48" s="1223"/>
      <c r="C48" s="1224"/>
      <c r="D48" s="62"/>
      <c r="E48" s="1229" t="s">
        <v>15</v>
      </c>
      <c r="F48" s="1229"/>
      <c r="G48" s="1229"/>
      <c r="H48" s="1229"/>
      <c r="I48" s="1229"/>
      <c r="J48" s="1230"/>
      <c r="K48" s="63">
        <v>196</v>
      </c>
      <c r="L48" s="64">
        <v>202</v>
      </c>
      <c r="M48" s="64">
        <v>188</v>
      </c>
      <c r="N48" s="64">
        <v>154</v>
      </c>
      <c r="O48" s="65">
        <v>166</v>
      </c>
      <c r="P48" s="48"/>
      <c r="Q48" s="48"/>
      <c r="R48" s="48"/>
      <c r="S48" s="48"/>
      <c r="T48" s="48"/>
      <c r="U48" s="48"/>
    </row>
    <row r="49" spans="1:21" ht="30.75" customHeight="1">
      <c r="A49" s="48"/>
      <c r="B49" s="1223"/>
      <c r="C49" s="1224"/>
      <c r="D49" s="62"/>
      <c r="E49" s="1229" t="s">
        <v>16</v>
      </c>
      <c r="F49" s="1229"/>
      <c r="G49" s="1229"/>
      <c r="H49" s="1229"/>
      <c r="I49" s="1229"/>
      <c r="J49" s="1230"/>
      <c r="K49" s="63" t="s">
        <v>520</v>
      </c>
      <c r="L49" s="64" t="s">
        <v>520</v>
      </c>
      <c r="M49" s="64" t="s">
        <v>520</v>
      </c>
      <c r="N49" s="64" t="s">
        <v>520</v>
      </c>
      <c r="O49" s="65" t="s">
        <v>520</v>
      </c>
      <c r="P49" s="48"/>
      <c r="Q49" s="48"/>
      <c r="R49" s="48"/>
      <c r="S49" s="48"/>
      <c r="T49" s="48"/>
      <c r="U49" s="48"/>
    </row>
    <row r="50" spans="1:21" ht="30.75" customHeight="1">
      <c r="A50" s="48"/>
      <c r="B50" s="1223"/>
      <c r="C50" s="1224"/>
      <c r="D50" s="62"/>
      <c r="E50" s="1229" t="s">
        <v>17</v>
      </c>
      <c r="F50" s="1229"/>
      <c r="G50" s="1229"/>
      <c r="H50" s="1229"/>
      <c r="I50" s="1229"/>
      <c r="J50" s="1230"/>
      <c r="K50" s="63">
        <v>33</v>
      </c>
      <c r="L50" s="64">
        <v>33</v>
      </c>
      <c r="M50" s="64">
        <v>33</v>
      </c>
      <c r="N50" s="64">
        <v>33</v>
      </c>
      <c r="O50" s="65">
        <v>33</v>
      </c>
      <c r="P50" s="48"/>
      <c r="Q50" s="48"/>
      <c r="R50" s="48"/>
      <c r="S50" s="48"/>
      <c r="T50" s="48"/>
      <c r="U50" s="48"/>
    </row>
    <row r="51" spans="1:21" ht="30.75" customHeight="1">
      <c r="A51" s="48"/>
      <c r="B51" s="1225"/>
      <c r="C51" s="1226"/>
      <c r="D51" s="66"/>
      <c r="E51" s="1229" t="s">
        <v>18</v>
      </c>
      <c r="F51" s="1229"/>
      <c r="G51" s="1229"/>
      <c r="H51" s="1229"/>
      <c r="I51" s="1229"/>
      <c r="J51" s="1230"/>
      <c r="K51" s="63">
        <v>0</v>
      </c>
      <c r="L51" s="64">
        <v>0</v>
      </c>
      <c r="M51" s="64">
        <v>0</v>
      </c>
      <c r="N51" s="64">
        <v>0</v>
      </c>
      <c r="O51" s="65">
        <v>1</v>
      </c>
      <c r="P51" s="48"/>
      <c r="Q51" s="48"/>
      <c r="R51" s="48"/>
      <c r="S51" s="48"/>
      <c r="T51" s="48"/>
      <c r="U51" s="48"/>
    </row>
    <row r="52" spans="1:21" ht="30.75" customHeight="1">
      <c r="A52" s="48"/>
      <c r="B52" s="1231" t="s">
        <v>19</v>
      </c>
      <c r="C52" s="1232"/>
      <c r="D52" s="66"/>
      <c r="E52" s="1229" t="s">
        <v>20</v>
      </c>
      <c r="F52" s="1229"/>
      <c r="G52" s="1229"/>
      <c r="H52" s="1229"/>
      <c r="I52" s="1229"/>
      <c r="J52" s="1230"/>
      <c r="K52" s="63">
        <v>2694</v>
      </c>
      <c r="L52" s="64">
        <v>2678</v>
      </c>
      <c r="M52" s="64">
        <v>2618</v>
      </c>
      <c r="N52" s="64">
        <v>2473</v>
      </c>
      <c r="O52" s="65">
        <v>2426</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792</v>
      </c>
      <c r="L53" s="69">
        <v>872</v>
      </c>
      <c r="M53" s="69">
        <v>802</v>
      </c>
      <c r="N53" s="69">
        <v>781</v>
      </c>
      <c r="O53" s="70">
        <v>779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37" t="s">
        <v>25</v>
      </c>
      <c r="C57" s="1238"/>
      <c r="D57" s="1241" t="s">
        <v>26</v>
      </c>
      <c r="E57" s="1242"/>
      <c r="F57" s="1242"/>
      <c r="G57" s="1242"/>
      <c r="H57" s="1242"/>
      <c r="I57" s="1242"/>
      <c r="J57" s="1243"/>
      <c r="K57" s="83"/>
      <c r="L57" s="84"/>
      <c r="M57" s="84"/>
      <c r="N57" s="84"/>
      <c r="O57" s="85"/>
    </row>
    <row r="58" spans="1:21" ht="31.5" customHeight="1" thickBot="1">
      <c r="B58" s="1239"/>
      <c r="C58" s="1240"/>
      <c r="D58" s="1244" t="s">
        <v>27</v>
      </c>
      <c r="E58" s="1245"/>
      <c r="F58" s="1245"/>
      <c r="G58" s="1245"/>
      <c r="H58" s="1245"/>
      <c r="I58" s="1245"/>
      <c r="J58" s="1246"/>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1Ul+HslZ7HvbaijMe/RppPdtsHHhZyfFFkFZyMp9tfjBzTPHu4BuYuezfEHmcQ+Y93HyWpU+v54w46OooSsw==" saltValue="iibKurWSMTYrCdDfH/Bk8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562</v>
      </c>
      <c r="J40" s="100" t="s">
        <v>563</v>
      </c>
      <c r="K40" s="100" t="s">
        <v>564</v>
      </c>
      <c r="L40" s="100" t="s">
        <v>565</v>
      </c>
      <c r="M40" s="101" t="s">
        <v>566</v>
      </c>
    </row>
    <row r="41" spans="2:13" ht="27.75" customHeight="1">
      <c r="B41" s="1247" t="s">
        <v>30</v>
      </c>
      <c r="C41" s="1248"/>
      <c r="D41" s="102"/>
      <c r="E41" s="1253" t="s">
        <v>31</v>
      </c>
      <c r="F41" s="1253"/>
      <c r="G41" s="1253"/>
      <c r="H41" s="1254"/>
      <c r="I41" s="351">
        <v>29711</v>
      </c>
      <c r="J41" s="352">
        <v>30487</v>
      </c>
      <c r="K41" s="352">
        <v>29836</v>
      </c>
      <c r="L41" s="352">
        <v>29896</v>
      </c>
      <c r="M41" s="353">
        <v>29210</v>
      </c>
    </row>
    <row r="42" spans="2:13" ht="27.75" customHeight="1">
      <c r="B42" s="1249"/>
      <c r="C42" s="1250"/>
      <c r="D42" s="103"/>
      <c r="E42" s="1255" t="s">
        <v>32</v>
      </c>
      <c r="F42" s="1255"/>
      <c r="G42" s="1255"/>
      <c r="H42" s="1256"/>
      <c r="I42" s="354">
        <v>532</v>
      </c>
      <c r="J42" s="355">
        <v>469</v>
      </c>
      <c r="K42" s="355">
        <v>407</v>
      </c>
      <c r="L42" s="355">
        <v>344</v>
      </c>
      <c r="M42" s="356">
        <v>374</v>
      </c>
    </row>
    <row r="43" spans="2:13" ht="27.75" customHeight="1">
      <c r="B43" s="1249"/>
      <c r="C43" s="1250"/>
      <c r="D43" s="103"/>
      <c r="E43" s="1255" t="s">
        <v>33</v>
      </c>
      <c r="F43" s="1255"/>
      <c r="G43" s="1255"/>
      <c r="H43" s="1256"/>
      <c r="I43" s="354">
        <v>1763</v>
      </c>
      <c r="J43" s="355">
        <v>1787</v>
      </c>
      <c r="K43" s="355">
        <v>1870</v>
      </c>
      <c r="L43" s="355">
        <v>1700</v>
      </c>
      <c r="M43" s="356">
        <v>2433</v>
      </c>
    </row>
    <row r="44" spans="2:13" ht="27.75" customHeight="1">
      <c r="B44" s="1249"/>
      <c r="C44" s="1250"/>
      <c r="D44" s="103"/>
      <c r="E44" s="1255" t="s">
        <v>34</v>
      </c>
      <c r="F44" s="1255"/>
      <c r="G44" s="1255"/>
      <c r="H44" s="1256"/>
      <c r="I44" s="354">
        <v>67</v>
      </c>
      <c r="J44" s="355">
        <v>436</v>
      </c>
      <c r="K44" s="355">
        <v>372</v>
      </c>
      <c r="L44" s="355">
        <v>307</v>
      </c>
      <c r="M44" s="356">
        <v>241</v>
      </c>
    </row>
    <row r="45" spans="2:13" ht="27.75" customHeight="1">
      <c r="B45" s="1249"/>
      <c r="C45" s="1250"/>
      <c r="D45" s="103"/>
      <c r="E45" s="1255" t="s">
        <v>35</v>
      </c>
      <c r="F45" s="1255"/>
      <c r="G45" s="1255"/>
      <c r="H45" s="1256"/>
      <c r="I45" s="354">
        <v>4006</v>
      </c>
      <c r="J45" s="355">
        <v>3626</v>
      </c>
      <c r="K45" s="355">
        <v>3345</v>
      </c>
      <c r="L45" s="355">
        <v>3117</v>
      </c>
      <c r="M45" s="356">
        <v>2910</v>
      </c>
    </row>
    <row r="46" spans="2:13" ht="27.75" customHeight="1">
      <c r="B46" s="1249"/>
      <c r="C46" s="1250"/>
      <c r="D46" s="104"/>
      <c r="E46" s="1255" t="s">
        <v>36</v>
      </c>
      <c r="F46" s="1255"/>
      <c r="G46" s="1255"/>
      <c r="H46" s="1256"/>
      <c r="I46" s="354">
        <v>13</v>
      </c>
      <c r="J46" s="355">
        <v>11</v>
      </c>
      <c r="K46" s="355">
        <v>27</v>
      </c>
      <c r="L46" s="355">
        <v>26</v>
      </c>
      <c r="M46" s="356">
        <v>7</v>
      </c>
    </row>
    <row r="47" spans="2:13" ht="27.75" customHeight="1">
      <c r="B47" s="1249"/>
      <c r="C47" s="1250"/>
      <c r="D47" s="105"/>
      <c r="E47" s="1257" t="s">
        <v>37</v>
      </c>
      <c r="F47" s="1258"/>
      <c r="G47" s="1258"/>
      <c r="H47" s="1259"/>
      <c r="I47" s="354" t="s">
        <v>520</v>
      </c>
      <c r="J47" s="355" t="s">
        <v>520</v>
      </c>
      <c r="K47" s="355" t="s">
        <v>520</v>
      </c>
      <c r="L47" s="355" t="s">
        <v>520</v>
      </c>
      <c r="M47" s="356" t="s">
        <v>520</v>
      </c>
    </row>
    <row r="48" spans="2:13" ht="27.75" customHeight="1">
      <c r="B48" s="1249"/>
      <c r="C48" s="1250"/>
      <c r="D48" s="103"/>
      <c r="E48" s="1255" t="s">
        <v>38</v>
      </c>
      <c r="F48" s="1255"/>
      <c r="G48" s="1255"/>
      <c r="H48" s="1256"/>
      <c r="I48" s="354" t="s">
        <v>520</v>
      </c>
      <c r="J48" s="355" t="s">
        <v>520</v>
      </c>
      <c r="K48" s="355" t="s">
        <v>520</v>
      </c>
      <c r="L48" s="355" t="s">
        <v>520</v>
      </c>
      <c r="M48" s="356" t="s">
        <v>520</v>
      </c>
    </row>
    <row r="49" spans="2:13" ht="27.75" customHeight="1">
      <c r="B49" s="1251"/>
      <c r="C49" s="1252"/>
      <c r="D49" s="103"/>
      <c r="E49" s="1255" t="s">
        <v>39</v>
      </c>
      <c r="F49" s="1255"/>
      <c r="G49" s="1255"/>
      <c r="H49" s="1256"/>
      <c r="I49" s="354" t="s">
        <v>520</v>
      </c>
      <c r="J49" s="355" t="s">
        <v>520</v>
      </c>
      <c r="K49" s="355" t="s">
        <v>520</v>
      </c>
      <c r="L49" s="355" t="s">
        <v>520</v>
      </c>
      <c r="M49" s="356" t="s">
        <v>520</v>
      </c>
    </row>
    <row r="50" spans="2:13" ht="27.75" customHeight="1">
      <c r="B50" s="1260" t="s">
        <v>40</v>
      </c>
      <c r="C50" s="1261"/>
      <c r="D50" s="106"/>
      <c r="E50" s="1255" t="s">
        <v>41</v>
      </c>
      <c r="F50" s="1255"/>
      <c r="G50" s="1255"/>
      <c r="H50" s="1256"/>
      <c r="I50" s="354">
        <v>16651</v>
      </c>
      <c r="J50" s="355">
        <v>17680</v>
      </c>
      <c r="K50" s="355">
        <v>19124</v>
      </c>
      <c r="L50" s="355">
        <v>20818</v>
      </c>
      <c r="M50" s="356">
        <v>23008</v>
      </c>
    </row>
    <row r="51" spans="2:13" ht="27.75" customHeight="1">
      <c r="B51" s="1249"/>
      <c r="C51" s="1250"/>
      <c r="D51" s="103"/>
      <c r="E51" s="1255" t="s">
        <v>42</v>
      </c>
      <c r="F51" s="1255"/>
      <c r="G51" s="1255"/>
      <c r="H51" s="1256"/>
      <c r="I51" s="354">
        <v>1338</v>
      </c>
      <c r="J51" s="355">
        <v>1191</v>
      </c>
      <c r="K51" s="355">
        <v>1049</v>
      </c>
      <c r="L51" s="355">
        <v>921</v>
      </c>
      <c r="M51" s="356">
        <v>808</v>
      </c>
    </row>
    <row r="52" spans="2:13" ht="27.75" customHeight="1">
      <c r="B52" s="1251"/>
      <c r="C52" s="1252"/>
      <c r="D52" s="103"/>
      <c r="E52" s="1255" t="s">
        <v>43</v>
      </c>
      <c r="F52" s="1255"/>
      <c r="G52" s="1255"/>
      <c r="H52" s="1256"/>
      <c r="I52" s="354">
        <v>24435</v>
      </c>
      <c r="J52" s="355">
        <v>25113</v>
      </c>
      <c r="K52" s="355">
        <v>24844</v>
      </c>
      <c r="L52" s="355">
        <v>25946</v>
      </c>
      <c r="M52" s="356">
        <v>24412</v>
      </c>
    </row>
    <row r="53" spans="2:13" ht="27.75" customHeight="1" thickBot="1">
      <c r="B53" s="1262" t="s">
        <v>44</v>
      </c>
      <c r="C53" s="1263"/>
      <c r="D53" s="107"/>
      <c r="E53" s="1264" t="s">
        <v>45</v>
      </c>
      <c r="F53" s="1264"/>
      <c r="G53" s="1264"/>
      <c r="H53" s="1265"/>
      <c r="I53" s="357">
        <v>-6332</v>
      </c>
      <c r="J53" s="358">
        <v>-7167</v>
      </c>
      <c r="K53" s="358">
        <v>-9159</v>
      </c>
      <c r="L53" s="358">
        <v>-12296</v>
      </c>
      <c r="M53" s="359">
        <v>-13052</v>
      </c>
    </row>
    <row r="54" spans="2:13" ht="27.75" customHeight="1">
      <c r="B54" s="108" t="s">
        <v>46</v>
      </c>
      <c r="C54" s="109"/>
      <c r="D54" s="109"/>
      <c r="E54" s="110"/>
      <c r="F54" s="110"/>
      <c r="G54" s="110"/>
      <c r="H54" s="110"/>
      <c r="I54" s="111"/>
      <c r="J54" s="111"/>
      <c r="K54" s="111"/>
      <c r="L54" s="111"/>
      <c r="M54" s="111"/>
    </row>
    <row r="55" spans="2:13"/>
  </sheetData>
  <sheetProtection algorithmName="SHA-512" hashValue="S542Ce39Alu3mqXkTsNHfhnNFZYNd8XsMSv1QuE6biop8WC0I1h/JyvIXPtsufCdD959+jm17vy4Fb7eB/v1bQ==" saltValue="e787+DGuDE3UxrirzW0r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M27" sqref="M27"/>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564</v>
      </c>
      <c r="G54" s="116" t="s">
        <v>565</v>
      </c>
      <c r="H54" s="117" t="s">
        <v>566</v>
      </c>
    </row>
    <row r="55" spans="2:8" ht="52.5" customHeight="1">
      <c r="B55" s="118"/>
      <c r="C55" s="1274" t="s">
        <v>48</v>
      </c>
      <c r="D55" s="1274"/>
      <c r="E55" s="1275"/>
      <c r="F55" s="119">
        <v>1506</v>
      </c>
      <c r="G55" s="119">
        <v>1813</v>
      </c>
      <c r="H55" s="120">
        <v>1957</v>
      </c>
    </row>
    <row r="56" spans="2:8" ht="52.5" customHeight="1">
      <c r="B56" s="121"/>
      <c r="C56" s="1276" t="s">
        <v>49</v>
      </c>
      <c r="D56" s="1276"/>
      <c r="E56" s="1277"/>
      <c r="F56" s="122">
        <v>6085</v>
      </c>
      <c r="G56" s="122">
        <v>6344</v>
      </c>
      <c r="H56" s="123">
        <v>6554</v>
      </c>
    </row>
    <row r="57" spans="2:8" ht="53.25" customHeight="1">
      <c r="B57" s="121"/>
      <c r="C57" s="1278" t="s">
        <v>50</v>
      </c>
      <c r="D57" s="1278"/>
      <c r="E57" s="1279"/>
      <c r="F57" s="124">
        <v>11207</v>
      </c>
      <c r="G57" s="124">
        <v>12211</v>
      </c>
      <c r="H57" s="125">
        <v>13993</v>
      </c>
    </row>
    <row r="58" spans="2:8" ht="45.75" customHeight="1">
      <c r="B58" s="126"/>
      <c r="C58" s="1266" t="s">
        <v>594</v>
      </c>
      <c r="D58" s="1267"/>
      <c r="E58" s="1268"/>
      <c r="F58" s="127">
        <v>3257</v>
      </c>
      <c r="G58" s="127">
        <v>4096</v>
      </c>
      <c r="H58" s="128">
        <v>5333</v>
      </c>
    </row>
    <row r="59" spans="2:8" ht="45.75" customHeight="1">
      <c r="B59" s="126"/>
      <c r="C59" s="1266" t="s">
        <v>595</v>
      </c>
      <c r="D59" s="1267"/>
      <c r="E59" s="1268"/>
      <c r="F59" s="127">
        <v>4697</v>
      </c>
      <c r="G59" s="127">
        <v>4809</v>
      </c>
      <c r="H59" s="128">
        <v>4597</v>
      </c>
    </row>
    <row r="60" spans="2:8" ht="45.75" customHeight="1">
      <c r="B60" s="126"/>
      <c r="C60" s="1266" t="s">
        <v>596</v>
      </c>
      <c r="D60" s="1267"/>
      <c r="E60" s="1268"/>
      <c r="F60" s="127">
        <v>508</v>
      </c>
      <c r="G60" s="127">
        <v>709</v>
      </c>
      <c r="H60" s="128">
        <v>1079</v>
      </c>
    </row>
    <row r="61" spans="2:8" ht="45.75" customHeight="1">
      <c r="B61" s="126"/>
      <c r="C61" s="1266" t="s">
        <v>597</v>
      </c>
      <c r="D61" s="1267"/>
      <c r="E61" s="1268"/>
      <c r="F61" s="127">
        <v>1009</v>
      </c>
      <c r="G61" s="127">
        <v>1011</v>
      </c>
      <c r="H61" s="128">
        <v>1013</v>
      </c>
    </row>
    <row r="62" spans="2:8" ht="45.75" customHeight="1" thickBot="1">
      <c r="B62" s="129"/>
      <c r="C62" s="1269" t="s">
        <v>598</v>
      </c>
      <c r="D62" s="1270"/>
      <c r="E62" s="1271"/>
      <c r="F62" s="130">
        <v>684</v>
      </c>
      <c r="G62" s="130">
        <v>685</v>
      </c>
      <c r="H62" s="131">
        <v>686</v>
      </c>
    </row>
    <row r="63" spans="2:8" ht="52.5" customHeight="1" thickBot="1">
      <c r="B63" s="132"/>
      <c r="C63" s="1272" t="s">
        <v>51</v>
      </c>
      <c r="D63" s="1272"/>
      <c r="E63" s="1273"/>
      <c r="F63" s="133">
        <v>18798</v>
      </c>
      <c r="G63" s="133">
        <v>20367</v>
      </c>
      <c r="H63" s="134">
        <v>22504</v>
      </c>
    </row>
    <row r="64" spans="2:8"/>
  </sheetData>
  <sheetProtection algorithmName="SHA-512" hashValue="0Ru5p9wq72GlQth8rKIhpazXXTdbpWVF+ZMDpyQIVbPcrNwJfePTtiFWVoxXV2ra29xY3I7oH9WReOVyuX7lwg==" saltValue="fQz+d0GPzIbGnGn5+1PL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c r="A1" s="403"/>
      <c r="B1" s="402"/>
      <c r="DD1" s="368"/>
      <c r="DE1" s="368"/>
    </row>
    <row r="2" spans="1:109" ht="25.5" customHeight="1">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55" customFormat="1" ht="13.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55" customFormat="1" ht="13.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55" customFormat="1" ht="13.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55" customFormat="1" ht="13.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55" customFormat="1" ht="13.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55" customFormat="1" ht="13.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55" customFormat="1" ht="13.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55" customFormat="1" ht="13.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55" customFormat="1" ht="13.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55" customFormat="1" ht="13.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55" customFormat="1" ht="13.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55" customFormat="1" ht="13.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55" customFormat="1" ht="13.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55" customFormat="1" ht="13.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55" customFormat="1" ht="13.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c r="DD19" s="368"/>
      <c r="DE19" s="368"/>
    </row>
    <row r="20" spans="1:109" ht="13.5">
      <c r="DD20" s="368"/>
      <c r="DE20" s="368"/>
    </row>
    <row r="21" spans="1:109" ht="17.25" customHeight="1">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c r="B22" s="369"/>
    </row>
    <row r="23" spans="1:109" ht="13.5">
      <c r="B23" s="369"/>
    </row>
    <row r="24" spans="1:109" ht="13.5">
      <c r="B24" s="369"/>
    </row>
    <row r="25" spans="1:109" ht="13.5">
      <c r="B25" s="369"/>
    </row>
    <row r="26" spans="1:109" ht="13.5">
      <c r="B26" s="369"/>
    </row>
    <row r="27" spans="1:109" ht="13.5">
      <c r="B27" s="369"/>
    </row>
    <row r="28" spans="1:109" ht="13.5">
      <c r="B28" s="369"/>
    </row>
    <row r="29" spans="1:109" ht="13.5">
      <c r="B29" s="369"/>
    </row>
    <row r="30" spans="1:109" ht="13.5">
      <c r="B30" s="369"/>
    </row>
    <row r="31" spans="1:109" ht="13.5">
      <c r="B31" s="369"/>
    </row>
    <row r="32" spans="1:109" ht="13.5">
      <c r="B32" s="369"/>
    </row>
    <row r="33" spans="2:109" ht="13.5">
      <c r="B33" s="369"/>
    </row>
    <row r="34" spans="2:109" ht="13.5">
      <c r="B34" s="369"/>
    </row>
    <row r="35" spans="2:109" ht="13.5">
      <c r="B35" s="369"/>
    </row>
    <row r="36" spans="2:109" ht="13.5">
      <c r="B36" s="369"/>
    </row>
    <row r="37" spans="2:109" ht="13.5">
      <c r="B37" s="369"/>
    </row>
    <row r="38" spans="2:109" ht="13.5">
      <c r="B38" s="369"/>
    </row>
    <row r="39" spans="2:109" ht="13.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c r="B40" s="388"/>
      <c r="DD40" s="388"/>
      <c r="DE40" s="368"/>
    </row>
    <row r="41" spans="2:109" ht="17.25">
      <c r="B41" s="398" t="s">
        <v>610</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c r="B42" s="369"/>
      <c r="G42" s="384"/>
      <c r="I42" s="383"/>
      <c r="J42" s="383"/>
      <c r="K42" s="383"/>
      <c r="AM42" s="384"/>
      <c r="AN42" s="384" t="s">
        <v>606</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c r="B43" s="369"/>
      <c r="AN43" s="1292" t="s">
        <v>609</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ht="13.5">
      <c r="B44" s="369"/>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ht="13.5">
      <c r="B45" s="369"/>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ht="13.5">
      <c r="B46" s="369"/>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ht="13.5">
      <c r="B47" s="369"/>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ht="13.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c r="B49" s="369"/>
      <c r="AN49" s="368" t="s">
        <v>604</v>
      </c>
    </row>
    <row r="50" spans="1:109" ht="13.5">
      <c r="B50" s="369"/>
      <c r="G50" s="1286"/>
      <c r="H50" s="1286"/>
      <c r="I50" s="1286"/>
      <c r="J50" s="1286"/>
      <c r="K50" s="377"/>
      <c r="L50" s="377"/>
      <c r="M50" s="376"/>
      <c r="N50" s="376"/>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2" t="s">
        <v>562</v>
      </c>
      <c r="BQ50" s="1282"/>
      <c r="BR50" s="1282"/>
      <c r="BS50" s="1282"/>
      <c r="BT50" s="1282"/>
      <c r="BU50" s="1282"/>
      <c r="BV50" s="1282"/>
      <c r="BW50" s="1282"/>
      <c r="BX50" s="1282" t="s">
        <v>563</v>
      </c>
      <c r="BY50" s="1282"/>
      <c r="BZ50" s="1282"/>
      <c r="CA50" s="1282"/>
      <c r="CB50" s="1282"/>
      <c r="CC50" s="1282"/>
      <c r="CD50" s="1282"/>
      <c r="CE50" s="1282"/>
      <c r="CF50" s="1282" t="s">
        <v>564</v>
      </c>
      <c r="CG50" s="1282"/>
      <c r="CH50" s="1282"/>
      <c r="CI50" s="1282"/>
      <c r="CJ50" s="1282"/>
      <c r="CK50" s="1282"/>
      <c r="CL50" s="1282"/>
      <c r="CM50" s="1282"/>
      <c r="CN50" s="1282" t="s">
        <v>565</v>
      </c>
      <c r="CO50" s="1282"/>
      <c r="CP50" s="1282"/>
      <c r="CQ50" s="1282"/>
      <c r="CR50" s="1282"/>
      <c r="CS50" s="1282"/>
      <c r="CT50" s="1282"/>
      <c r="CU50" s="1282"/>
      <c r="CV50" s="1282" t="s">
        <v>566</v>
      </c>
      <c r="CW50" s="1282"/>
      <c r="CX50" s="1282"/>
      <c r="CY50" s="1282"/>
      <c r="CZ50" s="1282"/>
      <c r="DA50" s="1282"/>
      <c r="DB50" s="1282"/>
      <c r="DC50" s="1282"/>
    </row>
    <row r="51" spans="1:109" ht="13.5" customHeight="1">
      <c r="B51" s="369"/>
      <c r="G51" s="1291"/>
      <c r="H51" s="1291"/>
      <c r="I51" s="1301"/>
      <c r="J51" s="1301"/>
      <c r="K51" s="1287"/>
      <c r="L51" s="1287"/>
      <c r="M51" s="1287"/>
      <c r="N51" s="1287"/>
      <c r="AM51" s="375"/>
      <c r="AN51" s="1283" t="s">
        <v>603</v>
      </c>
      <c r="AO51" s="1283"/>
      <c r="AP51" s="1283"/>
      <c r="AQ51" s="1283"/>
      <c r="AR51" s="1283"/>
      <c r="AS51" s="1283"/>
      <c r="AT51" s="1283"/>
      <c r="AU51" s="1283"/>
      <c r="AV51" s="1283"/>
      <c r="AW51" s="1283"/>
      <c r="AX51" s="1283"/>
      <c r="AY51" s="1283"/>
      <c r="AZ51" s="1283"/>
      <c r="BA51" s="1283"/>
      <c r="BB51" s="1283" t="s">
        <v>601</v>
      </c>
      <c r="BC51" s="1283"/>
      <c r="BD51" s="1283"/>
      <c r="BE51" s="1283"/>
      <c r="BF51" s="1283"/>
      <c r="BG51" s="1283"/>
      <c r="BH51" s="1283"/>
      <c r="BI51" s="1283"/>
      <c r="BJ51" s="1283"/>
      <c r="BK51" s="1283"/>
      <c r="BL51" s="1283"/>
      <c r="BM51" s="1283"/>
      <c r="BN51" s="1283"/>
      <c r="BO51" s="1283"/>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c r="B52" s="369"/>
      <c r="G52" s="1291"/>
      <c r="H52" s="1291"/>
      <c r="I52" s="1301"/>
      <c r="J52" s="1301"/>
      <c r="K52" s="1287"/>
      <c r="L52" s="1287"/>
      <c r="M52" s="1287"/>
      <c r="N52" s="1287"/>
      <c r="AM52" s="37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c r="A53" s="383"/>
      <c r="B53" s="369"/>
      <c r="G53" s="1291"/>
      <c r="H53" s="1291"/>
      <c r="I53" s="1286"/>
      <c r="J53" s="1286"/>
      <c r="K53" s="1287"/>
      <c r="L53" s="1287"/>
      <c r="M53" s="1287"/>
      <c r="N53" s="1287"/>
      <c r="AM53" s="375"/>
      <c r="AN53" s="1283"/>
      <c r="AO53" s="1283"/>
      <c r="AP53" s="1283"/>
      <c r="AQ53" s="1283"/>
      <c r="AR53" s="1283"/>
      <c r="AS53" s="1283"/>
      <c r="AT53" s="1283"/>
      <c r="AU53" s="1283"/>
      <c r="AV53" s="1283"/>
      <c r="AW53" s="1283"/>
      <c r="AX53" s="1283"/>
      <c r="AY53" s="1283"/>
      <c r="AZ53" s="1283"/>
      <c r="BA53" s="1283"/>
      <c r="BB53" s="1283" t="s">
        <v>608</v>
      </c>
      <c r="BC53" s="1283"/>
      <c r="BD53" s="1283"/>
      <c r="BE53" s="1283"/>
      <c r="BF53" s="1283"/>
      <c r="BG53" s="1283"/>
      <c r="BH53" s="1283"/>
      <c r="BI53" s="1283"/>
      <c r="BJ53" s="1283"/>
      <c r="BK53" s="1283"/>
      <c r="BL53" s="1283"/>
      <c r="BM53" s="1283"/>
      <c r="BN53" s="1283"/>
      <c r="BO53" s="1283"/>
      <c r="BP53" s="1280">
        <v>55.2</v>
      </c>
      <c r="BQ53" s="1280"/>
      <c r="BR53" s="1280"/>
      <c r="BS53" s="1280"/>
      <c r="BT53" s="1280"/>
      <c r="BU53" s="1280"/>
      <c r="BV53" s="1280"/>
      <c r="BW53" s="1280"/>
      <c r="BX53" s="1280">
        <v>55.8</v>
      </c>
      <c r="BY53" s="1280"/>
      <c r="BZ53" s="1280"/>
      <c r="CA53" s="1280"/>
      <c r="CB53" s="1280"/>
      <c r="CC53" s="1280"/>
      <c r="CD53" s="1280"/>
      <c r="CE53" s="1280"/>
      <c r="CF53" s="1280">
        <v>55.8</v>
      </c>
      <c r="CG53" s="1280"/>
      <c r="CH53" s="1280"/>
      <c r="CI53" s="1280"/>
      <c r="CJ53" s="1280"/>
      <c r="CK53" s="1280"/>
      <c r="CL53" s="1280"/>
      <c r="CM53" s="1280"/>
      <c r="CN53" s="1280">
        <v>58.4</v>
      </c>
      <c r="CO53" s="1280"/>
      <c r="CP53" s="1280"/>
      <c r="CQ53" s="1280"/>
      <c r="CR53" s="1280"/>
      <c r="CS53" s="1280"/>
      <c r="CT53" s="1280"/>
      <c r="CU53" s="1280"/>
      <c r="CV53" s="1280">
        <v>59.4</v>
      </c>
      <c r="CW53" s="1280"/>
      <c r="CX53" s="1280"/>
      <c r="CY53" s="1280"/>
      <c r="CZ53" s="1280"/>
      <c r="DA53" s="1280"/>
      <c r="DB53" s="1280"/>
      <c r="DC53" s="1280"/>
    </row>
    <row r="54" spans="1:109" ht="13.5">
      <c r="A54" s="383"/>
      <c r="B54" s="369"/>
      <c r="G54" s="1291"/>
      <c r="H54" s="1291"/>
      <c r="I54" s="1286"/>
      <c r="J54" s="1286"/>
      <c r="K54" s="1287"/>
      <c r="L54" s="1287"/>
      <c r="M54" s="1287"/>
      <c r="N54" s="1287"/>
      <c r="AM54" s="37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c r="A55" s="383"/>
      <c r="B55" s="369"/>
      <c r="G55" s="1286"/>
      <c r="H55" s="1286"/>
      <c r="I55" s="1286"/>
      <c r="J55" s="1286"/>
      <c r="K55" s="1287"/>
      <c r="L55" s="1287"/>
      <c r="M55" s="1287"/>
      <c r="N55" s="1287"/>
      <c r="AN55" s="1282" t="s">
        <v>602</v>
      </c>
      <c r="AO55" s="1282"/>
      <c r="AP55" s="1282"/>
      <c r="AQ55" s="1282"/>
      <c r="AR55" s="1282"/>
      <c r="AS55" s="1282"/>
      <c r="AT55" s="1282"/>
      <c r="AU55" s="1282"/>
      <c r="AV55" s="1282"/>
      <c r="AW55" s="1282"/>
      <c r="AX55" s="1282"/>
      <c r="AY55" s="1282"/>
      <c r="AZ55" s="1282"/>
      <c r="BA55" s="1282"/>
      <c r="BB55" s="1283" t="s">
        <v>601</v>
      </c>
      <c r="BC55" s="1283"/>
      <c r="BD55" s="1283"/>
      <c r="BE55" s="1283"/>
      <c r="BF55" s="1283"/>
      <c r="BG55" s="1283"/>
      <c r="BH55" s="1283"/>
      <c r="BI55" s="1283"/>
      <c r="BJ55" s="1283"/>
      <c r="BK55" s="1283"/>
      <c r="BL55" s="1283"/>
      <c r="BM55" s="1283"/>
      <c r="BN55" s="1283"/>
      <c r="BO55" s="1283"/>
      <c r="BP55" s="1280">
        <v>53.4</v>
      </c>
      <c r="BQ55" s="1280"/>
      <c r="BR55" s="1280"/>
      <c r="BS55" s="1280"/>
      <c r="BT55" s="1280"/>
      <c r="BU55" s="1280"/>
      <c r="BV55" s="1280"/>
      <c r="BW55" s="1280"/>
      <c r="BX55" s="1280">
        <v>48</v>
      </c>
      <c r="BY55" s="1280"/>
      <c r="BZ55" s="1280"/>
      <c r="CA55" s="1280"/>
      <c r="CB55" s="1280"/>
      <c r="CC55" s="1280"/>
      <c r="CD55" s="1280"/>
      <c r="CE55" s="1280"/>
      <c r="CF55" s="1280">
        <v>49.1</v>
      </c>
      <c r="CG55" s="1280"/>
      <c r="CH55" s="1280"/>
      <c r="CI55" s="1280"/>
      <c r="CJ55" s="1280"/>
      <c r="CK55" s="1280"/>
      <c r="CL55" s="1280"/>
      <c r="CM55" s="1280"/>
      <c r="CN55" s="1280">
        <v>41.5</v>
      </c>
      <c r="CO55" s="1280"/>
      <c r="CP55" s="1280"/>
      <c r="CQ55" s="1280"/>
      <c r="CR55" s="1280"/>
      <c r="CS55" s="1280"/>
      <c r="CT55" s="1280"/>
      <c r="CU55" s="1280"/>
      <c r="CV55" s="1280">
        <v>25.2</v>
      </c>
      <c r="CW55" s="1280"/>
      <c r="CX55" s="1280"/>
      <c r="CY55" s="1280"/>
      <c r="CZ55" s="1280"/>
      <c r="DA55" s="1280"/>
      <c r="DB55" s="1280"/>
      <c r="DC55" s="1280"/>
    </row>
    <row r="56" spans="1:109" ht="13.5">
      <c r="A56" s="383"/>
      <c r="B56" s="369"/>
      <c r="G56" s="1286"/>
      <c r="H56" s="1286"/>
      <c r="I56" s="1286"/>
      <c r="J56" s="1286"/>
      <c r="K56" s="1287"/>
      <c r="L56" s="1287"/>
      <c r="M56" s="1287"/>
      <c r="N56" s="1287"/>
      <c r="AN56" s="1282"/>
      <c r="AO56" s="1282"/>
      <c r="AP56" s="1282"/>
      <c r="AQ56" s="1282"/>
      <c r="AR56" s="1282"/>
      <c r="AS56" s="1282"/>
      <c r="AT56" s="1282"/>
      <c r="AU56" s="1282"/>
      <c r="AV56" s="1282"/>
      <c r="AW56" s="1282"/>
      <c r="AX56" s="1282"/>
      <c r="AY56" s="1282"/>
      <c r="AZ56" s="1282"/>
      <c r="BA56" s="1282"/>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3" customFormat="1" ht="13.5">
      <c r="B57" s="389"/>
      <c r="G57" s="1286"/>
      <c r="H57" s="1286"/>
      <c r="I57" s="1284"/>
      <c r="J57" s="1284"/>
      <c r="K57" s="1287"/>
      <c r="L57" s="1287"/>
      <c r="M57" s="1287"/>
      <c r="N57" s="1287"/>
      <c r="AM57" s="368"/>
      <c r="AN57" s="1282"/>
      <c r="AO57" s="1282"/>
      <c r="AP57" s="1282"/>
      <c r="AQ57" s="1282"/>
      <c r="AR57" s="1282"/>
      <c r="AS57" s="1282"/>
      <c r="AT57" s="1282"/>
      <c r="AU57" s="1282"/>
      <c r="AV57" s="1282"/>
      <c r="AW57" s="1282"/>
      <c r="AX57" s="1282"/>
      <c r="AY57" s="1282"/>
      <c r="AZ57" s="1282"/>
      <c r="BA57" s="1282"/>
      <c r="BB57" s="1283" t="s">
        <v>608</v>
      </c>
      <c r="BC57" s="1283"/>
      <c r="BD57" s="1283"/>
      <c r="BE57" s="1283"/>
      <c r="BF57" s="1283"/>
      <c r="BG57" s="1283"/>
      <c r="BH57" s="1283"/>
      <c r="BI57" s="1283"/>
      <c r="BJ57" s="1283"/>
      <c r="BK57" s="1283"/>
      <c r="BL57" s="1283"/>
      <c r="BM57" s="1283"/>
      <c r="BN57" s="1283"/>
      <c r="BO57" s="1283"/>
      <c r="BP57" s="1280">
        <v>59.6</v>
      </c>
      <c r="BQ57" s="1280"/>
      <c r="BR57" s="1280"/>
      <c r="BS57" s="1280"/>
      <c r="BT57" s="1280"/>
      <c r="BU57" s="1280"/>
      <c r="BV57" s="1280"/>
      <c r="BW57" s="1280"/>
      <c r="BX57" s="1280">
        <v>60.8</v>
      </c>
      <c r="BY57" s="1280"/>
      <c r="BZ57" s="1280"/>
      <c r="CA57" s="1280"/>
      <c r="CB57" s="1280"/>
      <c r="CC57" s="1280"/>
      <c r="CD57" s="1280"/>
      <c r="CE57" s="1280"/>
      <c r="CF57" s="1280">
        <v>61</v>
      </c>
      <c r="CG57" s="1280"/>
      <c r="CH57" s="1280"/>
      <c r="CI57" s="1280"/>
      <c r="CJ57" s="1280"/>
      <c r="CK57" s="1280"/>
      <c r="CL57" s="1280"/>
      <c r="CM57" s="1280"/>
      <c r="CN57" s="1280">
        <v>61.7</v>
      </c>
      <c r="CO57" s="1280"/>
      <c r="CP57" s="1280"/>
      <c r="CQ57" s="1280"/>
      <c r="CR57" s="1280"/>
      <c r="CS57" s="1280"/>
      <c r="CT57" s="1280"/>
      <c r="CU57" s="1280"/>
      <c r="CV57" s="1280">
        <v>62.4</v>
      </c>
      <c r="CW57" s="1280"/>
      <c r="CX57" s="1280"/>
      <c r="CY57" s="1280"/>
      <c r="CZ57" s="1280"/>
      <c r="DA57" s="1280"/>
      <c r="DB57" s="1280"/>
      <c r="DC57" s="1280"/>
      <c r="DD57" s="394"/>
      <c r="DE57" s="389"/>
    </row>
    <row r="58" spans="1:109" s="383" customFormat="1" ht="13.5">
      <c r="A58" s="368"/>
      <c r="B58" s="389"/>
      <c r="G58" s="1286"/>
      <c r="H58" s="1286"/>
      <c r="I58" s="1284"/>
      <c r="J58" s="1284"/>
      <c r="K58" s="1287"/>
      <c r="L58" s="1287"/>
      <c r="M58" s="1287"/>
      <c r="N58" s="1287"/>
      <c r="AM58" s="368"/>
      <c r="AN58" s="1282"/>
      <c r="AO58" s="1282"/>
      <c r="AP58" s="1282"/>
      <c r="AQ58" s="1282"/>
      <c r="AR58" s="1282"/>
      <c r="AS58" s="1282"/>
      <c r="AT58" s="1282"/>
      <c r="AU58" s="1282"/>
      <c r="AV58" s="1282"/>
      <c r="AW58" s="1282"/>
      <c r="AX58" s="1282"/>
      <c r="AY58" s="1282"/>
      <c r="AZ58" s="1282"/>
      <c r="BA58" s="1282"/>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94"/>
      <c r="DE58" s="389"/>
    </row>
    <row r="59" spans="1:109" s="383" customFormat="1" ht="13.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c r="B63" s="387" t="s">
        <v>607</v>
      </c>
    </row>
    <row r="64" spans="1:109" ht="13.5">
      <c r="B64" s="369"/>
      <c r="G64" s="384"/>
      <c r="I64" s="386"/>
      <c r="J64" s="386"/>
      <c r="K64" s="386"/>
      <c r="L64" s="386"/>
      <c r="M64" s="386"/>
      <c r="N64" s="385"/>
      <c r="AM64" s="384"/>
      <c r="AN64" s="384" t="s">
        <v>606</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c r="B65" s="369"/>
      <c r="AN65" s="1292" t="s">
        <v>605</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ht="13.5">
      <c r="B66" s="369"/>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ht="13.5">
      <c r="B67" s="369"/>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ht="13.5">
      <c r="B68" s="369"/>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ht="13.5">
      <c r="B69" s="369"/>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ht="13.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c r="B71" s="369"/>
      <c r="G71" s="378"/>
      <c r="I71" s="381"/>
      <c r="J71" s="380"/>
      <c r="K71" s="380"/>
      <c r="L71" s="379"/>
      <c r="M71" s="380"/>
      <c r="N71" s="379"/>
      <c r="AM71" s="378"/>
      <c r="AN71" s="368" t="s">
        <v>604</v>
      </c>
    </row>
    <row r="72" spans="2:107" ht="13.5">
      <c r="B72" s="369"/>
      <c r="G72" s="1286"/>
      <c r="H72" s="1286"/>
      <c r="I72" s="1286"/>
      <c r="J72" s="1286"/>
      <c r="K72" s="377"/>
      <c r="L72" s="377"/>
      <c r="M72" s="376"/>
      <c r="N72" s="376"/>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2" t="s">
        <v>562</v>
      </c>
      <c r="BQ72" s="1282"/>
      <c r="BR72" s="1282"/>
      <c r="BS72" s="1282"/>
      <c r="BT72" s="1282"/>
      <c r="BU72" s="1282"/>
      <c r="BV72" s="1282"/>
      <c r="BW72" s="1282"/>
      <c r="BX72" s="1282" t="s">
        <v>563</v>
      </c>
      <c r="BY72" s="1282"/>
      <c r="BZ72" s="1282"/>
      <c r="CA72" s="1282"/>
      <c r="CB72" s="1282"/>
      <c r="CC72" s="1282"/>
      <c r="CD72" s="1282"/>
      <c r="CE72" s="1282"/>
      <c r="CF72" s="1282" t="s">
        <v>564</v>
      </c>
      <c r="CG72" s="1282"/>
      <c r="CH72" s="1282"/>
      <c r="CI72" s="1282"/>
      <c r="CJ72" s="1282"/>
      <c r="CK72" s="1282"/>
      <c r="CL72" s="1282"/>
      <c r="CM72" s="1282"/>
      <c r="CN72" s="1282" t="s">
        <v>565</v>
      </c>
      <c r="CO72" s="1282"/>
      <c r="CP72" s="1282"/>
      <c r="CQ72" s="1282"/>
      <c r="CR72" s="1282"/>
      <c r="CS72" s="1282"/>
      <c r="CT72" s="1282"/>
      <c r="CU72" s="1282"/>
      <c r="CV72" s="1282" t="s">
        <v>566</v>
      </c>
      <c r="CW72" s="1282"/>
      <c r="CX72" s="1282"/>
      <c r="CY72" s="1282"/>
      <c r="CZ72" s="1282"/>
      <c r="DA72" s="1282"/>
      <c r="DB72" s="1282"/>
      <c r="DC72" s="1282"/>
    </row>
    <row r="73" spans="2:107" ht="13.5">
      <c r="B73" s="369"/>
      <c r="G73" s="1291"/>
      <c r="H73" s="1291"/>
      <c r="I73" s="1291"/>
      <c r="J73" s="1291"/>
      <c r="K73" s="1281"/>
      <c r="L73" s="1281"/>
      <c r="M73" s="1281"/>
      <c r="N73" s="1281"/>
      <c r="AM73" s="375"/>
      <c r="AN73" s="1283" t="s">
        <v>603</v>
      </c>
      <c r="AO73" s="1283"/>
      <c r="AP73" s="1283"/>
      <c r="AQ73" s="1283"/>
      <c r="AR73" s="1283"/>
      <c r="AS73" s="1283"/>
      <c r="AT73" s="1283"/>
      <c r="AU73" s="1283"/>
      <c r="AV73" s="1283"/>
      <c r="AW73" s="1283"/>
      <c r="AX73" s="1283"/>
      <c r="AY73" s="1283"/>
      <c r="AZ73" s="1283"/>
      <c r="BA73" s="1283"/>
      <c r="BB73" s="1283" t="s">
        <v>601</v>
      </c>
      <c r="BC73" s="1283"/>
      <c r="BD73" s="1283"/>
      <c r="BE73" s="1283"/>
      <c r="BF73" s="1283"/>
      <c r="BG73" s="1283"/>
      <c r="BH73" s="1283"/>
      <c r="BI73" s="1283"/>
      <c r="BJ73" s="1283"/>
      <c r="BK73" s="1283"/>
      <c r="BL73" s="1283"/>
      <c r="BM73" s="1283"/>
      <c r="BN73" s="1283"/>
      <c r="BO73" s="1283"/>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c r="B74" s="369"/>
      <c r="G74" s="1291"/>
      <c r="H74" s="1291"/>
      <c r="I74" s="1291"/>
      <c r="J74" s="1291"/>
      <c r="K74" s="1281"/>
      <c r="L74" s="1281"/>
      <c r="M74" s="1281"/>
      <c r="N74" s="1281"/>
      <c r="AM74" s="37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c r="B75" s="369"/>
      <c r="G75" s="1291"/>
      <c r="H75" s="1291"/>
      <c r="I75" s="1286"/>
      <c r="J75" s="1286"/>
      <c r="K75" s="1287"/>
      <c r="L75" s="1287"/>
      <c r="M75" s="1287"/>
      <c r="N75" s="1287"/>
      <c r="AM75" s="375"/>
      <c r="AN75" s="1283"/>
      <c r="AO75" s="1283"/>
      <c r="AP75" s="1283"/>
      <c r="AQ75" s="1283"/>
      <c r="AR75" s="1283"/>
      <c r="AS75" s="1283"/>
      <c r="AT75" s="1283"/>
      <c r="AU75" s="1283"/>
      <c r="AV75" s="1283"/>
      <c r="AW75" s="1283"/>
      <c r="AX75" s="1283"/>
      <c r="AY75" s="1283"/>
      <c r="AZ75" s="1283"/>
      <c r="BA75" s="1283"/>
      <c r="BB75" s="1283" t="s">
        <v>600</v>
      </c>
      <c r="BC75" s="1283"/>
      <c r="BD75" s="1283"/>
      <c r="BE75" s="1283"/>
      <c r="BF75" s="1283"/>
      <c r="BG75" s="1283"/>
      <c r="BH75" s="1283"/>
      <c r="BI75" s="1283"/>
      <c r="BJ75" s="1283"/>
      <c r="BK75" s="1283"/>
      <c r="BL75" s="1283"/>
      <c r="BM75" s="1283"/>
      <c r="BN75" s="1283"/>
      <c r="BO75" s="1283"/>
      <c r="BP75" s="1280">
        <v>7.1</v>
      </c>
      <c r="BQ75" s="1280"/>
      <c r="BR75" s="1280"/>
      <c r="BS75" s="1280"/>
      <c r="BT75" s="1280"/>
      <c r="BU75" s="1280"/>
      <c r="BV75" s="1280"/>
      <c r="BW75" s="1280"/>
      <c r="BX75" s="1280">
        <v>7.4</v>
      </c>
      <c r="BY75" s="1280"/>
      <c r="BZ75" s="1280"/>
      <c r="CA75" s="1280"/>
      <c r="CB75" s="1280"/>
      <c r="CC75" s="1280"/>
      <c r="CD75" s="1280"/>
      <c r="CE75" s="1280"/>
      <c r="CF75" s="1280">
        <v>7.7</v>
      </c>
      <c r="CG75" s="1280"/>
      <c r="CH75" s="1280"/>
      <c r="CI75" s="1280"/>
      <c r="CJ75" s="1280"/>
      <c r="CK75" s="1280"/>
      <c r="CL75" s="1280"/>
      <c r="CM75" s="1280"/>
      <c r="CN75" s="1280">
        <v>7.7</v>
      </c>
      <c r="CO75" s="1280"/>
      <c r="CP75" s="1280"/>
      <c r="CQ75" s="1280"/>
      <c r="CR75" s="1280"/>
      <c r="CS75" s="1280"/>
      <c r="CT75" s="1280"/>
      <c r="CU75" s="1280"/>
      <c r="CV75" s="1280">
        <v>7.3</v>
      </c>
      <c r="CW75" s="1280"/>
      <c r="CX75" s="1280"/>
      <c r="CY75" s="1280"/>
      <c r="CZ75" s="1280"/>
      <c r="DA75" s="1280"/>
      <c r="DB75" s="1280"/>
      <c r="DC75" s="1280"/>
    </row>
    <row r="76" spans="2:107" ht="13.5">
      <c r="B76" s="369"/>
      <c r="G76" s="1291"/>
      <c r="H76" s="1291"/>
      <c r="I76" s="1286"/>
      <c r="J76" s="1286"/>
      <c r="K76" s="1287"/>
      <c r="L76" s="1287"/>
      <c r="M76" s="1287"/>
      <c r="N76" s="1287"/>
      <c r="AM76" s="37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c r="B77" s="369"/>
      <c r="G77" s="1286"/>
      <c r="H77" s="1286"/>
      <c r="I77" s="1286"/>
      <c r="J77" s="1286"/>
      <c r="K77" s="1281"/>
      <c r="L77" s="1281"/>
      <c r="M77" s="1281"/>
      <c r="N77" s="1281"/>
      <c r="AN77" s="1282" t="s">
        <v>602</v>
      </c>
      <c r="AO77" s="1282"/>
      <c r="AP77" s="1282"/>
      <c r="AQ77" s="1282"/>
      <c r="AR77" s="1282"/>
      <c r="AS77" s="1282"/>
      <c r="AT77" s="1282"/>
      <c r="AU77" s="1282"/>
      <c r="AV77" s="1282"/>
      <c r="AW77" s="1282"/>
      <c r="AX77" s="1282"/>
      <c r="AY77" s="1282"/>
      <c r="AZ77" s="1282"/>
      <c r="BA77" s="1282"/>
      <c r="BB77" s="1283" t="s">
        <v>601</v>
      </c>
      <c r="BC77" s="1283"/>
      <c r="BD77" s="1283"/>
      <c r="BE77" s="1283"/>
      <c r="BF77" s="1283"/>
      <c r="BG77" s="1283"/>
      <c r="BH77" s="1283"/>
      <c r="BI77" s="1283"/>
      <c r="BJ77" s="1283"/>
      <c r="BK77" s="1283"/>
      <c r="BL77" s="1283"/>
      <c r="BM77" s="1283"/>
      <c r="BN77" s="1283"/>
      <c r="BO77" s="1283"/>
      <c r="BP77" s="1280">
        <v>53.4</v>
      </c>
      <c r="BQ77" s="1280"/>
      <c r="BR77" s="1280"/>
      <c r="BS77" s="1280"/>
      <c r="BT77" s="1280"/>
      <c r="BU77" s="1280"/>
      <c r="BV77" s="1280"/>
      <c r="BW77" s="1280"/>
      <c r="BX77" s="1280">
        <v>48</v>
      </c>
      <c r="BY77" s="1280"/>
      <c r="BZ77" s="1280"/>
      <c r="CA77" s="1280"/>
      <c r="CB77" s="1280"/>
      <c r="CC77" s="1280"/>
      <c r="CD77" s="1280"/>
      <c r="CE77" s="1280"/>
      <c r="CF77" s="1280">
        <v>49.1</v>
      </c>
      <c r="CG77" s="1280"/>
      <c r="CH77" s="1280"/>
      <c r="CI77" s="1280"/>
      <c r="CJ77" s="1280"/>
      <c r="CK77" s="1280"/>
      <c r="CL77" s="1280"/>
      <c r="CM77" s="1280"/>
      <c r="CN77" s="1280">
        <v>41.5</v>
      </c>
      <c r="CO77" s="1280"/>
      <c r="CP77" s="1280"/>
      <c r="CQ77" s="1280"/>
      <c r="CR77" s="1280"/>
      <c r="CS77" s="1280"/>
      <c r="CT77" s="1280"/>
      <c r="CU77" s="1280"/>
      <c r="CV77" s="1280">
        <v>25.2</v>
      </c>
      <c r="CW77" s="1280"/>
      <c r="CX77" s="1280"/>
      <c r="CY77" s="1280"/>
      <c r="CZ77" s="1280"/>
      <c r="DA77" s="1280"/>
      <c r="DB77" s="1280"/>
      <c r="DC77" s="1280"/>
    </row>
    <row r="78" spans="2:107" ht="13.5">
      <c r="B78" s="369"/>
      <c r="G78" s="1286"/>
      <c r="H78" s="1286"/>
      <c r="I78" s="1286"/>
      <c r="J78" s="1286"/>
      <c r="K78" s="1281"/>
      <c r="L78" s="1281"/>
      <c r="M78" s="1281"/>
      <c r="N78" s="1281"/>
      <c r="AN78" s="1282"/>
      <c r="AO78" s="1282"/>
      <c r="AP78" s="1282"/>
      <c r="AQ78" s="1282"/>
      <c r="AR78" s="1282"/>
      <c r="AS78" s="1282"/>
      <c r="AT78" s="1282"/>
      <c r="AU78" s="1282"/>
      <c r="AV78" s="1282"/>
      <c r="AW78" s="1282"/>
      <c r="AX78" s="1282"/>
      <c r="AY78" s="1282"/>
      <c r="AZ78" s="1282"/>
      <c r="BA78" s="1282"/>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c r="B79" s="369"/>
      <c r="G79" s="1286"/>
      <c r="H79" s="1286"/>
      <c r="I79" s="1284"/>
      <c r="J79" s="1284"/>
      <c r="K79" s="1285"/>
      <c r="L79" s="1285"/>
      <c r="M79" s="1285"/>
      <c r="N79" s="1285"/>
      <c r="AN79" s="1282"/>
      <c r="AO79" s="1282"/>
      <c r="AP79" s="1282"/>
      <c r="AQ79" s="1282"/>
      <c r="AR79" s="1282"/>
      <c r="AS79" s="1282"/>
      <c r="AT79" s="1282"/>
      <c r="AU79" s="1282"/>
      <c r="AV79" s="1282"/>
      <c r="AW79" s="1282"/>
      <c r="AX79" s="1282"/>
      <c r="AY79" s="1282"/>
      <c r="AZ79" s="1282"/>
      <c r="BA79" s="1282"/>
      <c r="BB79" s="1283" t="s">
        <v>600</v>
      </c>
      <c r="BC79" s="1283"/>
      <c r="BD79" s="1283"/>
      <c r="BE79" s="1283"/>
      <c r="BF79" s="1283"/>
      <c r="BG79" s="1283"/>
      <c r="BH79" s="1283"/>
      <c r="BI79" s="1283"/>
      <c r="BJ79" s="1283"/>
      <c r="BK79" s="1283"/>
      <c r="BL79" s="1283"/>
      <c r="BM79" s="1283"/>
      <c r="BN79" s="1283"/>
      <c r="BO79" s="1283"/>
      <c r="BP79" s="1280">
        <v>9.8000000000000007</v>
      </c>
      <c r="BQ79" s="1280"/>
      <c r="BR79" s="1280"/>
      <c r="BS79" s="1280"/>
      <c r="BT79" s="1280"/>
      <c r="BU79" s="1280"/>
      <c r="BV79" s="1280"/>
      <c r="BW79" s="1280"/>
      <c r="BX79" s="1280">
        <v>9.6</v>
      </c>
      <c r="BY79" s="1280"/>
      <c r="BZ79" s="1280"/>
      <c r="CA79" s="1280"/>
      <c r="CB79" s="1280"/>
      <c r="CC79" s="1280"/>
      <c r="CD79" s="1280"/>
      <c r="CE79" s="1280"/>
      <c r="CF79" s="1280">
        <v>9.5</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ht="13.5">
      <c r="B80" s="369"/>
      <c r="G80" s="1286"/>
      <c r="H80" s="1286"/>
      <c r="I80" s="1284"/>
      <c r="J80" s="1284"/>
      <c r="K80" s="1285"/>
      <c r="L80" s="1285"/>
      <c r="M80" s="1285"/>
      <c r="N80" s="1285"/>
      <c r="AN80" s="1282"/>
      <c r="AO80" s="1282"/>
      <c r="AP80" s="1282"/>
      <c r="AQ80" s="1282"/>
      <c r="AR80" s="1282"/>
      <c r="AS80" s="1282"/>
      <c r="AT80" s="1282"/>
      <c r="AU80" s="1282"/>
      <c r="AV80" s="1282"/>
      <c r="AW80" s="1282"/>
      <c r="AX80" s="1282"/>
      <c r="AY80" s="1282"/>
      <c r="AZ80" s="1282"/>
      <c r="BA80" s="1282"/>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c r="B81" s="369"/>
    </row>
    <row r="82" spans="2:109" ht="17.2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c r="DD84" s="368"/>
      <c r="DE84" s="368"/>
    </row>
    <row r="85" spans="2:109" ht="13.5">
      <c r="DD85" s="368"/>
      <c r="DE85" s="368"/>
    </row>
  </sheetData>
  <sheetProtection algorithmName="SHA-512" hashValue="aP646eRTs1klZAvKRN6nZDBdkwMmivtFv8Ssxq8/fin03W9PJx8Hz4Mw0skPvm645sP2qT5ODA4CtGnu5VbD4A==" saltValue="2B4aQsyTogGTub3vq9WF9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lciH+MElH7afYgRIhC6cqUcG3UoEUYaZ1brW2ttTK11P9Dz14oGXK7RuaubhpgW7XPeY4NPLCptq1BBnzCoh3w==" saltValue="yiy7P6C4ZGZzGLnoYKPd3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509</v>
      </c>
    </row>
  </sheetData>
  <sheetProtection algorithmName="SHA-512" hashValue="aN1SWa3mP3E+jBt0NJV/agMrquLcxyNcqn4l2K12JDiKx9AiM8ULnAKKoP7oRX4kmJtUFegThJu9lP4yJeNs6A==" saltValue="NqcPOM8MMJdppX3vVt3WT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559</v>
      </c>
      <c r="G2" s="148"/>
      <c r="H2" s="149"/>
    </row>
    <row r="3" spans="1:8">
      <c r="A3" s="145" t="s">
        <v>552</v>
      </c>
      <c r="B3" s="150"/>
      <c r="C3" s="151"/>
      <c r="D3" s="152">
        <v>143347</v>
      </c>
      <c r="E3" s="153"/>
      <c r="F3" s="154">
        <v>88968</v>
      </c>
      <c r="G3" s="155"/>
      <c r="H3" s="156"/>
    </row>
    <row r="4" spans="1:8">
      <c r="A4" s="157"/>
      <c r="B4" s="158"/>
      <c r="C4" s="159"/>
      <c r="D4" s="160">
        <v>80322</v>
      </c>
      <c r="E4" s="161"/>
      <c r="F4" s="162">
        <v>45482</v>
      </c>
      <c r="G4" s="163"/>
      <c r="H4" s="164"/>
    </row>
    <row r="5" spans="1:8">
      <c r="A5" s="145" t="s">
        <v>554</v>
      </c>
      <c r="B5" s="150"/>
      <c r="C5" s="151"/>
      <c r="D5" s="152">
        <v>159980</v>
      </c>
      <c r="E5" s="153"/>
      <c r="F5" s="154">
        <v>85173</v>
      </c>
      <c r="G5" s="155"/>
      <c r="H5" s="156"/>
    </row>
    <row r="6" spans="1:8">
      <c r="A6" s="157"/>
      <c r="B6" s="158"/>
      <c r="C6" s="159"/>
      <c r="D6" s="160">
        <v>87831</v>
      </c>
      <c r="E6" s="161"/>
      <c r="F6" s="162">
        <v>43913</v>
      </c>
      <c r="G6" s="163"/>
      <c r="H6" s="164"/>
    </row>
    <row r="7" spans="1:8">
      <c r="A7" s="145" t="s">
        <v>555</v>
      </c>
      <c r="B7" s="150"/>
      <c r="C7" s="151"/>
      <c r="D7" s="152">
        <v>118113</v>
      </c>
      <c r="E7" s="153"/>
      <c r="F7" s="154">
        <v>94081</v>
      </c>
      <c r="G7" s="155"/>
      <c r="H7" s="156"/>
    </row>
    <row r="8" spans="1:8">
      <c r="A8" s="157"/>
      <c r="B8" s="158"/>
      <c r="C8" s="159"/>
      <c r="D8" s="160">
        <v>67378</v>
      </c>
      <c r="E8" s="161"/>
      <c r="F8" s="162">
        <v>48949</v>
      </c>
      <c r="G8" s="163"/>
      <c r="H8" s="164"/>
    </row>
    <row r="9" spans="1:8">
      <c r="A9" s="145" t="s">
        <v>556</v>
      </c>
      <c r="B9" s="150"/>
      <c r="C9" s="151"/>
      <c r="D9" s="152">
        <v>132174</v>
      </c>
      <c r="E9" s="153"/>
      <c r="F9" s="154">
        <v>92632</v>
      </c>
      <c r="G9" s="155"/>
      <c r="H9" s="156"/>
    </row>
    <row r="10" spans="1:8">
      <c r="A10" s="157"/>
      <c r="B10" s="158"/>
      <c r="C10" s="159"/>
      <c r="D10" s="160">
        <v>67610</v>
      </c>
      <c r="E10" s="161"/>
      <c r="F10" s="162">
        <v>47978</v>
      </c>
      <c r="G10" s="163"/>
      <c r="H10" s="164"/>
    </row>
    <row r="11" spans="1:8">
      <c r="A11" s="145" t="s">
        <v>557</v>
      </c>
      <c r="B11" s="150"/>
      <c r="C11" s="151"/>
      <c r="D11" s="152">
        <v>125740</v>
      </c>
      <c r="E11" s="153"/>
      <c r="F11" s="154">
        <v>96469</v>
      </c>
      <c r="G11" s="155"/>
      <c r="H11" s="156"/>
    </row>
    <row r="12" spans="1:8">
      <c r="A12" s="157"/>
      <c r="B12" s="158"/>
      <c r="C12" s="165"/>
      <c r="D12" s="160">
        <v>50757</v>
      </c>
      <c r="E12" s="161"/>
      <c r="F12" s="162">
        <v>49775</v>
      </c>
      <c r="G12" s="163"/>
      <c r="H12" s="164"/>
    </row>
    <row r="13" spans="1:8">
      <c r="A13" s="145"/>
      <c r="B13" s="150"/>
      <c r="C13" s="166"/>
      <c r="D13" s="167">
        <v>135871</v>
      </c>
      <c r="E13" s="168"/>
      <c r="F13" s="169">
        <v>91465</v>
      </c>
      <c r="G13" s="170"/>
      <c r="H13" s="156"/>
    </row>
    <row r="14" spans="1:8">
      <c r="A14" s="157"/>
      <c r="B14" s="158"/>
      <c r="C14" s="159"/>
      <c r="D14" s="160">
        <v>70780</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7.62</v>
      </c>
      <c r="C19" s="171">
        <f>ROUND(VALUE(SUBSTITUTE(実質収支比率等に係る経年分析!G$48,"▲","-")),2)</f>
        <v>8.9499999999999993</v>
      </c>
      <c r="D19" s="171">
        <f>ROUND(VALUE(SUBSTITUTE(実質収支比率等に係る経年分析!H$48,"▲","-")),2)</f>
        <v>8.36</v>
      </c>
      <c r="E19" s="171">
        <f>ROUND(VALUE(SUBSTITUTE(実質収支比率等に係る経年分析!I$48,"▲","-")),2)</f>
        <v>8.56</v>
      </c>
      <c r="F19" s="171">
        <f>ROUND(VALUE(SUBSTITUTE(実質収支比率等に係る経年分析!J$48,"▲","-")),2)</f>
        <v>8.6</v>
      </c>
    </row>
    <row r="20" spans="1:11">
      <c r="A20" s="171" t="s">
        <v>55</v>
      </c>
      <c r="B20" s="171">
        <f>ROUND(VALUE(SUBSTITUTE(実質収支比率等に係る経年分析!F$47,"▲","-")),2)</f>
        <v>12.02</v>
      </c>
      <c r="C20" s="171">
        <f>ROUND(VALUE(SUBSTITUTE(実質収支比率等に係る経年分析!G$47,"▲","-")),2)</f>
        <v>12.21</v>
      </c>
      <c r="D20" s="171">
        <f>ROUND(VALUE(SUBSTITUTE(実質収支比率等に係る経年分析!H$47,"▲","-")),2)</f>
        <v>11.58</v>
      </c>
      <c r="E20" s="171">
        <f>ROUND(VALUE(SUBSTITUTE(実質収支比率等に係る経年分析!I$47,"▲","-")),2)</f>
        <v>13.99</v>
      </c>
      <c r="F20" s="171">
        <f>ROUND(VALUE(SUBSTITUTE(実質収支比率等に係る経年分析!J$47,"▲","-")),2)</f>
        <v>14.8</v>
      </c>
    </row>
    <row r="21" spans="1:11">
      <c r="A21" s="171" t="s">
        <v>56</v>
      </c>
      <c r="B21" s="171">
        <f>IF(ISNUMBER(VALUE(SUBSTITUTE(実質収支比率等に係る経年分析!F$49,"▲","-"))),ROUND(VALUE(SUBSTITUTE(実質収支比率等に係る経年分析!F$49,"▲","-")),2),NA())</f>
        <v>2.1800000000000002</v>
      </c>
      <c r="C21" s="171">
        <f>IF(ISNUMBER(VALUE(SUBSTITUTE(実質収支比率等に係る経年分析!G$49,"▲","-"))),ROUND(VALUE(SUBSTITUTE(実質収支比率等に係る経年分析!G$49,"▲","-")),2),NA())</f>
        <v>1.26</v>
      </c>
      <c r="D21" s="171">
        <f>IF(ISNUMBER(VALUE(SUBSTITUTE(実質収支比率等に係る経年分析!H$49,"▲","-"))),ROUND(VALUE(SUBSTITUTE(実質収支比率等に係る経年分析!H$49,"▲","-")),2),NA())</f>
        <v>2.64</v>
      </c>
      <c r="E21" s="171">
        <f>IF(ISNUMBER(VALUE(SUBSTITUTE(実質収支比率等に係る経年分析!I$49,"▲","-"))),ROUND(VALUE(SUBSTITUTE(実質収支比率等に係る経年分析!I$49,"▲","-")),2),NA())</f>
        <v>5.7</v>
      </c>
      <c r="F21" s="171">
        <f>IF(ISNUMBER(VALUE(SUBSTITUTE(実質収支比率等に係る経年分析!J$49,"▲","-"))),ROUND(VALUE(SUBSTITUTE(実質収支比率等に係る経年分析!J$49,"▲","-")),2),NA())</f>
        <v>4.12</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漁業集落環境整備事業特別会計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c r="A30" s="172" t="str">
        <f>IF(連結実質赤字比率に係る赤字・黒字の構成分析!C$40="",NA(),連結実質赤字比率に係る赤字・黒字の構成分析!C$40)</f>
        <v>特別養護老人ホーム事業特別会計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0.57999999999999996</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1.28</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1.63</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8.9499999999999993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8.35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8.5500000000000007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2694</v>
      </c>
      <c r="E42" s="173"/>
      <c r="F42" s="173"/>
      <c r="G42" s="173">
        <f>'実質公債費比率（分子）の構造'!L$52</f>
        <v>2678</v>
      </c>
      <c r="H42" s="173"/>
      <c r="I42" s="173"/>
      <c r="J42" s="173">
        <f>'実質公債費比率（分子）の構造'!M$52</f>
        <v>2618</v>
      </c>
      <c r="K42" s="173"/>
      <c r="L42" s="173"/>
      <c r="M42" s="173">
        <f>'実質公債費比率（分子）の構造'!N$52</f>
        <v>2473</v>
      </c>
      <c r="N42" s="173"/>
      <c r="O42" s="173"/>
      <c r="P42" s="173">
        <f>'実質公債費比率（分子）の構造'!O$52</f>
        <v>2426</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c r="A44" s="173" t="s">
        <v>65</v>
      </c>
      <c r="B44" s="173">
        <f>'実質公債費比率（分子）の構造'!K$50</f>
        <v>33</v>
      </c>
      <c r="C44" s="173"/>
      <c r="D44" s="173"/>
      <c r="E44" s="173">
        <f>'実質公債費比率（分子）の構造'!L$50</f>
        <v>33</v>
      </c>
      <c r="F44" s="173"/>
      <c r="G44" s="173"/>
      <c r="H44" s="173">
        <f>'実質公債費比率（分子）の構造'!M$50</f>
        <v>33</v>
      </c>
      <c r="I44" s="173"/>
      <c r="J44" s="173"/>
      <c r="K44" s="173">
        <f>'実質公債費比率（分子）の構造'!N$50</f>
        <v>33</v>
      </c>
      <c r="L44" s="173"/>
      <c r="M44" s="173"/>
      <c r="N44" s="173">
        <f>'実質公債費比率（分子）の構造'!O$50</f>
        <v>33</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196</v>
      </c>
      <c r="C46" s="173"/>
      <c r="D46" s="173"/>
      <c r="E46" s="173">
        <f>'実質公債費比率（分子）の構造'!L$48</f>
        <v>202</v>
      </c>
      <c r="F46" s="173"/>
      <c r="G46" s="173"/>
      <c r="H46" s="173">
        <f>'実質公債費比率（分子）の構造'!M$48</f>
        <v>188</v>
      </c>
      <c r="I46" s="173"/>
      <c r="J46" s="173"/>
      <c r="K46" s="173">
        <f>'実質公債費比率（分子）の構造'!N$48</f>
        <v>154</v>
      </c>
      <c r="L46" s="173"/>
      <c r="M46" s="173"/>
      <c r="N46" s="173">
        <f>'実質公債費比率（分子）の構造'!O$48</f>
        <v>166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3257</v>
      </c>
      <c r="C49" s="173"/>
      <c r="D49" s="173"/>
      <c r="E49" s="173">
        <f>'実質公債費比率（分子）の構造'!L$45</f>
        <v>3315</v>
      </c>
      <c r="F49" s="173"/>
      <c r="G49" s="173"/>
      <c r="H49" s="173">
        <f>'実質公債費比率（分子）の構造'!M$45</f>
        <v>3199</v>
      </c>
      <c r="I49" s="173"/>
      <c r="J49" s="173"/>
      <c r="K49" s="173">
        <f>'実質公債費比率（分子）の構造'!N$45</f>
        <v>3067</v>
      </c>
      <c r="L49" s="173"/>
      <c r="M49" s="173"/>
      <c r="N49" s="173">
        <f>'実質公債費比率（分子）の構造'!O$45</f>
        <v>3005</v>
      </c>
      <c r="O49" s="173"/>
      <c r="P49" s="173"/>
    </row>
    <row r="50" spans="1:16">
      <c r="A50" s="173" t="s">
        <v>71</v>
      </c>
      <c r="B50" s="173" t="e">
        <f>NA()</f>
        <v>#N/A</v>
      </c>
      <c r="C50" s="173">
        <f>IF(ISNUMBER('実質公債費比率（分子）の構造'!K$53),'実質公債費比率（分子）の構造'!K$53,NA())</f>
        <v>792</v>
      </c>
      <c r="D50" s="173" t="e">
        <f>NA()</f>
        <v>#N/A</v>
      </c>
      <c r="E50" s="173" t="e">
        <f>NA()</f>
        <v>#N/A</v>
      </c>
      <c r="F50" s="173">
        <f>IF(ISNUMBER('実質公債費比率（分子）の構造'!L$53),'実質公債費比率（分子）の構造'!L$53,NA())</f>
        <v>872</v>
      </c>
      <c r="G50" s="173" t="e">
        <f>NA()</f>
        <v>#N/A</v>
      </c>
      <c r="H50" s="173" t="e">
        <f>NA()</f>
        <v>#N/A</v>
      </c>
      <c r="I50" s="173">
        <f>IF(ISNUMBER('実質公債費比率（分子）の構造'!M$53),'実質公債費比率（分子）の構造'!M$53,NA())</f>
        <v>802</v>
      </c>
      <c r="J50" s="173" t="e">
        <f>NA()</f>
        <v>#N/A</v>
      </c>
      <c r="K50" s="173" t="e">
        <f>NA()</f>
        <v>#N/A</v>
      </c>
      <c r="L50" s="173">
        <f>IF(ISNUMBER('実質公債費比率（分子）の構造'!N$53),'実質公債費比率（分子）の構造'!N$53,NA())</f>
        <v>781</v>
      </c>
      <c r="M50" s="173" t="e">
        <f>NA()</f>
        <v>#N/A</v>
      </c>
      <c r="N50" s="173" t="e">
        <f>NA()</f>
        <v>#N/A</v>
      </c>
      <c r="O50" s="173">
        <f>IF(ISNUMBER('実質公債費比率（分子）の構造'!O$53),'実質公債費比率（分子）の構造'!O$53,NA())</f>
        <v>779</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24435</v>
      </c>
      <c r="E56" s="172"/>
      <c r="F56" s="172"/>
      <c r="G56" s="172">
        <f>'将来負担比率（分子）の構造'!J$52</f>
        <v>25113</v>
      </c>
      <c r="H56" s="172"/>
      <c r="I56" s="172"/>
      <c r="J56" s="172">
        <f>'将来負担比率（分子）の構造'!K$52</f>
        <v>24844</v>
      </c>
      <c r="K56" s="172"/>
      <c r="L56" s="172"/>
      <c r="M56" s="172">
        <f>'将来負担比率（分子）の構造'!L$52</f>
        <v>25946</v>
      </c>
      <c r="N56" s="172"/>
      <c r="O56" s="172"/>
      <c r="P56" s="172">
        <f>'将来負担比率（分子）の構造'!M$52</f>
        <v>24412</v>
      </c>
    </row>
    <row r="57" spans="1:16">
      <c r="A57" s="172" t="s">
        <v>42</v>
      </c>
      <c r="B57" s="172"/>
      <c r="C57" s="172"/>
      <c r="D57" s="172">
        <f>'将来負担比率（分子）の構造'!I$51</f>
        <v>1338</v>
      </c>
      <c r="E57" s="172"/>
      <c r="F57" s="172"/>
      <c r="G57" s="172">
        <f>'将来負担比率（分子）の構造'!J$51</f>
        <v>1191</v>
      </c>
      <c r="H57" s="172"/>
      <c r="I57" s="172"/>
      <c r="J57" s="172">
        <f>'将来負担比率（分子）の構造'!K$51</f>
        <v>1049</v>
      </c>
      <c r="K57" s="172"/>
      <c r="L57" s="172"/>
      <c r="M57" s="172">
        <f>'将来負担比率（分子）の構造'!L$51</f>
        <v>921</v>
      </c>
      <c r="N57" s="172"/>
      <c r="O57" s="172"/>
      <c r="P57" s="172">
        <f>'将来負担比率（分子）の構造'!M$51</f>
        <v>808</v>
      </c>
    </row>
    <row r="58" spans="1:16">
      <c r="A58" s="172" t="s">
        <v>41</v>
      </c>
      <c r="B58" s="172"/>
      <c r="C58" s="172"/>
      <c r="D58" s="172">
        <f>'将来負担比率（分子）の構造'!I$50</f>
        <v>16651</v>
      </c>
      <c r="E58" s="172"/>
      <c r="F58" s="172"/>
      <c r="G58" s="172">
        <f>'将来負担比率（分子）の構造'!J$50</f>
        <v>17680</v>
      </c>
      <c r="H58" s="172"/>
      <c r="I58" s="172"/>
      <c r="J58" s="172">
        <f>'将来負担比率（分子）の構造'!K$50</f>
        <v>19124</v>
      </c>
      <c r="K58" s="172"/>
      <c r="L58" s="172"/>
      <c r="M58" s="172">
        <f>'将来負担比率（分子）の構造'!L$50</f>
        <v>20818</v>
      </c>
      <c r="N58" s="172"/>
      <c r="O58" s="172"/>
      <c r="P58" s="172">
        <f>'将来負担比率（分子）の構造'!M$50</f>
        <v>23008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13</v>
      </c>
      <c r="C61" s="172"/>
      <c r="D61" s="172"/>
      <c r="E61" s="172">
        <f>'将来負担比率（分子）の構造'!J$46</f>
        <v>11</v>
      </c>
      <c r="F61" s="172"/>
      <c r="G61" s="172"/>
      <c r="H61" s="172">
        <f>'将来負担比率（分子）の構造'!K$46</f>
        <v>27</v>
      </c>
      <c r="I61" s="172"/>
      <c r="J61" s="172"/>
      <c r="K61" s="172">
        <f>'将来負担比率（分子）の構造'!L$46</f>
        <v>26</v>
      </c>
      <c r="L61" s="172"/>
      <c r="M61" s="172"/>
      <c r="N61" s="172">
        <f>'将来負担比率（分子）の構造'!M$46</f>
        <v>7</v>
      </c>
      <c r="O61" s="172"/>
      <c r="P61" s="172"/>
    </row>
    <row r="62" spans="1:16">
      <c r="A62" s="172" t="s">
        <v>35</v>
      </c>
      <c r="B62" s="172">
        <f>'将来負担比率（分子）の構造'!I$45</f>
        <v>4006</v>
      </c>
      <c r="C62" s="172"/>
      <c r="D62" s="172"/>
      <c r="E62" s="172">
        <f>'将来負担比率（分子）の構造'!J$45</f>
        <v>3626</v>
      </c>
      <c r="F62" s="172"/>
      <c r="G62" s="172"/>
      <c r="H62" s="172">
        <f>'将来負担比率（分子）の構造'!K$45</f>
        <v>3345</v>
      </c>
      <c r="I62" s="172"/>
      <c r="J62" s="172"/>
      <c r="K62" s="172">
        <f>'将来負担比率（分子）の構造'!L$45</f>
        <v>3117</v>
      </c>
      <c r="L62" s="172"/>
      <c r="M62" s="172"/>
      <c r="N62" s="172">
        <f>'将来負担比率（分子）の構造'!M$45</f>
        <v>2910</v>
      </c>
      <c r="O62" s="172"/>
      <c r="P62" s="172"/>
    </row>
    <row r="63" spans="1:16">
      <c r="A63" s="172" t="s">
        <v>34</v>
      </c>
      <c r="B63" s="172">
        <f>'将来負担比率（分子）の構造'!I$44</f>
        <v>67</v>
      </c>
      <c r="C63" s="172"/>
      <c r="D63" s="172"/>
      <c r="E63" s="172">
        <f>'将来負担比率（分子）の構造'!J$44</f>
        <v>436</v>
      </c>
      <c r="F63" s="172"/>
      <c r="G63" s="172"/>
      <c r="H63" s="172">
        <f>'将来負担比率（分子）の構造'!K$44</f>
        <v>372</v>
      </c>
      <c r="I63" s="172"/>
      <c r="J63" s="172"/>
      <c r="K63" s="172">
        <f>'将来負担比率（分子）の構造'!L$44</f>
        <v>307</v>
      </c>
      <c r="L63" s="172"/>
      <c r="M63" s="172"/>
      <c r="N63" s="172">
        <f>'将来負担比率（分子）の構造'!M$44</f>
        <v>241</v>
      </c>
      <c r="O63" s="172"/>
      <c r="P63" s="172"/>
    </row>
    <row r="64" spans="1:16">
      <c r="A64" s="172" t="s">
        <v>33</v>
      </c>
      <c r="B64" s="172">
        <f>'将来負担比率（分子）の構造'!I$43</f>
        <v>1763</v>
      </c>
      <c r="C64" s="172"/>
      <c r="D64" s="172"/>
      <c r="E64" s="172">
        <f>'将来負担比率（分子）の構造'!J$43</f>
        <v>1787</v>
      </c>
      <c r="F64" s="172"/>
      <c r="G64" s="172"/>
      <c r="H64" s="172">
        <f>'将来負担比率（分子）の構造'!K$43</f>
        <v>1870</v>
      </c>
      <c r="I64" s="172"/>
      <c r="J64" s="172"/>
      <c r="K64" s="172">
        <f>'将来負担比率（分子）の構造'!L$43</f>
        <v>1700</v>
      </c>
      <c r="L64" s="172"/>
      <c r="M64" s="172"/>
      <c r="N64" s="172">
        <f>'将来負担比率（分子）の構造'!M$43</f>
        <v>2433</v>
      </c>
      <c r="O64" s="172"/>
      <c r="P64" s="172"/>
    </row>
    <row r="65" spans="1:16">
      <c r="A65" s="172" t="s">
        <v>32</v>
      </c>
      <c r="B65" s="172">
        <f>'将来負担比率（分子）の構造'!I$42</f>
        <v>532</v>
      </c>
      <c r="C65" s="172"/>
      <c r="D65" s="172"/>
      <c r="E65" s="172">
        <f>'将来負担比率（分子）の構造'!J$42</f>
        <v>469</v>
      </c>
      <c r="F65" s="172"/>
      <c r="G65" s="172"/>
      <c r="H65" s="172">
        <f>'将来負担比率（分子）の構造'!K$42</f>
        <v>407</v>
      </c>
      <c r="I65" s="172"/>
      <c r="J65" s="172"/>
      <c r="K65" s="172">
        <f>'将来負担比率（分子）の構造'!L$42</f>
        <v>344</v>
      </c>
      <c r="L65" s="172"/>
      <c r="M65" s="172"/>
      <c r="N65" s="172">
        <f>'将来負担比率（分子）の構造'!M$42</f>
        <v>374</v>
      </c>
      <c r="O65" s="172"/>
      <c r="P65" s="172"/>
    </row>
    <row r="66" spans="1:16">
      <c r="A66" s="172" t="s">
        <v>31</v>
      </c>
      <c r="B66" s="172">
        <f>'将来負担比率（分子）の構造'!I$41</f>
        <v>29711</v>
      </c>
      <c r="C66" s="172"/>
      <c r="D66" s="172"/>
      <c r="E66" s="172">
        <f>'将来負担比率（分子）の構造'!J$41</f>
        <v>30487</v>
      </c>
      <c r="F66" s="172"/>
      <c r="G66" s="172"/>
      <c r="H66" s="172">
        <f>'将来負担比率（分子）の構造'!K$41</f>
        <v>29836</v>
      </c>
      <c r="I66" s="172"/>
      <c r="J66" s="172"/>
      <c r="K66" s="172">
        <f>'将来負担比率（分子）の構造'!L$41</f>
        <v>29896</v>
      </c>
      <c r="L66" s="172"/>
      <c r="M66" s="172"/>
      <c r="N66" s="172">
        <f>'将来負担比率（分子）の構造'!M$41</f>
        <v>29210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1506</v>
      </c>
      <c r="C72" s="176">
        <f>基金残高に係る経年分析!G55</f>
        <v>1813</v>
      </c>
      <c r="D72" s="176">
        <f>基金残高に係る経年分析!H55</f>
        <v>1957</v>
      </c>
    </row>
    <row r="73" spans="1:16">
      <c r="A73" s="175" t="s">
        <v>78</v>
      </c>
      <c r="B73" s="176">
        <f>基金残高に係る経年分析!F56</f>
        <v>6085</v>
      </c>
      <c r="C73" s="176">
        <f>基金残高に係る経年分析!G56</f>
        <v>6344</v>
      </c>
      <c r="D73" s="176">
        <f>基金残高に係る経年分析!H56</f>
        <v>6554</v>
      </c>
    </row>
    <row r="74" spans="1:16">
      <c r="A74" s="175" t="s">
        <v>79</v>
      </c>
      <c r="B74" s="176">
        <f>基金残高に係る経年分析!F57</f>
        <v>11207</v>
      </c>
      <c r="C74" s="176">
        <f>基金残高に係る経年分析!G57</f>
        <v>12211</v>
      </c>
      <c r="D74" s="176">
        <f>基金残高に係る経年分析!H57</f>
        <v>13993</v>
      </c>
    </row>
  </sheetData>
  <sheetProtection algorithmName="SHA-512" hashValue="JbjpHYxBn0AWbCs2wJhZELdKO88JUyJ4LgFC11sG0oBRTAFrZXgERQJqswDlSJtaHJb5bowm5GHN28JJcsgraw==" saltValue="gd1S9dsT2Z9QAR8q2fpH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227</v>
      </c>
      <c r="C5" s="653"/>
      <c r="D5" s="653"/>
      <c r="E5" s="653"/>
      <c r="F5" s="653"/>
      <c r="G5" s="653"/>
      <c r="H5" s="653"/>
      <c r="I5" s="653"/>
      <c r="J5" s="653"/>
      <c r="K5" s="653"/>
      <c r="L5" s="653"/>
      <c r="M5" s="653"/>
      <c r="N5" s="653"/>
      <c r="O5" s="653"/>
      <c r="P5" s="653"/>
      <c r="Q5" s="654"/>
      <c r="R5" s="655">
        <v>3210529</v>
      </c>
      <c r="S5" s="656"/>
      <c r="T5" s="656"/>
      <c r="U5" s="656"/>
      <c r="V5" s="656"/>
      <c r="W5" s="656"/>
      <c r="X5" s="656"/>
      <c r="Y5" s="657"/>
      <c r="Z5" s="658">
        <v>10.1</v>
      </c>
      <c r="AA5" s="658"/>
      <c r="AB5" s="658"/>
      <c r="AC5" s="658"/>
      <c r="AD5" s="659">
        <v>3210529</v>
      </c>
      <c r="AE5" s="659"/>
      <c r="AF5" s="659"/>
      <c r="AG5" s="659"/>
      <c r="AH5" s="659"/>
      <c r="AI5" s="659"/>
      <c r="AJ5" s="659"/>
      <c r="AK5" s="659"/>
      <c r="AL5" s="660">
        <v>24.6</v>
      </c>
      <c r="AM5" s="661"/>
      <c r="AN5" s="661"/>
      <c r="AO5" s="662"/>
      <c r="AP5" s="652" t="s">
        <v>228</v>
      </c>
      <c r="AQ5" s="653"/>
      <c r="AR5" s="653"/>
      <c r="AS5" s="653"/>
      <c r="AT5" s="653"/>
      <c r="AU5" s="653"/>
      <c r="AV5" s="653"/>
      <c r="AW5" s="653"/>
      <c r="AX5" s="653"/>
      <c r="AY5" s="653"/>
      <c r="AZ5" s="653"/>
      <c r="BA5" s="653"/>
      <c r="BB5" s="653"/>
      <c r="BC5" s="653"/>
      <c r="BD5" s="653"/>
      <c r="BE5" s="653"/>
      <c r="BF5" s="654"/>
      <c r="BG5" s="663">
        <v>3210529</v>
      </c>
      <c r="BH5" s="664"/>
      <c r="BI5" s="664"/>
      <c r="BJ5" s="664"/>
      <c r="BK5" s="664"/>
      <c r="BL5" s="664"/>
      <c r="BM5" s="664"/>
      <c r="BN5" s="665"/>
      <c r="BO5" s="666">
        <v>100</v>
      </c>
      <c r="BP5" s="666"/>
      <c r="BQ5" s="666"/>
      <c r="BR5" s="666"/>
      <c r="BS5" s="667">
        <v>35960</v>
      </c>
      <c r="BT5" s="667"/>
      <c r="BU5" s="667"/>
      <c r="BV5" s="667"/>
      <c r="BW5" s="667"/>
      <c r="BX5" s="667"/>
      <c r="BY5" s="667"/>
      <c r="BZ5" s="667"/>
      <c r="CA5" s="667"/>
      <c r="CB5" s="668"/>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c r="B6" s="669" t="s">
        <v>232</v>
      </c>
      <c r="C6" s="670"/>
      <c r="D6" s="670"/>
      <c r="E6" s="670"/>
      <c r="F6" s="670"/>
      <c r="G6" s="670"/>
      <c r="H6" s="670"/>
      <c r="I6" s="670"/>
      <c r="J6" s="670"/>
      <c r="K6" s="670"/>
      <c r="L6" s="670"/>
      <c r="M6" s="670"/>
      <c r="N6" s="670"/>
      <c r="O6" s="670"/>
      <c r="P6" s="670"/>
      <c r="Q6" s="671"/>
      <c r="R6" s="663">
        <v>224110</v>
      </c>
      <c r="S6" s="664"/>
      <c r="T6" s="664"/>
      <c r="U6" s="664"/>
      <c r="V6" s="664"/>
      <c r="W6" s="664"/>
      <c r="X6" s="664"/>
      <c r="Y6" s="665"/>
      <c r="Z6" s="666">
        <v>0.7</v>
      </c>
      <c r="AA6" s="666"/>
      <c r="AB6" s="666"/>
      <c r="AC6" s="666"/>
      <c r="AD6" s="667">
        <v>224110</v>
      </c>
      <c r="AE6" s="667"/>
      <c r="AF6" s="667"/>
      <c r="AG6" s="667"/>
      <c r="AH6" s="667"/>
      <c r="AI6" s="667"/>
      <c r="AJ6" s="667"/>
      <c r="AK6" s="667"/>
      <c r="AL6" s="672">
        <v>1.7</v>
      </c>
      <c r="AM6" s="673"/>
      <c r="AN6" s="673"/>
      <c r="AO6" s="674"/>
      <c r="AP6" s="669" t="s">
        <v>233</v>
      </c>
      <c r="AQ6" s="670"/>
      <c r="AR6" s="670"/>
      <c r="AS6" s="670"/>
      <c r="AT6" s="670"/>
      <c r="AU6" s="670"/>
      <c r="AV6" s="670"/>
      <c r="AW6" s="670"/>
      <c r="AX6" s="670"/>
      <c r="AY6" s="670"/>
      <c r="AZ6" s="670"/>
      <c r="BA6" s="670"/>
      <c r="BB6" s="670"/>
      <c r="BC6" s="670"/>
      <c r="BD6" s="670"/>
      <c r="BE6" s="670"/>
      <c r="BF6" s="671"/>
      <c r="BG6" s="663">
        <v>3210529</v>
      </c>
      <c r="BH6" s="664"/>
      <c r="BI6" s="664"/>
      <c r="BJ6" s="664"/>
      <c r="BK6" s="664"/>
      <c r="BL6" s="664"/>
      <c r="BM6" s="664"/>
      <c r="BN6" s="665"/>
      <c r="BO6" s="666">
        <v>100</v>
      </c>
      <c r="BP6" s="666"/>
      <c r="BQ6" s="666"/>
      <c r="BR6" s="666"/>
      <c r="BS6" s="667">
        <v>35960</v>
      </c>
      <c r="BT6" s="667"/>
      <c r="BU6" s="667"/>
      <c r="BV6" s="667"/>
      <c r="BW6" s="667"/>
      <c r="BX6" s="667"/>
      <c r="BY6" s="667"/>
      <c r="BZ6" s="667"/>
      <c r="CA6" s="667"/>
      <c r="CB6" s="668"/>
      <c r="CD6" s="675" t="s">
        <v>234</v>
      </c>
      <c r="CE6" s="676"/>
      <c r="CF6" s="676"/>
      <c r="CG6" s="676"/>
      <c r="CH6" s="676"/>
      <c r="CI6" s="676"/>
      <c r="CJ6" s="676"/>
      <c r="CK6" s="676"/>
      <c r="CL6" s="676"/>
      <c r="CM6" s="676"/>
      <c r="CN6" s="676"/>
      <c r="CO6" s="676"/>
      <c r="CP6" s="676"/>
      <c r="CQ6" s="677"/>
      <c r="CR6" s="663">
        <v>149204</v>
      </c>
      <c r="CS6" s="664"/>
      <c r="CT6" s="664"/>
      <c r="CU6" s="664"/>
      <c r="CV6" s="664"/>
      <c r="CW6" s="664"/>
      <c r="CX6" s="664"/>
      <c r="CY6" s="665"/>
      <c r="CZ6" s="660">
        <v>0.5</v>
      </c>
      <c r="DA6" s="661"/>
      <c r="DB6" s="661"/>
      <c r="DC6" s="678"/>
      <c r="DD6" s="679" t="s">
        <v>128</v>
      </c>
      <c r="DE6" s="664"/>
      <c r="DF6" s="664"/>
      <c r="DG6" s="664"/>
      <c r="DH6" s="664"/>
      <c r="DI6" s="664"/>
      <c r="DJ6" s="664"/>
      <c r="DK6" s="664"/>
      <c r="DL6" s="664"/>
      <c r="DM6" s="664"/>
      <c r="DN6" s="664"/>
      <c r="DO6" s="664"/>
      <c r="DP6" s="665"/>
      <c r="DQ6" s="679">
        <v>149204</v>
      </c>
      <c r="DR6" s="664"/>
      <c r="DS6" s="664"/>
      <c r="DT6" s="664"/>
      <c r="DU6" s="664"/>
      <c r="DV6" s="664"/>
      <c r="DW6" s="664"/>
      <c r="DX6" s="664"/>
      <c r="DY6" s="664"/>
      <c r="DZ6" s="664"/>
      <c r="EA6" s="664"/>
      <c r="EB6" s="664"/>
      <c r="EC6" s="683"/>
    </row>
    <row r="7" spans="2:143" ht="11.25" customHeight="1">
      <c r="B7" s="669" t="s">
        <v>235</v>
      </c>
      <c r="C7" s="670"/>
      <c r="D7" s="670"/>
      <c r="E7" s="670"/>
      <c r="F7" s="670"/>
      <c r="G7" s="670"/>
      <c r="H7" s="670"/>
      <c r="I7" s="670"/>
      <c r="J7" s="670"/>
      <c r="K7" s="670"/>
      <c r="L7" s="670"/>
      <c r="M7" s="670"/>
      <c r="N7" s="670"/>
      <c r="O7" s="670"/>
      <c r="P7" s="670"/>
      <c r="Q7" s="671"/>
      <c r="R7" s="663">
        <v>1708</v>
      </c>
      <c r="S7" s="664"/>
      <c r="T7" s="664"/>
      <c r="U7" s="664"/>
      <c r="V7" s="664"/>
      <c r="W7" s="664"/>
      <c r="X7" s="664"/>
      <c r="Y7" s="665"/>
      <c r="Z7" s="666">
        <v>0</v>
      </c>
      <c r="AA7" s="666"/>
      <c r="AB7" s="666"/>
      <c r="AC7" s="666"/>
      <c r="AD7" s="667">
        <v>1708</v>
      </c>
      <c r="AE7" s="667"/>
      <c r="AF7" s="667"/>
      <c r="AG7" s="667"/>
      <c r="AH7" s="667"/>
      <c r="AI7" s="667"/>
      <c r="AJ7" s="667"/>
      <c r="AK7" s="667"/>
      <c r="AL7" s="672">
        <v>0</v>
      </c>
      <c r="AM7" s="673"/>
      <c r="AN7" s="673"/>
      <c r="AO7" s="674"/>
      <c r="AP7" s="669" t="s">
        <v>236</v>
      </c>
      <c r="AQ7" s="670"/>
      <c r="AR7" s="670"/>
      <c r="AS7" s="670"/>
      <c r="AT7" s="670"/>
      <c r="AU7" s="670"/>
      <c r="AV7" s="670"/>
      <c r="AW7" s="670"/>
      <c r="AX7" s="670"/>
      <c r="AY7" s="670"/>
      <c r="AZ7" s="670"/>
      <c r="BA7" s="670"/>
      <c r="BB7" s="670"/>
      <c r="BC7" s="670"/>
      <c r="BD7" s="670"/>
      <c r="BE7" s="670"/>
      <c r="BF7" s="671"/>
      <c r="BG7" s="663">
        <v>1224328</v>
      </c>
      <c r="BH7" s="664"/>
      <c r="BI7" s="664"/>
      <c r="BJ7" s="664"/>
      <c r="BK7" s="664"/>
      <c r="BL7" s="664"/>
      <c r="BM7" s="664"/>
      <c r="BN7" s="665"/>
      <c r="BO7" s="666">
        <v>38.1</v>
      </c>
      <c r="BP7" s="666"/>
      <c r="BQ7" s="666"/>
      <c r="BR7" s="666"/>
      <c r="BS7" s="667">
        <v>35960</v>
      </c>
      <c r="BT7" s="667"/>
      <c r="BU7" s="667"/>
      <c r="BV7" s="667"/>
      <c r="BW7" s="667"/>
      <c r="BX7" s="667"/>
      <c r="BY7" s="667"/>
      <c r="BZ7" s="667"/>
      <c r="CA7" s="667"/>
      <c r="CB7" s="668"/>
      <c r="CD7" s="680" t="s">
        <v>237</v>
      </c>
      <c r="CE7" s="681"/>
      <c r="CF7" s="681"/>
      <c r="CG7" s="681"/>
      <c r="CH7" s="681"/>
      <c r="CI7" s="681"/>
      <c r="CJ7" s="681"/>
      <c r="CK7" s="681"/>
      <c r="CL7" s="681"/>
      <c r="CM7" s="681"/>
      <c r="CN7" s="681"/>
      <c r="CO7" s="681"/>
      <c r="CP7" s="681"/>
      <c r="CQ7" s="682"/>
      <c r="CR7" s="663">
        <v>8816863</v>
      </c>
      <c r="CS7" s="664"/>
      <c r="CT7" s="664"/>
      <c r="CU7" s="664"/>
      <c r="CV7" s="664"/>
      <c r="CW7" s="664"/>
      <c r="CX7" s="664"/>
      <c r="CY7" s="665"/>
      <c r="CZ7" s="666">
        <v>28.7</v>
      </c>
      <c r="DA7" s="666"/>
      <c r="DB7" s="666"/>
      <c r="DC7" s="666"/>
      <c r="DD7" s="679">
        <v>122113</v>
      </c>
      <c r="DE7" s="664"/>
      <c r="DF7" s="664"/>
      <c r="DG7" s="664"/>
      <c r="DH7" s="664"/>
      <c r="DI7" s="664"/>
      <c r="DJ7" s="664"/>
      <c r="DK7" s="664"/>
      <c r="DL7" s="664"/>
      <c r="DM7" s="664"/>
      <c r="DN7" s="664"/>
      <c r="DO7" s="664"/>
      <c r="DP7" s="665"/>
      <c r="DQ7" s="679">
        <v>3554244</v>
      </c>
      <c r="DR7" s="664"/>
      <c r="DS7" s="664"/>
      <c r="DT7" s="664"/>
      <c r="DU7" s="664"/>
      <c r="DV7" s="664"/>
      <c r="DW7" s="664"/>
      <c r="DX7" s="664"/>
      <c r="DY7" s="664"/>
      <c r="DZ7" s="664"/>
      <c r="EA7" s="664"/>
      <c r="EB7" s="664"/>
      <c r="EC7" s="683"/>
    </row>
    <row r="8" spans="2:143" ht="11.25" customHeight="1">
      <c r="B8" s="669" t="s">
        <v>238</v>
      </c>
      <c r="C8" s="670"/>
      <c r="D8" s="670"/>
      <c r="E8" s="670"/>
      <c r="F8" s="670"/>
      <c r="G8" s="670"/>
      <c r="H8" s="670"/>
      <c r="I8" s="670"/>
      <c r="J8" s="670"/>
      <c r="K8" s="670"/>
      <c r="L8" s="670"/>
      <c r="M8" s="670"/>
      <c r="N8" s="670"/>
      <c r="O8" s="670"/>
      <c r="P8" s="670"/>
      <c r="Q8" s="671"/>
      <c r="R8" s="663">
        <v>7059</v>
      </c>
      <c r="S8" s="664"/>
      <c r="T8" s="664"/>
      <c r="U8" s="664"/>
      <c r="V8" s="664"/>
      <c r="W8" s="664"/>
      <c r="X8" s="664"/>
      <c r="Y8" s="665"/>
      <c r="Z8" s="666">
        <v>0</v>
      </c>
      <c r="AA8" s="666"/>
      <c r="AB8" s="666"/>
      <c r="AC8" s="666"/>
      <c r="AD8" s="667">
        <v>7059</v>
      </c>
      <c r="AE8" s="667"/>
      <c r="AF8" s="667"/>
      <c r="AG8" s="667"/>
      <c r="AH8" s="667"/>
      <c r="AI8" s="667"/>
      <c r="AJ8" s="667"/>
      <c r="AK8" s="667"/>
      <c r="AL8" s="672">
        <v>0.1</v>
      </c>
      <c r="AM8" s="673"/>
      <c r="AN8" s="673"/>
      <c r="AO8" s="674"/>
      <c r="AP8" s="669" t="s">
        <v>239</v>
      </c>
      <c r="AQ8" s="670"/>
      <c r="AR8" s="670"/>
      <c r="AS8" s="670"/>
      <c r="AT8" s="670"/>
      <c r="AU8" s="670"/>
      <c r="AV8" s="670"/>
      <c r="AW8" s="670"/>
      <c r="AX8" s="670"/>
      <c r="AY8" s="670"/>
      <c r="AZ8" s="670"/>
      <c r="BA8" s="670"/>
      <c r="BB8" s="670"/>
      <c r="BC8" s="670"/>
      <c r="BD8" s="670"/>
      <c r="BE8" s="670"/>
      <c r="BF8" s="671"/>
      <c r="BG8" s="663">
        <v>51096</v>
      </c>
      <c r="BH8" s="664"/>
      <c r="BI8" s="664"/>
      <c r="BJ8" s="664"/>
      <c r="BK8" s="664"/>
      <c r="BL8" s="664"/>
      <c r="BM8" s="664"/>
      <c r="BN8" s="665"/>
      <c r="BO8" s="666">
        <v>1.6</v>
      </c>
      <c r="BP8" s="666"/>
      <c r="BQ8" s="666"/>
      <c r="BR8" s="666"/>
      <c r="BS8" s="667" t="s">
        <v>128</v>
      </c>
      <c r="BT8" s="667"/>
      <c r="BU8" s="667"/>
      <c r="BV8" s="667"/>
      <c r="BW8" s="667"/>
      <c r="BX8" s="667"/>
      <c r="BY8" s="667"/>
      <c r="BZ8" s="667"/>
      <c r="CA8" s="667"/>
      <c r="CB8" s="668"/>
      <c r="CD8" s="680" t="s">
        <v>240</v>
      </c>
      <c r="CE8" s="681"/>
      <c r="CF8" s="681"/>
      <c r="CG8" s="681"/>
      <c r="CH8" s="681"/>
      <c r="CI8" s="681"/>
      <c r="CJ8" s="681"/>
      <c r="CK8" s="681"/>
      <c r="CL8" s="681"/>
      <c r="CM8" s="681"/>
      <c r="CN8" s="681"/>
      <c r="CO8" s="681"/>
      <c r="CP8" s="681"/>
      <c r="CQ8" s="682"/>
      <c r="CR8" s="663">
        <v>8698472</v>
      </c>
      <c r="CS8" s="664"/>
      <c r="CT8" s="664"/>
      <c r="CU8" s="664"/>
      <c r="CV8" s="664"/>
      <c r="CW8" s="664"/>
      <c r="CX8" s="664"/>
      <c r="CY8" s="665"/>
      <c r="CZ8" s="666">
        <v>28.3</v>
      </c>
      <c r="DA8" s="666"/>
      <c r="DB8" s="666"/>
      <c r="DC8" s="666"/>
      <c r="DD8" s="679">
        <v>33804</v>
      </c>
      <c r="DE8" s="664"/>
      <c r="DF8" s="664"/>
      <c r="DG8" s="664"/>
      <c r="DH8" s="664"/>
      <c r="DI8" s="664"/>
      <c r="DJ8" s="664"/>
      <c r="DK8" s="664"/>
      <c r="DL8" s="664"/>
      <c r="DM8" s="664"/>
      <c r="DN8" s="664"/>
      <c r="DO8" s="664"/>
      <c r="DP8" s="665"/>
      <c r="DQ8" s="679">
        <v>3658477</v>
      </c>
      <c r="DR8" s="664"/>
      <c r="DS8" s="664"/>
      <c r="DT8" s="664"/>
      <c r="DU8" s="664"/>
      <c r="DV8" s="664"/>
      <c r="DW8" s="664"/>
      <c r="DX8" s="664"/>
      <c r="DY8" s="664"/>
      <c r="DZ8" s="664"/>
      <c r="EA8" s="664"/>
      <c r="EB8" s="664"/>
      <c r="EC8" s="683"/>
    </row>
    <row r="9" spans="2:143" ht="11.25" customHeight="1">
      <c r="B9" s="669" t="s">
        <v>241</v>
      </c>
      <c r="C9" s="670"/>
      <c r="D9" s="670"/>
      <c r="E9" s="670"/>
      <c r="F9" s="670"/>
      <c r="G9" s="670"/>
      <c r="H9" s="670"/>
      <c r="I9" s="670"/>
      <c r="J9" s="670"/>
      <c r="K9" s="670"/>
      <c r="L9" s="670"/>
      <c r="M9" s="670"/>
      <c r="N9" s="670"/>
      <c r="O9" s="670"/>
      <c r="P9" s="670"/>
      <c r="Q9" s="671"/>
      <c r="R9" s="663">
        <v>9759</v>
      </c>
      <c r="S9" s="664"/>
      <c r="T9" s="664"/>
      <c r="U9" s="664"/>
      <c r="V9" s="664"/>
      <c r="W9" s="664"/>
      <c r="X9" s="664"/>
      <c r="Y9" s="665"/>
      <c r="Z9" s="666">
        <v>0</v>
      </c>
      <c r="AA9" s="666"/>
      <c r="AB9" s="666"/>
      <c r="AC9" s="666"/>
      <c r="AD9" s="667">
        <v>9759</v>
      </c>
      <c r="AE9" s="667"/>
      <c r="AF9" s="667"/>
      <c r="AG9" s="667"/>
      <c r="AH9" s="667"/>
      <c r="AI9" s="667"/>
      <c r="AJ9" s="667"/>
      <c r="AK9" s="667"/>
      <c r="AL9" s="672">
        <v>0.1</v>
      </c>
      <c r="AM9" s="673"/>
      <c r="AN9" s="673"/>
      <c r="AO9" s="674"/>
      <c r="AP9" s="669" t="s">
        <v>242</v>
      </c>
      <c r="AQ9" s="670"/>
      <c r="AR9" s="670"/>
      <c r="AS9" s="670"/>
      <c r="AT9" s="670"/>
      <c r="AU9" s="670"/>
      <c r="AV9" s="670"/>
      <c r="AW9" s="670"/>
      <c r="AX9" s="670"/>
      <c r="AY9" s="670"/>
      <c r="AZ9" s="670"/>
      <c r="BA9" s="670"/>
      <c r="BB9" s="670"/>
      <c r="BC9" s="670"/>
      <c r="BD9" s="670"/>
      <c r="BE9" s="670"/>
      <c r="BF9" s="671"/>
      <c r="BG9" s="663">
        <v>966498</v>
      </c>
      <c r="BH9" s="664"/>
      <c r="BI9" s="664"/>
      <c r="BJ9" s="664"/>
      <c r="BK9" s="664"/>
      <c r="BL9" s="664"/>
      <c r="BM9" s="664"/>
      <c r="BN9" s="665"/>
      <c r="BO9" s="666">
        <v>30.1</v>
      </c>
      <c r="BP9" s="666"/>
      <c r="BQ9" s="666"/>
      <c r="BR9" s="666"/>
      <c r="BS9" s="667" t="s">
        <v>128</v>
      </c>
      <c r="BT9" s="667"/>
      <c r="BU9" s="667"/>
      <c r="BV9" s="667"/>
      <c r="BW9" s="667"/>
      <c r="BX9" s="667"/>
      <c r="BY9" s="667"/>
      <c r="BZ9" s="667"/>
      <c r="CA9" s="667"/>
      <c r="CB9" s="668"/>
      <c r="CD9" s="680" t="s">
        <v>243</v>
      </c>
      <c r="CE9" s="681"/>
      <c r="CF9" s="681"/>
      <c r="CG9" s="681"/>
      <c r="CH9" s="681"/>
      <c r="CI9" s="681"/>
      <c r="CJ9" s="681"/>
      <c r="CK9" s="681"/>
      <c r="CL9" s="681"/>
      <c r="CM9" s="681"/>
      <c r="CN9" s="681"/>
      <c r="CO9" s="681"/>
      <c r="CP9" s="681"/>
      <c r="CQ9" s="682"/>
      <c r="CR9" s="663">
        <v>1639323</v>
      </c>
      <c r="CS9" s="664"/>
      <c r="CT9" s="664"/>
      <c r="CU9" s="664"/>
      <c r="CV9" s="664"/>
      <c r="CW9" s="664"/>
      <c r="CX9" s="664"/>
      <c r="CY9" s="665"/>
      <c r="CZ9" s="666">
        <v>5.3</v>
      </c>
      <c r="DA9" s="666"/>
      <c r="DB9" s="666"/>
      <c r="DC9" s="666"/>
      <c r="DD9" s="679">
        <v>37565</v>
      </c>
      <c r="DE9" s="664"/>
      <c r="DF9" s="664"/>
      <c r="DG9" s="664"/>
      <c r="DH9" s="664"/>
      <c r="DI9" s="664"/>
      <c r="DJ9" s="664"/>
      <c r="DK9" s="664"/>
      <c r="DL9" s="664"/>
      <c r="DM9" s="664"/>
      <c r="DN9" s="664"/>
      <c r="DO9" s="664"/>
      <c r="DP9" s="665"/>
      <c r="DQ9" s="679">
        <v>973106</v>
      </c>
      <c r="DR9" s="664"/>
      <c r="DS9" s="664"/>
      <c r="DT9" s="664"/>
      <c r="DU9" s="664"/>
      <c r="DV9" s="664"/>
      <c r="DW9" s="664"/>
      <c r="DX9" s="664"/>
      <c r="DY9" s="664"/>
      <c r="DZ9" s="664"/>
      <c r="EA9" s="664"/>
      <c r="EB9" s="664"/>
      <c r="EC9" s="683"/>
    </row>
    <row r="10" spans="2:143" ht="11.25" customHeight="1">
      <c r="B10" s="669" t="s">
        <v>244</v>
      </c>
      <c r="C10" s="670"/>
      <c r="D10" s="670"/>
      <c r="E10" s="670"/>
      <c r="F10" s="670"/>
      <c r="G10" s="670"/>
      <c r="H10" s="670"/>
      <c r="I10" s="670"/>
      <c r="J10" s="670"/>
      <c r="K10" s="670"/>
      <c r="L10" s="670"/>
      <c r="M10" s="670"/>
      <c r="N10" s="670"/>
      <c r="O10" s="670"/>
      <c r="P10" s="670"/>
      <c r="Q10" s="671"/>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72" t="s">
        <v>128</v>
      </c>
      <c r="AM10" s="673"/>
      <c r="AN10" s="673"/>
      <c r="AO10" s="674"/>
      <c r="AP10" s="669" t="s">
        <v>245</v>
      </c>
      <c r="AQ10" s="670"/>
      <c r="AR10" s="670"/>
      <c r="AS10" s="670"/>
      <c r="AT10" s="670"/>
      <c r="AU10" s="670"/>
      <c r="AV10" s="670"/>
      <c r="AW10" s="670"/>
      <c r="AX10" s="670"/>
      <c r="AY10" s="670"/>
      <c r="AZ10" s="670"/>
      <c r="BA10" s="670"/>
      <c r="BB10" s="670"/>
      <c r="BC10" s="670"/>
      <c r="BD10" s="670"/>
      <c r="BE10" s="670"/>
      <c r="BF10" s="671"/>
      <c r="BG10" s="663">
        <v>76767</v>
      </c>
      <c r="BH10" s="664"/>
      <c r="BI10" s="664"/>
      <c r="BJ10" s="664"/>
      <c r="BK10" s="664"/>
      <c r="BL10" s="664"/>
      <c r="BM10" s="664"/>
      <c r="BN10" s="665"/>
      <c r="BO10" s="666">
        <v>2.4</v>
      </c>
      <c r="BP10" s="666"/>
      <c r="BQ10" s="666"/>
      <c r="BR10" s="666"/>
      <c r="BS10" s="667" t="s">
        <v>128</v>
      </c>
      <c r="BT10" s="667"/>
      <c r="BU10" s="667"/>
      <c r="BV10" s="667"/>
      <c r="BW10" s="667"/>
      <c r="BX10" s="667"/>
      <c r="BY10" s="667"/>
      <c r="BZ10" s="667"/>
      <c r="CA10" s="667"/>
      <c r="CB10" s="668"/>
      <c r="CD10" s="680" t="s">
        <v>246</v>
      </c>
      <c r="CE10" s="681"/>
      <c r="CF10" s="681"/>
      <c r="CG10" s="681"/>
      <c r="CH10" s="681"/>
      <c r="CI10" s="681"/>
      <c r="CJ10" s="681"/>
      <c r="CK10" s="681"/>
      <c r="CL10" s="681"/>
      <c r="CM10" s="681"/>
      <c r="CN10" s="681"/>
      <c r="CO10" s="681"/>
      <c r="CP10" s="681"/>
      <c r="CQ10" s="682"/>
      <c r="CR10" s="663">
        <v>12182</v>
      </c>
      <c r="CS10" s="664"/>
      <c r="CT10" s="664"/>
      <c r="CU10" s="664"/>
      <c r="CV10" s="664"/>
      <c r="CW10" s="664"/>
      <c r="CX10" s="664"/>
      <c r="CY10" s="665"/>
      <c r="CZ10" s="666">
        <v>0</v>
      </c>
      <c r="DA10" s="666"/>
      <c r="DB10" s="666"/>
      <c r="DC10" s="666"/>
      <c r="DD10" s="679" t="s">
        <v>128</v>
      </c>
      <c r="DE10" s="664"/>
      <c r="DF10" s="664"/>
      <c r="DG10" s="664"/>
      <c r="DH10" s="664"/>
      <c r="DI10" s="664"/>
      <c r="DJ10" s="664"/>
      <c r="DK10" s="664"/>
      <c r="DL10" s="664"/>
      <c r="DM10" s="664"/>
      <c r="DN10" s="664"/>
      <c r="DO10" s="664"/>
      <c r="DP10" s="665"/>
      <c r="DQ10" s="679">
        <v>50</v>
      </c>
      <c r="DR10" s="664"/>
      <c r="DS10" s="664"/>
      <c r="DT10" s="664"/>
      <c r="DU10" s="664"/>
      <c r="DV10" s="664"/>
      <c r="DW10" s="664"/>
      <c r="DX10" s="664"/>
      <c r="DY10" s="664"/>
      <c r="DZ10" s="664"/>
      <c r="EA10" s="664"/>
      <c r="EB10" s="664"/>
      <c r="EC10" s="683"/>
    </row>
    <row r="11" spans="2:143" ht="11.25" customHeight="1">
      <c r="B11" s="669" t="s">
        <v>247</v>
      </c>
      <c r="C11" s="670"/>
      <c r="D11" s="670"/>
      <c r="E11" s="670"/>
      <c r="F11" s="670"/>
      <c r="G11" s="670"/>
      <c r="H11" s="670"/>
      <c r="I11" s="670"/>
      <c r="J11" s="670"/>
      <c r="K11" s="670"/>
      <c r="L11" s="670"/>
      <c r="M11" s="670"/>
      <c r="N11" s="670"/>
      <c r="O11" s="670"/>
      <c r="P11" s="670"/>
      <c r="Q11" s="671"/>
      <c r="R11" s="663">
        <v>804568</v>
      </c>
      <c r="S11" s="664"/>
      <c r="T11" s="664"/>
      <c r="U11" s="664"/>
      <c r="V11" s="664"/>
      <c r="W11" s="664"/>
      <c r="X11" s="664"/>
      <c r="Y11" s="665"/>
      <c r="Z11" s="672">
        <v>2.5</v>
      </c>
      <c r="AA11" s="673"/>
      <c r="AB11" s="673"/>
      <c r="AC11" s="684"/>
      <c r="AD11" s="679">
        <v>804568</v>
      </c>
      <c r="AE11" s="664"/>
      <c r="AF11" s="664"/>
      <c r="AG11" s="664"/>
      <c r="AH11" s="664"/>
      <c r="AI11" s="664"/>
      <c r="AJ11" s="664"/>
      <c r="AK11" s="665"/>
      <c r="AL11" s="672">
        <v>6.2</v>
      </c>
      <c r="AM11" s="673"/>
      <c r="AN11" s="673"/>
      <c r="AO11" s="674"/>
      <c r="AP11" s="669" t="s">
        <v>248</v>
      </c>
      <c r="AQ11" s="670"/>
      <c r="AR11" s="670"/>
      <c r="AS11" s="670"/>
      <c r="AT11" s="670"/>
      <c r="AU11" s="670"/>
      <c r="AV11" s="670"/>
      <c r="AW11" s="670"/>
      <c r="AX11" s="670"/>
      <c r="AY11" s="670"/>
      <c r="AZ11" s="670"/>
      <c r="BA11" s="670"/>
      <c r="BB11" s="670"/>
      <c r="BC11" s="670"/>
      <c r="BD11" s="670"/>
      <c r="BE11" s="670"/>
      <c r="BF11" s="671"/>
      <c r="BG11" s="663">
        <v>129967</v>
      </c>
      <c r="BH11" s="664"/>
      <c r="BI11" s="664"/>
      <c r="BJ11" s="664"/>
      <c r="BK11" s="664"/>
      <c r="BL11" s="664"/>
      <c r="BM11" s="664"/>
      <c r="BN11" s="665"/>
      <c r="BO11" s="666">
        <v>4</v>
      </c>
      <c r="BP11" s="666"/>
      <c r="BQ11" s="666"/>
      <c r="BR11" s="666"/>
      <c r="BS11" s="667">
        <v>35960</v>
      </c>
      <c r="BT11" s="667"/>
      <c r="BU11" s="667"/>
      <c r="BV11" s="667"/>
      <c r="BW11" s="667"/>
      <c r="BX11" s="667"/>
      <c r="BY11" s="667"/>
      <c r="BZ11" s="667"/>
      <c r="CA11" s="667"/>
      <c r="CB11" s="668"/>
      <c r="CD11" s="680" t="s">
        <v>249</v>
      </c>
      <c r="CE11" s="681"/>
      <c r="CF11" s="681"/>
      <c r="CG11" s="681"/>
      <c r="CH11" s="681"/>
      <c r="CI11" s="681"/>
      <c r="CJ11" s="681"/>
      <c r="CK11" s="681"/>
      <c r="CL11" s="681"/>
      <c r="CM11" s="681"/>
      <c r="CN11" s="681"/>
      <c r="CO11" s="681"/>
      <c r="CP11" s="681"/>
      <c r="CQ11" s="682"/>
      <c r="CR11" s="663">
        <v>1132860</v>
      </c>
      <c r="CS11" s="664"/>
      <c r="CT11" s="664"/>
      <c r="CU11" s="664"/>
      <c r="CV11" s="664"/>
      <c r="CW11" s="664"/>
      <c r="CX11" s="664"/>
      <c r="CY11" s="665"/>
      <c r="CZ11" s="666">
        <v>3.7</v>
      </c>
      <c r="DA11" s="666"/>
      <c r="DB11" s="666"/>
      <c r="DC11" s="666"/>
      <c r="DD11" s="679">
        <v>320009</v>
      </c>
      <c r="DE11" s="664"/>
      <c r="DF11" s="664"/>
      <c r="DG11" s="664"/>
      <c r="DH11" s="664"/>
      <c r="DI11" s="664"/>
      <c r="DJ11" s="664"/>
      <c r="DK11" s="664"/>
      <c r="DL11" s="664"/>
      <c r="DM11" s="664"/>
      <c r="DN11" s="664"/>
      <c r="DO11" s="664"/>
      <c r="DP11" s="665"/>
      <c r="DQ11" s="679">
        <v>674376</v>
      </c>
      <c r="DR11" s="664"/>
      <c r="DS11" s="664"/>
      <c r="DT11" s="664"/>
      <c r="DU11" s="664"/>
      <c r="DV11" s="664"/>
      <c r="DW11" s="664"/>
      <c r="DX11" s="664"/>
      <c r="DY11" s="664"/>
      <c r="DZ11" s="664"/>
      <c r="EA11" s="664"/>
      <c r="EB11" s="664"/>
      <c r="EC11" s="683"/>
    </row>
    <row r="12" spans="2:143" ht="11.25" customHeight="1">
      <c r="B12" s="669" t="s">
        <v>250</v>
      </c>
      <c r="C12" s="670"/>
      <c r="D12" s="670"/>
      <c r="E12" s="670"/>
      <c r="F12" s="670"/>
      <c r="G12" s="670"/>
      <c r="H12" s="670"/>
      <c r="I12" s="670"/>
      <c r="J12" s="670"/>
      <c r="K12" s="670"/>
      <c r="L12" s="670"/>
      <c r="M12" s="670"/>
      <c r="N12" s="670"/>
      <c r="O12" s="670"/>
      <c r="P12" s="670"/>
      <c r="Q12" s="671"/>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72" t="s">
        <v>128</v>
      </c>
      <c r="AM12" s="673"/>
      <c r="AN12" s="673"/>
      <c r="AO12" s="674"/>
      <c r="AP12" s="669" t="s">
        <v>251</v>
      </c>
      <c r="AQ12" s="670"/>
      <c r="AR12" s="670"/>
      <c r="AS12" s="670"/>
      <c r="AT12" s="670"/>
      <c r="AU12" s="670"/>
      <c r="AV12" s="670"/>
      <c r="AW12" s="670"/>
      <c r="AX12" s="670"/>
      <c r="AY12" s="670"/>
      <c r="AZ12" s="670"/>
      <c r="BA12" s="670"/>
      <c r="BB12" s="670"/>
      <c r="BC12" s="670"/>
      <c r="BD12" s="670"/>
      <c r="BE12" s="670"/>
      <c r="BF12" s="671"/>
      <c r="BG12" s="663">
        <v>1661902</v>
      </c>
      <c r="BH12" s="664"/>
      <c r="BI12" s="664"/>
      <c r="BJ12" s="664"/>
      <c r="BK12" s="664"/>
      <c r="BL12" s="664"/>
      <c r="BM12" s="664"/>
      <c r="BN12" s="665"/>
      <c r="BO12" s="666">
        <v>51.8</v>
      </c>
      <c r="BP12" s="666"/>
      <c r="BQ12" s="666"/>
      <c r="BR12" s="666"/>
      <c r="BS12" s="667" t="s">
        <v>128</v>
      </c>
      <c r="BT12" s="667"/>
      <c r="BU12" s="667"/>
      <c r="BV12" s="667"/>
      <c r="BW12" s="667"/>
      <c r="BX12" s="667"/>
      <c r="BY12" s="667"/>
      <c r="BZ12" s="667"/>
      <c r="CA12" s="667"/>
      <c r="CB12" s="668"/>
      <c r="CD12" s="680" t="s">
        <v>252</v>
      </c>
      <c r="CE12" s="681"/>
      <c r="CF12" s="681"/>
      <c r="CG12" s="681"/>
      <c r="CH12" s="681"/>
      <c r="CI12" s="681"/>
      <c r="CJ12" s="681"/>
      <c r="CK12" s="681"/>
      <c r="CL12" s="681"/>
      <c r="CM12" s="681"/>
      <c r="CN12" s="681"/>
      <c r="CO12" s="681"/>
      <c r="CP12" s="681"/>
      <c r="CQ12" s="682"/>
      <c r="CR12" s="663">
        <v>422452</v>
      </c>
      <c r="CS12" s="664"/>
      <c r="CT12" s="664"/>
      <c r="CU12" s="664"/>
      <c r="CV12" s="664"/>
      <c r="CW12" s="664"/>
      <c r="CX12" s="664"/>
      <c r="CY12" s="665"/>
      <c r="CZ12" s="666">
        <v>1.4</v>
      </c>
      <c r="DA12" s="666"/>
      <c r="DB12" s="666"/>
      <c r="DC12" s="666"/>
      <c r="DD12" s="679">
        <v>103406</v>
      </c>
      <c r="DE12" s="664"/>
      <c r="DF12" s="664"/>
      <c r="DG12" s="664"/>
      <c r="DH12" s="664"/>
      <c r="DI12" s="664"/>
      <c r="DJ12" s="664"/>
      <c r="DK12" s="664"/>
      <c r="DL12" s="664"/>
      <c r="DM12" s="664"/>
      <c r="DN12" s="664"/>
      <c r="DO12" s="664"/>
      <c r="DP12" s="665"/>
      <c r="DQ12" s="679">
        <v>284977</v>
      </c>
      <c r="DR12" s="664"/>
      <c r="DS12" s="664"/>
      <c r="DT12" s="664"/>
      <c r="DU12" s="664"/>
      <c r="DV12" s="664"/>
      <c r="DW12" s="664"/>
      <c r="DX12" s="664"/>
      <c r="DY12" s="664"/>
      <c r="DZ12" s="664"/>
      <c r="EA12" s="664"/>
      <c r="EB12" s="664"/>
      <c r="EC12" s="683"/>
    </row>
    <row r="13" spans="2:143" ht="11.25" customHeight="1">
      <c r="B13" s="669" t="s">
        <v>253</v>
      </c>
      <c r="C13" s="670"/>
      <c r="D13" s="670"/>
      <c r="E13" s="670"/>
      <c r="F13" s="670"/>
      <c r="G13" s="670"/>
      <c r="H13" s="670"/>
      <c r="I13" s="670"/>
      <c r="J13" s="670"/>
      <c r="K13" s="670"/>
      <c r="L13" s="670"/>
      <c r="M13" s="670"/>
      <c r="N13" s="670"/>
      <c r="O13" s="670"/>
      <c r="P13" s="670"/>
      <c r="Q13" s="671"/>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72" t="s">
        <v>128</v>
      </c>
      <c r="AM13" s="673"/>
      <c r="AN13" s="673"/>
      <c r="AO13" s="674"/>
      <c r="AP13" s="669" t="s">
        <v>254</v>
      </c>
      <c r="AQ13" s="670"/>
      <c r="AR13" s="670"/>
      <c r="AS13" s="670"/>
      <c r="AT13" s="670"/>
      <c r="AU13" s="670"/>
      <c r="AV13" s="670"/>
      <c r="AW13" s="670"/>
      <c r="AX13" s="670"/>
      <c r="AY13" s="670"/>
      <c r="AZ13" s="670"/>
      <c r="BA13" s="670"/>
      <c r="BB13" s="670"/>
      <c r="BC13" s="670"/>
      <c r="BD13" s="670"/>
      <c r="BE13" s="670"/>
      <c r="BF13" s="671"/>
      <c r="BG13" s="663">
        <v>1636988</v>
      </c>
      <c r="BH13" s="664"/>
      <c r="BI13" s="664"/>
      <c r="BJ13" s="664"/>
      <c r="BK13" s="664"/>
      <c r="BL13" s="664"/>
      <c r="BM13" s="664"/>
      <c r="BN13" s="665"/>
      <c r="BO13" s="666">
        <v>51</v>
      </c>
      <c r="BP13" s="666"/>
      <c r="BQ13" s="666"/>
      <c r="BR13" s="666"/>
      <c r="BS13" s="667" t="s">
        <v>128</v>
      </c>
      <c r="BT13" s="667"/>
      <c r="BU13" s="667"/>
      <c r="BV13" s="667"/>
      <c r="BW13" s="667"/>
      <c r="BX13" s="667"/>
      <c r="BY13" s="667"/>
      <c r="BZ13" s="667"/>
      <c r="CA13" s="667"/>
      <c r="CB13" s="668"/>
      <c r="CD13" s="680" t="s">
        <v>255</v>
      </c>
      <c r="CE13" s="681"/>
      <c r="CF13" s="681"/>
      <c r="CG13" s="681"/>
      <c r="CH13" s="681"/>
      <c r="CI13" s="681"/>
      <c r="CJ13" s="681"/>
      <c r="CK13" s="681"/>
      <c r="CL13" s="681"/>
      <c r="CM13" s="681"/>
      <c r="CN13" s="681"/>
      <c r="CO13" s="681"/>
      <c r="CP13" s="681"/>
      <c r="CQ13" s="682"/>
      <c r="CR13" s="663">
        <v>2010792</v>
      </c>
      <c r="CS13" s="664"/>
      <c r="CT13" s="664"/>
      <c r="CU13" s="664"/>
      <c r="CV13" s="664"/>
      <c r="CW13" s="664"/>
      <c r="CX13" s="664"/>
      <c r="CY13" s="665"/>
      <c r="CZ13" s="666">
        <v>6.6</v>
      </c>
      <c r="DA13" s="666"/>
      <c r="DB13" s="666"/>
      <c r="DC13" s="666"/>
      <c r="DD13" s="679">
        <v>1553581</v>
      </c>
      <c r="DE13" s="664"/>
      <c r="DF13" s="664"/>
      <c r="DG13" s="664"/>
      <c r="DH13" s="664"/>
      <c r="DI13" s="664"/>
      <c r="DJ13" s="664"/>
      <c r="DK13" s="664"/>
      <c r="DL13" s="664"/>
      <c r="DM13" s="664"/>
      <c r="DN13" s="664"/>
      <c r="DO13" s="664"/>
      <c r="DP13" s="665"/>
      <c r="DQ13" s="679">
        <v>692155</v>
      </c>
      <c r="DR13" s="664"/>
      <c r="DS13" s="664"/>
      <c r="DT13" s="664"/>
      <c r="DU13" s="664"/>
      <c r="DV13" s="664"/>
      <c r="DW13" s="664"/>
      <c r="DX13" s="664"/>
      <c r="DY13" s="664"/>
      <c r="DZ13" s="664"/>
      <c r="EA13" s="664"/>
      <c r="EB13" s="664"/>
      <c r="EC13" s="683"/>
    </row>
    <row r="14" spans="2:143" ht="11.25" customHeight="1">
      <c r="B14" s="669" t="s">
        <v>256</v>
      </c>
      <c r="C14" s="670"/>
      <c r="D14" s="670"/>
      <c r="E14" s="670"/>
      <c r="F14" s="670"/>
      <c r="G14" s="670"/>
      <c r="H14" s="670"/>
      <c r="I14" s="670"/>
      <c r="J14" s="670"/>
      <c r="K14" s="670"/>
      <c r="L14" s="670"/>
      <c r="M14" s="670"/>
      <c r="N14" s="670"/>
      <c r="O14" s="670"/>
      <c r="P14" s="670"/>
      <c r="Q14" s="671"/>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72" t="s">
        <v>128</v>
      </c>
      <c r="AM14" s="673"/>
      <c r="AN14" s="673"/>
      <c r="AO14" s="674"/>
      <c r="AP14" s="669" t="s">
        <v>257</v>
      </c>
      <c r="AQ14" s="670"/>
      <c r="AR14" s="670"/>
      <c r="AS14" s="670"/>
      <c r="AT14" s="670"/>
      <c r="AU14" s="670"/>
      <c r="AV14" s="670"/>
      <c r="AW14" s="670"/>
      <c r="AX14" s="670"/>
      <c r="AY14" s="670"/>
      <c r="AZ14" s="670"/>
      <c r="BA14" s="670"/>
      <c r="BB14" s="670"/>
      <c r="BC14" s="670"/>
      <c r="BD14" s="670"/>
      <c r="BE14" s="670"/>
      <c r="BF14" s="671"/>
      <c r="BG14" s="663">
        <v>141877</v>
      </c>
      <c r="BH14" s="664"/>
      <c r="BI14" s="664"/>
      <c r="BJ14" s="664"/>
      <c r="BK14" s="664"/>
      <c r="BL14" s="664"/>
      <c r="BM14" s="664"/>
      <c r="BN14" s="665"/>
      <c r="BO14" s="666">
        <v>4.4000000000000004</v>
      </c>
      <c r="BP14" s="666"/>
      <c r="BQ14" s="666"/>
      <c r="BR14" s="666"/>
      <c r="BS14" s="667" t="s">
        <v>128</v>
      </c>
      <c r="BT14" s="667"/>
      <c r="BU14" s="667"/>
      <c r="BV14" s="667"/>
      <c r="BW14" s="667"/>
      <c r="BX14" s="667"/>
      <c r="BY14" s="667"/>
      <c r="BZ14" s="667"/>
      <c r="CA14" s="667"/>
      <c r="CB14" s="668"/>
      <c r="CD14" s="680" t="s">
        <v>258</v>
      </c>
      <c r="CE14" s="681"/>
      <c r="CF14" s="681"/>
      <c r="CG14" s="681"/>
      <c r="CH14" s="681"/>
      <c r="CI14" s="681"/>
      <c r="CJ14" s="681"/>
      <c r="CK14" s="681"/>
      <c r="CL14" s="681"/>
      <c r="CM14" s="681"/>
      <c r="CN14" s="681"/>
      <c r="CO14" s="681"/>
      <c r="CP14" s="681"/>
      <c r="CQ14" s="682"/>
      <c r="CR14" s="663">
        <v>1081026</v>
      </c>
      <c r="CS14" s="664"/>
      <c r="CT14" s="664"/>
      <c r="CU14" s="664"/>
      <c r="CV14" s="664"/>
      <c r="CW14" s="664"/>
      <c r="CX14" s="664"/>
      <c r="CY14" s="665"/>
      <c r="CZ14" s="666">
        <v>3.5</v>
      </c>
      <c r="DA14" s="666"/>
      <c r="DB14" s="666"/>
      <c r="DC14" s="666"/>
      <c r="DD14" s="679">
        <v>290714</v>
      </c>
      <c r="DE14" s="664"/>
      <c r="DF14" s="664"/>
      <c r="DG14" s="664"/>
      <c r="DH14" s="664"/>
      <c r="DI14" s="664"/>
      <c r="DJ14" s="664"/>
      <c r="DK14" s="664"/>
      <c r="DL14" s="664"/>
      <c r="DM14" s="664"/>
      <c r="DN14" s="664"/>
      <c r="DO14" s="664"/>
      <c r="DP14" s="665"/>
      <c r="DQ14" s="679">
        <v>876157</v>
      </c>
      <c r="DR14" s="664"/>
      <c r="DS14" s="664"/>
      <c r="DT14" s="664"/>
      <c r="DU14" s="664"/>
      <c r="DV14" s="664"/>
      <c r="DW14" s="664"/>
      <c r="DX14" s="664"/>
      <c r="DY14" s="664"/>
      <c r="DZ14" s="664"/>
      <c r="EA14" s="664"/>
      <c r="EB14" s="664"/>
      <c r="EC14" s="683"/>
    </row>
    <row r="15" spans="2:143" ht="11.25" customHeight="1">
      <c r="B15" s="669" t="s">
        <v>259</v>
      </c>
      <c r="C15" s="670"/>
      <c r="D15" s="670"/>
      <c r="E15" s="670"/>
      <c r="F15" s="670"/>
      <c r="G15" s="670"/>
      <c r="H15" s="670"/>
      <c r="I15" s="670"/>
      <c r="J15" s="670"/>
      <c r="K15" s="670"/>
      <c r="L15" s="670"/>
      <c r="M15" s="670"/>
      <c r="N15" s="670"/>
      <c r="O15" s="670"/>
      <c r="P15" s="670"/>
      <c r="Q15" s="671"/>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72" t="s">
        <v>128</v>
      </c>
      <c r="AM15" s="673"/>
      <c r="AN15" s="673"/>
      <c r="AO15" s="674"/>
      <c r="AP15" s="669" t="s">
        <v>260</v>
      </c>
      <c r="AQ15" s="670"/>
      <c r="AR15" s="670"/>
      <c r="AS15" s="670"/>
      <c r="AT15" s="670"/>
      <c r="AU15" s="670"/>
      <c r="AV15" s="670"/>
      <c r="AW15" s="670"/>
      <c r="AX15" s="670"/>
      <c r="AY15" s="670"/>
      <c r="AZ15" s="670"/>
      <c r="BA15" s="670"/>
      <c r="BB15" s="670"/>
      <c r="BC15" s="670"/>
      <c r="BD15" s="670"/>
      <c r="BE15" s="670"/>
      <c r="BF15" s="671"/>
      <c r="BG15" s="663">
        <v>182422</v>
      </c>
      <c r="BH15" s="664"/>
      <c r="BI15" s="664"/>
      <c r="BJ15" s="664"/>
      <c r="BK15" s="664"/>
      <c r="BL15" s="664"/>
      <c r="BM15" s="664"/>
      <c r="BN15" s="665"/>
      <c r="BO15" s="666">
        <v>5.7</v>
      </c>
      <c r="BP15" s="666"/>
      <c r="BQ15" s="666"/>
      <c r="BR15" s="666"/>
      <c r="BS15" s="667" t="s">
        <v>128</v>
      </c>
      <c r="BT15" s="667"/>
      <c r="BU15" s="667"/>
      <c r="BV15" s="667"/>
      <c r="BW15" s="667"/>
      <c r="BX15" s="667"/>
      <c r="BY15" s="667"/>
      <c r="BZ15" s="667"/>
      <c r="CA15" s="667"/>
      <c r="CB15" s="668"/>
      <c r="CD15" s="680" t="s">
        <v>261</v>
      </c>
      <c r="CE15" s="681"/>
      <c r="CF15" s="681"/>
      <c r="CG15" s="681"/>
      <c r="CH15" s="681"/>
      <c r="CI15" s="681"/>
      <c r="CJ15" s="681"/>
      <c r="CK15" s="681"/>
      <c r="CL15" s="681"/>
      <c r="CM15" s="681"/>
      <c r="CN15" s="681"/>
      <c r="CO15" s="681"/>
      <c r="CP15" s="681"/>
      <c r="CQ15" s="682"/>
      <c r="CR15" s="663">
        <v>3215852</v>
      </c>
      <c r="CS15" s="664"/>
      <c r="CT15" s="664"/>
      <c r="CU15" s="664"/>
      <c r="CV15" s="664"/>
      <c r="CW15" s="664"/>
      <c r="CX15" s="664"/>
      <c r="CY15" s="665"/>
      <c r="CZ15" s="666">
        <v>10.5</v>
      </c>
      <c r="DA15" s="666"/>
      <c r="DB15" s="666"/>
      <c r="DC15" s="666"/>
      <c r="DD15" s="679">
        <v>1676774</v>
      </c>
      <c r="DE15" s="664"/>
      <c r="DF15" s="664"/>
      <c r="DG15" s="664"/>
      <c r="DH15" s="664"/>
      <c r="DI15" s="664"/>
      <c r="DJ15" s="664"/>
      <c r="DK15" s="664"/>
      <c r="DL15" s="664"/>
      <c r="DM15" s="664"/>
      <c r="DN15" s="664"/>
      <c r="DO15" s="664"/>
      <c r="DP15" s="665"/>
      <c r="DQ15" s="679">
        <v>1296197</v>
      </c>
      <c r="DR15" s="664"/>
      <c r="DS15" s="664"/>
      <c r="DT15" s="664"/>
      <c r="DU15" s="664"/>
      <c r="DV15" s="664"/>
      <c r="DW15" s="664"/>
      <c r="DX15" s="664"/>
      <c r="DY15" s="664"/>
      <c r="DZ15" s="664"/>
      <c r="EA15" s="664"/>
      <c r="EB15" s="664"/>
      <c r="EC15" s="683"/>
    </row>
    <row r="16" spans="2:143" ht="11.25" customHeight="1">
      <c r="B16" s="669" t="s">
        <v>262</v>
      </c>
      <c r="C16" s="670"/>
      <c r="D16" s="670"/>
      <c r="E16" s="670"/>
      <c r="F16" s="670"/>
      <c r="G16" s="670"/>
      <c r="H16" s="670"/>
      <c r="I16" s="670"/>
      <c r="J16" s="670"/>
      <c r="K16" s="670"/>
      <c r="L16" s="670"/>
      <c r="M16" s="670"/>
      <c r="N16" s="670"/>
      <c r="O16" s="670"/>
      <c r="P16" s="670"/>
      <c r="Q16" s="671"/>
      <c r="R16" s="663">
        <v>11630</v>
      </c>
      <c r="S16" s="664"/>
      <c r="T16" s="664"/>
      <c r="U16" s="664"/>
      <c r="V16" s="664"/>
      <c r="W16" s="664"/>
      <c r="X16" s="664"/>
      <c r="Y16" s="665"/>
      <c r="Z16" s="666">
        <v>0</v>
      </c>
      <c r="AA16" s="666"/>
      <c r="AB16" s="666"/>
      <c r="AC16" s="666"/>
      <c r="AD16" s="667">
        <v>11630</v>
      </c>
      <c r="AE16" s="667"/>
      <c r="AF16" s="667"/>
      <c r="AG16" s="667"/>
      <c r="AH16" s="667"/>
      <c r="AI16" s="667"/>
      <c r="AJ16" s="667"/>
      <c r="AK16" s="667"/>
      <c r="AL16" s="672">
        <v>0.1</v>
      </c>
      <c r="AM16" s="673"/>
      <c r="AN16" s="673"/>
      <c r="AO16" s="674"/>
      <c r="AP16" s="669" t="s">
        <v>263</v>
      </c>
      <c r="AQ16" s="670"/>
      <c r="AR16" s="670"/>
      <c r="AS16" s="670"/>
      <c r="AT16" s="670"/>
      <c r="AU16" s="670"/>
      <c r="AV16" s="670"/>
      <c r="AW16" s="670"/>
      <c r="AX16" s="670"/>
      <c r="AY16" s="670"/>
      <c r="AZ16" s="670"/>
      <c r="BA16" s="670"/>
      <c r="BB16" s="670"/>
      <c r="BC16" s="670"/>
      <c r="BD16" s="670"/>
      <c r="BE16" s="670"/>
      <c r="BF16" s="671"/>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68"/>
      <c r="CD16" s="680" t="s">
        <v>264</v>
      </c>
      <c r="CE16" s="681"/>
      <c r="CF16" s="681"/>
      <c r="CG16" s="681"/>
      <c r="CH16" s="681"/>
      <c r="CI16" s="681"/>
      <c r="CJ16" s="681"/>
      <c r="CK16" s="681"/>
      <c r="CL16" s="681"/>
      <c r="CM16" s="681"/>
      <c r="CN16" s="681"/>
      <c r="CO16" s="681"/>
      <c r="CP16" s="681"/>
      <c r="CQ16" s="682"/>
      <c r="CR16" s="663">
        <v>134536</v>
      </c>
      <c r="CS16" s="664"/>
      <c r="CT16" s="664"/>
      <c r="CU16" s="664"/>
      <c r="CV16" s="664"/>
      <c r="CW16" s="664"/>
      <c r="CX16" s="664"/>
      <c r="CY16" s="665"/>
      <c r="CZ16" s="666">
        <v>0.4</v>
      </c>
      <c r="DA16" s="666"/>
      <c r="DB16" s="666"/>
      <c r="DC16" s="666"/>
      <c r="DD16" s="679" t="s">
        <v>128</v>
      </c>
      <c r="DE16" s="664"/>
      <c r="DF16" s="664"/>
      <c r="DG16" s="664"/>
      <c r="DH16" s="664"/>
      <c r="DI16" s="664"/>
      <c r="DJ16" s="664"/>
      <c r="DK16" s="664"/>
      <c r="DL16" s="664"/>
      <c r="DM16" s="664"/>
      <c r="DN16" s="664"/>
      <c r="DO16" s="664"/>
      <c r="DP16" s="665"/>
      <c r="DQ16" s="679">
        <v>80673</v>
      </c>
      <c r="DR16" s="664"/>
      <c r="DS16" s="664"/>
      <c r="DT16" s="664"/>
      <c r="DU16" s="664"/>
      <c r="DV16" s="664"/>
      <c r="DW16" s="664"/>
      <c r="DX16" s="664"/>
      <c r="DY16" s="664"/>
      <c r="DZ16" s="664"/>
      <c r="EA16" s="664"/>
      <c r="EB16" s="664"/>
      <c r="EC16" s="683"/>
    </row>
    <row r="17" spans="2:133" ht="11.25" customHeight="1">
      <c r="B17" s="669" t="s">
        <v>265</v>
      </c>
      <c r="C17" s="670"/>
      <c r="D17" s="670"/>
      <c r="E17" s="670"/>
      <c r="F17" s="670"/>
      <c r="G17" s="670"/>
      <c r="H17" s="670"/>
      <c r="I17" s="670"/>
      <c r="J17" s="670"/>
      <c r="K17" s="670"/>
      <c r="L17" s="670"/>
      <c r="M17" s="670"/>
      <c r="N17" s="670"/>
      <c r="O17" s="670"/>
      <c r="P17" s="670"/>
      <c r="Q17" s="671"/>
      <c r="R17" s="663">
        <v>36733</v>
      </c>
      <c r="S17" s="664"/>
      <c r="T17" s="664"/>
      <c r="U17" s="664"/>
      <c r="V17" s="664"/>
      <c r="W17" s="664"/>
      <c r="X17" s="664"/>
      <c r="Y17" s="665"/>
      <c r="Z17" s="666">
        <v>0.1</v>
      </c>
      <c r="AA17" s="666"/>
      <c r="AB17" s="666"/>
      <c r="AC17" s="666"/>
      <c r="AD17" s="667">
        <v>36733</v>
      </c>
      <c r="AE17" s="667"/>
      <c r="AF17" s="667"/>
      <c r="AG17" s="667"/>
      <c r="AH17" s="667"/>
      <c r="AI17" s="667"/>
      <c r="AJ17" s="667"/>
      <c r="AK17" s="667"/>
      <c r="AL17" s="672">
        <v>0.3</v>
      </c>
      <c r="AM17" s="673"/>
      <c r="AN17" s="673"/>
      <c r="AO17" s="674"/>
      <c r="AP17" s="669" t="s">
        <v>266</v>
      </c>
      <c r="AQ17" s="670"/>
      <c r="AR17" s="670"/>
      <c r="AS17" s="670"/>
      <c r="AT17" s="670"/>
      <c r="AU17" s="670"/>
      <c r="AV17" s="670"/>
      <c r="AW17" s="670"/>
      <c r="AX17" s="670"/>
      <c r="AY17" s="670"/>
      <c r="AZ17" s="670"/>
      <c r="BA17" s="670"/>
      <c r="BB17" s="670"/>
      <c r="BC17" s="670"/>
      <c r="BD17" s="670"/>
      <c r="BE17" s="670"/>
      <c r="BF17" s="671"/>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68"/>
      <c r="CD17" s="680" t="s">
        <v>267</v>
      </c>
      <c r="CE17" s="681"/>
      <c r="CF17" s="681"/>
      <c r="CG17" s="681"/>
      <c r="CH17" s="681"/>
      <c r="CI17" s="681"/>
      <c r="CJ17" s="681"/>
      <c r="CK17" s="681"/>
      <c r="CL17" s="681"/>
      <c r="CM17" s="681"/>
      <c r="CN17" s="681"/>
      <c r="CO17" s="681"/>
      <c r="CP17" s="681"/>
      <c r="CQ17" s="682"/>
      <c r="CR17" s="663">
        <v>3377539</v>
      </c>
      <c r="CS17" s="664"/>
      <c r="CT17" s="664"/>
      <c r="CU17" s="664"/>
      <c r="CV17" s="664"/>
      <c r="CW17" s="664"/>
      <c r="CX17" s="664"/>
      <c r="CY17" s="665"/>
      <c r="CZ17" s="666">
        <v>11</v>
      </c>
      <c r="DA17" s="666"/>
      <c r="DB17" s="666"/>
      <c r="DC17" s="666"/>
      <c r="DD17" s="679" t="s">
        <v>128</v>
      </c>
      <c r="DE17" s="664"/>
      <c r="DF17" s="664"/>
      <c r="DG17" s="664"/>
      <c r="DH17" s="664"/>
      <c r="DI17" s="664"/>
      <c r="DJ17" s="664"/>
      <c r="DK17" s="664"/>
      <c r="DL17" s="664"/>
      <c r="DM17" s="664"/>
      <c r="DN17" s="664"/>
      <c r="DO17" s="664"/>
      <c r="DP17" s="665"/>
      <c r="DQ17" s="679">
        <v>3241760</v>
      </c>
      <c r="DR17" s="664"/>
      <c r="DS17" s="664"/>
      <c r="DT17" s="664"/>
      <c r="DU17" s="664"/>
      <c r="DV17" s="664"/>
      <c r="DW17" s="664"/>
      <c r="DX17" s="664"/>
      <c r="DY17" s="664"/>
      <c r="DZ17" s="664"/>
      <c r="EA17" s="664"/>
      <c r="EB17" s="664"/>
      <c r="EC17" s="683"/>
    </row>
    <row r="18" spans="2:133" ht="11.25" customHeight="1">
      <c r="B18" s="669" t="s">
        <v>268</v>
      </c>
      <c r="C18" s="670"/>
      <c r="D18" s="670"/>
      <c r="E18" s="670"/>
      <c r="F18" s="670"/>
      <c r="G18" s="670"/>
      <c r="H18" s="670"/>
      <c r="I18" s="670"/>
      <c r="J18" s="670"/>
      <c r="K18" s="670"/>
      <c r="L18" s="670"/>
      <c r="M18" s="670"/>
      <c r="N18" s="670"/>
      <c r="O18" s="670"/>
      <c r="P18" s="670"/>
      <c r="Q18" s="671"/>
      <c r="R18" s="663">
        <v>59011</v>
      </c>
      <c r="S18" s="664"/>
      <c r="T18" s="664"/>
      <c r="U18" s="664"/>
      <c r="V18" s="664"/>
      <c r="W18" s="664"/>
      <c r="X18" s="664"/>
      <c r="Y18" s="665"/>
      <c r="Z18" s="666">
        <v>0.2</v>
      </c>
      <c r="AA18" s="666"/>
      <c r="AB18" s="666"/>
      <c r="AC18" s="666"/>
      <c r="AD18" s="667">
        <v>59011</v>
      </c>
      <c r="AE18" s="667"/>
      <c r="AF18" s="667"/>
      <c r="AG18" s="667"/>
      <c r="AH18" s="667"/>
      <c r="AI18" s="667"/>
      <c r="AJ18" s="667"/>
      <c r="AK18" s="667"/>
      <c r="AL18" s="672">
        <v>0.5</v>
      </c>
      <c r="AM18" s="673"/>
      <c r="AN18" s="673"/>
      <c r="AO18" s="674"/>
      <c r="AP18" s="669" t="s">
        <v>269</v>
      </c>
      <c r="AQ18" s="670"/>
      <c r="AR18" s="670"/>
      <c r="AS18" s="670"/>
      <c r="AT18" s="670"/>
      <c r="AU18" s="670"/>
      <c r="AV18" s="670"/>
      <c r="AW18" s="670"/>
      <c r="AX18" s="670"/>
      <c r="AY18" s="670"/>
      <c r="AZ18" s="670"/>
      <c r="BA18" s="670"/>
      <c r="BB18" s="670"/>
      <c r="BC18" s="670"/>
      <c r="BD18" s="670"/>
      <c r="BE18" s="670"/>
      <c r="BF18" s="671"/>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68"/>
      <c r="CD18" s="680" t="s">
        <v>270</v>
      </c>
      <c r="CE18" s="681"/>
      <c r="CF18" s="681"/>
      <c r="CG18" s="681"/>
      <c r="CH18" s="681"/>
      <c r="CI18" s="681"/>
      <c r="CJ18" s="681"/>
      <c r="CK18" s="681"/>
      <c r="CL18" s="681"/>
      <c r="CM18" s="681"/>
      <c r="CN18" s="681"/>
      <c r="CO18" s="681"/>
      <c r="CP18" s="681"/>
      <c r="CQ18" s="682"/>
      <c r="CR18" s="663" t="s">
        <v>128</v>
      </c>
      <c r="CS18" s="664"/>
      <c r="CT18" s="664"/>
      <c r="CU18" s="664"/>
      <c r="CV18" s="664"/>
      <c r="CW18" s="664"/>
      <c r="CX18" s="664"/>
      <c r="CY18" s="665"/>
      <c r="CZ18" s="666" t="s">
        <v>128</v>
      </c>
      <c r="DA18" s="666"/>
      <c r="DB18" s="666"/>
      <c r="DC18" s="666"/>
      <c r="DD18" s="679" t="s">
        <v>128</v>
      </c>
      <c r="DE18" s="664"/>
      <c r="DF18" s="664"/>
      <c r="DG18" s="664"/>
      <c r="DH18" s="664"/>
      <c r="DI18" s="664"/>
      <c r="DJ18" s="664"/>
      <c r="DK18" s="664"/>
      <c r="DL18" s="664"/>
      <c r="DM18" s="664"/>
      <c r="DN18" s="664"/>
      <c r="DO18" s="664"/>
      <c r="DP18" s="665"/>
      <c r="DQ18" s="679" t="s">
        <v>128</v>
      </c>
      <c r="DR18" s="664"/>
      <c r="DS18" s="664"/>
      <c r="DT18" s="664"/>
      <c r="DU18" s="664"/>
      <c r="DV18" s="664"/>
      <c r="DW18" s="664"/>
      <c r="DX18" s="664"/>
      <c r="DY18" s="664"/>
      <c r="DZ18" s="664"/>
      <c r="EA18" s="664"/>
      <c r="EB18" s="664"/>
      <c r="EC18" s="683"/>
    </row>
    <row r="19" spans="2:133" ht="11.25" customHeight="1">
      <c r="B19" s="669" t="s">
        <v>271</v>
      </c>
      <c r="C19" s="670"/>
      <c r="D19" s="670"/>
      <c r="E19" s="670"/>
      <c r="F19" s="670"/>
      <c r="G19" s="670"/>
      <c r="H19" s="670"/>
      <c r="I19" s="670"/>
      <c r="J19" s="670"/>
      <c r="K19" s="670"/>
      <c r="L19" s="670"/>
      <c r="M19" s="670"/>
      <c r="N19" s="670"/>
      <c r="O19" s="670"/>
      <c r="P19" s="670"/>
      <c r="Q19" s="671"/>
      <c r="R19" s="663">
        <v>22388</v>
      </c>
      <c r="S19" s="664"/>
      <c r="T19" s="664"/>
      <c r="U19" s="664"/>
      <c r="V19" s="664"/>
      <c r="W19" s="664"/>
      <c r="X19" s="664"/>
      <c r="Y19" s="665"/>
      <c r="Z19" s="666">
        <v>0.1</v>
      </c>
      <c r="AA19" s="666"/>
      <c r="AB19" s="666"/>
      <c r="AC19" s="666"/>
      <c r="AD19" s="667">
        <v>22388</v>
      </c>
      <c r="AE19" s="667"/>
      <c r="AF19" s="667"/>
      <c r="AG19" s="667"/>
      <c r="AH19" s="667"/>
      <c r="AI19" s="667"/>
      <c r="AJ19" s="667"/>
      <c r="AK19" s="667"/>
      <c r="AL19" s="672">
        <v>0.2</v>
      </c>
      <c r="AM19" s="673"/>
      <c r="AN19" s="673"/>
      <c r="AO19" s="674"/>
      <c r="AP19" s="669" t="s">
        <v>272</v>
      </c>
      <c r="AQ19" s="670"/>
      <c r="AR19" s="670"/>
      <c r="AS19" s="670"/>
      <c r="AT19" s="670"/>
      <c r="AU19" s="670"/>
      <c r="AV19" s="670"/>
      <c r="AW19" s="670"/>
      <c r="AX19" s="670"/>
      <c r="AY19" s="670"/>
      <c r="AZ19" s="670"/>
      <c r="BA19" s="670"/>
      <c r="BB19" s="670"/>
      <c r="BC19" s="670"/>
      <c r="BD19" s="670"/>
      <c r="BE19" s="670"/>
      <c r="BF19" s="671"/>
      <c r="BG19" s="663" t="s">
        <v>128</v>
      </c>
      <c r="BH19" s="664"/>
      <c r="BI19" s="664"/>
      <c r="BJ19" s="664"/>
      <c r="BK19" s="664"/>
      <c r="BL19" s="664"/>
      <c r="BM19" s="664"/>
      <c r="BN19" s="665"/>
      <c r="BO19" s="666" t="s">
        <v>128</v>
      </c>
      <c r="BP19" s="666"/>
      <c r="BQ19" s="666"/>
      <c r="BR19" s="666"/>
      <c r="BS19" s="667" t="s">
        <v>128</v>
      </c>
      <c r="BT19" s="667"/>
      <c r="BU19" s="667"/>
      <c r="BV19" s="667"/>
      <c r="BW19" s="667"/>
      <c r="BX19" s="667"/>
      <c r="BY19" s="667"/>
      <c r="BZ19" s="667"/>
      <c r="CA19" s="667"/>
      <c r="CB19" s="668"/>
      <c r="CD19" s="680" t="s">
        <v>273</v>
      </c>
      <c r="CE19" s="681"/>
      <c r="CF19" s="681"/>
      <c r="CG19" s="681"/>
      <c r="CH19" s="681"/>
      <c r="CI19" s="681"/>
      <c r="CJ19" s="681"/>
      <c r="CK19" s="681"/>
      <c r="CL19" s="681"/>
      <c r="CM19" s="681"/>
      <c r="CN19" s="681"/>
      <c r="CO19" s="681"/>
      <c r="CP19" s="681"/>
      <c r="CQ19" s="682"/>
      <c r="CR19" s="663" t="s">
        <v>128</v>
      </c>
      <c r="CS19" s="664"/>
      <c r="CT19" s="664"/>
      <c r="CU19" s="664"/>
      <c r="CV19" s="664"/>
      <c r="CW19" s="664"/>
      <c r="CX19" s="664"/>
      <c r="CY19" s="665"/>
      <c r="CZ19" s="666" t="s">
        <v>128</v>
      </c>
      <c r="DA19" s="666"/>
      <c r="DB19" s="666"/>
      <c r="DC19" s="666"/>
      <c r="DD19" s="679" t="s">
        <v>128</v>
      </c>
      <c r="DE19" s="664"/>
      <c r="DF19" s="664"/>
      <c r="DG19" s="664"/>
      <c r="DH19" s="664"/>
      <c r="DI19" s="664"/>
      <c r="DJ19" s="664"/>
      <c r="DK19" s="664"/>
      <c r="DL19" s="664"/>
      <c r="DM19" s="664"/>
      <c r="DN19" s="664"/>
      <c r="DO19" s="664"/>
      <c r="DP19" s="665"/>
      <c r="DQ19" s="679" t="s">
        <v>128</v>
      </c>
      <c r="DR19" s="664"/>
      <c r="DS19" s="664"/>
      <c r="DT19" s="664"/>
      <c r="DU19" s="664"/>
      <c r="DV19" s="664"/>
      <c r="DW19" s="664"/>
      <c r="DX19" s="664"/>
      <c r="DY19" s="664"/>
      <c r="DZ19" s="664"/>
      <c r="EA19" s="664"/>
      <c r="EB19" s="664"/>
      <c r="EC19" s="683"/>
    </row>
    <row r="20" spans="2:133" ht="11.25" customHeight="1">
      <c r="B20" s="669" t="s">
        <v>274</v>
      </c>
      <c r="C20" s="670"/>
      <c r="D20" s="670"/>
      <c r="E20" s="670"/>
      <c r="F20" s="670"/>
      <c r="G20" s="670"/>
      <c r="H20" s="670"/>
      <c r="I20" s="670"/>
      <c r="J20" s="670"/>
      <c r="K20" s="670"/>
      <c r="L20" s="670"/>
      <c r="M20" s="670"/>
      <c r="N20" s="670"/>
      <c r="O20" s="670"/>
      <c r="P20" s="670"/>
      <c r="Q20" s="671"/>
      <c r="R20" s="663">
        <v>3260</v>
      </c>
      <c r="S20" s="664"/>
      <c r="T20" s="664"/>
      <c r="U20" s="664"/>
      <c r="V20" s="664"/>
      <c r="W20" s="664"/>
      <c r="X20" s="664"/>
      <c r="Y20" s="665"/>
      <c r="Z20" s="666">
        <v>0</v>
      </c>
      <c r="AA20" s="666"/>
      <c r="AB20" s="666"/>
      <c r="AC20" s="666"/>
      <c r="AD20" s="667">
        <v>3260</v>
      </c>
      <c r="AE20" s="667"/>
      <c r="AF20" s="667"/>
      <c r="AG20" s="667"/>
      <c r="AH20" s="667"/>
      <c r="AI20" s="667"/>
      <c r="AJ20" s="667"/>
      <c r="AK20" s="667"/>
      <c r="AL20" s="672">
        <v>0</v>
      </c>
      <c r="AM20" s="673"/>
      <c r="AN20" s="673"/>
      <c r="AO20" s="674"/>
      <c r="AP20" s="669" t="s">
        <v>275</v>
      </c>
      <c r="AQ20" s="670"/>
      <c r="AR20" s="670"/>
      <c r="AS20" s="670"/>
      <c r="AT20" s="670"/>
      <c r="AU20" s="670"/>
      <c r="AV20" s="670"/>
      <c r="AW20" s="670"/>
      <c r="AX20" s="670"/>
      <c r="AY20" s="670"/>
      <c r="AZ20" s="670"/>
      <c r="BA20" s="670"/>
      <c r="BB20" s="670"/>
      <c r="BC20" s="670"/>
      <c r="BD20" s="670"/>
      <c r="BE20" s="670"/>
      <c r="BF20" s="671"/>
      <c r="BG20" s="663" t="s">
        <v>128</v>
      </c>
      <c r="BH20" s="664"/>
      <c r="BI20" s="664"/>
      <c r="BJ20" s="664"/>
      <c r="BK20" s="664"/>
      <c r="BL20" s="664"/>
      <c r="BM20" s="664"/>
      <c r="BN20" s="665"/>
      <c r="BO20" s="666" t="s">
        <v>128</v>
      </c>
      <c r="BP20" s="666"/>
      <c r="BQ20" s="666"/>
      <c r="BR20" s="666"/>
      <c r="BS20" s="667" t="s">
        <v>128</v>
      </c>
      <c r="BT20" s="667"/>
      <c r="BU20" s="667"/>
      <c r="BV20" s="667"/>
      <c r="BW20" s="667"/>
      <c r="BX20" s="667"/>
      <c r="BY20" s="667"/>
      <c r="BZ20" s="667"/>
      <c r="CA20" s="667"/>
      <c r="CB20" s="668"/>
      <c r="CD20" s="680" t="s">
        <v>276</v>
      </c>
      <c r="CE20" s="681"/>
      <c r="CF20" s="681"/>
      <c r="CG20" s="681"/>
      <c r="CH20" s="681"/>
      <c r="CI20" s="681"/>
      <c r="CJ20" s="681"/>
      <c r="CK20" s="681"/>
      <c r="CL20" s="681"/>
      <c r="CM20" s="681"/>
      <c r="CN20" s="681"/>
      <c r="CO20" s="681"/>
      <c r="CP20" s="681"/>
      <c r="CQ20" s="682"/>
      <c r="CR20" s="663">
        <v>30691101</v>
      </c>
      <c r="CS20" s="664"/>
      <c r="CT20" s="664"/>
      <c r="CU20" s="664"/>
      <c r="CV20" s="664"/>
      <c r="CW20" s="664"/>
      <c r="CX20" s="664"/>
      <c r="CY20" s="665"/>
      <c r="CZ20" s="666">
        <v>100</v>
      </c>
      <c r="DA20" s="666"/>
      <c r="DB20" s="666"/>
      <c r="DC20" s="666"/>
      <c r="DD20" s="679">
        <v>4137966</v>
      </c>
      <c r="DE20" s="664"/>
      <c r="DF20" s="664"/>
      <c r="DG20" s="664"/>
      <c r="DH20" s="664"/>
      <c r="DI20" s="664"/>
      <c r="DJ20" s="664"/>
      <c r="DK20" s="664"/>
      <c r="DL20" s="664"/>
      <c r="DM20" s="664"/>
      <c r="DN20" s="664"/>
      <c r="DO20" s="664"/>
      <c r="DP20" s="665"/>
      <c r="DQ20" s="679">
        <v>15481376</v>
      </c>
      <c r="DR20" s="664"/>
      <c r="DS20" s="664"/>
      <c r="DT20" s="664"/>
      <c r="DU20" s="664"/>
      <c r="DV20" s="664"/>
      <c r="DW20" s="664"/>
      <c r="DX20" s="664"/>
      <c r="DY20" s="664"/>
      <c r="DZ20" s="664"/>
      <c r="EA20" s="664"/>
      <c r="EB20" s="664"/>
      <c r="EC20" s="683"/>
    </row>
    <row r="21" spans="2:133" ht="11.25" customHeight="1">
      <c r="B21" s="669" t="s">
        <v>277</v>
      </c>
      <c r="C21" s="670"/>
      <c r="D21" s="670"/>
      <c r="E21" s="670"/>
      <c r="F21" s="670"/>
      <c r="G21" s="670"/>
      <c r="H21" s="670"/>
      <c r="I21" s="670"/>
      <c r="J21" s="670"/>
      <c r="K21" s="670"/>
      <c r="L21" s="670"/>
      <c r="M21" s="670"/>
      <c r="N21" s="670"/>
      <c r="O21" s="670"/>
      <c r="P21" s="670"/>
      <c r="Q21" s="671"/>
      <c r="R21" s="663">
        <v>1408</v>
      </c>
      <c r="S21" s="664"/>
      <c r="T21" s="664"/>
      <c r="U21" s="664"/>
      <c r="V21" s="664"/>
      <c r="W21" s="664"/>
      <c r="X21" s="664"/>
      <c r="Y21" s="665"/>
      <c r="Z21" s="666">
        <v>0</v>
      </c>
      <c r="AA21" s="666"/>
      <c r="AB21" s="666"/>
      <c r="AC21" s="666"/>
      <c r="AD21" s="667">
        <v>1408</v>
      </c>
      <c r="AE21" s="667"/>
      <c r="AF21" s="667"/>
      <c r="AG21" s="667"/>
      <c r="AH21" s="667"/>
      <c r="AI21" s="667"/>
      <c r="AJ21" s="667"/>
      <c r="AK21" s="667"/>
      <c r="AL21" s="672">
        <v>0</v>
      </c>
      <c r="AM21" s="673"/>
      <c r="AN21" s="673"/>
      <c r="AO21" s="674"/>
      <c r="AP21" s="685" t="s">
        <v>278</v>
      </c>
      <c r="AQ21" s="686"/>
      <c r="AR21" s="686"/>
      <c r="AS21" s="686"/>
      <c r="AT21" s="686"/>
      <c r="AU21" s="686"/>
      <c r="AV21" s="686"/>
      <c r="AW21" s="686"/>
      <c r="AX21" s="686"/>
      <c r="AY21" s="686"/>
      <c r="AZ21" s="686"/>
      <c r="BA21" s="686"/>
      <c r="BB21" s="686"/>
      <c r="BC21" s="686"/>
      <c r="BD21" s="686"/>
      <c r="BE21" s="686"/>
      <c r="BF21" s="687"/>
      <c r="BG21" s="663" t="s">
        <v>128</v>
      </c>
      <c r="BH21" s="664"/>
      <c r="BI21" s="664"/>
      <c r="BJ21" s="664"/>
      <c r="BK21" s="664"/>
      <c r="BL21" s="664"/>
      <c r="BM21" s="664"/>
      <c r="BN21" s="665"/>
      <c r="BO21" s="666" t="s">
        <v>128</v>
      </c>
      <c r="BP21" s="666"/>
      <c r="BQ21" s="666"/>
      <c r="BR21" s="666"/>
      <c r="BS21" s="667" t="s">
        <v>128</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279</v>
      </c>
      <c r="C22" s="698"/>
      <c r="D22" s="698"/>
      <c r="E22" s="698"/>
      <c r="F22" s="698"/>
      <c r="G22" s="698"/>
      <c r="H22" s="698"/>
      <c r="I22" s="698"/>
      <c r="J22" s="698"/>
      <c r="K22" s="698"/>
      <c r="L22" s="698"/>
      <c r="M22" s="698"/>
      <c r="N22" s="698"/>
      <c r="O22" s="698"/>
      <c r="P22" s="698"/>
      <c r="Q22" s="699"/>
      <c r="R22" s="663">
        <v>31955</v>
      </c>
      <c r="S22" s="664"/>
      <c r="T22" s="664"/>
      <c r="U22" s="664"/>
      <c r="V22" s="664"/>
      <c r="W22" s="664"/>
      <c r="X22" s="664"/>
      <c r="Y22" s="665"/>
      <c r="Z22" s="666">
        <v>0.1</v>
      </c>
      <c r="AA22" s="666"/>
      <c r="AB22" s="666"/>
      <c r="AC22" s="666"/>
      <c r="AD22" s="667">
        <v>31955</v>
      </c>
      <c r="AE22" s="667"/>
      <c r="AF22" s="667"/>
      <c r="AG22" s="667"/>
      <c r="AH22" s="667"/>
      <c r="AI22" s="667"/>
      <c r="AJ22" s="667"/>
      <c r="AK22" s="667"/>
      <c r="AL22" s="672">
        <v>0.20000000298023224</v>
      </c>
      <c r="AM22" s="673"/>
      <c r="AN22" s="673"/>
      <c r="AO22" s="674"/>
      <c r="AP22" s="685" t="s">
        <v>280</v>
      </c>
      <c r="AQ22" s="686"/>
      <c r="AR22" s="686"/>
      <c r="AS22" s="686"/>
      <c r="AT22" s="686"/>
      <c r="AU22" s="686"/>
      <c r="AV22" s="686"/>
      <c r="AW22" s="686"/>
      <c r="AX22" s="686"/>
      <c r="AY22" s="686"/>
      <c r="AZ22" s="686"/>
      <c r="BA22" s="686"/>
      <c r="BB22" s="686"/>
      <c r="BC22" s="686"/>
      <c r="BD22" s="686"/>
      <c r="BE22" s="686"/>
      <c r="BF22" s="687"/>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68"/>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282</v>
      </c>
      <c r="C23" s="670"/>
      <c r="D23" s="670"/>
      <c r="E23" s="670"/>
      <c r="F23" s="670"/>
      <c r="G23" s="670"/>
      <c r="H23" s="670"/>
      <c r="I23" s="670"/>
      <c r="J23" s="670"/>
      <c r="K23" s="670"/>
      <c r="L23" s="670"/>
      <c r="M23" s="670"/>
      <c r="N23" s="670"/>
      <c r="O23" s="670"/>
      <c r="P23" s="670"/>
      <c r="Q23" s="671"/>
      <c r="R23" s="663">
        <v>10018477</v>
      </c>
      <c r="S23" s="664"/>
      <c r="T23" s="664"/>
      <c r="U23" s="664"/>
      <c r="V23" s="664"/>
      <c r="W23" s="664"/>
      <c r="X23" s="664"/>
      <c r="Y23" s="665"/>
      <c r="Z23" s="666">
        <v>31.4</v>
      </c>
      <c r="AA23" s="666"/>
      <c r="AB23" s="666"/>
      <c r="AC23" s="666"/>
      <c r="AD23" s="667">
        <v>8574695</v>
      </c>
      <c r="AE23" s="667"/>
      <c r="AF23" s="667"/>
      <c r="AG23" s="667"/>
      <c r="AH23" s="667"/>
      <c r="AI23" s="667"/>
      <c r="AJ23" s="667"/>
      <c r="AK23" s="667"/>
      <c r="AL23" s="672">
        <v>65.8</v>
      </c>
      <c r="AM23" s="673"/>
      <c r="AN23" s="673"/>
      <c r="AO23" s="674"/>
      <c r="AP23" s="685" t="s">
        <v>283</v>
      </c>
      <c r="AQ23" s="686"/>
      <c r="AR23" s="686"/>
      <c r="AS23" s="686"/>
      <c r="AT23" s="686"/>
      <c r="AU23" s="686"/>
      <c r="AV23" s="686"/>
      <c r="AW23" s="686"/>
      <c r="AX23" s="686"/>
      <c r="AY23" s="686"/>
      <c r="AZ23" s="686"/>
      <c r="BA23" s="686"/>
      <c r="BB23" s="686"/>
      <c r="BC23" s="686"/>
      <c r="BD23" s="686"/>
      <c r="BE23" s="686"/>
      <c r="BF23" s="687"/>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68"/>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704" t="s">
        <v>287</v>
      </c>
      <c r="DM23" s="705"/>
      <c r="DN23" s="705"/>
      <c r="DO23" s="705"/>
      <c r="DP23" s="705"/>
      <c r="DQ23" s="705"/>
      <c r="DR23" s="705"/>
      <c r="DS23" s="705"/>
      <c r="DT23" s="705"/>
      <c r="DU23" s="705"/>
      <c r="DV23" s="706"/>
      <c r="DW23" s="648" t="s">
        <v>288</v>
      </c>
      <c r="DX23" s="649"/>
      <c r="DY23" s="649"/>
      <c r="DZ23" s="649"/>
      <c r="EA23" s="649"/>
      <c r="EB23" s="649"/>
      <c r="EC23" s="650"/>
    </row>
    <row r="24" spans="2:133" ht="11.25" customHeight="1">
      <c r="B24" s="669" t="s">
        <v>289</v>
      </c>
      <c r="C24" s="670"/>
      <c r="D24" s="670"/>
      <c r="E24" s="670"/>
      <c r="F24" s="670"/>
      <c r="G24" s="670"/>
      <c r="H24" s="670"/>
      <c r="I24" s="670"/>
      <c r="J24" s="670"/>
      <c r="K24" s="670"/>
      <c r="L24" s="670"/>
      <c r="M24" s="670"/>
      <c r="N24" s="670"/>
      <c r="O24" s="670"/>
      <c r="P24" s="670"/>
      <c r="Q24" s="671"/>
      <c r="R24" s="663">
        <v>8574695</v>
      </c>
      <c r="S24" s="664"/>
      <c r="T24" s="664"/>
      <c r="U24" s="664"/>
      <c r="V24" s="664"/>
      <c r="W24" s="664"/>
      <c r="X24" s="664"/>
      <c r="Y24" s="665"/>
      <c r="Z24" s="666">
        <v>26.9</v>
      </c>
      <c r="AA24" s="666"/>
      <c r="AB24" s="666"/>
      <c r="AC24" s="666"/>
      <c r="AD24" s="667">
        <v>8574695</v>
      </c>
      <c r="AE24" s="667"/>
      <c r="AF24" s="667"/>
      <c r="AG24" s="667"/>
      <c r="AH24" s="667"/>
      <c r="AI24" s="667"/>
      <c r="AJ24" s="667"/>
      <c r="AK24" s="667"/>
      <c r="AL24" s="672">
        <v>65.8</v>
      </c>
      <c r="AM24" s="673"/>
      <c r="AN24" s="673"/>
      <c r="AO24" s="674"/>
      <c r="AP24" s="685" t="s">
        <v>290</v>
      </c>
      <c r="AQ24" s="686"/>
      <c r="AR24" s="686"/>
      <c r="AS24" s="686"/>
      <c r="AT24" s="686"/>
      <c r="AU24" s="686"/>
      <c r="AV24" s="686"/>
      <c r="AW24" s="686"/>
      <c r="AX24" s="686"/>
      <c r="AY24" s="686"/>
      <c r="AZ24" s="686"/>
      <c r="BA24" s="686"/>
      <c r="BB24" s="686"/>
      <c r="BC24" s="686"/>
      <c r="BD24" s="686"/>
      <c r="BE24" s="686"/>
      <c r="BF24" s="687"/>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68"/>
      <c r="CD24" s="675" t="s">
        <v>291</v>
      </c>
      <c r="CE24" s="676"/>
      <c r="CF24" s="676"/>
      <c r="CG24" s="676"/>
      <c r="CH24" s="676"/>
      <c r="CI24" s="676"/>
      <c r="CJ24" s="676"/>
      <c r="CK24" s="676"/>
      <c r="CL24" s="676"/>
      <c r="CM24" s="676"/>
      <c r="CN24" s="676"/>
      <c r="CO24" s="676"/>
      <c r="CP24" s="676"/>
      <c r="CQ24" s="677"/>
      <c r="CR24" s="655">
        <v>13117628</v>
      </c>
      <c r="CS24" s="656"/>
      <c r="CT24" s="656"/>
      <c r="CU24" s="656"/>
      <c r="CV24" s="656"/>
      <c r="CW24" s="656"/>
      <c r="CX24" s="656"/>
      <c r="CY24" s="657"/>
      <c r="CZ24" s="660">
        <v>42.7</v>
      </c>
      <c r="DA24" s="661"/>
      <c r="DB24" s="661"/>
      <c r="DC24" s="678"/>
      <c r="DD24" s="707">
        <v>8452430</v>
      </c>
      <c r="DE24" s="656"/>
      <c r="DF24" s="656"/>
      <c r="DG24" s="656"/>
      <c r="DH24" s="656"/>
      <c r="DI24" s="656"/>
      <c r="DJ24" s="656"/>
      <c r="DK24" s="657"/>
      <c r="DL24" s="707">
        <v>7862248</v>
      </c>
      <c r="DM24" s="656"/>
      <c r="DN24" s="656"/>
      <c r="DO24" s="656"/>
      <c r="DP24" s="656"/>
      <c r="DQ24" s="656"/>
      <c r="DR24" s="656"/>
      <c r="DS24" s="656"/>
      <c r="DT24" s="656"/>
      <c r="DU24" s="656"/>
      <c r="DV24" s="657"/>
      <c r="DW24" s="660">
        <v>58.2</v>
      </c>
      <c r="DX24" s="661"/>
      <c r="DY24" s="661"/>
      <c r="DZ24" s="661"/>
      <c r="EA24" s="661"/>
      <c r="EB24" s="661"/>
      <c r="EC24" s="662"/>
    </row>
    <row r="25" spans="2:133" ht="11.25" customHeight="1">
      <c r="B25" s="669" t="s">
        <v>292</v>
      </c>
      <c r="C25" s="670"/>
      <c r="D25" s="670"/>
      <c r="E25" s="670"/>
      <c r="F25" s="670"/>
      <c r="G25" s="670"/>
      <c r="H25" s="670"/>
      <c r="I25" s="670"/>
      <c r="J25" s="670"/>
      <c r="K25" s="670"/>
      <c r="L25" s="670"/>
      <c r="M25" s="670"/>
      <c r="N25" s="670"/>
      <c r="O25" s="670"/>
      <c r="P25" s="670"/>
      <c r="Q25" s="671"/>
      <c r="R25" s="663">
        <v>1443782</v>
      </c>
      <c r="S25" s="664"/>
      <c r="T25" s="664"/>
      <c r="U25" s="664"/>
      <c r="V25" s="664"/>
      <c r="W25" s="664"/>
      <c r="X25" s="664"/>
      <c r="Y25" s="665"/>
      <c r="Z25" s="666">
        <v>4.5</v>
      </c>
      <c r="AA25" s="666"/>
      <c r="AB25" s="666"/>
      <c r="AC25" s="666"/>
      <c r="AD25" s="667" t="s">
        <v>128</v>
      </c>
      <c r="AE25" s="667"/>
      <c r="AF25" s="667"/>
      <c r="AG25" s="667"/>
      <c r="AH25" s="667"/>
      <c r="AI25" s="667"/>
      <c r="AJ25" s="667"/>
      <c r="AK25" s="667"/>
      <c r="AL25" s="672" t="s">
        <v>128</v>
      </c>
      <c r="AM25" s="673"/>
      <c r="AN25" s="673"/>
      <c r="AO25" s="674"/>
      <c r="AP25" s="685" t="s">
        <v>293</v>
      </c>
      <c r="AQ25" s="686"/>
      <c r="AR25" s="686"/>
      <c r="AS25" s="686"/>
      <c r="AT25" s="686"/>
      <c r="AU25" s="686"/>
      <c r="AV25" s="686"/>
      <c r="AW25" s="686"/>
      <c r="AX25" s="686"/>
      <c r="AY25" s="686"/>
      <c r="AZ25" s="686"/>
      <c r="BA25" s="686"/>
      <c r="BB25" s="686"/>
      <c r="BC25" s="686"/>
      <c r="BD25" s="686"/>
      <c r="BE25" s="686"/>
      <c r="BF25" s="687"/>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68"/>
      <c r="CD25" s="680" t="s">
        <v>294</v>
      </c>
      <c r="CE25" s="681"/>
      <c r="CF25" s="681"/>
      <c r="CG25" s="681"/>
      <c r="CH25" s="681"/>
      <c r="CI25" s="681"/>
      <c r="CJ25" s="681"/>
      <c r="CK25" s="681"/>
      <c r="CL25" s="681"/>
      <c r="CM25" s="681"/>
      <c r="CN25" s="681"/>
      <c r="CO25" s="681"/>
      <c r="CP25" s="681"/>
      <c r="CQ25" s="682"/>
      <c r="CR25" s="663">
        <v>4046442</v>
      </c>
      <c r="CS25" s="700"/>
      <c r="CT25" s="700"/>
      <c r="CU25" s="700"/>
      <c r="CV25" s="700"/>
      <c r="CW25" s="700"/>
      <c r="CX25" s="700"/>
      <c r="CY25" s="701"/>
      <c r="CZ25" s="672">
        <v>13.2</v>
      </c>
      <c r="DA25" s="702"/>
      <c r="DB25" s="702"/>
      <c r="DC25" s="708"/>
      <c r="DD25" s="679">
        <v>3829681</v>
      </c>
      <c r="DE25" s="700"/>
      <c r="DF25" s="700"/>
      <c r="DG25" s="700"/>
      <c r="DH25" s="700"/>
      <c r="DI25" s="700"/>
      <c r="DJ25" s="700"/>
      <c r="DK25" s="701"/>
      <c r="DL25" s="679">
        <v>3658966</v>
      </c>
      <c r="DM25" s="700"/>
      <c r="DN25" s="700"/>
      <c r="DO25" s="700"/>
      <c r="DP25" s="700"/>
      <c r="DQ25" s="700"/>
      <c r="DR25" s="700"/>
      <c r="DS25" s="700"/>
      <c r="DT25" s="700"/>
      <c r="DU25" s="700"/>
      <c r="DV25" s="701"/>
      <c r="DW25" s="672">
        <v>27.1</v>
      </c>
      <c r="DX25" s="702"/>
      <c r="DY25" s="702"/>
      <c r="DZ25" s="702"/>
      <c r="EA25" s="702"/>
      <c r="EB25" s="702"/>
      <c r="EC25" s="703"/>
    </row>
    <row r="26" spans="2:133" ht="11.25" customHeight="1">
      <c r="B26" s="669" t="s">
        <v>295</v>
      </c>
      <c r="C26" s="670"/>
      <c r="D26" s="670"/>
      <c r="E26" s="670"/>
      <c r="F26" s="670"/>
      <c r="G26" s="670"/>
      <c r="H26" s="670"/>
      <c r="I26" s="670"/>
      <c r="J26" s="670"/>
      <c r="K26" s="670"/>
      <c r="L26" s="670"/>
      <c r="M26" s="670"/>
      <c r="N26" s="670"/>
      <c r="O26" s="670"/>
      <c r="P26" s="670"/>
      <c r="Q26" s="671"/>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72" t="s">
        <v>128</v>
      </c>
      <c r="AM26" s="673"/>
      <c r="AN26" s="673"/>
      <c r="AO26" s="674"/>
      <c r="AP26" s="685" t="s">
        <v>296</v>
      </c>
      <c r="AQ26" s="709"/>
      <c r="AR26" s="709"/>
      <c r="AS26" s="709"/>
      <c r="AT26" s="709"/>
      <c r="AU26" s="709"/>
      <c r="AV26" s="709"/>
      <c r="AW26" s="709"/>
      <c r="AX26" s="709"/>
      <c r="AY26" s="709"/>
      <c r="AZ26" s="709"/>
      <c r="BA26" s="709"/>
      <c r="BB26" s="709"/>
      <c r="BC26" s="709"/>
      <c r="BD26" s="709"/>
      <c r="BE26" s="709"/>
      <c r="BF26" s="687"/>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68"/>
      <c r="CD26" s="680" t="s">
        <v>297</v>
      </c>
      <c r="CE26" s="681"/>
      <c r="CF26" s="681"/>
      <c r="CG26" s="681"/>
      <c r="CH26" s="681"/>
      <c r="CI26" s="681"/>
      <c r="CJ26" s="681"/>
      <c r="CK26" s="681"/>
      <c r="CL26" s="681"/>
      <c r="CM26" s="681"/>
      <c r="CN26" s="681"/>
      <c r="CO26" s="681"/>
      <c r="CP26" s="681"/>
      <c r="CQ26" s="682"/>
      <c r="CR26" s="663">
        <v>2451526</v>
      </c>
      <c r="CS26" s="664"/>
      <c r="CT26" s="664"/>
      <c r="CU26" s="664"/>
      <c r="CV26" s="664"/>
      <c r="CW26" s="664"/>
      <c r="CX26" s="664"/>
      <c r="CY26" s="665"/>
      <c r="CZ26" s="672">
        <v>8</v>
      </c>
      <c r="DA26" s="702"/>
      <c r="DB26" s="702"/>
      <c r="DC26" s="708"/>
      <c r="DD26" s="679">
        <v>2350992</v>
      </c>
      <c r="DE26" s="664"/>
      <c r="DF26" s="664"/>
      <c r="DG26" s="664"/>
      <c r="DH26" s="664"/>
      <c r="DI26" s="664"/>
      <c r="DJ26" s="664"/>
      <c r="DK26" s="665"/>
      <c r="DL26" s="679" t="s">
        <v>128</v>
      </c>
      <c r="DM26" s="664"/>
      <c r="DN26" s="664"/>
      <c r="DO26" s="664"/>
      <c r="DP26" s="664"/>
      <c r="DQ26" s="664"/>
      <c r="DR26" s="664"/>
      <c r="DS26" s="664"/>
      <c r="DT26" s="664"/>
      <c r="DU26" s="664"/>
      <c r="DV26" s="665"/>
      <c r="DW26" s="672" t="s">
        <v>128</v>
      </c>
      <c r="DX26" s="702"/>
      <c r="DY26" s="702"/>
      <c r="DZ26" s="702"/>
      <c r="EA26" s="702"/>
      <c r="EB26" s="702"/>
      <c r="EC26" s="703"/>
    </row>
    <row r="27" spans="2:133" ht="11.25" customHeight="1">
      <c r="B27" s="669" t="s">
        <v>298</v>
      </c>
      <c r="C27" s="670"/>
      <c r="D27" s="670"/>
      <c r="E27" s="670"/>
      <c r="F27" s="670"/>
      <c r="G27" s="670"/>
      <c r="H27" s="670"/>
      <c r="I27" s="670"/>
      <c r="J27" s="670"/>
      <c r="K27" s="670"/>
      <c r="L27" s="670"/>
      <c r="M27" s="670"/>
      <c r="N27" s="670"/>
      <c r="O27" s="670"/>
      <c r="P27" s="670"/>
      <c r="Q27" s="671"/>
      <c r="R27" s="663">
        <v>14383584</v>
      </c>
      <c r="S27" s="664"/>
      <c r="T27" s="664"/>
      <c r="U27" s="664"/>
      <c r="V27" s="664"/>
      <c r="W27" s="664"/>
      <c r="X27" s="664"/>
      <c r="Y27" s="665"/>
      <c r="Z27" s="666">
        <v>45.1</v>
      </c>
      <c r="AA27" s="666"/>
      <c r="AB27" s="666"/>
      <c r="AC27" s="666"/>
      <c r="AD27" s="667">
        <v>12939802</v>
      </c>
      <c r="AE27" s="667"/>
      <c r="AF27" s="667"/>
      <c r="AG27" s="667"/>
      <c r="AH27" s="667"/>
      <c r="AI27" s="667"/>
      <c r="AJ27" s="667"/>
      <c r="AK27" s="667"/>
      <c r="AL27" s="672">
        <v>99.300003051757813</v>
      </c>
      <c r="AM27" s="673"/>
      <c r="AN27" s="673"/>
      <c r="AO27" s="674"/>
      <c r="AP27" s="669" t="s">
        <v>299</v>
      </c>
      <c r="AQ27" s="670"/>
      <c r="AR27" s="670"/>
      <c r="AS27" s="670"/>
      <c r="AT27" s="670"/>
      <c r="AU27" s="670"/>
      <c r="AV27" s="670"/>
      <c r="AW27" s="670"/>
      <c r="AX27" s="670"/>
      <c r="AY27" s="670"/>
      <c r="AZ27" s="670"/>
      <c r="BA27" s="670"/>
      <c r="BB27" s="670"/>
      <c r="BC27" s="670"/>
      <c r="BD27" s="670"/>
      <c r="BE27" s="670"/>
      <c r="BF27" s="671"/>
      <c r="BG27" s="663">
        <v>3210529</v>
      </c>
      <c r="BH27" s="664"/>
      <c r="BI27" s="664"/>
      <c r="BJ27" s="664"/>
      <c r="BK27" s="664"/>
      <c r="BL27" s="664"/>
      <c r="BM27" s="664"/>
      <c r="BN27" s="665"/>
      <c r="BO27" s="666">
        <v>100</v>
      </c>
      <c r="BP27" s="666"/>
      <c r="BQ27" s="666"/>
      <c r="BR27" s="666"/>
      <c r="BS27" s="667">
        <v>35960</v>
      </c>
      <c r="BT27" s="667"/>
      <c r="BU27" s="667"/>
      <c r="BV27" s="667"/>
      <c r="BW27" s="667"/>
      <c r="BX27" s="667"/>
      <c r="BY27" s="667"/>
      <c r="BZ27" s="667"/>
      <c r="CA27" s="667"/>
      <c r="CB27" s="668"/>
      <c r="CD27" s="680" t="s">
        <v>300</v>
      </c>
      <c r="CE27" s="681"/>
      <c r="CF27" s="681"/>
      <c r="CG27" s="681"/>
      <c r="CH27" s="681"/>
      <c r="CI27" s="681"/>
      <c r="CJ27" s="681"/>
      <c r="CK27" s="681"/>
      <c r="CL27" s="681"/>
      <c r="CM27" s="681"/>
      <c r="CN27" s="681"/>
      <c r="CO27" s="681"/>
      <c r="CP27" s="681"/>
      <c r="CQ27" s="682"/>
      <c r="CR27" s="663">
        <v>5693647</v>
      </c>
      <c r="CS27" s="700"/>
      <c r="CT27" s="700"/>
      <c r="CU27" s="700"/>
      <c r="CV27" s="700"/>
      <c r="CW27" s="700"/>
      <c r="CX27" s="700"/>
      <c r="CY27" s="701"/>
      <c r="CZ27" s="672">
        <v>18.600000000000001</v>
      </c>
      <c r="DA27" s="702"/>
      <c r="DB27" s="702"/>
      <c r="DC27" s="708"/>
      <c r="DD27" s="679">
        <v>1380989</v>
      </c>
      <c r="DE27" s="700"/>
      <c r="DF27" s="700"/>
      <c r="DG27" s="700"/>
      <c r="DH27" s="700"/>
      <c r="DI27" s="700"/>
      <c r="DJ27" s="700"/>
      <c r="DK27" s="701"/>
      <c r="DL27" s="679">
        <v>1267557</v>
      </c>
      <c r="DM27" s="700"/>
      <c r="DN27" s="700"/>
      <c r="DO27" s="700"/>
      <c r="DP27" s="700"/>
      <c r="DQ27" s="700"/>
      <c r="DR27" s="700"/>
      <c r="DS27" s="700"/>
      <c r="DT27" s="700"/>
      <c r="DU27" s="700"/>
      <c r="DV27" s="701"/>
      <c r="DW27" s="672">
        <v>9.4</v>
      </c>
      <c r="DX27" s="702"/>
      <c r="DY27" s="702"/>
      <c r="DZ27" s="702"/>
      <c r="EA27" s="702"/>
      <c r="EB27" s="702"/>
      <c r="EC27" s="703"/>
    </row>
    <row r="28" spans="2:133" ht="11.25" customHeight="1">
      <c r="B28" s="669" t="s">
        <v>301</v>
      </c>
      <c r="C28" s="670"/>
      <c r="D28" s="670"/>
      <c r="E28" s="670"/>
      <c r="F28" s="670"/>
      <c r="G28" s="670"/>
      <c r="H28" s="670"/>
      <c r="I28" s="670"/>
      <c r="J28" s="670"/>
      <c r="K28" s="670"/>
      <c r="L28" s="670"/>
      <c r="M28" s="670"/>
      <c r="N28" s="670"/>
      <c r="O28" s="670"/>
      <c r="P28" s="670"/>
      <c r="Q28" s="671"/>
      <c r="R28" s="663">
        <v>3603</v>
      </c>
      <c r="S28" s="664"/>
      <c r="T28" s="664"/>
      <c r="U28" s="664"/>
      <c r="V28" s="664"/>
      <c r="W28" s="664"/>
      <c r="X28" s="664"/>
      <c r="Y28" s="665"/>
      <c r="Z28" s="666">
        <v>0</v>
      </c>
      <c r="AA28" s="666"/>
      <c r="AB28" s="666"/>
      <c r="AC28" s="666"/>
      <c r="AD28" s="667">
        <v>3603</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302</v>
      </c>
      <c r="CE28" s="681"/>
      <c r="CF28" s="681"/>
      <c r="CG28" s="681"/>
      <c r="CH28" s="681"/>
      <c r="CI28" s="681"/>
      <c r="CJ28" s="681"/>
      <c r="CK28" s="681"/>
      <c r="CL28" s="681"/>
      <c r="CM28" s="681"/>
      <c r="CN28" s="681"/>
      <c r="CO28" s="681"/>
      <c r="CP28" s="681"/>
      <c r="CQ28" s="682"/>
      <c r="CR28" s="663">
        <v>3377539</v>
      </c>
      <c r="CS28" s="664"/>
      <c r="CT28" s="664"/>
      <c r="CU28" s="664"/>
      <c r="CV28" s="664"/>
      <c r="CW28" s="664"/>
      <c r="CX28" s="664"/>
      <c r="CY28" s="665"/>
      <c r="CZ28" s="672">
        <v>11</v>
      </c>
      <c r="DA28" s="702"/>
      <c r="DB28" s="702"/>
      <c r="DC28" s="708"/>
      <c r="DD28" s="679">
        <v>3241760</v>
      </c>
      <c r="DE28" s="664"/>
      <c r="DF28" s="664"/>
      <c r="DG28" s="664"/>
      <c r="DH28" s="664"/>
      <c r="DI28" s="664"/>
      <c r="DJ28" s="664"/>
      <c r="DK28" s="665"/>
      <c r="DL28" s="679">
        <v>2935725</v>
      </c>
      <c r="DM28" s="664"/>
      <c r="DN28" s="664"/>
      <c r="DO28" s="664"/>
      <c r="DP28" s="664"/>
      <c r="DQ28" s="664"/>
      <c r="DR28" s="664"/>
      <c r="DS28" s="664"/>
      <c r="DT28" s="664"/>
      <c r="DU28" s="664"/>
      <c r="DV28" s="665"/>
      <c r="DW28" s="672">
        <v>21.7</v>
      </c>
      <c r="DX28" s="702"/>
      <c r="DY28" s="702"/>
      <c r="DZ28" s="702"/>
      <c r="EA28" s="702"/>
      <c r="EB28" s="702"/>
      <c r="EC28" s="703"/>
    </row>
    <row r="29" spans="2:133" ht="11.25" customHeight="1">
      <c r="B29" s="669" t="s">
        <v>303</v>
      </c>
      <c r="C29" s="670"/>
      <c r="D29" s="670"/>
      <c r="E29" s="670"/>
      <c r="F29" s="670"/>
      <c r="G29" s="670"/>
      <c r="H29" s="670"/>
      <c r="I29" s="670"/>
      <c r="J29" s="670"/>
      <c r="K29" s="670"/>
      <c r="L29" s="670"/>
      <c r="M29" s="670"/>
      <c r="N29" s="670"/>
      <c r="O29" s="670"/>
      <c r="P29" s="670"/>
      <c r="Q29" s="671"/>
      <c r="R29" s="663">
        <v>162153</v>
      </c>
      <c r="S29" s="664"/>
      <c r="T29" s="664"/>
      <c r="U29" s="664"/>
      <c r="V29" s="664"/>
      <c r="W29" s="664"/>
      <c r="X29" s="664"/>
      <c r="Y29" s="665"/>
      <c r="Z29" s="666">
        <v>0.5</v>
      </c>
      <c r="AA29" s="666"/>
      <c r="AB29" s="666"/>
      <c r="AC29" s="666"/>
      <c r="AD29" s="667" t="s">
        <v>128</v>
      </c>
      <c r="AE29" s="667"/>
      <c r="AF29" s="667"/>
      <c r="AG29" s="667"/>
      <c r="AH29" s="667"/>
      <c r="AI29" s="667"/>
      <c r="AJ29" s="667"/>
      <c r="AK29" s="667"/>
      <c r="AL29" s="672" t="s">
        <v>128</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304</v>
      </c>
      <c r="CE29" s="716"/>
      <c r="CF29" s="680" t="s">
        <v>70</v>
      </c>
      <c r="CG29" s="681"/>
      <c r="CH29" s="681"/>
      <c r="CI29" s="681"/>
      <c r="CJ29" s="681"/>
      <c r="CK29" s="681"/>
      <c r="CL29" s="681"/>
      <c r="CM29" s="681"/>
      <c r="CN29" s="681"/>
      <c r="CO29" s="681"/>
      <c r="CP29" s="681"/>
      <c r="CQ29" s="682"/>
      <c r="CR29" s="663">
        <v>3376981</v>
      </c>
      <c r="CS29" s="700"/>
      <c r="CT29" s="700"/>
      <c r="CU29" s="700"/>
      <c r="CV29" s="700"/>
      <c r="CW29" s="700"/>
      <c r="CX29" s="700"/>
      <c r="CY29" s="701"/>
      <c r="CZ29" s="672">
        <v>11</v>
      </c>
      <c r="DA29" s="702"/>
      <c r="DB29" s="702"/>
      <c r="DC29" s="708"/>
      <c r="DD29" s="679">
        <v>3241202</v>
      </c>
      <c r="DE29" s="700"/>
      <c r="DF29" s="700"/>
      <c r="DG29" s="700"/>
      <c r="DH29" s="700"/>
      <c r="DI29" s="700"/>
      <c r="DJ29" s="700"/>
      <c r="DK29" s="701"/>
      <c r="DL29" s="679">
        <v>2935167</v>
      </c>
      <c r="DM29" s="700"/>
      <c r="DN29" s="700"/>
      <c r="DO29" s="700"/>
      <c r="DP29" s="700"/>
      <c r="DQ29" s="700"/>
      <c r="DR29" s="700"/>
      <c r="DS29" s="700"/>
      <c r="DT29" s="700"/>
      <c r="DU29" s="700"/>
      <c r="DV29" s="701"/>
      <c r="DW29" s="672">
        <v>21.7</v>
      </c>
      <c r="DX29" s="702"/>
      <c r="DY29" s="702"/>
      <c r="DZ29" s="702"/>
      <c r="EA29" s="702"/>
      <c r="EB29" s="702"/>
      <c r="EC29" s="703"/>
    </row>
    <row r="30" spans="2:133" ht="11.25" customHeight="1">
      <c r="B30" s="669" t="s">
        <v>305</v>
      </c>
      <c r="C30" s="670"/>
      <c r="D30" s="670"/>
      <c r="E30" s="670"/>
      <c r="F30" s="670"/>
      <c r="G30" s="670"/>
      <c r="H30" s="670"/>
      <c r="I30" s="670"/>
      <c r="J30" s="670"/>
      <c r="K30" s="670"/>
      <c r="L30" s="670"/>
      <c r="M30" s="670"/>
      <c r="N30" s="670"/>
      <c r="O30" s="670"/>
      <c r="P30" s="670"/>
      <c r="Q30" s="671"/>
      <c r="R30" s="663">
        <v>218590</v>
      </c>
      <c r="S30" s="664"/>
      <c r="T30" s="664"/>
      <c r="U30" s="664"/>
      <c r="V30" s="664"/>
      <c r="W30" s="664"/>
      <c r="X30" s="664"/>
      <c r="Y30" s="665"/>
      <c r="Z30" s="666">
        <v>0.7</v>
      </c>
      <c r="AA30" s="666"/>
      <c r="AB30" s="666"/>
      <c r="AC30" s="666"/>
      <c r="AD30" s="667">
        <v>11657</v>
      </c>
      <c r="AE30" s="667"/>
      <c r="AF30" s="667"/>
      <c r="AG30" s="667"/>
      <c r="AH30" s="667"/>
      <c r="AI30" s="667"/>
      <c r="AJ30" s="667"/>
      <c r="AK30" s="667"/>
      <c r="AL30" s="672">
        <v>0.1</v>
      </c>
      <c r="AM30" s="673"/>
      <c r="AN30" s="673"/>
      <c r="AO30" s="674"/>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0" t="s">
        <v>308</v>
      </c>
      <c r="CG30" s="681"/>
      <c r="CH30" s="681"/>
      <c r="CI30" s="681"/>
      <c r="CJ30" s="681"/>
      <c r="CK30" s="681"/>
      <c r="CL30" s="681"/>
      <c r="CM30" s="681"/>
      <c r="CN30" s="681"/>
      <c r="CO30" s="681"/>
      <c r="CP30" s="681"/>
      <c r="CQ30" s="682"/>
      <c r="CR30" s="663">
        <v>3279820</v>
      </c>
      <c r="CS30" s="664"/>
      <c r="CT30" s="664"/>
      <c r="CU30" s="664"/>
      <c r="CV30" s="664"/>
      <c r="CW30" s="664"/>
      <c r="CX30" s="664"/>
      <c r="CY30" s="665"/>
      <c r="CZ30" s="672">
        <v>10.7</v>
      </c>
      <c r="DA30" s="702"/>
      <c r="DB30" s="702"/>
      <c r="DC30" s="708"/>
      <c r="DD30" s="679">
        <v>3147325</v>
      </c>
      <c r="DE30" s="664"/>
      <c r="DF30" s="664"/>
      <c r="DG30" s="664"/>
      <c r="DH30" s="664"/>
      <c r="DI30" s="664"/>
      <c r="DJ30" s="664"/>
      <c r="DK30" s="665"/>
      <c r="DL30" s="679">
        <v>2841290</v>
      </c>
      <c r="DM30" s="664"/>
      <c r="DN30" s="664"/>
      <c r="DO30" s="664"/>
      <c r="DP30" s="664"/>
      <c r="DQ30" s="664"/>
      <c r="DR30" s="664"/>
      <c r="DS30" s="664"/>
      <c r="DT30" s="664"/>
      <c r="DU30" s="664"/>
      <c r="DV30" s="665"/>
      <c r="DW30" s="672">
        <v>21</v>
      </c>
      <c r="DX30" s="702"/>
      <c r="DY30" s="702"/>
      <c r="DZ30" s="702"/>
      <c r="EA30" s="702"/>
      <c r="EB30" s="702"/>
      <c r="EC30" s="703"/>
    </row>
    <row r="31" spans="2:133" ht="11.25" customHeight="1">
      <c r="B31" s="669" t="s">
        <v>309</v>
      </c>
      <c r="C31" s="670"/>
      <c r="D31" s="670"/>
      <c r="E31" s="670"/>
      <c r="F31" s="670"/>
      <c r="G31" s="670"/>
      <c r="H31" s="670"/>
      <c r="I31" s="670"/>
      <c r="J31" s="670"/>
      <c r="K31" s="670"/>
      <c r="L31" s="670"/>
      <c r="M31" s="670"/>
      <c r="N31" s="670"/>
      <c r="O31" s="670"/>
      <c r="P31" s="670"/>
      <c r="Q31" s="671"/>
      <c r="R31" s="663">
        <v>29299</v>
      </c>
      <c r="S31" s="664"/>
      <c r="T31" s="664"/>
      <c r="U31" s="664"/>
      <c r="V31" s="664"/>
      <c r="W31" s="664"/>
      <c r="X31" s="664"/>
      <c r="Y31" s="665"/>
      <c r="Z31" s="666">
        <v>0.1</v>
      </c>
      <c r="AA31" s="666"/>
      <c r="AB31" s="666"/>
      <c r="AC31" s="666"/>
      <c r="AD31" s="667" t="s">
        <v>128</v>
      </c>
      <c r="AE31" s="667"/>
      <c r="AF31" s="667"/>
      <c r="AG31" s="667"/>
      <c r="AH31" s="667"/>
      <c r="AI31" s="667"/>
      <c r="AJ31" s="667"/>
      <c r="AK31" s="667"/>
      <c r="AL31" s="672" t="s">
        <v>128</v>
      </c>
      <c r="AM31" s="673"/>
      <c r="AN31" s="673"/>
      <c r="AO31" s="674"/>
      <c r="AP31" s="721" t="s">
        <v>310</v>
      </c>
      <c r="AQ31" s="722"/>
      <c r="AR31" s="722"/>
      <c r="AS31" s="722"/>
      <c r="AT31" s="727" t="s">
        <v>311</v>
      </c>
      <c r="AU31" s="366"/>
      <c r="AV31" s="366"/>
      <c r="AW31" s="366"/>
      <c r="AX31" s="652" t="s">
        <v>188</v>
      </c>
      <c r="AY31" s="653"/>
      <c r="AZ31" s="653"/>
      <c r="BA31" s="653"/>
      <c r="BB31" s="653"/>
      <c r="BC31" s="653"/>
      <c r="BD31" s="653"/>
      <c r="BE31" s="653"/>
      <c r="BF31" s="654"/>
      <c r="BG31" s="736">
        <v>99</v>
      </c>
      <c r="BH31" s="737"/>
      <c r="BI31" s="737"/>
      <c r="BJ31" s="737"/>
      <c r="BK31" s="737"/>
      <c r="BL31" s="737"/>
      <c r="BM31" s="661">
        <v>95.7</v>
      </c>
      <c r="BN31" s="737"/>
      <c r="BO31" s="737"/>
      <c r="BP31" s="737"/>
      <c r="BQ31" s="738"/>
      <c r="BR31" s="736">
        <v>99.1</v>
      </c>
      <c r="BS31" s="737"/>
      <c r="BT31" s="737"/>
      <c r="BU31" s="737"/>
      <c r="BV31" s="737"/>
      <c r="BW31" s="737"/>
      <c r="BX31" s="661">
        <v>95.9</v>
      </c>
      <c r="BY31" s="737"/>
      <c r="BZ31" s="737"/>
      <c r="CA31" s="737"/>
      <c r="CB31" s="738"/>
      <c r="CD31" s="717"/>
      <c r="CE31" s="718"/>
      <c r="CF31" s="680" t="s">
        <v>312</v>
      </c>
      <c r="CG31" s="681"/>
      <c r="CH31" s="681"/>
      <c r="CI31" s="681"/>
      <c r="CJ31" s="681"/>
      <c r="CK31" s="681"/>
      <c r="CL31" s="681"/>
      <c r="CM31" s="681"/>
      <c r="CN31" s="681"/>
      <c r="CO31" s="681"/>
      <c r="CP31" s="681"/>
      <c r="CQ31" s="682"/>
      <c r="CR31" s="663">
        <v>97161</v>
      </c>
      <c r="CS31" s="700"/>
      <c r="CT31" s="700"/>
      <c r="CU31" s="700"/>
      <c r="CV31" s="700"/>
      <c r="CW31" s="700"/>
      <c r="CX31" s="700"/>
      <c r="CY31" s="701"/>
      <c r="CZ31" s="672">
        <v>0.3</v>
      </c>
      <c r="DA31" s="702"/>
      <c r="DB31" s="702"/>
      <c r="DC31" s="708"/>
      <c r="DD31" s="679">
        <v>93877</v>
      </c>
      <c r="DE31" s="700"/>
      <c r="DF31" s="700"/>
      <c r="DG31" s="700"/>
      <c r="DH31" s="700"/>
      <c r="DI31" s="700"/>
      <c r="DJ31" s="700"/>
      <c r="DK31" s="701"/>
      <c r="DL31" s="679">
        <v>93877</v>
      </c>
      <c r="DM31" s="700"/>
      <c r="DN31" s="700"/>
      <c r="DO31" s="700"/>
      <c r="DP31" s="700"/>
      <c r="DQ31" s="700"/>
      <c r="DR31" s="700"/>
      <c r="DS31" s="700"/>
      <c r="DT31" s="700"/>
      <c r="DU31" s="700"/>
      <c r="DV31" s="701"/>
      <c r="DW31" s="672">
        <v>0.7</v>
      </c>
      <c r="DX31" s="702"/>
      <c r="DY31" s="702"/>
      <c r="DZ31" s="702"/>
      <c r="EA31" s="702"/>
      <c r="EB31" s="702"/>
      <c r="EC31" s="703"/>
    </row>
    <row r="32" spans="2:133" ht="11.25" customHeight="1">
      <c r="B32" s="669" t="s">
        <v>313</v>
      </c>
      <c r="C32" s="670"/>
      <c r="D32" s="670"/>
      <c r="E32" s="670"/>
      <c r="F32" s="670"/>
      <c r="G32" s="670"/>
      <c r="H32" s="670"/>
      <c r="I32" s="670"/>
      <c r="J32" s="670"/>
      <c r="K32" s="670"/>
      <c r="L32" s="670"/>
      <c r="M32" s="670"/>
      <c r="N32" s="670"/>
      <c r="O32" s="670"/>
      <c r="P32" s="670"/>
      <c r="Q32" s="671"/>
      <c r="R32" s="663">
        <v>5198225</v>
      </c>
      <c r="S32" s="664"/>
      <c r="T32" s="664"/>
      <c r="U32" s="664"/>
      <c r="V32" s="664"/>
      <c r="W32" s="664"/>
      <c r="X32" s="664"/>
      <c r="Y32" s="665"/>
      <c r="Z32" s="666">
        <v>16.3</v>
      </c>
      <c r="AA32" s="666"/>
      <c r="AB32" s="666"/>
      <c r="AC32" s="666"/>
      <c r="AD32" s="667" t="s">
        <v>128</v>
      </c>
      <c r="AE32" s="667"/>
      <c r="AF32" s="667"/>
      <c r="AG32" s="667"/>
      <c r="AH32" s="667"/>
      <c r="AI32" s="667"/>
      <c r="AJ32" s="667"/>
      <c r="AK32" s="667"/>
      <c r="AL32" s="672" t="s">
        <v>128</v>
      </c>
      <c r="AM32" s="673"/>
      <c r="AN32" s="673"/>
      <c r="AO32" s="674"/>
      <c r="AP32" s="723"/>
      <c r="AQ32" s="724"/>
      <c r="AR32" s="724"/>
      <c r="AS32" s="724"/>
      <c r="AT32" s="728"/>
      <c r="AU32" s="362" t="s">
        <v>314</v>
      </c>
      <c r="AV32" s="362"/>
      <c r="AW32" s="362"/>
      <c r="AX32" s="669" t="s">
        <v>315</v>
      </c>
      <c r="AY32" s="670"/>
      <c r="AZ32" s="670"/>
      <c r="BA32" s="670"/>
      <c r="BB32" s="670"/>
      <c r="BC32" s="670"/>
      <c r="BD32" s="670"/>
      <c r="BE32" s="670"/>
      <c r="BF32" s="671"/>
      <c r="BG32" s="730">
        <v>99.3</v>
      </c>
      <c r="BH32" s="700"/>
      <c r="BI32" s="700"/>
      <c r="BJ32" s="700"/>
      <c r="BK32" s="700"/>
      <c r="BL32" s="700"/>
      <c r="BM32" s="673">
        <v>97.3</v>
      </c>
      <c r="BN32" s="731"/>
      <c r="BO32" s="731"/>
      <c r="BP32" s="731"/>
      <c r="BQ32" s="732"/>
      <c r="BR32" s="730">
        <v>99.1</v>
      </c>
      <c r="BS32" s="700"/>
      <c r="BT32" s="700"/>
      <c r="BU32" s="700"/>
      <c r="BV32" s="700"/>
      <c r="BW32" s="700"/>
      <c r="BX32" s="673">
        <v>97</v>
      </c>
      <c r="BY32" s="731"/>
      <c r="BZ32" s="731"/>
      <c r="CA32" s="731"/>
      <c r="CB32" s="732"/>
      <c r="CD32" s="719"/>
      <c r="CE32" s="720"/>
      <c r="CF32" s="680" t="s">
        <v>316</v>
      </c>
      <c r="CG32" s="681"/>
      <c r="CH32" s="681"/>
      <c r="CI32" s="681"/>
      <c r="CJ32" s="681"/>
      <c r="CK32" s="681"/>
      <c r="CL32" s="681"/>
      <c r="CM32" s="681"/>
      <c r="CN32" s="681"/>
      <c r="CO32" s="681"/>
      <c r="CP32" s="681"/>
      <c r="CQ32" s="682"/>
      <c r="CR32" s="663">
        <v>558</v>
      </c>
      <c r="CS32" s="664"/>
      <c r="CT32" s="664"/>
      <c r="CU32" s="664"/>
      <c r="CV32" s="664"/>
      <c r="CW32" s="664"/>
      <c r="CX32" s="664"/>
      <c r="CY32" s="665"/>
      <c r="CZ32" s="672">
        <v>0</v>
      </c>
      <c r="DA32" s="702"/>
      <c r="DB32" s="702"/>
      <c r="DC32" s="708"/>
      <c r="DD32" s="679">
        <v>558</v>
      </c>
      <c r="DE32" s="664"/>
      <c r="DF32" s="664"/>
      <c r="DG32" s="664"/>
      <c r="DH32" s="664"/>
      <c r="DI32" s="664"/>
      <c r="DJ32" s="664"/>
      <c r="DK32" s="665"/>
      <c r="DL32" s="679">
        <v>558</v>
      </c>
      <c r="DM32" s="664"/>
      <c r="DN32" s="664"/>
      <c r="DO32" s="664"/>
      <c r="DP32" s="664"/>
      <c r="DQ32" s="664"/>
      <c r="DR32" s="664"/>
      <c r="DS32" s="664"/>
      <c r="DT32" s="664"/>
      <c r="DU32" s="664"/>
      <c r="DV32" s="665"/>
      <c r="DW32" s="672">
        <v>0</v>
      </c>
      <c r="DX32" s="702"/>
      <c r="DY32" s="702"/>
      <c r="DZ32" s="702"/>
      <c r="EA32" s="702"/>
      <c r="EB32" s="702"/>
      <c r="EC32" s="703"/>
    </row>
    <row r="33" spans="2:133" ht="11.25" customHeight="1">
      <c r="B33" s="697" t="s">
        <v>317</v>
      </c>
      <c r="C33" s="698"/>
      <c r="D33" s="698"/>
      <c r="E33" s="698"/>
      <c r="F33" s="698"/>
      <c r="G33" s="698"/>
      <c r="H33" s="698"/>
      <c r="I33" s="698"/>
      <c r="J33" s="698"/>
      <c r="K33" s="698"/>
      <c r="L33" s="698"/>
      <c r="M33" s="698"/>
      <c r="N33" s="698"/>
      <c r="O33" s="698"/>
      <c r="P33" s="698"/>
      <c r="Q33" s="699"/>
      <c r="R33" s="663" t="s">
        <v>128</v>
      </c>
      <c r="S33" s="664"/>
      <c r="T33" s="664"/>
      <c r="U33" s="664"/>
      <c r="V33" s="664"/>
      <c r="W33" s="664"/>
      <c r="X33" s="664"/>
      <c r="Y33" s="665"/>
      <c r="Z33" s="666" t="s">
        <v>128</v>
      </c>
      <c r="AA33" s="666"/>
      <c r="AB33" s="666"/>
      <c r="AC33" s="666"/>
      <c r="AD33" s="667" t="s">
        <v>128</v>
      </c>
      <c r="AE33" s="667"/>
      <c r="AF33" s="667"/>
      <c r="AG33" s="667"/>
      <c r="AH33" s="667"/>
      <c r="AI33" s="667"/>
      <c r="AJ33" s="667"/>
      <c r="AK33" s="667"/>
      <c r="AL33" s="672" t="s">
        <v>128</v>
      </c>
      <c r="AM33" s="673"/>
      <c r="AN33" s="673"/>
      <c r="AO33" s="674"/>
      <c r="AP33" s="725"/>
      <c r="AQ33" s="726"/>
      <c r="AR33" s="726"/>
      <c r="AS33" s="726"/>
      <c r="AT33" s="729"/>
      <c r="AU33" s="360"/>
      <c r="AV33" s="360"/>
      <c r="AW33" s="360"/>
      <c r="AX33" s="710" t="s">
        <v>318</v>
      </c>
      <c r="AY33" s="711"/>
      <c r="AZ33" s="711"/>
      <c r="BA33" s="711"/>
      <c r="BB33" s="711"/>
      <c r="BC33" s="711"/>
      <c r="BD33" s="711"/>
      <c r="BE33" s="711"/>
      <c r="BF33" s="712"/>
      <c r="BG33" s="739">
        <v>98.7</v>
      </c>
      <c r="BH33" s="734"/>
      <c r="BI33" s="734"/>
      <c r="BJ33" s="734"/>
      <c r="BK33" s="734"/>
      <c r="BL33" s="734"/>
      <c r="BM33" s="733">
        <v>93.9</v>
      </c>
      <c r="BN33" s="734"/>
      <c r="BO33" s="734"/>
      <c r="BP33" s="734"/>
      <c r="BQ33" s="735"/>
      <c r="BR33" s="739">
        <v>99</v>
      </c>
      <c r="BS33" s="734"/>
      <c r="BT33" s="734"/>
      <c r="BU33" s="734"/>
      <c r="BV33" s="734"/>
      <c r="BW33" s="734"/>
      <c r="BX33" s="733">
        <v>94.6</v>
      </c>
      <c r="BY33" s="734"/>
      <c r="BZ33" s="734"/>
      <c r="CA33" s="734"/>
      <c r="CB33" s="735"/>
      <c r="CD33" s="680" t="s">
        <v>319</v>
      </c>
      <c r="CE33" s="681"/>
      <c r="CF33" s="681"/>
      <c r="CG33" s="681"/>
      <c r="CH33" s="681"/>
      <c r="CI33" s="681"/>
      <c r="CJ33" s="681"/>
      <c r="CK33" s="681"/>
      <c r="CL33" s="681"/>
      <c r="CM33" s="681"/>
      <c r="CN33" s="681"/>
      <c r="CO33" s="681"/>
      <c r="CP33" s="681"/>
      <c r="CQ33" s="682"/>
      <c r="CR33" s="663">
        <v>13300971</v>
      </c>
      <c r="CS33" s="700"/>
      <c r="CT33" s="700"/>
      <c r="CU33" s="700"/>
      <c r="CV33" s="700"/>
      <c r="CW33" s="700"/>
      <c r="CX33" s="700"/>
      <c r="CY33" s="701"/>
      <c r="CZ33" s="672">
        <v>43.3</v>
      </c>
      <c r="DA33" s="702"/>
      <c r="DB33" s="702"/>
      <c r="DC33" s="708"/>
      <c r="DD33" s="679">
        <v>6290604</v>
      </c>
      <c r="DE33" s="700"/>
      <c r="DF33" s="700"/>
      <c r="DG33" s="700"/>
      <c r="DH33" s="700"/>
      <c r="DI33" s="700"/>
      <c r="DJ33" s="700"/>
      <c r="DK33" s="701"/>
      <c r="DL33" s="679">
        <v>4162073</v>
      </c>
      <c r="DM33" s="700"/>
      <c r="DN33" s="700"/>
      <c r="DO33" s="700"/>
      <c r="DP33" s="700"/>
      <c r="DQ33" s="700"/>
      <c r="DR33" s="700"/>
      <c r="DS33" s="700"/>
      <c r="DT33" s="700"/>
      <c r="DU33" s="700"/>
      <c r="DV33" s="701"/>
      <c r="DW33" s="672">
        <v>30.8</v>
      </c>
      <c r="DX33" s="702"/>
      <c r="DY33" s="702"/>
      <c r="DZ33" s="702"/>
      <c r="EA33" s="702"/>
      <c r="EB33" s="702"/>
      <c r="EC33" s="703"/>
    </row>
    <row r="34" spans="2:133" ht="11.25" customHeight="1">
      <c r="B34" s="669" t="s">
        <v>320</v>
      </c>
      <c r="C34" s="670"/>
      <c r="D34" s="670"/>
      <c r="E34" s="670"/>
      <c r="F34" s="670"/>
      <c r="G34" s="670"/>
      <c r="H34" s="670"/>
      <c r="I34" s="670"/>
      <c r="J34" s="670"/>
      <c r="K34" s="670"/>
      <c r="L34" s="670"/>
      <c r="M34" s="670"/>
      <c r="N34" s="670"/>
      <c r="O34" s="670"/>
      <c r="P34" s="670"/>
      <c r="Q34" s="671"/>
      <c r="R34" s="663">
        <v>1705457</v>
      </c>
      <c r="S34" s="664"/>
      <c r="T34" s="664"/>
      <c r="U34" s="664"/>
      <c r="V34" s="664"/>
      <c r="W34" s="664"/>
      <c r="X34" s="664"/>
      <c r="Y34" s="665"/>
      <c r="Z34" s="666">
        <v>5.3</v>
      </c>
      <c r="AA34" s="666"/>
      <c r="AB34" s="666"/>
      <c r="AC34" s="666"/>
      <c r="AD34" s="667" t="s">
        <v>128</v>
      </c>
      <c r="AE34" s="667"/>
      <c r="AF34" s="667"/>
      <c r="AG34" s="667"/>
      <c r="AH34" s="667"/>
      <c r="AI34" s="667"/>
      <c r="AJ34" s="667"/>
      <c r="AK34" s="667"/>
      <c r="AL34" s="672" t="s">
        <v>128</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63">
        <v>5207218</v>
      </c>
      <c r="CS34" s="664"/>
      <c r="CT34" s="664"/>
      <c r="CU34" s="664"/>
      <c r="CV34" s="664"/>
      <c r="CW34" s="664"/>
      <c r="CX34" s="664"/>
      <c r="CY34" s="665"/>
      <c r="CZ34" s="672">
        <v>17</v>
      </c>
      <c r="DA34" s="702"/>
      <c r="DB34" s="702"/>
      <c r="DC34" s="708"/>
      <c r="DD34" s="679">
        <v>1778365</v>
      </c>
      <c r="DE34" s="664"/>
      <c r="DF34" s="664"/>
      <c r="DG34" s="664"/>
      <c r="DH34" s="664"/>
      <c r="DI34" s="664"/>
      <c r="DJ34" s="664"/>
      <c r="DK34" s="665"/>
      <c r="DL34" s="679">
        <v>1523071</v>
      </c>
      <c r="DM34" s="664"/>
      <c r="DN34" s="664"/>
      <c r="DO34" s="664"/>
      <c r="DP34" s="664"/>
      <c r="DQ34" s="664"/>
      <c r="DR34" s="664"/>
      <c r="DS34" s="664"/>
      <c r="DT34" s="664"/>
      <c r="DU34" s="664"/>
      <c r="DV34" s="665"/>
      <c r="DW34" s="672">
        <v>11.3</v>
      </c>
      <c r="DX34" s="702"/>
      <c r="DY34" s="702"/>
      <c r="DZ34" s="702"/>
      <c r="EA34" s="702"/>
      <c r="EB34" s="702"/>
      <c r="EC34" s="703"/>
    </row>
    <row r="35" spans="2:133" ht="11.25" customHeight="1">
      <c r="B35" s="669" t="s">
        <v>322</v>
      </c>
      <c r="C35" s="670"/>
      <c r="D35" s="670"/>
      <c r="E35" s="670"/>
      <c r="F35" s="670"/>
      <c r="G35" s="670"/>
      <c r="H35" s="670"/>
      <c r="I35" s="670"/>
      <c r="J35" s="670"/>
      <c r="K35" s="670"/>
      <c r="L35" s="670"/>
      <c r="M35" s="670"/>
      <c r="N35" s="670"/>
      <c r="O35" s="670"/>
      <c r="P35" s="670"/>
      <c r="Q35" s="671"/>
      <c r="R35" s="663">
        <v>89651</v>
      </c>
      <c r="S35" s="664"/>
      <c r="T35" s="664"/>
      <c r="U35" s="664"/>
      <c r="V35" s="664"/>
      <c r="W35" s="664"/>
      <c r="X35" s="664"/>
      <c r="Y35" s="665"/>
      <c r="Z35" s="666">
        <v>0.3</v>
      </c>
      <c r="AA35" s="666"/>
      <c r="AB35" s="666"/>
      <c r="AC35" s="666"/>
      <c r="AD35" s="667">
        <v>44630</v>
      </c>
      <c r="AE35" s="667"/>
      <c r="AF35" s="667"/>
      <c r="AG35" s="667"/>
      <c r="AH35" s="667"/>
      <c r="AI35" s="667"/>
      <c r="AJ35" s="667"/>
      <c r="AK35" s="667"/>
      <c r="AL35" s="672">
        <v>0.3</v>
      </c>
      <c r="AM35" s="673"/>
      <c r="AN35" s="673"/>
      <c r="AO35" s="674"/>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325</v>
      </c>
      <c r="CE35" s="681"/>
      <c r="CF35" s="681"/>
      <c r="CG35" s="681"/>
      <c r="CH35" s="681"/>
      <c r="CI35" s="681"/>
      <c r="CJ35" s="681"/>
      <c r="CK35" s="681"/>
      <c r="CL35" s="681"/>
      <c r="CM35" s="681"/>
      <c r="CN35" s="681"/>
      <c r="CO35" s="681"/>
      <c r="CP35" s="681"/>
      <c r="CQ35" s="682"/>
      <c r="CR35" s="663">
        <v>81979</v>
      </c>
      <c r="CS35" s="700"/>
      <c r="CT35" s="700"/>
      <c r="CU35" s="700"/>
      <c r="CV35" s="700"/>
      <c r="CW35" s="700"/>
      <c r="CX35" s="700"/>
      <c r="CY35" s="701"/>
      <c r="CZ35" s="672">
        <v>0.3</v>
      </c>
      <c r="DA35" s="702"/>
      <c r="DB35" s="702"/>
      <c r="DC35" s="708"/>
      <c r="DD35" s="679">
        <v>78827</v>
      </c>
      <c r="DE35" s="700"/>
      <c r="DF35" s="700"/>
      <c r="DG35" s="700"/>
      <c r="DH35" s="700"/>
      <c r="DI35" s="700"/>
      <c r="DJ35" s="700"/>
      <c r="DK35" s="701"/>
      <c r="DL35" s="679">
        <v>78827</v>
      </c>
      <c r="DM35" s="700"/>
      <c r="DN35" s="700"/>
      <c r="DO35" s="700"/>
      <c r="DP35" s="700"/>
      <c r="DQ35" s="700"/>
      <c r="DR35" s="700"/>
      <c r="DS35" s="700"/>
      <c r="DT35" s="700"/>
      <c r="DU35" s="700"/>
      <c r="DV35" s="701"/>
      <c r="DW35" s="672">
        <v>0.6</v>
      </c>
      <c r="DX35" s="702"/>
      <c r="DY35" s="702"/>
      <c r="DZ35" s="702"/>
      <c r="EA35" s="702"/>
      <c r="EB35" s="702"/>
      <c r="EC35" s="703"/>
    </row>
    <row r="36" spans="2:133" ht="11.25" customHeight="1">
      <c r="B36" s="669" t="s">
        <v>326</v>
      </c>
      <c r="C36" s="670"/>
      <c r="D36" s="670"/>
      <c r="E36" s="670"/>
      <c r="F36" s="670"/>
      <c r="G36" s="670"/>
      <c r="H36" s="670"/>
      <c r="I36" s="670"/>
      <c r="J36" s="670"/>
      <c r="K36" s="670"/>
      <c r="L36" s="670"/>
      <c r="M36" s="670"/>
      <c r="N36" s="670"/>
      <c r="O36" s="670"/>
      <c r="P36" s="670"/>
      <c r="Q36" s="671"/>
      <c r="R36" s="663">
        <v>4561205</v>
      </c>
      <c r="S36" s="664"/>
      <c r="T36" s="664"/>
      <c r="U36" s="664"/>
      <c r="V36" s="664"/>
      <c r="W36" s="664"/>
      <c r="X36" s="664"/>
      <c r="Y36" s="665"/>
      <c r="Z36" s="666">
        <v>14.3</v>
      </c>
      <c r="AA36" s="666"/>
      <c r="AB36" s="666"/>
      <c r="AC36" s="666"/>
      <c r="AD36" s="667" t="s">
        <v>128</v>
      </c>
      <c r="AE36" s="667"/>
      <c r="AF36" s="667"/>
      <c r="AG36" s="667"/>
      <c r="AH36" s="667"/>
      <c r="AI36" s="667"/>
      <c r="AJ36" s="667"/>
      <c r="AK36" s="667"/>
      <c r="AL36" s="672" t="s">
        <v>128</v>
      </c>
      <c r="AM36" s="673"/>
      <c r="AN36" s="673"/>
      <c r="AO36" s="674"/>
      <c r="AP36" s="218"/>
      <c r="AQ36" s="741" t="s">
        <v>327</v>
      </c>
      <c r="AR36" s="742"/>
      <c r="AS36" s="742"/>
      <c r="AT36" s="742"/>
      <c r="AU36" s="742"/>
      <c r="AV36" s="742"/>
      <c r="AW36" s="742"/>
      <c r="AX36" s="742"/>
      <c r="AY36" s="743"/>
      <c r="AZ36" s="655">
        <v>2642398</v>
      </c>
      <c r="BA36" s="656"/>
      <c r="BB36" s="656"/>
      <c r="BC36" s="656"/>
      <c r="BD36" s="656"/>
      <c r="BE36" s="656"/>
      <c r="BF36" s="740"/>
      <c r="BG36" s="675" t="s">
        <v>328</v>
      </c>
      <c r="BH36" s="676"/>
      <c r="BI36" s="676"/>
      <c r="BJ36" s="676"/>
      <c r="BK36" s="676"/>
      <c r="BL36" s="676"/>
      <c r="BM36" s="676"/>
      <c r="BN36" s="676"/>
      <c r="BO36" s="676"/>
      <c r="BP36" s="676"/>
      <c r="BQ36" s="676"/>
      <c r="BR36" s="676"/>
      <c r="BS36" s="676"/>
      <c r="BT36" s="676"/>
      <c r="BU36" s="677"/>
      <c r="BV36" s="655">
        <v>167121</v>
      </c>
      <c r="BW36" s="656"/>
      <c r="BX36" s="656"/>
      <c r="BY36" s="656"/>
      <c r="BZ36" s="656"/>
      <c r="CA36" s="656"/>
      <c r="CB36" s="740"/>
      <c r="CD36" s="680" t="s">
        <v>329</v>
      </c>
      <c r="CE36" s="681"/>
      <c r="CF36" s="681"/>
      <c r="CG36" s="681"/>
      <c r="CH36" s="681"/>
      <c r="CI36" s="681"/>
      <c r="CJ36" s="681"/>
      <c r="CK36" s="681"/>
      <c r="CL36" s="681"/>
      <c r="CM36" s="681"/>
      <c r="CN36" s="681"/>
      <c r="CO36" s="681"/>
      <c r="CP36" s="681"/>
      <c r="CQ36" s="682"/>
      <c r="CR36" s="663">
        <v>2063247</v>
      </c>
      <c r="CS36" s="664"/>
      <c r="CT36" s="664"/>
      <c r="CU36" s="664"/>
      <c r="CV36" s="664"/>
      <c r="CW36" s="664"/>
      <c r="CX36" s="664"/>
      <c r="CY36" s="665"/>
      <c r="CZ36" s="672">
        <v>6.7</v>
      </c>
      <c r="DA36" s="702"/>
      <c r="DB36" s="702"/>
      <c r="DC36" s="708"/>
      <c r="DD36" s="679">
        <v>1332075</v>
      </c>
      <c r="DE36" s="664"/>
      <c r="DF36" s="664"/>
      <c r="DG36" s="664"/>
      <c r="DH36" s="664"/>
      <c r="DI36" s="664"/>
      <c r="DJ36" s="664"/>
      <c r="DK36" s="665"/>
      <c r="DL36" s="679">
        <v>759525</v>
      </c>
      <c r="DM36" s="664"/>
      <c r="DN36" s="664"/>
      <c r="DO36" s="664"/>
      <c r="DP36" s="664"/>
      <c r="DQ36" s="664"/>
      <c r="DR36" s="664"/>
      <c r="DS36" s="664"/>
      <c r="DT36" s="664"/>
      <c r="DU36" s="664"/>
      <c r="DV36" s="665"/>
      <c r="DW36" s="672">
        <v>5.6</v>
      </c>
      <c r="DX36" s="702"/>
      <c r="DY36" s="702"/>
      <c r="DZ36" s="702"/>
      <c r="EA36" s="702"/>
      <c r="EB36" s="702"/>
      <c r="EC36" s="703"/>
    </row>
    <row r="37" spans="2:133" ht="11.25" customHeight="1">
      <c r="B37" s="669" t="s">
        <v>330</v>
      </c>
      <c r="C37" s="670"/>
      <c r="D37" s="670"/>
      <c r="E37" s="670"/>
      <c r="F37" s="670"/>
      <c r="G37" s="670"/>
      <c r="H37" s="670"/>
      <c r="I37" s="670"/>
      <c r="J37" s="670"/>
      <c r="K37" s="670"/>
      <c r="L37" s="670"/>
      <c r="M37" s="670"/>
      <c r="N37" s="670"/>
      <c r="O37" s="670"/>
      <c r="P37" s="670"/>
      <c r="Q37" s="671"/>
      <c r="R37" s="663">
        <v>1417632</v>
      </c>
      <c r="S37" s="664"/>
      <c r="T37" s="664"/>
      <c r="U37" s="664"/>
      <c r="V37" s="664"/>
      <c r="W37" s="664"/>
      <c r="X37" s="664"/>
      <c r="Y37" s="665"/>
      <c r="Z37" s="666">
        <v>4.4000000000000004</v>
      </c>
      <c r="AA37" s="666"/>
      <c r="AB37" s="666"/>
      <c r="AC37" s="666"/>
      <c r="AD37" s="667" t="s">
        <v>128</v>
      </c>
      <c r="AE37" s="667"/>
      <c r="AF37" s="667"/>
      <c r="AG37" s="667"/>
      <c r="AH37" s="667"/>
      <c r="AI37" s="667"/>
      <c r="AJ37" s="667"/>
      <c r="AK37" s="667"/>
      <c r="AL37" s="672" t="s">
        <v>128</v>
      </c>
      <c r="AM37" s="673"/>
      <c r="AN37" s="673"/>
      <c r="AO37" s="674"/>
      <c r="AQ37" s="744" t="s">
        <v>331</v>
      </c>
      <c r="AR37" s="745"/>
      <c r="AS37" s="745"/>
      <c r="AT37" s="745"/>
      <c r="AU37" s="745"/>
      <c r="AV37" s="745"/>
      <c r="AW37" s="745"/>
      <c r="AX37" s="745"/>
      <c r="AY37" s="746"/>
      <c r="AZ37" s="663">
        <v>124730</v>
      </c>
      <c r="BA37" s="664"/>
      <c r="BB37" s="664"/>
      <c r="BC37" s="664"/>
      <c r="BD37" s="700"/>
      <c r="BE37" s="700"/>
      <c r="BF37" s="732"/>
      <c r="BG37" s="680" t="s">
        <v>332</v>
      </c>
      <c r="BH37" s="681"/>
      <c r="BI37" s="681"/>
      <c r="BJ37" s="681"/>
      <c r="BK37" s="681"/>
      <c r="BL37" s="681"/>
      <c r="BM37" s="681"/>
      <c r="BN37" s="681"/>
      <c r="BO37" s="681"/>
      <c r="BP37" s="681"/>
      <c r="BQ37" s="681"/>
      <c r="BR37" s="681"/>
      <c r="BS37" s="681"/>
      <c r="BT37" s="681"/>
      <c r="BU37" s="682"/>
      <c r="BV37" s="663">
        <v>86003</v>
      </c>
      <c r="BW37" s="664"/>
      <c r="BX37" s="664"/>
      <c r="BY37" s="664"/>
      <c r="BZ37" s="664"/>
      <c r="CA37" s="664"/>
      <c r="CB37" s="683"/>
      <c r="CD37" s="680" t="s">
        <v>333</v>
      </c>
      <c r="CE37" s="681"/>
      <c r="CF37" s="681"/>
      <c r="CG37" s="681"/>
      <c r="CH37" s="681"/>
      <c r="CI37" s="681"/>
      <c r="CJ37" s="681"/>
      <c r="CK37" s="681"/>
      <c r="CL37" s="681"/>
      <c r="CM37" s="681"/>
      <c r="CN37" s="681"/>
      <c r="CO37" s="681"/>
      <c r="CP37" s="681"/>
      <c r="CQ37" s="682"/>
      <c r="CR37" s="663">
        <v>319012</v>
      </c>
      <c r="CS37" s="700"/>
      <c r="CT37" s="700"/>
      <c r="CU37" s="700"/>
      <c r="CV37" s="700"/>
      <c r="CW37" s="700"/>
      <c r="CX37" s="700"/>
      <c r="CY37" s="701"/>
      <c r="CZ37" s="672">
        <v>1</v>
      </c>
      <c r="DA37" s="702"/>
      <c r="DB37" s="702"/>
      <c r="DC37" s="708"/>
      <c r="DD37" s="679">
        <v>299012</v>
      </c>
      <c r="DE37" s="700"/>
      <c r="DF37" s="700"/>
      <c r="DG37" s="700"/>
      <c r="DH37" s="700"/>
      <c r="DI37" s="700"/>
      <c r="DJ37" s="700"/>
      <c r="DK37" s="701"/>
      <c r="DL37" s="679">
        <v>294752</v>
      </c>
      <c r="DM37" s="700"/>
      <c r="DN37" s="700"/>
      <c r="DO37" s="700"/>
      <c r="DP37" s="700"/>
      <c r="DQ37" s="700"/>
      <c r="DR37" s="700"/>
      <c r="DS37" s="700"/>
      <c r="DT37" s="700"/>
      <c r="DU37" s="700"/>
      <c r="DV37" s="701"/>
      <c r="DW37" s="672">
        <v>2.2000000000000002</v>
      </c>
      <c r="DX37" s="702"/>
      <c r="DY37" s="702"/>
      <c r="DZ37" s="702"/>
      <c r="EA37" s="702"/>
      <c r="EB37" s="702"/>
      <c r="EC37" s="703"/>
    </row>
    <row r="38" spans="2:133" ht="11.25" customHeight="1">
      <c r="B38" s="669" t="s">
        <v>334</v>
      </c>
      <c r="C38" s="670"/>
      <c r="D38" s="670"/>
      <c r="E38" s="670"/>
      <c r="F38" s="670"/>
      <c r="G38" s="670"/>
      <c r="H38" s="670"/>
      <c r="I38" s="670"/>
      <c r="J38" s="670"/>
      <c r="K38" s="670"/>
      <c r="L38" s="670"/>
      <c r="M38" s="670"/>
      <c r="N38" s="670"/>
      <c r="O38" s="670"/>
      <c r="P38" s="670"/>
      <c r="Q38" s="671"/>
      <c r="R38" s="663">
        <v>1216506</v>
      </c>
      <c r="S38" s="664"/>
      <c r="T38" s="664"/>
      <c r="U38" s="664"/>
      <c r="V38" s="664"/>
      <c r="W38" s="664"/>
      <c r="X38" s="664"/>
      <c r="Y38" s="665"/>
      <c r="Z38" s="666">
        <v>3.8</v>
      </c>
      <c r="AA38" s="666"/>
      <c r="AB38" s="666"/>
      <c r="AC38" s="666"/>
      <c r="AD38" s="667" t="s">
        <v>128</v>
      </c>
      <c r="AE38" s="667"/>
      <c r="AF38" s="667"/>
      <c r="AG38" s="667"/>
      <c r="AH38" s="667"/>
      <c r="AI38" s="667"/>
      <c r="AJ38" s="667"/>
      <c r="AK38" s="667"/>
      <c r="AL38" s="672" t="s">
        <v>128</v>
      </c>
      <c r="AM38" s="673"/>
      <c r="AN38" s="673"/>
      <c r="AO38" s="674"/>
      <c r="AQ38" s="744" t="s">
        <v>335</v>
      </c>
      <c r="AR38" s="745"/>
      <c r="AS38" s="745"/>
      <c r="AT38" s="745"/>
      <c r="AU38" s="745"/>
      <c r="AV38" s="745"/>
      <c r="AW38" s="745"/>
      <c r="AX38" s="745"/>
      <c r="AY38" s="746"/>
      <c r="AZ38" s="663">
        <v>109831</v>
      </c>
      <c r="BA38" s="664"/>
      <c r="BB38" s="664"/>
      <c r="BC38" s="664"/>
      <c r="BD38" s="700"/>
      <c r="BE38" s="700"/>
      <c r="BF38" s="732"/>
      <c r="BG38" s="680" t="s">
        <v>336</v>
      </c>
      <c r="BH38" s="681"/>
      <c r="BI38" s="681"/>
      <c r="BJ38" s="681"/>
      <c r="BK38" s="681"/>
      <c r="BL38" s="681"/>
      <c r="BM38" s="681"/>
      <c r="BN38" s="681"/>
      <c r="BO38" s="681"/>
      <c r="BP38" s="681"/>
      <c r="BQ38" s="681"/>
      <c r="BR38" s="681"/>
      <c r="BS38" s="681"/>
      <c r="BT38" s="681"/>
      <c r="BU38" s="682"/>
      <c r="BV38" s="663">
        <v>5307</v>
      </c>
      <c r="BW38" s="664"/>
      <c r="BX38" s="664"/>
      <c r="BY38" s="664"/>
      <c r="BZ38" s="664"/>
      <c r="CA38" s="664"/>
      <c r="CB38" s="683"/>
      <c r="CD38" s="680" t="s">
        <v>337</v>
      </c>
      <c r="CE38" s="681"/>
      <c r="CF38" s="681"/>
      <c r="CG38" s="681"/>
      <c r="CH38" s="681"/>
      <c r="CI38" s="681"/>
      <c r="CJ38" s="681"/>
      <c r="CK38" s="681"/>
      <c r="CL38" s="681"/>
      <c r="CM38" s="681"/>
      <c r="CN38" s="681"/>
      <c r="CO38" s="681"/>
      <c r="CP38" s="681"/>
      <c r="CQ38" s="682"/>
      <c r="CR38" s="663">
        <v>2400439</v>
      </c>
      <c r="CS38" s="664"/>
      <c r="CT38" s="664"/>
      <c r="CU38" s="664"/>
      <c r="CV38" s="664"/>
      <c r="CW38" s="664"/>
      <c r="CX38" s="664"/>
      <c r="CY38" s="665"/>
      <c r="CZ38" s="672">
        <v>7.8</v>
      </c>
      <c r="DA38" s="702"/>
      <c r="DB38" s="702"/>
      <c r="DC38" s="708"/>
      <c r="DD38" s="679">
        <v>1939421</v>
      </c>
      <c r="DE38" s="664"/>
      <c r="DF38" s="664"/>
      <c r="DG38" s="664"/>
      <c r="DH38" s="664"/>
      <c r="DI38" s="664"/>
      <c r="DJ38" s="664"/>
      <c r="DK38" s="665"/>
      <c r="DL38" s="679">
        <v>1788646</v>
      </c>
      <c r="DM38" s="664"/>
      <c r="DN38" s="664"/>
      <c r="DO38" s="664"/>
      <c r="DP38" s="664"/>
      <c r="DQ38" s="664"/>
      <c r="DR38" s="664"/>
      <c r="DS38" s="664"/>
      <c r="DT38" s="664"/>
      <c r="DU38" s="664"/>
      <c r="DV38" s="665"/>
      <c r="DW38" s="672">
        <v>13.2</v>
      </c>
      <c r="DX38" s="702"/>
      <c r="DY38" s="702"/>
      <c r="DZ38" s="702"/>
      <c r="EA38" s="702"/>
      <c r="EB38" s="702"/>
      <c r="EC38" s="703"/>
    </row>
    <row r="39" spans="2:133" ht="11.25" customHeight="1">
      <c r="B39" s="669" t="s">
        <v>338</v>
      </c>
      <c r="C39" s="670"/>
      <c r="D39" s="670"/>
      <c r="E39" s="670"/>
      <c r="F39" s="670"/>
      <c r="G39" s="670"/>
      <c r="H39" s="670"/>
      <c r="I39" s="670"/>
      <c r="J39" s="670"/>
      <c r="K39" s="670"/>
      <c r="L39" s="670"/>
      <c r="M39" s="670"/>
      <c r="N39" s="670"/>
      <c r="O39" s="670"/>
      <c r="P39" s="670"/>
      <c r="Q39" s="671"/>
      <c r="R39" s="663">
        <v>327981</v>
      </c>
      <c r="S39" s="664"/>
      <c r="T39" s="664"/>
      <c r="U39" s="664"/>
      <c r="V39" s="664"/>
      <c r="W39" s="664"/>
      <c r="X39" s="664"/>
      <c r="Y39" s="665"/>
      <c r="Z39" s="666">
        <v>1</v>
      </c>
      <c r="AA39" s="666"/>
      <c r="AB39" s="666"/>
      <c r="AC39" s="666"/>
      <c r="AD39" s="667">
        <v>32009</v>
      </c>
      <c r="AE39" s="667"/>
      <c r="AF39" s="667"/>
      <c r="AG39" s="667"/>
      <c r="AH39" s="667"/>
      <c r="AI39" s="667"/>
      <c r="AJ39" s="667"/>
      <c r="AK39" s="667"/>
      <c r="AL39" s="672">
        <v>0.2</v>
      </c>
      <c r="AM39" s="673"/>
      <c r="AN39" s="673"/>
      <c r="AO39" s="674"/>
      <c r="AQ39" s="744" t="s">
        <v>339</v>
      </c>
      <c r="AR39" s="745"/>
      <c r="AS39" s="745"/>
      <c r="AT39" s="745"/>
      <c r="AU39" s="745"/>
      <c r="AV39" s="745"/>
      <c r="AW39" s="745"/>
      <c r="AX39" s="745"/>
      <c r="AY39" s="746"/>
      <c r="AZ39" s="663">
        <v>93591</v>
      </c>
      <c r="BA39" s="664"/>
      <c r="BB39" s="664"/>
      <c r="BC39" s="664"/>
      <c r="BD39" s="700"/>
      <c r="BE39" s="700"/>
      <c r="BF39" s="732"/>
      <c r="BG39" s="680" t="s">
        <v>340</v>
      </c>
      <c r="BH39" s="681"/>
      <c r="BI39" s="681"/>
      <c r="BJ39" s="681"/>
      <c r="BK39" s="681"/>
      <c r="BL39" s="681"/>
      <c r="BM39" s="681"/>
      <c r="BN39" s="681"/>
      <c r="BO39" s="681"/>
      <c r="BP39" s="681"/>
      <c r="BQ39" s="681"/>
      <c r="BR39" s="681"/>
      <c r="BS39" s="681"/>
      <c r="BT39" s="681"/>
      <c r="BU39" s="682"/>
      <c r="BV39" s="663">
        <v>7949</v>
      </c>
      <c r="BW39" s="664"/>
      <c r="BX39" s="664"/>
      <c r="BY39" s="664"/>
      <c r="BZ39" s="664"/>
      <c r="CA39" s="664"/>
      <c r="CB39" s="683"/>
      <c r="CD39" s="680" t="s">
        <v>341</v>
      </c>
      <c r="CE39" s="681"/>
      <c r="CF39" s="681"/>
      <c r="CG39" s="681"/>
      <c r="CH39" s="681"/>
      <c r="CI39" s="681"/>
      <c r="CJ39" s="681"/>
      <c r="CK39" s="681"/>
      <c r="CL39" s="681"/>
      <c r="CM39" s="681"/>
      <c r="CN39" s="681"/>
      <c r="CO39" s="681"/>
      <c r="CP39" s="681"/>
      <c r="CQ39" s="682"/>
      <c r="CR39" s="663">
        <v>3509328</v>
      </c>
      <c r="CS39" s="700"/>
      <c r="CT39" s="700"/>
      <c r="CU39" s="700"/>
      <c r="CV39" s="700"/>
      <c r="CW39" s="700"/>
      <c r="CX39" s="700"/>
      <c r="CY39" s="701"/>
      <c r="CZ39" s="672">
        <v>11.4</v>
      </c>
      <c r="DA39" s="702"/>
      <c r="DB39" s="702"/>
      <c r="DC39" s="708"/>
      <c r="DD39" s="679">
        <v>1149912</v>
      </c>
      <c r="DE39" s="700"/>
      <c r="DF39" s="700"/>
      <c r="DG39" s="700"/>
      <c r="DH39" s="700"/>
      <c r="DI39" s="700"/>
      <c r="DJ39" s="700"/>
      <c r="DK39" s="701"/>
      <c r="DL39" s="679" t="s">
        <v>128</v>
      </c>
      <c r="DM39" s="700"/>
      <c r="DN39" s="700"/>
      <c r="DO39" s="700"/>
      <c r="DP39" s="700"/>
      <c r="DQ39" s="700"/>
      <c r="DR39" s="700"/>
      <c r="DS39" s="700"/>
      <c r="DT39" s="700"/>
      <c r="DU39" s="700"/>
      <c r="DV39" s="701"/>
      <c r="DW39" s="672" t="s">
        <v>128</v>
      </c>
      <c r="DX39" s="702"/>
      <c r="DY39" s="702"/>
      <c r="DZ39" s="702"/>
      <c r="EA39" s="702"/>
      <c r="EB39" s="702"/>
      <c r="EC39" s="703"/>
    </row>
    <row r="40" spans="2:133" ht="11.25" customHeight="1">
      <c r="B40" s="669" t="s">
        <v>342</v>
      </c>
      <c r="C40" s="670"/>
      <c r="D40" s="670"/>
      <c r="E40" s="670"/>
      <c r="F40" s="670"/>
      <c r="G40" s="670"/>
      <c r="H40" s="670"/>
      <c r="I40" s="670"/>
      <c r="J40" s="670"/>
      <c r="K40" s="670"/>
      <c r="L40" s="670"/>
      <c r="M40" s="670"/>
      <c r="N40" s="670"/>
      <c r="O40" s="670"/>
      <c r="P40" s="670"/>
      <c r="Q40" s="671"/>
      <c r="R40" s="663">
        <v>2594181</v>
      </c>
      <c r="S40" s="664"/>
      <c r="T40" s="664"/>
      <c r="U40" s="664"/>
      <c r="V40" s="664"/>
      <c r="W40" s="664"/>
      <c r="X40" s="664"/>
      <c r="Y40" s="665"/>
      <c r="Z40" s="666">
        <v>8.1</v>
      </c>
      <c r="AA40" s="666"/>
      <c r="AB40" s="666"/>
      <c r="AC40" s="666"/>
      <c r="AD40" s="667" t="s">
        <v>128</v>
      </c>
      <c r="AE40" s="667"/>
      <c r="AF40" s="667"/>
      <c r="AG40" s="667"/>
      <c r="AH40" s="667"/>
      <c r="AI40" s="667"/>
      <c r="AJ40" s="667"/>
      <c r="AK40" s="667"/>
      <c r="AL40" s="672" t="s">
        <v>128</v>
      </c>
      <c r="AM40" s="673"/>
      <c r="AN40" s="673"/>
      <c r="AO40" s="674"/>
      <c r="AQ40" s="744" t="s">
        <v>343</v>
      </c>
      <c r="AR40" s="745"/>
      <c r="AS40" s="745"/>
      <c r="AT40" s="745"/>
      <c r="AU40" s="745"/>
      <c r="AV40" s="745"/>
      <c r="AW40" s="745"/>
      <c r="AX40" s="745"/>
      <c r="AY40" s="746"/>
      <c r="AZ40" s="663">
        <v>46280</v>
      </c>
      <c r="BA40" s="664"/>
      <c r="BB40" s="664"/>
      <c r="BC40" s="664"/>
      <c r="BD40" s="700"/>
      <c r="BE40" s="700"/>
      <c r="BF40" s="732"/>
      <c r="BG40" s="750" t="s">
        <v>344</v>
      </c>
      <c r="BH40" s="751"/>
      <c r="BI40" s="751"/>
      <c r="BJ40" s="751"/>
      <c r="BK40" s="751"/>
      <c r="BL40" s="364"/>
      <c r="BM40" s="681" t="s">
        <v>345</v>
      </c>
      <c r="BN40" s="681"/>
      <c r="BO40" s="681"/>
      <c r="BP40" s="681"/>
      <c r="BQ40" s="681"/>
      <c r="BR40" s="681"/>
      <c r="BS40" s="681"/>
      <c r="BT40" s="681"/>
      <c r="BU40" s="682"/>
      <c r="BV40" s="663">
        <v>93</v>
      </c>
      <c r="BW40" s="664"/>
      <c r="BX40" s="664"/>
      <c r="BY40" s="664"/>
      <c r="BZ40" s="664"/>
      <c r="CA40" s="664"/>
      <c r="CB40" s="683"/>
      <c r="CD40" s="680" t="s">
        <v>346</v>
      </c>
      <c r="CE40" s="681"/>
      <c r="CF40" s="681"/>
      <c r="CG40" s="681"/>
      <c r="CH40" s="681"/>
      <c r="CI40" s="681"/>
      <c r="CJ40" s="681"/>
      <c r="CK40" s="681"/>
      <c r="CL40" s="681"/>
      <c r="CM40" s="681"/>
      <c r="CN40" s="681"/>
      <c r="CO40" s="681"/>
      <c r="CP40" s="681"/>
      <c r="CQ40" s="682"/>
      <c r="CR40" s="663">
        <v>38760</v>
      </c>
      <c r="CS40" s="664"/>
      <c r="CT40" s="664"/>
      <c r="CU40" s="664"/>
      <c r="CV40" s="664"/>
      <c r="CW40" s="664"/>
      <c r="CX40" s="664"/>
      <c r="CY40" s="665"/>
      <c r="CZ40" s="672">
        <v>0.1</v>
      </c>
      <c r="DA40" s="702"/>
      <c r="DB40" s="702"/>
      <c r="DC40" s="708"/>
      <c r="DD40" s="679">
        <v>12004</v>
      </c>
      <c r="DE40" s="664"/>
      <c r="DF40" s="664"/>
      <c r="DG40" s="664"/>
      <c r="DH40" s="664"/>
      <c r="DI40" s="664"/>
      <c r="DJ40" s="664"/>
      <c r="DK40" s="665"/>
      <c r="DL40" s="679">
        <v>12004</v>
      </c>
      <c r="DM40" s="664"/>
      <c r="DN40" s="664"/>
      <c r="DO40" s="664"/>
      <c r="DP40" s="664"/>
      <c r="DQ40" s="664"/>
      <c r="DR40" s="664"/>
      <c r="DS40" s="664"/>
      <c r="DT40" s="664"/>
      <c r="DU40" s="664"/>
      <c r="DV40" s="665"/>
      <c r="DW40" s="672">
        <v>0.1</v>
      </c>
      <c r="DX40" s="702"/>
      <c r="DY40" s="702"/>
      <c r="DZ40" s="702"/>
      <c r="EA40" s="702"/>
      <c r="EB40" s="702"/>
      <c r="EC40" s="703"/>
    </row>
    <row r="41" spans="2:133" ht="11.25" customHeight="1">
      <c r="B41" s="669" t="s">
        <v>347</v>
      </c>
      <c r="C41" s="670"/>
      <c r="D41" s="670"/>
      <c r="E41" s="670"/>
      <c r="F41" s="670"/>
      <c r="G41" s="670"/>
      <c r="H41" s="670"/>
      <c r="I41" s="670"/>
      <c r="J41" s="670"/>
      <c r="K41" s="670"/>
      <c r="L41" s="670"/>
      <c r="M41" s="670"/>
      <c r="N41" s="670"/>
      <c r="O41" s="670"/>
      <c r="P41" s="670"/>
      <c r="Q41" s="671"/>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72" t="s">
        <v>128</v>
      </c>
      <c r="AM41" s="673"/>
      <c r="AN41" s="673"/>
      <c r="AO41" s="674"/>
      <c r="AQ41" s="744" t="s">
        <v>348</v>
      </c>
      <c r="AR41" s="745"/>
      <c r="AS41" s="745"/>
      <c r="AT41" s="745"/>
      <c r="AU41" s="745"/>
      <c r="AV41" s="745"/>
      <c r="AW41" s="745"/>
      <c r="AX41" s="745"/>
      <c r="AY41" s="746"/>
      <c r="AZ41" s="663">
        <v>497345</v>
      </c>
      <c r="BA41" s="664"/>
      <c r="BB41" s="664"/>
      <c r="BC41" s="664"/>
      <c r="BD41" s="700"/>
      <c r="BE41" s="700"/>
      <c r="BF41" s="732"/>
      <c r="BG41" s="750"/>
      <c r="BH41" s="751"/>
      <c r="BI41" s="751"/>
      <c r="BJ41" s="751"/>
      <c r="BK41" s="751"/>
      <c r="BL41" s="364"/>
      <c r="BM41" s="681" t="s">
        <v>349</v>
      </c>
      <c r="BN41" s="681"/>
      <c r="BO41" s="681"/>
      <c r="BP41" s="681"/>
      <c r="BQ41" s="681"/>
      <c r="BR41" s="681"/>
      <c r="BS41" s="681"/>
      <c r="BT41" s="681"/>
      <c r="BU41" s="682"/>
      <c r="BV41" s="663" t="s">
        <v>128</v>
      </c>
      <c r="BW41" s="664"/>
      <c r="BX41" s="664"/>
      <c r="BY41" s="664"/>
      <c r="BZ41" s="664"/>
      <c r="CA41" s="664"/>
      <c r="CB41" s="683"/>
      <c r="CD41" s="680" t="s">
        <v>350</v>
      </c>
      <c r="CE41" s="681"/>
      <c r="CF41" s="681"/>
      <c r="CG41" s="681"/>
      <c r="CH41" s="681"/>
      <c r="CI41" s="681"/>
      <c r="CJ41" s="681"/>
      <c r="CK41" s="681"/>
      <c r="CL41" s="681"/>
      <c r="CM41" s="681"/>
      <c r="CN41" s="681"/>
      <c r="CO41" s="681"/>
      <c r="CP41" s="681"/>
      <c r="CQ41" s="682"/>
      <c r="CR41" s="663" t="s">
        <v>128</v>
      </c>
      <c r="CS41" s="700"/>
      <c r="CT41" s="700"/>
      <c r="CU41" s="700"/>
      <c r="CV41" s="700"/>
      <c r="CW41" s="700"/>
      <c r="CX41" s="700"/>
      <c r="CY41" s="701"/>
      <c r="CZ41" s="672" t="s">
        <v>128</v>
      </c>
      <c r="DA41" s="702"/>
      <c r="DB41" s="702"/>
      <c r="DC41" s="708"/>
      <c r="DD41" s="679" t="s">
        <v>128</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351</v>
      </c>
      <c r="C42" s="670"/>
      <c r="D42" s="670"/>
      <c r="E42" s="670"/>
      <c r="F42" s="670"/>
      <c r="G42" s="670"/>
      <c r="H42" s="670"/>
      <c r="I42" s="670"/>
      <c r="J42" s="670"/>
      <c r="K42" s="670"/>
      <c r="L42" s="670"/>
      <c r="M42" s="670"/>
      <c r="N42" s="670"/>
      <c r="O42" s="670"/>
      <c r="P42" s="670"/>
      <c r="Q42" s="671"/>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72" t="s">
        <v>128</v>
      </c>
      <c r="AM42" s="673"/>
      <c r="AN42" s="673"/>
      <c r="AO42" s="674"/>
      <c r="AQ42" s="757" t="s">
        <v>352</v>
      </c>
      <c r="AR42" s="758"/>
      <c r="AS42" s="758"/>
      <c r="AT42" s="758"/>
      <c r="AU42" s="758"/>
      <c r="AV42" s="758"/>
      <c r="AW42" s="758"/>
      <c r="AX42" s="758"/>
      <c r="AY42" s="759"/>
      <c r="AZ42" s="754">
        <v>1770621</v>
      </c>
      <c r="BA42" s="755"/>
      <c r="BB42" s="755"/>
      <c r="BC42" s="755"/>
      <c r="BD42" s="734"/>
      <c r="BE42" s="734"/>
      <c r="BF42" s="735"/>
      <c r="BG42" s="752"/>
      <c r="BH42" s="753"/>
      <c r="BI42" s="753"/>
      <c r="BJ42" s="753"/>
      <c r="BK42" s="753"/>
      <c r="BL42" s="365"/>
      <c r="BM42" s="692" t="s">
        <v>353</v>
      </c>
      <c r="BN42" s="692"/>
      <c r="BO42" s="692"/>
      <c r="BP42" s="692"/>
      <c r="BQ42" s="692"/>
      <c r="BR42" s="692"/>
      <c r="BS42" s="692"/>
      <c r="BT42" s="692"/>
      <c r="BU42" s="693"/>
      <c r="BV42" s="754">
        <v>500</v>
      </c>
      <c r="BW42" s="755"/>
      <c r="BX42" s="755"/>
      <c r="BY42" s="755"/>
      <c r="BZ42" s="755"/>
      <c r="CA42" s="755"/>
      <c r="CB42" s="756"/>
      <c r="CD42" s="669" t="s">
        <v>354</v>
      </c>
      <c r="CE42" s="670"/>
      <c r="CF42" s="670"/>
      <c r="CG42" s="670"/>
      <c r="CH42" s="670"/>
      <c r="CI42" s="670"/>
      <c r="CJ42" s="670"/>
      <c r="CK42" s="670"/>
      <c r="CL42" s="670"/>
      <c r="CM42" s="670"/>
      <c r="CN42" s="670"/>
      <c r="CO42" s="670"/>
      <c r="CP42" s="670"/>
      <c r="CQ42" s="671"/>
      <c r="CR42" s="663">
        <v>4272502</v>
      </c>
      <c r="CS42" s="700"/>
      <c r="CT42" s="700"/>
      <c r="CU42" s="700"/>
      <c r="CV42" s="700"/>
      <c r="CW42" s="700"/>
      <c r="CX42" s="700"/>
      <c r="CY42" s="701"/>
      <c r="CZ42" s="672">
        <v>13.9</v>
      </c>
      <c r="DA42" s="702"/>
      <c r="DB42" s="702"/>
      <c r="DC42" s="708"/>
      <c r="DD42" s="679">
        <v>738342</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355</v>
      </c>
      <c r="C43" s="670"/>
      <c r="D43" s="670"/>
      <c r="E43" s="670"/>
      <c r="F43" s="670"/>
      <c r="G43" s="670"/>
      <c r="H43" s="670"/>
      <c r="I43" s="670"/>
      <c r="J43" s="670"/>
      <c r="K43" s="670"/>
      <c r="L43" s="670"/>
      <c r="M43" s="670"/>
      <c r="N43" s="670"/>
      <c r="O43" s="670"/>
      <c r="P43" s="670"/>
      <c r="Q43" s="671"/>
      <c r="R43" s="663">
        <v>482581</v>
      </c>
      <c r="S43" s="664"/>
      <c r="T43" s="664"/>
      <c r="U43" s="664"/>
      <c r="V43" s="664"/>
      <c r="W43" s="664"/>
      <c r="X43" s="664"/>
      <c r="Y43" s="665"/>
      <c r="Z43" s="666">
        <v>1.5</v>
      </c>
      <c r="AA43" s="666"/>
      <c r="AB43" s="666"/>
      <c r="AC43" s="666"/>
      <c r="AD43" s="667" t="s">
        <v>128</v>
      </c>
      <c r="AE43" s="667"/>
      <c r="AF43" s="667"/>
      <c r="AG43" s="667"/>
      <c r="AH43" s="667"/>
      <c r="AI43" s="667"/>
      <c r="AJ43" s="667"/>
      <c r="AK43" s="667"/>
      <c r="AL43" s="672" t="s">
        <v>128</v>
      </c>
      <c r="AM43" s="673"/>
      <c r="AN43" s="673"/>
      <c r="AO43" s="674"/>
      <c r="BV43" s="219"/>
      <c r="BW43" s="219"/>
      <c r="BX43" s="219"/>
      <c r="BY43" s="219"/>
      <c r="BZ43" s="219"/>
      <c r="CA43" s="219"/>
      <c r="CB43" s="219"/>
      <c r="CD43" s="669" t="s">
        <v>356</v>
      </c>
      <c r="CE43" s="670"/>
      <c r="CF43" s="670"/>
      <c r="CG43" s="670"/>
      <c r="CH43" s="670"/>
      <c r="CI43" s="670"/>
      <c r="CJ43" s="670"/>
      <c r="CK43" s="670"/>
      <c r="CL43" s="670"/>
      <c r="CM43" s="670"/>
      <c r="CN43" s="670"/>
      <c r="CO43" s="670"/>
      <c r="CP43" s="670"/>
      <c r="CQ43" s="671"/>
      <c r="CR43" s="663">
        <v>186291</v>
      </c>
      <c r="CS43" s="700"/>
      <c r="CT43" s="700"/>
      <c r="CU43" s="700"/>
      <c r="CV43" s="700"/>
      <c r="CW43" s="700"/>
      <c r="CX43" s="700"/>
      <c r="CY43" s="701"/>
      <c r="CZ43" s="672">
        <v>0.6</v>
      </c>
      <c r="DA43" s="702"/>
      <c r="DB43" s="702"/>
      <c r="DC43" s="708"/>
      <c r="DD43" s="679">
        <v>186291</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357</v>
      </c>
      <c r="C44" s="711"/>
      <c r="D44" s="711"/>
      <c r="E44" s="711"/>
      <c r="F44" s="711"/>
      <c r="G44" s="711"/>
      <c r="H44" s="711"/>
      <c r="I44" s="711"/>
      <c r="J44" s="711"/>
      <c r="K44" s="711"/>
      <c r="L44" s="711"/>
      <c r="M44" s="711"/>
      <c r="N44" s="711"/>
      <c r="O44" s="711"/>
      <c r="P44" s="711"/>
      <c r="Q44" s="712"/>
      <c r="R44" s="754">
        <v>31908067</v>
      </c>
      <c r="S44" s="755"/>
      <c r="T44" s="755"/>
      <c r="U44" s="755"/>
      <c r="V44" s="755"/>
      <c r="W44" s="755"/>
      <c r="X44" s="755"/>
      <c r="Y44" s="763"/>
      <c r="Z44" s="764">
        <v>100</v>
      </c>
      <c r="AA44" s="764"/>
      <c r="AB44" s="764"/>
      <c r="AC44" s="764"/>
      <c r="AD44" s="765">
        <v>13031701</v>
      </c>
      <c r="AE44" s="765"/>
      <c r="AF44" s="765"/>
      <c r="AG44" s="765"/>
      <c r="AH44" s="765"/>
      <c r="AI44" s="765"/>
      <c r="AJ44" s="765"/>
      <c r="AK44" s="765"/>
      <c r="AL44" s="766">
        <v>100</v>
      </c>
      <c r="AM44" s="733"/>
      <c r="AN44" s="733"/>
      <c r="AO44" s="767"/>
      <c r="CD44" s="768" t="s">
        <v>304</v>
      </c>
      <c r="CE44" s="769"/>
      <c r="CF44" s="669" t="s">
        <v>358</v>
      </c>
      <c r="CG44" s="670"/>
      <c r="CH44" s="670"/>
      <c r="CI44" s="670"/>
      <c r="CJ44" s="670"/>
      <c r="CK44" s="670"/>
      <c r="CL44" s="670"/>
      <c r="CM44" s="670"/>
      <c r="CN44" s="670"/>
      <c r="CO44" s="670"/>
      <c r="CP44" s="670"/>
      <c r="CQ44" s="671"/>
      <c r="CR44" s="663">
        <v>4137966</v>
      </c>
      <c r="CS44" s="664"/>
      <c r="CT44" s="664"/>
      <c r="CU44" s="664"/>
      <c r="CV44" s="664"/>
      <c r="CW44" s="664"/>
      <c r="CX44" s="664"/>
      <c r="CY44" s="665"/>
      <c r="CZ44" s="672">
        <v>13.5</v>
      </c>
      <c r="DA44" s="673"/>
      <c r="DB44" s="673"/>
      <c r="DC44" s="684"/>
      <c r="DD44" s="679">
        <v>657669</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359</v>
      </c>
      <c r="CG45" s="670"/>
      <c r="CH45" s="670"/>
      <c r="CI45" s="670"/>
      <c r="CJ45" s="670"/>
      <c r="CK45" s="670"/>
      <c r="CL45" s="670"/>
      <c r="CM45" s="670"/>
      <c r="CN45" s="670"/>
      <c r="CO45" s="670"/>
      <c r="CP45" s="670"/>
      <c r="CQ45" s="671"/>
      <c r="CR45" s="663">
        <v>2235194</v>
      </c>
      <c r="CS45" s="700"/>
      <c r="CT45" s="700"/>
      <c r="CU45" s="700"/>
      <c r="CV45" s="700"/>
      <c r="CW45" s="700"/>
      <c r="CX45" s="700"/>
      <c r="CY45" s="701"/>
      <c r="CZ45" s="672">
        <v>7.3</v>
      </c>
      <c r="DA45" s="702"/>
      <c r="DB45" s="702"/>
      <c r="DC45" s="708"/>
      <c r="DD45" s="679">
        <v>55077</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361</v>
      </c>
      <c r="CG46" s="670"/>
      <c r="CH46" s="670"/>
      <c r="CI46" s="670"/>
      <c r="CJ46" s="670"/>
      <c r="CK46" s="670"/>
      <c r="CL46" s="670"/>
      <c r="CM46" s="670"/>
      <c r="CN46" s="670"/>
      <c r="CO46" s="670"/>
      <c r="CP46" s="670"/>
      <c r="CQ46" s="671"/>
      <c r="CR46" s="663">
        <v>1670364</v>
      </c>
      <c r="CS46" s="664"/>
      <c r="CT46" s="664"/>
      <c r="CU46" s="664"/>
      <c r="CV46" s="664"/>
      <c r="CW46" s="664"/>
      <c r="CX46" s="664"/>
      <c r="CY46" s="665"/>
      <c r="CZ46" s="672">
        <v>5.4</v>
      </c>
      <c r="DA46" s="673"/>
      <c r="DB46" s="673"/>
      <c r="DC46" s="684"/>
      <c r="DD46" s="679">
        <v>585847</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363</v>
      </c>
      <c r="CG47" s="670"/>
      <c r="CH47" s="670"/>
      <c r="CI47" s="670"/>
      <c r="CJ47" s="670"/>
      <c r="CK47" s="670"/>
      <c r="CL47" s="670"/>
      <c r="CM47" s="670"/>
      <c r="CN47" s="670"/>
      <c r="CO47" s="670"/>
      <c r="CP47" s="670"/>
      <c r="CQ47" s="671"/>
      <c r="CR47" s="663">
        <v>134536</v>
      </c>
      <c r="CS47" s="700"/>
      <c r="CT47" s="700"/>
      <c r="CU47" s="700"/>
      <c r="CV47" s="700"/>
      <c r="CW47" s="700"/>
      <c r="CX47" s="700"/>
      <c r="CY47" s="701"/>
      <c r="CZ47" s="672">
        <v>0.4</v>
      </c>
      <c r="DA47" s="702"/>
      <c r="DB47" s="702"/>
      <c r="DC47" s="708"/>
      <c r="DD47" s="679">
        <v>80673</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365</v>
      </c>
      <c r="CG48" s="670"/>
      <c r="CH48" s="670"/>
      <c r="CI48" s="670"/>
      <c r="CJ48" s="670"/>
      <c r="CK48" s="670"/>
      <c r="CL48" s="670"/>
      <c r="CM48" s="670"/>
      <c r="CN48" s="670"/>
      <c r="CO48" s="670"/>
      <c r="CP48" s="670"/>
      <c r="CQ48" s="671"/>
      <c r="CR48" s="663" t="s">
        <v>128</v>
      </c>
      <c r="CS48" s="664"/>
      <c r="CT48" s="664"/>
      <c r="CU48" s="664"/>
      <c r="CV48" s="664"/>
      <c r="CW48" s="664"/>
      <c r="CX48" s="664"/>
      <c r="CY48" s="665"/>
      <c r="CZ48" s="672" t="s">
        <v>128</v>
      </c>
      <c r="DA48" s="673"/>
      <c r="DB48" s="673"/>
      <c r="DC48" s="684"/>
      <c r="DD48" s="679" t="s">
        <v>128</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54">
        <v>30691101</v>
      </c>
      <c r="CS49" s="734"/>
      <c r="CT49" s="734"/>
      <c r="CU49" s="734"/>
      <c r="CV49" s="734"/>
      <c r="CW49" s="734"/>
      <c r="CX49" s="734"/>
      <c r="CY49" s="774"/>
      <c r="CZ49" s="766">
        <v>100</v>
      </c>
      <c r="DA49" s="775"/>
      <c r="DB49" s="775"/>
      <c r="DC49" s="776"/>
      <c r="DD49" s="777">
        <v>15481376</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JtTtSdbeppNV7iE8hWRwv2GrVBKC8IXY8Shl1gJ/8PmZSHbI2Yd1/ozsz+41oVDfsnWXdjYLwFQyfG1PRpQww==" saltValue="W1qEXN2hcanUkx1eP8DWkw=="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34" sqref="Q34:U34"/>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9" t="s">
        <v>386</v>
      </c>
      <c r="DH5" s="830"/>
      <c r="DI5" s="830"/>
      <c r="DJ5" s="830"/>
      <c r="DK5" s="831"/>
      <c r="DL5" s="829" t="s">
        <v>387</v>
      </c>
      <c r="DM5" s="830"/>
      <c r="DN5" s="830"/>
      <c r="DO5" s="830"/>
      <c r="DP5" s="831"/>
      <c r="DQ5" s="798" t="s">
        <v>388</v>
      </c>
      <c r="DR5" s="799"/>
      <c r="DS5" s="799"/>
      <c r="DT5" s="799"/>
      <c r="DU5" s="800"/>
      <c r="DV5" s="798" t="s">
        <v>379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2"/>
      <c r="DH6" s="833"/>
      <c r="DI6" s="833"/>
      <c r="DJ6" s="833"/>
      <c r="DK6" s="834"/>
      <c r="DL6" s="832"/>
      <c r="DM6" s="833"/>
      <c r="DN6" s="833"/>
      <c r="DO6" s="833"/>
      <c r="DP6" s="834"/>
      <c r="DQ6" s="801"/>
      <c r="DR6" s="802"/>
      <c r="DS6" s="802"/>
      <c r="DT6" s="802"/>
      <c r="DU6" s="803"/>
      <c r="DV6" s="801"/>
      <c r="DW6" s="802"/>
      <c r="DX6" s="802"/>
      <c r="DY6" s="802"/>
      <c r="DZ6" s="807"/>
      <c r="EA6" s="230"/>
    </row>
    <row r="7" spans="1:131" s="231" customFormat="1" ht="26.25" customHeight="1" thickTop="1">
      <c r="A7" s="232">
        <v>1</v>
      </c>
      <c r="B7" s="815" t="s">
        <v>389</v>
      </c>
      <c r="C7" s="816"/>
      <c r="D7" s="816"/>
      <c r="E7" s="816"/>
      <c r="F7" s="816"/>
      <c r="G7" s="816"/>
      <c r="H7" s="816"/>
      <c r="I7" s="816"/>
      <c r="J7" s="816"/>
      <c r="K7" s="816"/>
      <c r="L7" s="816"/>
      <c r="M7" s="816"/>
      <c r="N7" s="816"/>
      <c r="O7" s="816"/>
      <c r="P7" s="817"/>
      <c r="Q7" s="818">
        <v>31917</v>
      </c>
      <c r="R7" s="819"/>
      <c r="S7" s="819"/>
      <c r="T7" s="819"/>
      <c r="U7" s="819"/>
      <c r="V7" s="819">
        <v>30670</v>
      </c>
      <c r="W7" s="819"/>
      <c r="X7" s="819"/>
      <c r="Y7" s="819"/>
      <c r="Z7" s="819"/>
      <c r="AA7" s="819">
        <v>1217</v>
      </c>
      <c r="AB7" s="819"/>
      <c r="AC7" s="819"/>
      <c r="AD7" s="819"/>
      <c r="AE7" s="820"/>
      <c r="AF7" s="821">
        <v>1137</v>
      </c>
      <c r="AG7" s="822"/>
      <c r="AH7" s="822"/>
      <c r="AI7" s="822"/>
      <c r="AJ7" s="823"/>
      <c r="AK7" s="824">
        <v>1403</v>
      </c>
      <c r="AL7" s="825"/>
      <c r="AM7" s="825"/>
      <c r="AN7" s="825"/>
      <c r="AO7" s="825"/>
      <c r="AP7" s="825">
        <v>29210</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1" t="s">
        <v>590</v>
      </c>
      <c r="BT7" s="812"/>
      <c r="BU7" s="812"/>
      <c r="BV7" s="812"/>
      <c r="BW7" s="812"/>
      <c r="BX7" s="812"/>
      <c r="BY7" s="812"/>
      <c r="BZ7" s="812"/>
      <c r="CA7" s="812"/>
      <c r="CB7" s="812"/>
      <c r="CC7" s="812"/>
      <c r="CD7" s="812"/>
      <c r="CE7" s="812"/>
      <c r="CF7" s="812"/>
      <c r="CG7" s="828"/>
      <c r="CH7" s="814">
        <v>16</v>
      </c>
      <c r="CI7" s="809"/>
      <c r="CJ7" s="809"/>
      <c r="CK7" s="809"/>
      <c r="CL7" s="810"/>
      <c r="CM7" s="814">
        <v>184</v>
      </c>
      <c r="CN7" s="809"/>
      <c r="CO7" s="809"/>
      <c r="CP7" s="809"/>
      <c r="CQ7" s="810"/>
      <c r="CR7" s="814">
        <v>42</v>
      </c>
      <c r="CS7" s="809"/>
      <c r="CT7" s="809"/>
      <c r="CU7" s="809"/>
      <c r="CV7" s="810"/>
      <c r="CW7" s="808" t="s">
        <v>593</v>
      </c>
      <c r="CX7" s="809"/>
      <c r="CY7" s="809"/>
      <c r="CZ7" s="809"/>
      <c r="DA7" s="810"/>
      <c r="DB7" s="808" t="s">
        <v>583</v>
      </c>
      <c r="DC7" s="809"/>
      <c r="DD7" s="809"/>
      <c r="DE7" s="809"/>
      <c r="DF7" s="810"/>
      <c r="DG7" s="808" t="s">
        <v>583</v>
      </c>
      <c r="DH7" s="809"/>
      <c r="DI7" s="809"/>
      <c r="DJ7" s="809"/>
      <c r="DK7" s="810"/>
      <c r="DL7" s="808" t="s">
        <v>583</v>
      </c>
      <c r="DM7" s="809"/>
      <c r="DN7" s="809"/>
      <c r="DO7" s="809"/>
      <c r="DP7" s="810"/>
      <c r="DQ7" s="808" t="s">
        <v>583</v>
      </c>
      <c r="DR7" s="809"/>
      <c r="DS7" s="809"/>
      <c r="DT7" s="809"/>
      <c r="DU7" s="810"/>
      <c r="DV7" s="811"/>
      <c r="DW7" s="812"/>
      <c r="DX7" s="812"/>
      <c r="DY7" s="812"/>
      <c r="DZ7" s="813"/>
      <c r="EA7" s="230"/>
    </row>
    <row r="8" spans="1:131" s="231" customFormat="1" ht="26.25" customHeight="1">
      <c r="A8" s="234">
        <v>2</v>
      </c>
      <c r="B8" s="847"/>
      <c r="C8" s="848"/>
      <c r="D8" s="848"/>
      <c r="E8" s="848"/>
      <c r="F8" s="848"/>
      <c r="G8" s="848"/>
      <c r="H8" s="848"/>
      <c r="I8" s="848"/>
      <c r="J8" s="848"/>
      <c r="K8" s="848"/>
      <c r="L8" s="848"/>
      <c r="M8" s="848"/>
      <c r="N8" s="848"/>
      <c r="O8" s="848"/>
      <c r="P8" s="849"/>
      <c r="Q8" s="850"/>
      <c r="R8" s="851"/>
      <c r="S8" s="851"/>
      <c r="T8" s="851"/>
      <c r="U8" s="851"/>
      <c r="V8" s="851"/>
      <c r="W8" s="851"/>
      <c r="X8" s="851"/>
      <c r="Y8" s="851"/>
      <c r="Z8" s="851"/>
      <c r="AA8" s="851"/>
      <c r="AB8" s="851"/>
      <c r="AC8" s="851"/>
      <c r="AD8" s="851"/>
      <c r="AE8" s="852"/>
      <c r="AF8" s="853"/>
      <c r="AG8" s="854"/>
      <c r="AH8" s="854"/>
      <c r="AI8" s="854"/>
      <c r="AJ8" s="855"/>
      <c r="AK8" s="835"/>
      <c r="AL8" s="836"/>
      <c r="AM8" s="836"/>
      <c r="AN8" s="836"/>
      <c r="AO8" s="836"/>
      <c r="AP8" s="836"/>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t="s">
        <v>591</v>
      </c>
      <c r="BT8" s="840"/>
      <c r="BU8" s="840"/>
      <c r="BV8" s="840"/>
      <c r="BW8" s="840"/>
      <c r="BX8" s="840"/>
      <c r="BY8" s="840"/>
      <c r="BZ8" s="840"/>
      <c r="CA8" s="840"/>
      <c r="CB8" s="840"/>
      <c r="CC8" s="840"/>
      <c r="CD8" s="840"/>
      <c r="CE8" s="840"/>
      <c r="CF8" s="840"/>
      <c r="CG8" s="841"/>
      <c r="CH8" s="842">
        <v>-2</v>
      </c>
      <c r="CI8" s="843"/>
      <c r="CJ8" s="843"/>
      <c r="CK8" s="843"/>
      <c r="CL8" s="844"/>
      <c r="CM8" s="842">
        <v>20</v>
      </c>
      <c r="CN8" s="843"/>
      <c r="CO8" s="843"/>
      <c r="CP8" s="843"/>
      <c r="CQ8" s="844"/>
      <c r="CR8" s="842">
        <v>8</v>
      </c>
      <c r="CS8" s="843"/>
      <c r="CT8" s="843"/>
      <c r="CU8" s="843"/>
      <c r="CV8" s="844"/>
      <c r="CW8" s="842">
        <v>10</v>
      </c>
      <c r="CX8" s="843"/>
      <c r="CY8" s="843"/>
      <c r="CZ8" s="843"/>
      <c r="DA8" s="844"/>
      <c r="DB8" s="845" t="s">
        <v>583</v>
      </c>
      <c r="DC8" s="843"/>
      <c r="DD8" s="843"/>
      <c r="DE8" s="843"/>
      <c r="DF8" s="844"/>
      <c r="DG8" s="845" t="s">
        <v>583</v>
      </c>
      <c r="DH8" s="843"/>
      <c r="DI8" s="843"/>
      <c r="DJ8" s="843"/>
      <c r="DK8" s="844"/>
      <c r="DL8" s="845" t="s">
        <v>583</v>
      </c>
      <c r="DM8" s="843"/>
      <c r="DN8" s="843"/>
      <c r="DO8" s="843"/>
      <c r="DP8" s="844"/>
      <c r="DQ8" s="845" t="s">
        <v>583</v>
      </c>
      <c r="DR8" s="843"/>
      <c r="DS8" s="843"/>
      <c r="DT8" s="843"/>
      <c r="DU8" s="844"/>
      <c r="DV8" s="839"/>
      <c r="DW8" s="840"/>
      <c r="DX8" s="840"/>
      <c r="DY8" s="840"/>
      <c r="DZ8" s="846"/>
      <c r="EA8" s="230"/>
    </row>
    <row r="9" spans="1:131" s="231" customFormat="1" ht="26.25" customHeight="1">
      <c r="A9" s="234">
        <v>3</v>
      </c>
      <c r="B9" s="847"/>
      <c r="C9" s="848"/>
      <c r="D9" s="848"/>
      <c r="E9" s="848"/>
      <c r="F9" s="848"/>
      <c r="G9" s="848"/>
      <c r="H9" s="848"/>
      <c r="I9" s="848"/>
      <c r="J9" s="848"/>
      <c r="K9" s="848"/>
      <c r="L9" s="848"/>
      <c r="M9" s="848"/>
      <c r="N9" s="848"/>
      <c r="O9" s="848"/>
      <c r="P9" s="849"/>
      <c r="Q9" s="850"/>
      <c r="R9" s="851"/>
      <c r="S9" s="851"/>
      <c r="T9" s="851"/>
      <c r="U9" s="851"/>
      <c r="V9" s="851"/>
      <c r="W9" s="851"/>
      <c r="X9" s="851"/>
      <c r="Y9" s="851"/>
      <c r="Z9" s="851"/>
      <c r="AA9" s="851"/>
      <c r="AB9" s="851"/>
      <c r="AC9" s="851"/>
      <c r="AD9" s="851"/>
      <c r="AE9" s="852"/>
      <c r="AF9" s="853"/>
      <c r="AG9" s="854"/>
      <c r="AH9" s="854"/>
      <c r="AI9" s="854"/>
      <c r="AJ9" s="855"/>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t="s">
        <v>592</v>
      </c>
      <c r="BT9" s="840"/>
      <c r="BU9" s="840"/>
      <c r="BV9" s="840"/>
      <c r="BW9" s="840"/>
      <c r="BX9" s="840"/>
      <c r="BY9" s="840"/>
      <c r="BZ9" s="840"/>
      <c r="CA9" s="840"/>
      <c r="CB9" s="840"/>
      <c r="CC9" s="840"/>
      <c r="CD9" s="840"/>
      <c r="CE9" s="840"/>
      <c r="CF9" s="840"/>
      <c r="CG9" s="841"/>
      <c r="CH9" s="842">
        <v>86</v>
      </c>
      <c r="CI9" s="843"/>
      <c r="CJ9" s="843"/>
      <c r="CK9" s="843"/>
      <c r="CL9" s="844"/>
      <c r="CM9" s="842">
        <v>112</v>
      </c>
      <c r="CN9" s="843"/>
      <c r="CO9" s="843"/>
      <c r="CP9" s="843"/>
      <c r="CQ9" s="844"/>
      <c r="CR9" s="845" t="s">
        <v>593</v>
      </c>
      <c r="CS9" s="843"/>
      <c r="CT9" s="843"/>
      <c r="CU9" s="843"/>
      <c r="CV9" s="844"/>
      <c r="CW9" s="845" t="s">
        <v>593</v>
      </c>
      <c r="CX9" s="843"/>
      <c r="CY9" s="843"/>
      <c r="CZ9" s="843"/>
      <c r="DA9" s="844"/>
      <c r="DB9" s="845" t="s">
        <v>593</v>
      </c>
      <c r="DC9" s="843"/>
      <c r="DD9" s="843"/>
      <c r="DE9" s="843"/>
      <c r="DF9" s="844"/>
      <c r="DG9" s="845" t="s">
        <v>583</v>
      </c>
      <c r="DH9" s="843"/>
      <c r="DI9" s="843"/>
      <c r="DJ9" s="843"/>
      <c r="DK9" s="844"/>
      <c r="DL9" s="842">
        <v>75</v>
      </c>
      <c r="DM9" s="843"/>
      <c r="DN9" s="843"/>
      <c r="DO9" s="843"/>
      <c r="DP9" s="844"/>
      <c r="DQ9" s="842">
        <v>7</v>
      </c>
      <c r="DR9" s="843"/>
      <c r="DS9" s="843"/>
      <c r="DT9" s="843"/>
      <c r="DU9" s="844"/>
      <c r="DV9" s="839"/>
      <c r="DW9" s="840"/>
      <c r="DX9" s="840"/>
      <c r="DY9" s="840"/>
      <c r="DZ9" s="846"/>
      <c r="EA9" s="230"/>
    </row>
    <row r="10" spans="1:131" s="231" customFormat="1" ht="26.25" customHeight="1">
      <c r="A10" s="234">
        <v>4</v>
      </c>
      <c r="B10" s="847"/>
      <c r="C10" s="848"/>
      <c r="D10" s="848"/>
      <c r="E10" s="848"/>
      <c r="F10" s="848"/>
      <c r="G10" s="848"/>
      <c r="H10" s="848"/>
      <c r="I10" s="848"/>
      <c r="J10" s="848"/>
      <c r="K10" s="848"/>
      <c r="L10" s="848"/>
      <c r="M10" s="848"/>
      <c r="N10" s="848"/>
      <c r="O10" s="848"/>
      <c r="P10" s="849"/>
      <c r="Q10" s="850"/>
      <c r="R10" s="851"/>
      <c r="S10" s="851"/>
      <c r="T10" s="851"/>
      <c r="U10" s="851"/>
      <c r="V10" s="851"/>
      <c r="W10" s="851"/>
      <c r="X10" s="851"/>
      <c r="Y10" s="851"/>
      <c r="Z10" s="851"/>
      <c r="AA10" s="851"/>
      <c r="AB10" s="851"/>
      <c r="AC10" s="851"/>
      <c r="AD10" s="851"/>
      <c r="AE10" s="852"/>
      <c r="AF10" s="853"/>
      <c r="AG10" s="854"/>
      <c r="AH10" s="854"/>
      <c r="AI10" s="854"/>
      <c r="AJ10" s="855"/>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6"/>
      <c r="EA10" s="230"/>
    </row>
    <row r="11" spans="1:131" s="231" customFormat="1" ht="26.25" customHeight="1">
      <c r="A11" s="234">
        <v>5</v>
      </c>
      <c r="B11" s="847"/>
      <c r="C11" s="848"/>
      <c r="D11" s="848"/>
      <c r="E11" s="848"/>
      <c r="F11" s="848"/>
      <c r="G11" s="848"/>
      <c r="H11" s="848"/>
      <c r="I11" s="848"/>
      <c r="J11" s="848"/>
      <c r="K11" s="848"/>
      <c r="L11" s="848"/>
      <c r="M11" s="848"/>
      <c r="N11" s="848"/>
      <c r="O11" s="848"/>
      <c r="P11" s="849"/>
      <c r="Q11" s="850"/>
      <c r="R11" s="851"/>
      <c r="S11" s="851"/>
      <c r="T11" s="851"/>
      <c r="U11" s="851"/>
      <c r="V11" s="851"/>
      <c r="W11" s="851"/>
      <c r="X11" s="851"/>
      <c r="Y11" s="851"/>
      <c r="Z11" s="851"/>
      <c r="AA11" s="851"/>
      <c r="AB11" s="851"/>
      <c r="AC11" s="851"/>
      <c r="AD11" s="851"/>
      <c r="AE11" s="852"/>
      <c r="AF11" s="853"/>
      <c r="AG11" s="854"/>
      <c r="AH11" s="854"/>
      <c r="AI11" s="854"/>
      <c r="AJ11" s="855"/>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6"/>
      <c r="EA11" s="230"/>
    </row>
    <row r="12" spans="1:131" s="231" customFormat="1" ht="26.25" customHeight="1">
      <c r="A12" s="234">
        <v>6</v>
      </c>
      <c r="B12" s="847"/>
      <c r="C12" s="848"/>
      <c r="D12" s="848"/>
      <c r="E12" s="848"/>
      <c r="F12" s="848"/>
      <c r="G12" s="848"/>
      <c r="H12" s="848"/>
      <c r="I12" s="848"/>
      <c r="J12" s="848"/>
      <c r="K12" s="848"/>
      <c r="L12" s="848"/>
      <c r="M12" s="848"/>
      <c r="N12" s="848"/>
      <c r="O12" s="848"/>
      <c r="P12" s="849"/>
      <c r="Q12" s="850"/>
      <c r="R12" s="851"/>
      <c r="S12" s="851"/>
      <c r="T12" s="851"/>
      <c r="U12" s="851"/>
      <c r="V12" s="851"/>
      <c r="W12" s="851"/>
      <c r="X12" s="851"/>
      <c r="Y12" s="851"/>
      <c r="Z12" s="851"/>
      <c r="AA12" s="851"/>
      <c r="AB12" s="851"/>
      <c r="AC12" s="851"/>
      <c r="AD12" s="851"/>
      <c r="AE12" s="852"/>
      <c r="AF12" s="853"/>
      <c r="AG12" s="854"/>
      <c r="AH12" s="854"/>
      <c r="AI12" s="854"/>
      <c r="AJ12" s="855"/>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6"/>
      <c r="EA12" s="230"/>
    </row>
    <row r="13" spans="1:131" s="231" customFormat="1" ht="26.25" customHeight="1">
      <c r="A13" s="234">
        <v>7</v>
      </c>
      <c r="B13" s="847"/>
      <c r="C13" s="848"/>
      <c r="D13" s="848"/>
      <c r="E13" s="848"/>
      <c r="F13" s="848"/>
      <c r="G13" s="848"/>
      <c r="H13" s="848"/>
      <c r="I13" s="848"/>
      <c r="J13" s="848"/>
      <c r="K13" s="848"/>
      <c r="L13" s="848"/>
      <c r="M13" s="848"/>
      <c r="N13" s="848"/>
      <c r="O13" s="848"/>
      <c r="P13" s="849"/>
      <c r="Q13" s="850"/>
      <c r="R13" s="851"/>
      <c r="S13" s="851"/>
      <c r="T13" s="851"/>
      <c r="U13" s="851"/>
      <c r="V13" s="851"/>
      <c r="W13" s="851"/>
      <c r="X13" s="851"/>
      <c r="Y13" s="851"/>
      <c r="Z13" s="851"/>
      <c r="AA13" s="851"/>
      <c r="AB13" s="851"/>
      <c r="AC13" s="851"/>
      <c r="AD13" s="851"/>
      <c r="AE13" s="852"/>
      <c r="AF13" s="853"/>
      <c r="AG13" s="854"/>
      <c r="AH13" s="854"/>
      <c r="AI13" s="854"/>
      <c r="AJ13" s="855"/>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6"/>
      <c r="EA13" s="230"/>
    </row>
    <row r="14" spans="1:131" s="231" customFormat="1" ht="26.25" customHeight="1">
      <c r="A14" s="234">
        <v>8</v>
      </c>
      <c r="B14" s="847"/>
      <c r="C14" s="848"/>
      <c r="D14" s="848"/>
      <c r="E14" s="848"/>
      <c r="F14" s="848"/>
      <c r="G14" s="848"/>
      <c r="H14" s="848"/>
      <c r="I14" s="848"/>
      <c r="J14" s="848"/>
      <c r="K14" s="848"/>
      <c r="L14" s="848"/>
      <c r="M14" s="848"/>
      <c r="N14" s="848"/>
      <c r="O14" s="848"/>
      <c r="P14" s="849"/>
      <c r="Q14" s="850"/>
      <c r="R14" s="851"/>
      <c r="S14" s="851"/>
      <c r="T14" s="851"/>
      <c r="U14" s="851"/>
      <c r="V14" s="851"/>
      <c r="W14" s="851"/>
      <c r="X14" s="851"/>
      <c r="Y14" s="851"/>
      <c r="Z14" s="851"/>
      <c r="AA14" s="851"/>
      <c r="AB14" s="851"/>
      <c r="AC14" s="851"/>
      <c r="AD14" s="851"/>
      <c r="AE14" s="852"/>
      <c r="AF14" s="853"/>
      <c r="AG14" s="854"/>
      <c r="AH14" s="854"/>
      <c r="AI14" s="854"/>
      <c r="AJ14" s="855"/>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6"/>
      <c r="EA14" s="230"/>
    </row>
    <row r="15" spans="1:131" s="231" customFormat="1" ht="26.25" customHeight="1">
      <c r="A15" s="234">
        <v>9</v>
      </c>
      <c r="B15" s="847"/>
      <c r="C15" s="848"/>
      <c r="D15" s="848"/>
      <c r="E15" s="848"/>
      <c r="F15" s="848"/>
      <c r="G15" s="848"/>
      <c r="H15" s="848"/>
      <c r="I15" s="848"/>
      <c r="J15" s="848"/>
      <c r="K15" s="848"/>
      <c r="L15" s="848"/>
      <c r="M15" s="848"/>
      <c r="N15" s="848"/>
      <c r="O15" s="848"/>
      <c r="P15" s="849"/>
      <c r="Q15" s="850"/>
      <c r="R15" s="851"/>
      <c r="S15" s="851"/>
      <c r="T15" s="851"/>
      <c r="U15" s="851"/>
      <c r="V15" s="851"/>
      <c r="W15" s="851"/>
      <c r="X15" s="851"/>
      <c r="Y15" s="851"/>
      <c r="Z15" s="851"/>
      <c r="AA15" s="851"/>
      <c r="AB15" s="851"/>
      <c r="AC15" s="851"/>
      <c r="AD15" s="851"/>
      <c r="AE15" s="852"/>
      <c r="AF15" s="853"/>
      <c r="AG15" s="854"/>
      <c r="AH15" s="854"/>
      <c r="AI15" s="854"/>
      <c r="AJ15" s="855"/>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6"/>
      <c r="EA15" s="230"/>
    </row>
    <row r="16" spans="1:131" s="231" customFormat="1" ht="26.25" customHeight="1">
      <c r="A16" s="234">
        <v>10</v>
      </c>
      <c r="B16" s="847"/>
      <c r="C16" s="848"/>
      <c r="D16" s="848"/>
      <c r="E16" s="848"/>
      <c r="F16" s="848"/>
      <c r="G16" s="848"/>
      <c r="H16" s="848"/>
      <c r="I16" s="848"/>
      <c r="J16" s="848"/>
      <c r="K16" s="848"/>
      <c r="L16" s="848"/>
      <c r="M16" s="848"/>
      <c r="N16" s="848"/>
      <c r="O16" s="848"/>
      <c r="P16" s="849"/>
      <c r="Q16" s="850"/>
      <c r="R16" s="851"/>
      <c r="S16" s="851"/>
      <c r="T16" s="851"/>
      <c r="U16" s="851"/>
      <c r="V16" s="851"/>
      <c r="W16" s="851"/>
      <c r="X16" s="851"/>
      <c r="Y16" s="851"/>
      <c r="Z16" s="851"/>
      <c r="AA16" s="851"/>
      <c r="AB16" s="851"/>
      <c r="AC16" s="851"/>
      <c r="AD16" s="851"/>
      <c r="AE16" s="852"/>
      <c r="AF16" s="853"/>
      <c r="AG16" s="854"/>
      <c r="AH16" s="854"/>
      <c r="AI16" s="854"/>
      <c r="AJ16" s="855"/>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6"/>
      <c r="EA16" s="230"/>
    </row>
    <row r="17" spans="1:131" s="231" customFormat="1" ht="26.25" customHeight="1">
      <c r="A17" s="234">
        <v>11</v>
      </c>
      <c r="B17" s="847"/>
      <c r="C17" s="848"/>
      <c r="D17" s="848"/>
      <c r="E17" s="848"/>
      <c r="F17" s="848"/>
      <c r="G17" s="848"/>
      <c r="H17" s="848"/>
      <c r="I17" s="848"/>
      <c r="J17" s="848"/>
      <c r="K17" s="848"/>
      <c r="L17" s="848"/>
      <c r="M17" s="848"/>
      <c r="N17" s="848"/>
      <c r="O17" s="848"/>
      <c r="P17" s="849"/>
      <c r="Q17" s="850"/>
      <c r="R17" s="851"/>
      <c r="S17" s="851"/>
      <c r="T17" s="851"/>
      <c r="U17" s="851"/>
      <c r="V17" s="851"/>
      <c r="W17" s="851"/>
      <c r="X17" s="851"/>
      <c r="Y17" s="851"/>
      <c r="Z17" s="851"/>
      <c r="AA17" s="851"/>
      <c r="AB17" s="851"/>
      <c r="AC17" s="851"/>
      <c r="AD17" s="851"/>
      <c r="AE17" s="852"/>
      <c r="AF17" s="853"/>
      <c r="AG17" s="854"/>
      <c r="AH17" s="854"/>
      <c r="AI17" s="854"/>
      <c r="AJ17" s="855"/>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6"/>
      <c r="EA17" s="230"/>
    </row>
    <row r="18" spans="1:131" s="231" customFormat="1" ht="26.25" customHeight="1">
      <c r="A18" s="234">
        <v>12</v>
      </c>
      <c r="B18" s="847"/>
      <c r="C18" s="848"/>
      <c r="D18" s="848"/>
      <c r="E18" s="848"/>
      <c r="F18" s="848"/>
      <c r="G18" s="848"/>
      <c r="H18" s="848"/>
      <c r="I18" s="848"/>
      <c r="J18" s="848"/>
      <c r="K18" s="848"/>
      <c r="L18" s="848"/>
      <c r="M18" s="848"/>
      <c r="N18" s="848"/>
      <c r="O18" s="848"/>
      <c r="P18" s="849"/>
      <c r="Q18" s="850"/>
      <c r="R18" s="851"/>
      <c r="S18" s="851"/>
      <c r="T18" s="851"/>
      <c r="U18" s="851"/>
      <c r="V18" s="851"/>
      <c r="W18" s="851"/>
      <c r="X18" s="851"/>
      <c r="Y18" s="851"/>
      <c r="Z18" s="851"/>
      <c r="AA18" s="851"/>
      <c r="AB18" s="851"/>
      <c r="AC18" s="851"/>
      <c r="AD18" s="851"/>
      <c r="AE18" s="852"/>
      <c r="AF18" s="853"/>
      <c r="AG18" s="854"/>
      <c r="AH18" s="854"/>
      <c r="AI18" s="854"/>
      <c r="AJ18" s="855"/>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6"/>
      <c r="EA18" s="230"/>
    </row>
    <row r="19" spans="1:131" s="231" customFormat="1" ht="26.25" customHeight="1">
      <c r="A19" s="234">
        <v>13</v>
      </c>
      <c r="B19" s="847"/>
      <c r="C19" s="848"/>
      <c r="D19" s="848"/>
      <c r="E19" s="848"/>
      <c r="F19" s="848"/>
      <c r="G19" s="848"/>
      <c r="H19" s="848"/>
      <c r="I19" s="848"/>
      <c r="J19" s="848"/>
      <c r="K19" s="848"/>
      <c r="L19" s="848"/>
      <c r="M19" s="848"/>
      <c r="N19" s="848"/>
      <c r="O19" s="848"/>
      <c r="P19" s="849"/>
      <c r="Q19" s="850"/>
      <c r="R19" s="851"/>
      <c r="S19" s="851"/>
      <c r="T19" s="851"/>
      <c r="U19" s="851"/>
      <c r="V19" s="851"/>
      <c r="W19" s="851"/>
      <c r="X19" s="851"/>
      <c r="Y19" s="851"/>
      <c r="Z19" s="851"/>
      <c r="AA19" s="851"/>
      <c r="AB19" s="851"/>
      <c r="AC19" s="851"/>
      <c r="AD19" s="851"/>
      <c r="AE19" s="852"/>
      <c r="AF19" s="853"/>
      <c r="AG19" s="854"/>
      <c r="AH19" s="854"/>
      <c r="AI19" s="854"/>
      <c r="AJ19" s="855"/>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6"/>
      <c r="EA19" s="230"/>
    </row>
    <row r="20" spans="1:131" s="231" customFormat="1" ht="26.25" customHeight="1">
      <c r="A20" s="234">
        <v>14</v>
      </c>
      <c r="B20" s="847"/>
      <c r="C20" s="848"/>
      <c r="D20" s="848"/>
      <c r="E20" s="848"/>
      <c r="F20" s="848"/>
      <c r="G20" s="848"/>
      <c r="H20" s="848"/>
      <c r="I20" s="848"/>
      <c r="J20" s="848"/>
      <c r="K20" s="848"/>
      <c r="L20" s="848"/>
      <c r="M20" s="848"/>
      <c r="N20" s="848"/>
      <c r="O20" s="848"/>
      <c r="P20" s="849"/>
      <c r="Q20" s="850"/>
      <c r="R20" s="851"/>
      <c r="S20" s="851"/>
      <c r="T20" s="851"/>
      <c r="U20" s="851"/>
      <c r="V20" s="851"/>
      <c r="W20" s="851"/>
      <c r="X20" s="851"/>
      <c r="Y20" s="851"/>
      <c r="Z20" s="851"/>
      <c r="AA20" s="851"/>
      <c r="AB20" s="851"/>
      <c r="AC20" s="851"/>
      <c r="AD20" s="851"/>
      <c r="AE20" s="852"/>
      <c r="AF20" s="853"/>
      <c r="AG20" s="854"/>
      <c r="AH20" s="854"/>
      <c r="AI20" s="854"/>
      <c r="AJ20" s="855"/>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6"/>
      <c r="EA20" s="230"/>
    </row>
    <row r="21" spans="1:131" s="231" customFormat="1" ht="26.25" customHeight="1" thickBot="1">
      <c r="A21" s="234">
        <v>15</v>
      </c>
      <c r="B21" s="847"/>
      <c r="C21" s="848"/>
      <c r="D21" s="848"/>
      <c r="E21" s="848"/>
      <c r="F21" s="848"/>
      <c r="G21" s="848"/>
      <c r="H21" s="848"/>
      <c r="I21" s="848"/>
      <c r="J21" s="848"/>
      <c r="K21" s="848"/>
      <c r="L21" s="848"/>
      <c r="M21" s="848"/>
      <c r="N21" s="848"/>
      <c r="O21" s="848"/>
      <c r="P21" s="849"/>
      <c r="Q21" s="850"/>
      <c r="R21" s="851"/>
      <c r="S21" s="851"/>
      <c r="T21" s="851"/>
      <c r="U21" s="851"/>
      <c r="V21" s="851"/>
      <c r="W21" s="851"/>
      <c r="X21" s="851"/>
      <c r="Y21" s="851"/>
      <c r="Z21" s="851"/>
      <c r="AA21" s="851"/>
      <c r="AB21" s="851"/>
      <c r="AC21" s="851"/>
      <c r="AD21" s="851"/>
      <c r="AE21" s="852"/>
      <c r="AF21" s="853"/>
      <c r="AG21" s="854"/>
      <c r="AH21" s="854"/>
      <c r="AI21" s="854"/>
      <c r="AJ21" s="855"/>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6"/>
      <c r="EA21" s="230"/>
    </row>
    <row r="22" spans="1:131" s="231" customFormat="1" ht="26.25" customHeight="1">
      <c r="A22" s="234">
        <v>16</v>
      </c>
      <c r="B22" s="847"/>
      <c r="C22" s="848"/>
      <c r="D22" s="848"/>
      <c r="E22" s="848"/>
      <c r="F22" s="848"/>
      <c r="G22" s="848"/>
      <c r="H22" s="848"/>
      <c r="I22" s="848"/>
      <c r="J22" s="848"/>
      <c r="K22" s="848"/>
      <c r="L22" s="848"/>
      <c r="M22" s="848"/>
      <c r="N22" s="848"/>
      <c r="O22" s="848"/>
      <c r="P22" s="849"/>
      <c r="Q22" s="866"/>
      <c r="R22" s="867"/>
      <c r="S22" s="867"/>
      <c r="T22" s="867"/>
      <c r="U22" s="867"/>
      <c r="V22" s="867"/>
      <c r="W22" s="867"/>
      <c r="X22" s="867"/>
      <c r="Y22" s="867"/>
      <c r="Z22" s="867"/>
      <c r="AA22" s="867"/>
      <c r="AB22" s="867"/>
      <c r="AC22" s="867"/>
      <c r="AD22" s="867"/>
      <c r="AE22" s="868"/>
      <c r="AF22" s="853"/>
      <c r="AG22" s="854"/>
      <c r="AH22" s="854"/>
      <c r="AI22" s="854"/>
      <c r="AJ22" s="855"/>
      <c r="AK22" s="869"/>
      <c r="AL22" s="870"/>
      <c r="AM22" s="870"/>
      <c r="AN22" s="870"/>
      <c r="AO22" s="870"/>
      <c r="AP22" s="870"/>
      <c r="AQ22" s="870"/>
      <c r="AR22" s="870"/>
      <c r="AS22" s="870"/>
      <c r="AT22" s="870"/>
      <c r="AU22" s="871"/>
      <c r="AV22" s="871"/>
      <c r="AW22" s="871"/>
      <c r="AX22" s="871"/>
      <c r="AY22" s="872"/>
      <c r="AZ22" s="873" t="s">
        <v>390</v>
      </c>
      <c r="BA22" s="873"/>
      <c r="BB22" s="873"/>
      <c r="BC22" s="873"/>
      <c r="BD22" s="874"/>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6"/>
      <c r="EA22" s="230"/>
    </row>
    <row r="23" spans="1:131" s="231" customFormat="1" ht="26.25" customHeight="1" thickBot="1">
      <c r="A23" s="236" t="s">
        <v>391</v>
      </c>
      <c r="B23" s="856" t="s">
        <v>392</v>
      </c>
      <c r="C23" s="857"/>
      <c r="D23" s="857"/>
      <c r="E23" s="857"/>
      <c r="F23" s="857"/>
      <c r="G23" s="857"/>
      <c r="H23" s="857"/>
      <c r="I23" s="857"/>
      <c r="J23" s="857"/>
      <c r="K23" s="857"/>
      <c r="L23" s="857"/>
      <c r="M23" s="857"/>
      <c r="N23" s="857"/>
      <c r="O23" s="857"/>
      <c r="P23" s="858"/>
      <c r="Q23" s="859"/>
      <c r="R23" s="860"/>
      <c r="S23" s="860"/>
      <c r="T23" s="860"/>
      <c r="U23" s="860"/>
      <c r="V23" s="860"/>
      <c r="W23" s="860"/>
      <c r="X23" s="860"/>
      <c r="Y23" s="860"/>
      <c r="Z23" s="860"/>
      <c r="AA23" s="860"/>
      <c r="AB23" s="860"/>
      <c r="AC23" s="860"/>
      <c r="AD23" s="860"/>
      <c r="AE23" s="861"/>
      <c r="AF23" s="862">
        <v>1137</v>
      </c>
      <c r="AG23" s="860"/>
      <c r="AH23" s="860"/>
      <c r="AI23" s="860"/>
      <c r="AJ23" s="863"/>
      <c r="AK23" s="864"/>
      <c r="AL23" s="865"/>
      <c r="AM23" s="865"/>
      <c r="AN23" s="865"/>
      <c r="AO23" s="865"/>
      <c r="AP23" s="860"/>
      <c r="AQ23" s="860"/>
      <c r="AR23" s="860"/>
      <c r="AS23" s="860"/>
      <c r="AT23" s="860"/>
      <c r="AU23" s="876"/>
      <c r="AV23" s="876"/>
      <c r="AW23" s="876"/>
      <c r="AX23" s="876"/>
      <c r="AY23" s="877"/>
      <c r="AZ23" s="878" t="s">
        <v>129</v>
      </c>
      <c r="BA23" s="879"/>
      <c r="BB23" s="879"/>
      <c r="BC23" s="879"/>
      <c r="BD23" s="880"/>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6"/>
      <c r="EA23" s="230"/>
    </row>
    <row r="24" spans="1:131" s="231" customFormat="1" ht="26.25" customHeight="1">
      <c r="A24" s="875" t="s">
        <v>393</v>
      </c>
      <c r="B24" s="875"/>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75"/>
      <c r="AL24" s="875"/>
      <c r="AM24" s="875"/>
      <c r="AN24" s="875"/>
      <c r="AO24" s="875"/>
      <c r="AP24" s="875"/>
      <c r="AQ24" s="875"/>
      <c r="AR24" s="875"/>
      <c r="AS24" s="875"/>
      <c r="AT24" s="875"/>
      <c r="AU24" s="875"/>
      <c r="AV24" s="875"/>
      <c r="AW24" s="875"/>
      <c r="AX24" s="875"/>
      <c r="AY24" s="875"/>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6"/>
      <c r="EA24" s="230"/>
    </row>
    <row r="25" spans="1:131" ht="26.25" customHeight="1" thickBot="1">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6"/>
      <c r="EA25" s="226"/>
    </row>
    <row r="26" spans="1:131" ht="26.25" customHeight="1">
      <c r="A26" s="792" t="s">
        <v>372</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81" t="s">
        <v>398</v>
      </c>
      <c r="AG26" s="882"/>
      <c r="AH26" s="882"/>
      <c r="AI26" s="882"/>
      <c r="AJ26" s="883"/>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379</v>
      </c>
      <c r="BF26" s="799"/>
      <c r="BG26" s="799"/>
      <c r="BH26" s="799"/>
      <c r="BI26" s="805"/>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6"/>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4"/>
      <c r="AG27" s="885"/>
      <c r="AH27" s="885"/>
      <c r="AI27" s="885"/>
      <c r="AJ27" s="886"/>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6"/>
      <c r="EA27" s="226"/>
    </row>
    <row r="28" spans="1:131" ht="26.25" customHeight="1" thickTop="1">
      <c r="A28" s="238">
        <v>1</v>
      </c>
      <c r="B28" s="815" t="s">
        <v>403</v>
      </c>
      <c r="C28" s="816"/>
      <c r="D28" s="816"/>
      <c r="E28" s="816"/>
      <c r="F28" s="816"/>
      <c r="G28" s="816"/>
      <c r="H28" s="816"/>
      <c r="I28" s="816"/>
      <c r="J28" s="816"/>
      <c r="K28" s="816"/>
      <c r="L28" s="816"/>
      <c r="M28" s="816"/>
      <c r="N28" s="816"/>
      <c r="O28" s="816"/>
      <c r="P28" s="817"/>
      <c r="Q28" s="889">
        <v>5505</v>
      </c>
      <c r="R28" s="890"/>
      <c r="S28" s="890"/>
      <c r="T28" s="890"/>
      <c r="U28" s="890"/>
      <c r="V28" s="890">
        <v>5338</v>
      </c>
      <c r="W28" s="890"/>
      <c r="X28" s="890"/>
      <c r="Y28" s="890"/>
      <c r="Z28" s="890"/>
      <c r="AA28" s="890">
        <v>167</v>
      </c>
      <c r="AB28" s="890"/>
      <c r="AC28" s="890"/>
      <c r="AD28" s="890"/>
      <c r="AE28" s="891"/>
      <c r="AF28" s="892">
        <v>167</v>
      </c>
      <c r="AG28" s="890"/>
      <c r="AH28" s="890"/>
      <c r="AI28" s="890"/>
      <c r="AJ28" s="893"/>
      <c r="AK28" s="894">
        <v>497</v>
      </c>
      <c r="AL28" s="895"/>
      <c r="AM28" s="895"/>
      <c r="AN28" s="895"/>
      <c r="AO28" s="895"/>
      <c r="AP28" s="896" t="s">
        <v>583</v>
      </c>
      <c r="AQ28" s="897"/>
      <c r="AR28" s="897"/>
      <c r="AS28" s="897"/>
      <c r="AT28" s="897"/>
      <c r="AU28" s="896" t="s">
        <v>583</v>
      </c>
      <c r="AV28" s="897"/>
      <c r="AW28" s="897"/>
      <c r="AX28" s="897"/>
      <c r="AY28" s="897"/>
      <c r="AZ28" s="896" t="s">
        <v>583</v>
      </c>
      <c r="BA28" s="897"/>
      <c r="BB28" s="897"/>
      <c r="BC28" s="897"/>
      <c r="BD28" s="897"/>
      <c r="BE28" s="887"/>
      <c r="BF28" s="887"/>
      <c r="BG28" s="887"/>
      <c r="BH28" s="887"/>
      <c r="BI28" s="888"/>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6"/>
      <c r="EA28" s="226"/>
    </row>
    <row r="29" spans="1:131" ht="26.25" customHeight="1">
      <c r="A29" s="238">
        <v>2</v>
      </c>
      <c r="B29" s="847" t="s">
        <v>404</v>
      </c>
      <c r="C29" s="848"/>
      <c r="D29" s="848"/>
      <c r="E29" s="848"/>
      <c r="F29" s="848"/>
      <c r="G29" s="848"/>
      <c r="H29" s="848"/>
      <c r="I29" s="848"/>
      <c r="J29" s="848"/>
      <c r="K29" s="848"/>
      <c r="L29" s="848"/>
      <c r="M29" s="848"/>
      <c r="N29" s="848"/>
      <c r="O29" s="848"/>
      <c r="P29" s="849"/>
      <c r="Q29" s="850">
        <v>5732</v>
      </c>
      <c r="R29" s="851"/>
      <c r="S29" s="851"/>
      <c r="T29" s="851"/>
      <c r="U29" s="851"/>
      <c r="V29" s="851">
        <v>5515</v>
      </c>
      <c r="W29" s="851"/>
      <c r="X29" s="851"/>
      <c r="Y29" s="851"/>
      <c r="Z29" s="851"/>
      <c r="AA29" s="851">
        <v>217</v>
      </c>
      <c r="AB29" s="851"/>
      <c r="AC29" s="851"/>
      <c r="AD29" s="851"/>
      <c r="AE29" s="852"/>
      <c r="AF29" s="853">
        <v>217</v>
      </c>
      <c r="AG29" s="854"/>
      <c r="AH29" s="854"/>
      <c r="AI29" s="854"/>
      <c r="AJ29" s="855"/>
      <c r="AK29" s="900">
        <v>934</v>
      </c>
      <c r="AL29" s="897"/>
      <c r="AM29" s="897"/>
      <c r="AN29" s="897"/>
      <c r="AO29" s="897"/>
      <c r="AP29" s="896" t="s">
        <v>583</v>
      </c>
      <c r="AQ29" s="897"/>
      <c r="AR29" s="897"/>
      <c r="AS29" s="897"/>
      <c r="AT29" s="897"/>
      <c r="AU29" s="896" t="s">
        <v>583</v>
      </c>
      <c r="AV29" s="897"/>
      <c r="AW29" s="897"/>
      <c r="AX29" s="897"/>
      <c r="AY29" s="897"/>
      <c r="AZ29" s="896" t="s">
        <v>583</v>
      </c>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6"/>
      <c r="EA29" s="226"/>
    </row>
    <row r="30" spans="1:131" ht="26.25" customHeight="1">
      <c r="A30" s="238">
        <v>3</v>
      </c>
      <c r="B30" s="847" t="s">
        <v>405</v>
      </c>
      <c r="C30" s="848"/>
      <c r="D30" s="848"/>
      <c r="E30" s="848"/>
      <c r="F30" s="848"/>
      <c r="G30" s="848"/>
      <c r="H30" s="848"/>
      <c r="I30" s="848"/>
      <c r="J30" s="848"/>
      <c r="K30" s="848"/>
      <c r="L30" s="848"/>
      <c r="M30" s="848"/>
      <c r="N30" s="848"/>
      <c r="O30" s="848"/>
      <c r="P30" s="849"/>
      <c r="Q30" s="850">
        <v>592</v>
      </c>
      <c r="R30" s="851"/>
      <c r="S30" s="851"/>
      <c r="T30" s="851"/>
      <c r="U30" s="851"/>
      <c r="V30" s="851">
        <v>591</v>
      </c>
      <c r="W30" s="851"/>
      <c r="X30" s="851"/>
      <c r="Y30" s="851"/>
      <c r="Z30" s="851"/>
      <c r="AA30" s="851">
        <v>1</v>
      </c>
      <c r="AB30" s="851"/>
      <c r="AC30" s="851"/>
      <c r="AD30" s="851"/>
      <c r="AE30" s="852"/>
      <c r="AF30" s="853">
        <v>1</v>
      </c>
      <c r="AG30" s="854"/>
      <c r="AH30" s="854"/>
      <c r="AI30" s="854"/>
      <c r="AJ30" s="855"/>
      <c r="AK30" s="900">
        <v>206</v>
      </c>
      <c r="AL30" s="897"/>
      <c r="AM30" s="897"/>
      <c r="AN30" s="897"/>
      <c r="AO30" s="897"/>
      <c r="AP30" s="896" t="s">
        <v>583</v>
      </c>
      <c r="AQ30" s="897"/>
      <c r="AR30" s="897"/>
      <c r="AS30" s="897"/>
      <c r="AT30" s="897"/>
      <c r="AU30" s="896" t="s">
        <v>583</v>
      </c>
      <c r="AV30" s="897"/>
      <c r="AW30" s="897"/>
      <c r="AX30" s="897"/>
      <c r="AY30" s="897"/>
      <c r="AZ30" s="896" t="s">
        <v>583</v>
      </c>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6"/>
      <c r="EA30" s="226"/>
    </row>
    <row r="31" spans="1:131" ht="26.25" customHeight="1">
      <c r="A31" s="238">
        <v>4</v>
      </c>
      <c r="B31" s="847" t="s">
        <v>406</v>
      </c>
      <c r="C31" s="848"/>
      <c r="D31" s="848"/>
      <c r="E31" s="848"/>
      <c r="F31" s="848"/>
      <c r="G31" s="848"/>
      <c r="H31" s="848"/>
      <c r="I31" s="848"/>
      <c r="J31" s="848"/>
      <c r="K31" s="848"/>
      <c r="L31" s="848"/>
      <c r="M31" s="848"/>
      <c r="N31" s="848"/>
      <c r="O31" s="848"/>
      <c r="P31" s="849"/>
      <c r="Q31" s="850">
        <v>327</v>
      </c>
      <c r="R31" s="851"/>
      <c r="S31" s="851"/>
      <c r="T31" s="851"/>
      <c r="U31" s="851"/>
      <c r="V31" s="851">
        <v>317</v>
      </c>
      <c r="W31" s="851"/>
      <c r="X31" s="851"/>
      <c r="Y31" s="851"/>
      <c r="Z31" s="851"/>
      <c r="AA31" s="851">
        <v>10</v>
      </c>
      <c r="AB31" s="851"/>
      <c r="AC31" s="851"/>
      <c r="AD31" s="851"/>
      <c r="AE31" s="852"/>
      <c r="AF31" s="853">
        <v>10</v>
      </c>
      <c r="AG31" s="854"/>
      <c r="AH31" s="854"/>
      <c r="AI31" s="854"/>
      <c r="AJ31" s="855"/>
      <c r="AK31" s="900">
        <v>146</v>
      </c>
      <c r="AL31" s="897"/>
      <c r="AM31" s="897"/>
      <c r="AN31" s="897"/>
      <c r="AO31" s="897"/>
      <c r="AP31" s="897">
        <v>8</v>
      </c>
      <c r="AQ31" s="897"/>
      <c r="AR31" s="897"/>
      <c r="AS31" s="897"/>
      <c r="AT31" s="897"/>
      <c r="AU31" s="897">
        <v>1</v>
      </c>
      <c r="AV31" s="897"/>
      <c r="AW31" s="897"/>
      <c r="AX31" s="897"/>
      <c r="AY31" s="897"/>
      <c r="AZ31" s="896" t="s">
        <v>583</v>
      </c>
      <c r="BA31" s="897"/>
      <c r="BB31" s="897"/>
      <c r="BC31" s="897"/>
      <c r="BD31" s="897"/>
      <c r="BE31" s="898"/>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6"/>
      <c r="EA31" s="226"/>
    </row>
    <row r="32" spans="1:131" ht="26.25" customHeight="1">
      <c r="A32" s="238">
        <v>5</v>
      </c>
      <c r="B32" s="847" t="s">
        <v>407</v>
      </c>
      <c r="C32" s="848"/>
      <c r="D32" s="848"/>
      <c r="E32" s="848"/>
      <c r="F32" s="848"/>
      <c r="G32" s="848"/>
      <c r="H32" s="848"/>
      <c r="I32" s="848"/>
      <c r="J32" s="848"/>
      <c r="K32" s="848"/>
      <c r="L32" s="848"/>
      <c r="M32" s="848"/>
      <c r="N32" s="848"/>
      <c r="O32" s="848"/>
      <c r="P32" s="849"/>
      <c r="Q32" s="850">
        <v>6</v>
      </c>
      <c r="R32" s="851"/>
      <c r="S32" s="851"/>
      <c r="T32" s="851"/>
      <c r="U32" s="851"/>
      <c r="V32" s="851">
        <v>4</v>
      </c>
      <c r="W32" s="851"/>
      <c r="X32" s="851"/>
      <c r="Y32" s="851"/>
      <c r="Z32" s="851"/>
      <c r="AA32" s="851">
        <v>2</v>
      </c>
      <c r="AB32" s="851"/>
      <c r="AC32" s="851"/>
      <c r="AD32" s="851"/>
      <c r="AE32" s="852"/>
      <c r="AF32" s="853">
        <v>2</v>
      </c>
      <c r="AG32" s="854"/>
      <c r="AH32" s="854"/>
      <c r="AI32" s="854"/>
      <c r="AJ32" s="855"/>
      <c r="AK32" s="901" t="s">
        <v>583</v>
      </c>
      <c r="AL32" s="897"/>
      <c r="AM32" s="897"/>
      <c r="AN32" s="897"/>
      <c r="AO32" s="897"/>
      <c r="AP32" s="896" t="s">
        <v>583</v>
      </c>
      <c r="AQ32" s="897"/>
      <c r="AR32" s="897"/>
      <c r="AS32" s="897"/>
      <c r="AT32" s="897"/>
      <c r="AU32" s="896" t="s">
        <v>583</v>
      </c>
      <c r="AV32" s="897"/>
      <c r="AW32" s="897"/>
      <c r="AX32" s="897"/>
      <c r="AY32" s="897"/>
      <c r="AZ32" s="896" t="s">
        <v>583</v>
      </c>
      <c r="BA32" s="897"/>
      <c r="BB32" s="897"/>
      <c r="BC32" s="897"/>
      <c r="BD32" s="897"/>
      <c r="BE32" s="898"/>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6"/>
      <c r="EA32" s="226"/>
    </row>
    <row r="33" spans="1:131" ht="26.25" customHeight="1">
      <c r="A33" s="238">
        <v>6</v>
      </c>
      <c r="B33" s="847" t="s">
        <v>408</v>
      </c>
      <c r="C33" s="848"/>
      <c r="D33" s="848"/>
      <c r="E33" s="848"/>
      <c r="F33" s="848"/>
      <c r="G33" s="848"/>
      <c r="H33" s="848"/>
      <c r="I33" s="848"/>
      <c r="J33" s="848"/>
      <c r="K33" s="848"/>
      <c r="L33" s="848"/>
      <c r="M33" s="848"/>
      <c r="N33" s="848"/>
      <c r="O33" s="848"/>
      <c r="P33" s="849"/>
      <c r="Q33" s="850">
        <v>768</v>
      </c>
      <c r="R33" s="851"/>
      <c r="S33" s="851"/>
      <c r="T33" s="851"/>
      <c r="U33" s="851"/>
      <c r="V33" s="851">
        <v>665</v>
      </c>
      <c r="W33" s="851"/>
      <c r="X33" s="851"/>
      <c r="Y33" s="851"/>
      <c r="Z33" s="851"/>
      <c r="AA33" s="851">
        <v>103</v>
      </c>
      <c r="AB33" s="851"/>
      <c r="AC33" s="851"/>
      <c r="AD33" s="851"/>
      <c r="AE33" s="852"/>
      <c r="AF33" s="853">
        <v>923</v>
      </c>
      <c r="AG33" s="854"/>
      <c r="AH33" s="854"/>
      <c r="AI33" s="854"/>
      <c r="AJ33" s="855"/>
      <c r="AK33" s="900">
        <v>94</v>
      </c>
      <c r="AL33" s="897"/>
      <c r="AM33" s="897"/>
      <c r="AN33" s="897"/>
      <c r="AO33" s="897"/>
      <c r="AP33" s="897">
        <v>3205</v>
      </c>
      <c r="AQ33" s="897"/>
      <c r="AR33" s="897"/>
      <c r="AS33" s="897"/>
      <c r="AT33" s="897"/>
      <c r="AU33" s="897">
        <v>571</v>
      </c>
      <c r="AV33" s="897"/>
      <c r="AW33" s="897"/>
      <c r="AX33" s="897"/>
      <c r="AY33" s="897"/>
      <c r="AZ33" s="896" t="s">
        <v>583</v>
      </c>
      <c r="BA33" s="897"/>
      <c r="BB33" s="897"/>
      <c r="BC33" s="897"/>
      <c r="BD33" s="897"/>
      <c r="BE33" s="898" t="s">
        <v>409</v>
      </c>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6"/>
      <c r="EA33" s="226"/>
    </row>
    <row r="34" spans="1:131" ht="26.25" customHeight="1">
      <c r="A34" s="238">
        <v>7</v>
      </c>
      <c r="B34" s="847" t="s">
        <v>410</v>
      </c>
      <c r="C34" s="848"/>
      <c r="D34" s="848"/>
      <c r="E34" s="848"/>
      <c r="F34" s="848"/>
      <c r="G34" s="848"/>
      <c r="H34" s="848"/>
      <c r="I34" s="848"/>
      <c r="J34" s="848"/>
      <c r="K34" s="848"/>
      <c r="L34" s="848"/>
      <c r="M34" s="848"/>
      <c r="N34" s="848"/>
      <c r="O34" s="848"/>
      <c r="P34" s="849"/>
      <c r="Q34" s="850">
        <v>460</v>
      </c>
      <c r="R34" s="851"/>
      <c r="S34" s="851"/>
      <c r="T34" s="851"/>
      <c r="U34" s="851"/>
      <c r="V34" s="851">
        <v>418</v>
      </c>
      <c r="W34" s="851"/>
      <c r="X34" s="851"/>
      <c r="Y34" s="851"/>
      <c r="Z34" s="851"/>
      <c r="AA34" s="851">
        <v>42</v>
      </c>
      <c r="AB34" s="851"/>
      <c r="AC34" s="851"/>
      <c r="AD34" s="851"/>
      <c r="AE34" s="852"/>
      <c r="AF34" s="853">
        <v>169</v>
      </c>
      <c r="AG34" s="854"/>
      <c r="AH34" s="854"/>
      <c r="AI34" s="854"/>
      <c r="AJ34" s="855"/>
      <c r="AK34" s="900">
        <v>8</v>
      </c>
      <c r="AL34" s="897"/>
      <c r="AM34" s="897"/>
      <c r="AN34" s="897"/>
      <c r="AO34" s="897"/>
      <c r="AP34" s="897">
        <v>204</v>
      </c>
      <c r="AQ34" s="897"/>
      <c r="AR34" s="897"/>
      <c r="AS34" s="897"/>
      <c r="AT34" s="897"/>
      <c r="AU34" s="897">
        <v>141</v>
      </c>
      <c r="AV34" s="897"/>
      <c r="AW34" s="897"/>
      <c r="AX34" s="897"/>
      <c r="AY34" s="897"/>
      <c r="AZ34" s="896" t="s">
        <v>583</v>
      </c>
      <c r="BA34" s="897"/>
      <c r="BB34" s="897"/>
      <c r="BC34" s="897"/>
      <c r="BD34" s="897"/>
      <c r="BE34" s="898" t="s">
        <v>409</v>
      </c>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6"/>
      <c r="EA34" s="226"/>
    </row>
    <row r="35" spans="1:131" ht="26.25" customHeight="1">
      <c r="A35" s="238">
        <v>8</v>
      </c>
      <c r="B35" s="847" t="s">
        <v>411</v>
      </c>
      <c r="C35" s="848"/>
      <c r="D35" s="848"/>
      <c r="E35" s="848"/>
      <c r="F35" s="848"/>
      <c r="G35" s="848"/>
      <c r="H35" s="848"/>
      <c r="I35" s="848"/>
      <c r="J35" s="848"/>
      <c r="K35" s="848"/>
      <c r="L35" s="848"/>
      <c r="M35" s="848"/>
      <c r="N35" s="848"/>
      <c r="O35" s="848"/>
      <c r="P35" s="849"/>
      <c r="Q35" s="850">
        <v>0</v>
      </c>
      <c r="R35" s="851"/>
      <c r="S35" s="851"/>
      <c r="T35" s="851"/>
      <c r="U35" s="851"/>
      <c r="V35" s="851">
        <v>2</v>
      </c>
      <c r="W35" s="851"/>
      <c r="X35" s="851"/>
      <c r="Y35" s="851"/>
      <c r="Z35" s="851"/>
      <c r="AA35" s="851">
        <v>-2</v>
      </c>
      <c r="AB35" s="851"/>
      <c r="AC35" s="851"/>
      <c r="AD35" s="851"/>
      <c r="AE35" s="852"/>
      <c r="AF35" s="853">
        <v>77</v>
      </c>
      <c r="AG35" s="854"/>
      <c r="AH35" s="854"/>
      <c r="AI35" s="854"/>
      <c r="AJ35" s="855"/>
      <c r="AK35" s="900">
        <v>24</v>
      </c>
      <c r="AL35" s="897"/>
      <c r="AM35" s="897"/>
      <c r="AN35" s="897"/>
      <c r="AO35" s="897"/>
      <c r="AP35" s="897">
        <v>1279</v>
      </c>
      <c r="AQ35" s="897"/>
      <c r="AR35" s="897"/>
      <c r="AS35" s="897"/>
      <c r="AT35" s="897"/>
      <c r="AU35" s="897">
        <v>1279</v>
      </c>
      <c r="AV35" s="897"/>
      <c r="AW35" s="897"/>
      <c r="AX35" s="897"/>
      <c r="AY35" s="897"/>
      <c r="AZ35" s="896" t="s">
        <v>583</v>
      </c>
      <c r="BA35" s="897"/>
      <c r="BB35" s="897"/>
      <c r="BC35" s="897"/>
      <c r="BD35" s="897"/>
      <c r="BE35" s="898" t="s">
        <v>409</v>
      </c>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6"/>
      <c r="EA35" s="226"/>
    </row>
    <row r="36" spans="1:131" ht="26.25" customHeight="1">
      <c r="A36" s="238">
        <v>9</v>
      </c>
      <c r="B36" s="847" t="s">
        <v>412</v>
      </c>
      <c r="C36" s="848"/>
      <c r="D36" s="848"/>
      <c r="E36" s="848"/>
      <c r="F36" s="848"/>
      <c r="G36" s="848"/>
      <c r="H36" s="848"/>
      <c r="I36" s="848"/>
      <c r="J36" s="848"/>
      <c r="K36" s="848"/>
      <c r="L36" s="848"/>
      <c r="M36" s="848"/>
      <c r="N36" s="848"/>
      <c r="O36" s="848"/>
      <c r="P36" s="849"/>
      <c r="Q36" s="850">
        <v>151</v>
      </c>
      <c r="R36" s="851"/>
      <c r="S36" s="851"/>
      <c r="T36" s="851"/>
      <c r="U36" s="851"/>
      <c r="V36" s="851">
        <v>148</v>
      </c>
      <c r="W36" s="851"/>
      <c r="X36" s="851"/>
      <c r="Y36" s="851"/>
      <c r="Z36" s="851"/>
      <c r="AA36" s="851">
        <v>3</v>
      </c>
      <c r="AB36" s="851"/>
      <c r="AC36" s="851"/>
      <c r="AD36" s="851"/>
      <c r="AE36" s="852"/>
      <c r="AF36" s="853">
        <v>4</v>
      </c>
      <c r="AG36" s="854"/>
      <c r="AH36" s="854"/>
      <c r="AI36" s="854"/>
      <c r="AJ36" s="855"/>
      <c r="AK36" s="900">
        <v>82</v>
      </c>
      <c r="AL36" s="897"/>
      <c r="AM36" s="897"/>
      <c r="AN36" s="897"/>
      <c r="AO36" s="897"/>
      <c r="AP36" s="897">
        <v>430</v>
      </c>
      <c r="AQ36" s="897"/>
      <c r="AR36" s="897"/>
      <c r="AS36" s="897"/>
      <c r="AT36" s="897"/>
      <c r="AU36" s="897">
        <v>430</v>
      </c>
      <c r="AV36" s="897"/>
      <c r="AW36" s="897"/>
      <c r="AX36" s="897"/>
      <c r="AY36" s="897"/>
      <c r="AZ36" s="896" t="s">
        <v>583</v>
      </c>
      <c r="BA36" s="897"/>
      <c r="BB36" s="897"/>
      <c r="BC36" s="897"/>
      <c r="BD36" s="897"/>
      <c r="BE36" s="898" t="s">
        <v>413</v>
      </c>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6"/>
      <c r="EA36" s="226"/>
    </row>
    <row r="37" spans="1:131" ht="26.25" customHeight="1">
      <c r="A37" s="238">
        <v>10</v>
      </c>
      <c r="B37" s="847" t="s">
        <v>414</v>
      </c>
      <c r="C37" s="848"/>
      <c r="D37" s="848"/>
      <c r="E37" s="848"/>
      <c r="F37" s="848"/>
      <c r="G37" s="848"/>
      <c r="H37" s="848"/>
      <c r="I37" s="848"/>
      <c r="J37" s="848"/>
      <c r="K37" s="848"/>
      <c r="L37" s="848"/>
      <c r="M37" s="848"/>
      <c r="N37" s="848"/>
      <c r="O37" s="848"/>
      <c r="P37" s="849"/>
      <c r="Q37" s="850">
        <v>17</v>
      </c>
      <c r="R37" s="851"/>
      <c r="S37" s="851"/>
      <c r="T37" s="851"/>
      <c r="U37" s="851"/>
      <c r="V37" s="851">
        <v>17</v>
      </c>
      <c r="W37" s="851"/>
      <c r="X37" s="851"/>
      <c r="Y37" s="851"/>
      <c r="Z37" s="851"/>
      <c r="AA37" s="851">
        <v>0</v>
      </c>
      <c r="AB37" s="851"/>
      <c r="AC37" s="851"/>
      <c r="AD37" s="851"/>
      <c r="AE37" s="852"/>
      <c r="AF37" s="853">
        <v>1</v>
      </c>
      <c r="AG37" s="854"/>
      <c r="AH37" s="854"/>
      <c r="AI37" s="854"/>
      <c r="AJ37" s="855"/>
      <c r="AK37" s="900">
        <v>4</v>
      </c>
      <c r="AL37" s="897"/>
      <c r="AM37" s="897"/>
      <c r="AN37" s="897"/>
      <c r="AO37" s="897"/>
      <c r="AP37" s="897">
        <v>18</v>
      </c>
      <c r="AQ37" s="897"/>
      <c r="AR37" s="897"/>
      <c r="AS37" s="897"/>
      <c r="AT37" s="897"/>
      <c r="AU37" s="897">
        <v>12</v>
      </c>
      <c r="AV37" s="897"/>
      <c r="AW37" s="897"/>
      <c r="AX37" s="897"/>
      <c r="AY37" s="897"/>
      <c r="AZ37" s="896" t="s">
        <v>583</v>
      </c>
      <c r="BA37" s="897"/>
      <c r="BB37" s="897"/>
      <c r="BC37" s="897"/>
      <c r="BD37" s="897"/>
      <c r="BE37" s="898" t="s">
        <v>415</v>
      </c>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6"/>
      <c r="EA37" s="226"/>
    </row>
    <row r="38" spans="1:131" ht="26.25" customHeight="1">
      <c r="A38" s="238">
        <v>11</v>
      </c>
      <c r="B38" s="847"/>
      <c r="C38" s="848"/>
      <c r="D38" s="848"/>
      <c r="E38" s="848"/>
      <c r="F38" s="848"/>
      <c r="G38" s="848"/>
      <c r="H38" s="848"/>
      <c r="I38" s="848"/>
      <c r="J38" s="848"/>
      <c r="K38" s="848"/>
      <c r="L38" s="848"/>
      <c r="M38" s="848"/>
      <c r="N38" s="848"/>
      <c r="O38" s="848"/>
      <c r="P38" s="849"/>
      <c r="Q38" s="850"/>
      <c r="R38" s="851"/>
      <c r="S38" s="851"/>
      <c r="T38" s="851"/>
      <c r="U38" s="851"/>
      <c r="V38" s="851"/>
      <c r="W38" s="851"/>
      <c r="X38" s="851"/>
      <c r="Y38" s="851"/>
      <c r="Z38" s="851"/>
      <c r="AA38" s="851"/>
      <c r="AB38" s="851"/>
      <c r="AC38" s="851"/>
      <c r="AD38" s="851"/>
      <c r="AE38" s="852"/>
      <c r="AF38" s="853"/>
      <c r="AG38" s="854"/>
      <c r="AH38" s="854"/>
      <c r="AI38" s="854"/>
      <c r="AJ38" s="855"/>
      <c r="AK38" s="900"/>
      <c r="AL38" s="897"/>
      <c r="AM38" s="897"/>
      <c r="AN38" s="897"/>
      <c r="AO38" s="897"/>
      <c r="AP38" s="897"/>
      <c r="AQ38" s="897"/>
      <c r="AR38" s="897"/>
      <c r="AS38" s="897"/>
      <c r="AT38" s="897"/>
      <c r="AU38" s="897"/>
      <c r="AV38" s="897"/>
      <c r="AW38" s="897"/>
      <c r="AX38" s="897"/>
      <c r="AY38" s="897"/>
      <c r="AZ38" s="902"/>
      <c r="BA38" s="902"/>
      <c r="BB38" s="902"/>
      <c r="BC38" s="902"/>
      <c r="BD38" s="902"/>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6"/>
      <c r="EA38" s="226"/>
    </row>
    <row r="39" spans="1:131" ht="26.25" customHeight="1">
      <c r="A39" s="238">
        <v>12</v>
      </c>
      <c r="B39" s="847"/>
      <c r="C39" s="848"/>
      <c r="D39" s="848"/>
      <c r="E39" s="848"/>
      <c r="F39" s="848"/>
      <c r="G39" s="848"/>
      <c r="H39" s="848"/>
      <c r="I39" s="848"/>
      <c r="J39" s="848"/>
      <c r="K39" s="848"/>
      <c r="L39" s="848"/>
      <c r="M39" s="848"/>
      <c r="N39" s="848"/>
      <c r="O39" s="848"/>
      <c r="P39" s="849"/>
      <c r="Q39" s="850"/>
      <c r="R39" s="851"/>
      <c r="S39" s="851"/>
      <c r="T39" s="851"/>
      <c r="U39" s="851"/>
      <c r="V39" s="851"/>
      <c r="W39" s="851"/>
      <c r="X39" s="851"/>
      <c r="Y39" s="851"/>
      <c r="Z39" s="851"/>
      <c r="AA39" s="851"/>
      <c r="AB39" s="851"/>
      <c r="AC39" s="851"/>
      <c r="AD39" s="851"/>
      <c r="AE39" s="852"/>
      <c r="AF39" s="853"/>
      <c r="AG39" s="854"/>
      <c r="AH39" s="854"/>
      <c r="AI39" s="854"/>
      <c r="AJ39" s="855"/>
      <c r="AK39" s="900"/>
      <c r="AL39" s="897"/>
      <c r="AM39" s="897"/>
      <c r="AN39" s="897"/>
      <c r="AO39" s="897"/>
      <c r="AP39" s="897"/>
      <c r="AQ39" s="897"/>
      <c r="AR39" s="897"/>
      <c r="AS39" s="897"/>
      <c r="AT39" s="897"/>
      <c r="AU39" s="897"/>
      <c r="AV39" s="897"/>
      <c r="AW39" s="897"/>
      <c r="AX39" s="897"/>
      <c r="AY39" s="897"/>
      <c r="AZ39" s="902"/>
      <c r="BA39" s="902"/>
      <c r="BB39" s="902"/>
      <c r="BC39" s="902"/>
      <c r="BD39" s="902"/>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6"/>
      <c r="EA39" s="226"/>
    </row>
    <row r="40" spans="1:131" ht="26.25" customHeight="1">
      <c r="A40" s="234">
        <v>13</v>
      </c>
      <c r="B40" s="847"/>
      <c r="C40" s="848"/>
      <c r="D40" s="848"/>
      <c r="E40" s="848"/>
      <c r="F40" s="848"/>
      <c r="G40" s="848"/>
      <c r="H40" s="848"/>
      <c r="I40" s="848"/>
      <c r="J40" s="848"/>
      <c r="K40" s="848"/>
      <c r="L40" s="848"/>
      <c r="M40" s="848"/>
      <c r="N40" s="848"/>
      <c r="O40" s="848"/>
      <c r="P40" s="849"/>
      <c r="Q40" s="850"/>
      <c r="R40" s="851"/>
      <c r="S40" s="851"/>
      <c r="T40" s="851"/>
      <c r="U40" s="851"/>
      <c r="V40" s="851"/>
      <c r="W40" s="851"/>
      <c r="X40" s="851"/>
      <c r="Y40" s="851"/>
      <c r="Z40" s="851"/>
      <c r="AA40" s="851"/>
      <c r="AB40" s="851"/>
      <c r="AC40" s="851"/>
      <c r="AD40" s="851"/>
      <c r="AE40" s="852"/>
      <c r="AF40" s="853"/>
      <c r="AG40" s="854"/>
      <c r="AH40" s="854"/>
      <c r="AI40" s="854"/>
      <c r="AJ40" s="855"/>
      <c r="AK40" s="900"/>
      <c r="AL40" s="897"/>
      <c r="AM40" s="897"/>
      <c r="AN40" s="897"/>
      <c r="AO40" s="897"/>
      <c r="AP40" s="897"/>
      <c r="AQ40" s="897"/>
      <c r="AR40" s="897"/>
      <c r="AS40" s="897"/>
      <c r="AT40" s="897"/>
      <c r="AU40" s="897"/>
      <c r="AV40" s="897"/>
      <c r="AW40" s="897"/>
      <c r="AX40" s="897"/>
      <c r="AY40" s="897"/>
      <c r="AZ40" s="902"/>
      <c r="BA40" s="902"/>
      <c r="BB40" s="902"/>
      <c r="BC40" s="902"/>
      <c r="BD40" s="902"/>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6"/>
      <c r="EA40" s="226"/>
    </row>
    <row r="41" spans="1:131" ht="26.25" customHeight="1">
      <c r="A41" s="234">
        <v>14</v>
      </c>
      <c r="B41" s="847"/>
      <c r="C41" s="848"/>
      <c r="D41" s="848"/>
      <c r="E41" s="848"/>
      <c r="F41" s="848"/>
      <c r="G41" s="848"/>
      <c r="H41" s="848"/>
      <c r="I41" s="848"/>
      <c r="J41" s="848"/>
      <c r="K41" s="848"/>
      <c r="L41" s="848"/>
      <c r="M41" s="848"/>
      <c r="N41" s="848"/>
      <c r="O41" s="848"/>
      <c r="P41" s="849"/>
      <c r="Q41" s="850"/>
      <c r="R41" s="851"/>
      <c r="S41" s="851"/>
      <c r="T41" s="851"/>
      <c r="U41" s="851"/>
      <c r="V41" s="851"/>
      <c r="W41" s="851"/>
      <c r="X41" s="851"/>
      <c r="Y41" s="851"/>
      <c r="Z41" s="851"/>
      <c r="AA41" s="851"/>
      <c r="AB41" s="851"/>
      <c r="AC41" s="851"/>
      <c r="AD41" s="851"/>
      <c r="AE41" s="852"/>
      <c r="AF41" s="853"/>
      <c r="AG41" s="854"/>
      <c r="AH41" s="854"/>
      <c r="AI41" s="854"/>
      <c r="AJ41" s="855"/>
      <c r="AK41" s="900"/>
      <c r="AL41" s="897"/>
      <c r="AM41" s="897"/>
      <c r="AN41" s="897"/>
      <c r="AO41" s="897"/>
      <c r="AP41" s="897"/>
      <c r="AQ41" s="897"/>
      <c r="AR41" s="897"/>
      <c r="AS41" s="897"/>
      <c r="AT41" s="897"/>
      <c r="AU41" s="897"/>
      <c r="AV41" s="897"/>
      <c r="AW41" s="897"/>
      <c r="AX41" s="897"/>
      <c r="AY41" s="897"/>
      <c r="AZ41" s="902"/>
      <c r="BA41" s="902"/>
      <c r="BB41" s="902"/>
      <c r="BC41" s="902"/>
      <c r="BD41" s="902"/>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6"/>
      <c r="EA41" s="226"/>
    </row>
    <row r="42" spans="1:131" ht="26.25" customHeight="1">
      <c r="A42" s="234">
        <v>15</v>
      </c>
      <c r="B42" s="847"/>
      <c r="C42" s="848"/>
      <c r="D42" s="848"/>
      <c r="E42" s="848"/>
      <c r="F42" s="848"/>
      <c r="G42" s="848"/>
      <c r="H42" s="848"/>
      <c r="I42" s="848"/>
      <c r="J42" s="848"/>
      <c r="K42" s="848"/>
      <c r="L42" s="848"/>
      <c r="M42" s="848"/>
      <c r="N42" s="848"/>
      <c r="O42" s="848"/>
      <c r="P42" s="849"/>
      <c r="Q42" s="850"/>
      <c r="R42" s="851"/>
      <c r="S42" s="851"/>
      <c r="T42" s="851"/>
      <c r="U42" s="851"/>
      <c r="V42" s="851"/>
      <c r="W42" s="851"/>
      <c r="X42" s="851"/>
      <c r="Y42" s="851"/>
      <c r="Z42" s="851"/>
      <c r="AA42" s="851"/>
      <c r="AB42" s="851"/>
      <c r="AC42" s="851"/>
      <c r="AD42" s="851"/>
      <c r="AE42" s="852"/>
      <c r="AF42" s="853"/>
      <c r="AG42" s="854"/>
      <c r="AH42" s="854"/>
      <c r="AI42" s="854"/>
      <c r="AJ42" s="855"/>
      <c r="AK42" s="900"/>
      <c r="AL42" s="897"/>
      <c r="AM42" s="897"/>
      <c r="AN42" s="897"/>
      <c r="AO42" s="897"/>
      <c r="AP42" s="897"/>
      <c r="AQ42" s="897"/>
      <c r="AR42" s="897"/>
      <c r="AS42" s="897"/>
      <c r="AT42" s="897"/>
      <c r="AU42" s="897"/>
      <c r="AV42" s="897"/>
      <c r="AW42" s="897"/>
      <c r="AX42" s="897"/>
      <c r="AY42" s="897"/>
      <c r="AZ42" s="902"/>
      <c r="BA42" s="902"/>
      <c r="BB42" s="902"/>
      <c r="BC42" s="902"/>
      <c r="BD42" s="902"/>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6"/>
      <c r="EA42" s="226"/>
    </row>
    <row r="43" spans="1:131" ht="26.25" customHeight="1">
      <c r="A43" s="234">
        <v>16</v>
      </c>
      <c r="B43" s="847"/>
      <c r="C43" s="848"/>
      <c r="D43" s="848"/>
      <c r="E43" s="848"/>
      <c r="F43" s="848"/>
      <c r="G43" s="848"/>
      <c r="H43" s="848"/>
      <c r="I43" s="848"/>
      <c r="J43" s="848"/>
      <c r="K43" s="848"/>
      <c r="L43" s="848"/>
      <c r="M43" s="848"/>
      <c r="N43" s="848"/>
      <c r="O43" s="848"/>
      <c r="P43" s="849"/>
      <c r="Q43" s="850"/>
      <c r="R43" s="851"/>
      <c r="S43" s="851"/>
      <c r="T43" s="851"/>
      <c r="U43" s="851"/>
      <c r="V43" s="851"/>
      <c r="W43" s="851"/>
      <c r="X43" s="851"/>
      <c r="Y43" s="851"/>
      <c r="Z43" s="851"/>
      <c r="AA43" s="851"/>
      <c r="AB43" s="851"/>
      <c r="AC43" s="851"/>
      <c r="AD43" s="851"/>
      <c r="AE43" s="852"/>
      <c r="AF43" s="853"/>
      <c r="AG43" s="854"/>
      <c r="AH43" s="854"/>
      <c r="AI43" s="854"/>
      <c r="AJ43" s="855"/>
      <c r="AK43" s="900"/>
      <c r="AL43" s="897"/>
      <c r="AM43" s="897"/>
      <c r="AN43" s="897"/>
      <c r="AO43" s="897"/>
      <c r="AP43" s="897"/>
      <c r="AQ43" s="897"/>
      <c r="AR43" s="897"/>
      <c r="AS43" s="897"/>
      <c r="AT43" s="897"/>
      <c r="AU43" s="897"/>
      <c r="AV43" s="897"/>
      <c r="AW43" s="897"/>
      <c r="AX43" s="897"/>
      <c r="AY43" s="897"/>
      <c r="AZ43" s="902"/>
      <c r="BA43" s="902"/>
      <c r="BB43" s="902"/>
      <c r="BC43" s="902"/>
      <c r="BD43" s="902"/>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6"/>
      <c r="EA43" s="226"/>
    </row>
    <row r="44" spans="1:131" ht="26.25" customHeight="1">
      <c r="A44" s="234">
        <v>17</v>
      </c>
      <c r="B44" s="847"/>
      <c r="C44" s="848"/>
      <c r="D44" s="848"/>
      <c r="E44" s="848"/>
      <c r="F44" s="848"/>
      <c r="G44" s="848"/>
      <c r="H44" s="848"/>
      <c r="I44" s="848"/>
      <c r="J44" s="848"/>
      <c r="K44" s="848"/>
      <c r="L44" s="848"/>
      <c r="M44" s="848"/>
      <c r="N44" s="848"/>
      <c r="O44" s="848"/>
      <c r="P44" s="849"/>
      <c r="Q44" s="850"/>
      <c r="R44" s="851"/>
      <c r="S44" s="851"/>
      <c r="T44" s="851"/>
      <c r="U44" s="851"/>
      <c r="V44" s="851"/>
      <c r="W44" s="851"/>
      <c r="X44" s="851"/>
      <c r="Y44" s="851"/>
      <c r="Z44" s="851"/>
      <c r="AA44" s="851"/>
      <c r="AB44" s="851"/>
      <c r="AC44" s="851"/>
      <c r="AD44" s="851"/>
      <c r="AE44" s="852"/>
      <c r="AF44" s="853"/>
      <c r="AG44" s="854"/>
      <c r="AH44" s="854"/>
      <c r="AI44" s="854"/>
      <c r="AJ44" s="855"/>
      <c r="AK44" s="900"/>
      <c r="AL44" s="897"/>
      <c r="AM44" s="897"/>
      <c r="AN44" s="897"/>
      <c r="AO44" s="897"/>
      <c r="AP44" s="897"/>
      <c r="AQ44" s="897"/>
      <c r="AR44" s="897"/>
      <c r="AS44" s="897"/>
      <c r="AT44" s="897"/>
      <c r="AU44" s="897"/>
      <c r="AV44" s="897"/>
      <c r="AW44" s="897"/>
      <c r="AX44" s="897"/>
      <c r="AY44" s="897"/>
      <c r="AZ44" s="902"/>
      <c r="BA44" s="902"/>
      <c r="BB44" s="902"/>
      <c r="BC44" s="902"/>
      <c r="BD44" s="902"/>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6"/>
      <c r="EA44" s="226"/>
    </row>
    <row r="45" spans="1:131" ht="26.25" customHeight="1">
      <c r="A45" s="234">
        <v>18</v>
      </c>
      <c r="B45" s="847"/>
      <c r="C45" s="848"/>
      <c r="D45" s="848"/>
      <c r="E45" s="848"/>
      <c r="F45" s="848"/>
      <c r="G45" s="848"/>
      <c r="H45" s="848"/>
      <c r="I45" s="848"/>
      <c r="J45" s="848"/>
      <c r="K45" s="848"/>
      <c r="L45" s="848"/>
      <c r="M45" s="848"/>
      <c r="N45" s="848"/>
      <c r="O45" s="848"/>
      <c r="P45" s="849"/>
      <c r="Q45" s="850"/>
      <c r="R45" s="851"/>
      <c r="S45" s="851"/>
      <c r="T45" s="851"/>
      <c r="U45" s="851"/>
      <c r="V45" s="851"/>
      <c r="W45" s="851"/>
      <c r="X45" s="851"/>
      <c r="Y45" s="851"/>
      <c r="Z45" s="851"/>
      <c r="AA45" s="851"/>
      <c r="AB45" s="851"/>
      <c r="AC45" s="851"/>
      <c r="AD45" s="851"/>
      <c r="AE45" s="852"/>
      <c r="AF45" s="853"/>
      <c r="AG45" s="854"/>
      <c r="AH45" s="854"/>
      <c r="AI45" s="854"/>
      <c r="AJ45" s="855"/>
      <c r="AK45" s="900"/>
      <c r="AL45" s="897"/>
      <c r="AM45" s="897"/>
      <c r="AN45" s="897"/>
      <c r="AO45" s="897"/>
      <c r="AP45" s="897"/>
      <c r="AQ45" s="897"/>
      <c r="AR45" s="897"/>
      <c r="AS45" s="897"/>
      <c r="AT45" s="897"/>
      <c r="AU45" s="897"/>
      <c r="AV45" s="897"/>
      <c r="AW45" s="897"/>
      <c r="AX45" s="897"/>
      <c r="AY45" s="897"/>
      <c r="AZ45" s="902"/>
      <c r="BA45" s="902"/>
      <c r="BB45" s="902"/>
      <c r="BC45" s="902"/>
      <c r="BD45" s="902"/>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6"/>
      <c r="EA45" s="226"/>
    </row>
    <row r="46" spans="1:131" ht="26.25" customHeight="1">
      <c r="A46" s="234">
        <v>19</v>
      </c>
      <c r="B46" s="847"/>
      <c r="C46" s="848"/>
      <c r="D46" s="848"/>
      <c r="E46" s="848"/>
      <c r="F46" s="848"/>
      <c r="G46" s="848"/>
      <c r="H46" s="848"/>
      <c r="I46" s="848"/>
      <c r="J46" s="848"/>
      <c r="K46" s="848"/>
      <c r="L46" s="848"/>
      <c r="M46" s="848"/>
      <c r="N46" s="848"/>
      <c r="O46" s="848"/>
      <c r="P46" s="849"/>
      <c r="Q46" s="850"/>
      <c r="R46" s="851"/>
      <c r="S46" s="851"/>
      <c r="T46" s="851"/>
      <c r="U46" s="851"/>
      <c r="V46" s="851"/>
      <c r="W46" s="851"/>
      <c r="X46" s="851"/>
      <c r="Y46" s="851"/>
      <c r="Z46" s="851"/>
      <c r="AA46" s="851"/>
      <c r="AB46" s="851"/>
      <c r="AC46" s="851"/>
      <c r="AD46" s="851"/>
      <c r="AE46" s="852"/>
      <c r="AF46" s="853"/>
      <c r="AG46" s="854"/>
      <c r="AH46" s="854"/>
      <c r="AI46" s="854"/>
      <c r="AJ46" s="855"/>
      <c r="AK46" s="900"/>
      <c r="AL46" s="897"/>
      <c r="AM46" s="897"/>
      <c r="AN46" s="897"/>
      <c r="AO46" s="897"/>
      <c r="AP46" s="897"/>
      <c r="AQ46" s="897"/>
      <c r="AR46" s="897"/>
      <c r="AS46" s="897"/>
      <c r="AT46" s="897"/>
      <c r="AU46" s="897"/>
      <c r="AV46" s="897"/>
      <c r="AW46" s="897"/>
      <c r="AX46" s="897"/>
      <c r="AY46" s="897"/>
      <c r="AZ46" s="902"/>
      <c r="BA46" s="902"/>
      <c r="BB46" s="902"/>
      <c r="BC46" s="902"/>
      <c r="BD46" s="902"/>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6"/>
      <c r="EA46" s="226"/>
    </row>
    <row r="47" spans="1:131" ht="26.25" customHeight="1">
      <c r="A47" s="234">
        <v>20</v>
      </c>
      <c r="B47" s="847"/>
      <c r="C47" s="848"/>
      <c r="D47" s="848"/>
      <c r="E47" s="848"/>
      <c r="F47" s="848"/>
      <c r="G47" s="848"/>
      <c r="H47" s="848"/>
      <c r="I47" s="848"/>
      <c r="J47" s="848"/>
      <c r="K47" s="848"/>
      <c r="L47" s="848"/>
      <c r="M47" s="848"/>
      <c r="N47" s="848"/>
      <c r="O47" s="848"/>
      <c r="P47" s="849"/>
      <c r="Q47" s="850"/>
      <c r="R47" s="851"/>
      <c r="S47" s="851"/>
      <c r="T47" s="851"/>
      <c r="U47" s="851"/>
      <c r="V47" s="851"/>
      <c r="W47" s="851"/>
      <c r="X47" s="851"/>
      <c r="Y47" s="851"/>
      <c r="Z47" s="851"/>
      <c r="AA47" s="851"/>
      <c r="AB47" s="851"/>
      <c r="AC47" s="851"/>
      <c r="AD47" s="851"/>
      <c r="AE47" s="852"/>
      <c r="AF47" s="853"/>
      <c r="AG47" s="854"/>
      <c r="AH47" s="854"/>
      <c r="AI47" s="854"/>
      <c r="AJ47" s="855"/>
      <c r="AK47" s="900"/>
      <c r="AL47" s="897"/>
      <c r="AM47" s="897"/>
      <c r="AN47" s="897"/>
      <c r="AO47" s="897"/>
      <c r="AP47" s="897"/>
      <c r="AQ47" s="897"/>
      <c r="AR47" s="897"/>
      <c r="AS47" s="897"/>
      <c r="AT47" s="897"/>
      <c r="AU47" s="897"/>
      <c r="AV47" s="897"/>
      <c r="AW47" s="897"/>
      <c r="AX47" s="897"/>
      <c r="AY47" s="897"/>
      <c r="AZ47" s="902"/>
      <c r="BA47" s="902"/>
      <c r="BB47" s="902"/>
      <c r="BC47" s="902"/>
      <c r="BD47" s="902"/>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6"/>
      <c r="EA47" s="226"/>
    </row>
    <row r="48" spans="1:131" ht="26.25" customHeight="1">
      <c r="A48" s="234">
        <v>21</v>
      </c>
      <c r="B48" s="847"/>
      <c r="C48" s="848"/>
      <c r="D48" s="848"/>
      <c r="E48" s="848"/>
      <c r="F48" s="848"/>
      <c r="G48" s="848"/>
      <c r="H48" s="848"/>
      <c r="I48" s="848"/>
      <c r="J48" s="848"/>
      <c r="K48" s="848"/>
      <c r="L48" s="848"/>
      <c r="M48" s="848"/>
      <c r="N48" s="848"/>
      <c r="O48" s="848"/>
      <c r="P48" s="849"/>
      <c r="Q48" s="850"/>
      <c r="R48" s="851"/>
      <c r="S48" s="851"/>
      <c r="T48" s="851"/>
      <c r="U48" s="851"/>
      <c r="V48" s="851"/>
      <c r="W48" s="851"/>
      <c r="X48" s="851"/>
      <c r="Y48" s="851"/>
      <c r="Z48" s="851"/>
      <c r="AA48" s="851"/>
      <c r="AB48" s="851"/>
      <c r="AC48" s="851"/>
      <c r="AD48" s="851"/>
      <c r="AE48" s="852"/>
      <c r="AF48" s="853"/>
      <c r="AG48" s="854"/>
      <c r="AH48" s="854"/>
      <c r="AI48" s="854"/>
      <c r="AJ48" s="855"/>
      <c r="AK48" s="900"/>
      <c r="AL48" s="897"/>
      <c r="AM48" s="897"/>
      <c r="AN48" s="897"/>
      <c r="AO48" s="897"/>
      <c r="AP48" s="897"/>
      <c r="AQ48" s="897"/>
      <c r="AR48" s="897"/>
      <c r="AS48" s="897"/>
      <c r="AT48" s="897"/>
      <c r="AU48" s="897"/>
      <c r="AV48" s="897"/>
      <c r="AW48" s="897"/>
      <c r="AX48" s="897"/>
      <c r="AY48" s="897"/>
      <c r="AZ48" s="902"/>
      <c r="BA48" s="902"/>
      <c r="BB48" s="902"/>
      <c r="BC48" s="902"/>
      <c r="BD48" s="902"/>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6"/>
      <c r="EA48" s="226"/>
    </row>
    <row r="49" spans="1:131" ht="26.25" customHeight="1">
      <c r="A49" s="234">
        <v>22</v>
      </c>
      <c r="B49" s="847"/>
      <c r="C49" s="848"/>
      <c r="D49" s="848"/>
      <c r="E49" s="848"/>
      <c r="F49" s="848"/>
      <c r="G49" s="848"/>
      <c r="H49" s="848"/>
      <c r="I49" s="848"/>
      <c r="J49" s="848"/>
      <c r="K49" s="848"/>
      <c r="L49" s="848"/>
      <c r="M49" s="848"/>
      <c r="N49" s="848"/>
      <c r="O49" s="848"/>
      <c r="P49" s="849"/>
      <c r="Q49" s="850"/>
      <c r="R49" s="851"/>
      <c r="S49" s="851"/>
      <c r="T49" s="851"/>
      <c r="U49" s="851"/>
      <c r="V49" s="851"/>
      <c r="W49" s="851"/>
      <c r="X49" s="851"/>
      <c r="Y49" s="851"/>
      <c r="Z49" s="851"/>
      <c r="AA49" s="851"/>
      <c r="AB49" s="851"/>
      <c r="AC49" s="851"/>
      <c r="AD49" s="851"/>
      <c r="AE49" s="852"/>
      <c r="AF49" s="853"/>
      <c r="AG49" s="854"/>
      <c r="AH49" s="854"/>
      <c r="AI49" s="854"/>
      <c r="AJ49" s="855"/>
      <c r="AK49" s="900"/>
      <c r="AL49" s="897"/>
      <c r="AM49" s="897"/>
      <c r="AN49" s="897"/>
      <c r="AO49" s="897"/>
      <c r="AP49" s="897"/>
      <c r="AQ49" s="897"/>
      <c r="AR49" s="897"/>
      <c r="AS49" s="897"/>
      <c r="AT49" s="897"/>
      <c r="AU49" s="897"/>
      <c r="AV49" s="897"/>
      <c r="AW49" s="897"/>
      <c r="AX49" s="897"/>
      <c r="AY49" s="897"/>
      <c r="AZ49" s="902"/>
      <c r="BA49" s="902"/>
      <c r="BB49" s="902"/>
      <c r="BC49" s="902"/>
      <c r="BD49" s="902"/>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6"/>
      <c r="EA49" s="226"/>
    </row>
    <row r="50" spans="1:131" ht="26.25" customHeight="1">
      <c r="A50" s="234">
        <v>23</v>
      </c>
      <c r="B50" s="847"/>
      <c r="C50" s="848"/>
      <c r="D50" s="848"/>
      <c r="E50" s="848"/>
      <c r="F50" s="848"/>
      <c r="G50" s="848"/>
      <c r="H50" s="848"/>
      <c r="I50" s="848"/>
      <c r="J50" s="848"/>
      <c r="K50" s="848"/>
      <c r="L50" s="848"/>
      <c r="M50" s="848"/>
      <c r="N50" s="848"/>
      <c r="O50" s="848"/>
      <c r="P50" s="849"/>
      <c r="Q50" s="903"/>
      <c r="R50" s="904"/>
      <c r="S50" s="904"/>
      <c r="T50" s="904"/>
      <c r="U50" s="904"/>
      <c r="V50" s="904"/>
      <c r="W50" s="904"/>
      <c r="X50" s="904"/>
      <c r="Y50" s="904"/>
      <c r="Z50" s="904"/>
      <c r="AA50" s="904"/>
      <c r="AB50" s="904"/>
      <c r="AC50" s="904"/>
      <c r="AD50" s="904"/>
      <c r="AE50" s="905"/>
      <c r="AF50" s="853"/>
      <c r="AG50" s="854"/>
      <c r="AH50" s="854"/>
      <c r="AI50" s="854"/>
      <c r="AJ50" s="855"/>
      <c r="AK50" s="907"/>
      <c r="AL50" s="904"/>
      <c r="AM50" s="904"/>
      <c r="AN50" s="904"/>
      <c r="AO50" s="904"/>
      <c r="AP50" s="904"/>
      <c r="AQ50" s="904"/>
      <c r="AR50" s="904"/>
      <c r="AS50" s="904"/>
      <c r="AT50" s="904"/>
      <c r="AU50" s="904"/>
      <c r="AV50" s="904"/>
      <c r="AW50" s="904"/>
      <c r="AX50" s="904"/>
      <c r="AY50" s="904"/>
      <c r="AZ50" s="906"/>
      <c r="BA50" s="906"/>
      <c r="BB50" s="906"/>
      <c r="BC50" s="906"/>
      <c r="BD50" s="906"/>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6"/>
      <c r="EA50" s="226"/>
    </row>
    <row r="51" spans="1:131" ht="26.25" customHeight="1">
      <c r="A51" s="234">
        <v>24</v>
      </c>
      <c r="B51" s="847"/>
      <c r="C51" s="848"/>
      <c r="D51" s="848"/>
      <c r="E51" s="848"/>
      <c r="F51" s="848"/>
      <c r="G51" s="848"/>
      <c r="H51" s="848"/>
      <c r="I51" s="848"/>
      <c r="J51" s="848"/>
      <c r="K51" s="848"/>
      <c r="L51" s="848"/>
      <c r="M51" s="848"/>
      <c r="N51" s="848"/>
      <c r="O51" s="848"/>
      <c r="P51" s="849"/>
      <c r="Q51" s="903"/>
      <c r="R51" s="904"/>
      <c r="S51" s="904"/>
      <c r="T51" s="904"/>
      <c r="U51" s="904"/>
      <c r="V51" s="904"/>
      <c r="W51" s="904"/>
      <c r="X51" s="904"/>
      <c r="Y51" s="904"/>
      <c r="Z51" s="904"/>
      <c r="AA51" s="904"/>
      <c r="AB51" s="904"/>
      <c r="AC51" s="904"/>
      <c r="AD51" s="904"/>
      <c r="AE51" s="905"/>
      <c r="AF51" s="853"/>
      <c r="AG51" s="854"/>
      <c r="AH51" s="854"/>
      <c r="AI51" s="854"/>
      <c r="AJ51" s="855"/>
      <c r="AK51" s="907"/>
      <c r="AL51" s="904"/>
      <c r="AM51" s="904"/>
      <c r="AN51" s="904"/>
      <c r="AO51" s="904"/>
      <c r="AP51" s="904"/>
      <c r="AQ51" s="904"/>
      <c r="AR51" s="904"/>
      <c r="AS51" s="904"/>
      <c r="AT51" s="904"/>
      <c r="AU51" s="904"/>
      <c r="AV51" s="904"/>
      <c r="AW51" s="904"/>
      <c r="AX51" s="904"/>
      <c r="AY51" s="904"/>
      <c r="AZ51" s="906"/>
      <c r="BA51" s="906"/>
      <c r="BB51" s="906"/>
      <c r="BC51" s="906"/>
      <c r="BD51" s="906"/>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6"/>
      <c r="EA51" s="226"/>
    </row>
    <row r="52" spans="1:131" ht="26.25" customHeight="1">
      <c r="A52" s="234">
        <v>25</v>
      </c>
      <c r="B52" s="847"/>
      <c r="C52" s="848"/>
      <c r="D52" s="848"/>
      <c r="E52" s="848"/>
      <c r="F52" s="848"/>
      <c r="G52" s="848"/>
      <c r="H52" s="848"/>
      <c r="I52" s="848"/>
      <c r="J52" s="848"/>
      <c r="K52" s="848"/>
      <c r="L52" s="848"/>
      <c r="M52" s="848"/>
      <c r="N52" s="848"/>
      <c r="O52" s="848"/>
      <c r="P52" s="849"/>
      <c r="Q52" s="903"/>
      <c r="R52" s="904"/>
      <c r="S52" s="904"/>
      <c r="T52" s="904"/>
      <c r="U52" s="904"/>
      <c r="V52" s="904"/>
      <c r="W52" s="904"/>
      <c r="X52" s="904"/>
      <c r="Y52" s="904"/>
      <c r="Z52" s="904"/>
      <c r="AA52" s="904"/>
      <c r="AB52" s="904"/>
      <c r="AC52" s="904"/>
      <c r="AD52" s="904"/>
      <c r="AE52" s="905"/>
      <c r="AF52" s="853"/>
      <c r="AG52" s="854"/>
      <c r="AH52" s="854"/>
      <c r="AI52" s="854"/>
      <c r="AJ52" s="855"/>
      <c r="AK52" s="907"/>
      <c r="AL52" s="904"/>
      <c r="AM52" s="904"/>
      <c r="AN52" s="904"/>
      <c r="AO52" s="904"/>
      <c r="AP52" s="904"/>
      <c r="AQ52" s="904"/>
      <c r="AR52" s="904"/>
      <c r="AS52" s="904"/>
      <c r="AT52" s="904"/>
      <c r="AU52" s="904"/>
      <c r="AV52" s="904"/>
      <c r="AW52" s="904"/>
      <c r="AX52" s="904"/>
      <c r="AY52" s="904"/>
      <c r="AZ52" s="906"/>
      <c r="BA52" s="906"/>
      <c r="BB52" s="906"/>
      <c r="BC52" s="906"/>
      <c r="BD52" s="906"/>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6"/>
      <c r="EA52" s="226"/>
    </row>
    <row r="53" spans="1:131" ht="26.25" customHeight="1">
      <c r="A53" s="234">
        <v>26</v>
      </c>
      <c r="B53" s="847"/>
      <c r="C53" s="848"/>
      <c r="D53" s="848"/>
      <c r="E53" s="848"/>
      <c r="F53" s="848"/>
      <c r="G53" s="848"/>
      <c r="H53" s="848"/>
      <c r="I53" s="848"/>
      <c r="J53" s="848"/>
      <c r="K53" s="848"/>
      <c r="L53" s="848"/>
      <c r="M53" s="848"/>
      <c r="N53" s="848"/>
      <c r="O53" s="848"/>
      <c r="P53" s="849"/>
      <c r="Q53" s="903"/>
      <c r="R53" s="904"/>
      <c r="S53" s="904"/>
      <c r="T53" s="904"/>
      <c r="U53" s="904"/>
      <c r="V53" s="904"/>
      <c r="W53" s="904"/>
      <c r="X53" s="904"/>
      <c r="Y53" s="904"/>
      <c r="Z53" s="904"/>
      <c r="AA53" s="904"/>
      <c r="AB53" s="904"/>
      <c r="AC53" s="904"/>
      <c r="AD53" s="904"/>
      <c r="AE53" s="905"/>
      <c r="AF53" s="853"/>
      <c r="AG53" s="854"/>
      <c r="AH53" s="854"/>
      <c r="AI53" s="854"/>
      <c r="AJ53" s="855"/>
      <c r="AK53" s="907"/>
      <c r="AL53" s="904"/>
      <c r="AM53" s="904"/>
      <c r="AN53" s="904"/>
      <c r="AO53" s="904"/>
      <c r="AP53" s="904"/>
      <c r="AQ53" s="904"/>
      <c r="AR53" s="904"/>
      <c r="AS53" s="904"/>
      <c r="AT53" s="904"/>
      <c r="AU53" s="904"/>
      <c r="AV53" s="904"/>
      <c r="AW53" s="904"/>
      <c r="AX53" s="904"/>
      <c r="AY53" s="904"/>
      <c r="AZ53" s="906"/>
      <c r="BA53" s="906"/>
      <c r="BB53" s="906"/>
      <c r="BC53" s="906"/>
      <c r="BD53" s="906"/>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6"/>
      <c r="EA53" s="226"/>
    </row>
    <row r="54" spans="1:131" ht="26.25" customHeight="1">
      <c r="A54" s="234">
        <v>27</v>
      </c>
      <c r="B54" s="847"/>
      <c r="C54" s="848"/>
      <c r="D54" s="848"/>
      <c r="E54" s="848"/>
      <c r="F54" s="848"/>
      <c r="G54" s="848"/>
      <c r="H54" s="848"/>
      <c r="I54" s="848"/>
      <c r="J54" s="848"/>
      <c r="K54" s="848"/>
      <c r="L54" s="848"/>
      <c r="M54" s="848"/>
      <c r="N54" s="848"/>
      <c r="O54" s="848"/>
      <c r="P54" s="849"/>
      <c r="Q54" s="903"/>
      <c r="R54" s="904"/>
      <c r="S54" s="904"/>
      <c r="T54" s="904"/>
      <c r="U54" s="904"/>
      <c r="V54" s="904"/>
      <c r="W54" s="904"/>
      <c r="X54" s="904"/>
      <c r="Y54" s="904"/>
      <c r="Z54" s="904"/>
      <c r="AA54" s="904"/>
      <c r="AB54" s="904"/>
      <c r="AC54" s="904"/>
      <c r="AD54" s="904"/>
      <c r="AE54" s="905"/>
      <c r="AF54" s="853"/>
      <c r="AG54" s="854"/>
      <c r="AH54" s="854"/>
      <c r="AI54" s="854"/>
      <c r="AJ54" s="855"/>
      <c r="AK54" s="907"/>
      <c r="AL54" s="904"/>
      <c r="AM54" s="904"/>
      <c r="AN54" s="904"/>
      <c r="AO54" s="904"/>
      <c r="AP54" s="904"/>
      <c r="AQ54" s="904"/>
      <c r="AR54" s="904"/>
      <c r="AS54" s="904"/>
      <c r="AT54" s="904"/>
      <c r="AU54" s="904"/>
      <c r="AV54" s="904"/>
      <c r="AW54" s="904"/>
      <c r="AX54" s="904"/>
      <c r="AY54" s="904"/>
      <c r="AZ54" s="906"/>
      <c r="BA54" s="906"/>
      <c r="BB54" s="906"/>
      <c r="BC54" s="906"/>
      <c r="BD54" s="906"/>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6"/>
      <c r="EA54" s="226"/>
    </row>
    <row r="55" spans="1:131" ht="26.25" customHeight="1">
      <c r="A55" s="234">
        <v>28</v>
      </c>
      <c r="B55" s="847"/>
      <c r="C55" s="848"/>
      <c r="D55" s="848"/>
      <c r="E55" s="848"/>
      <c r="F55" s="848"/>
      <c r="G55" s="848"/>
      <c r="H55" s="848"/>
      <c r="I55" s="848"/>
      <c r="J55" s="848"/>
      <c r="K55" s="848"/>
      <c r="L55" s="848"/>
      <c r="M55" s="848"/>
      <c r="N55" s="848"/>
      <c r="O55" s="848"/>
      <c r="P55" s="849"/>
      <c r="Q55" s="903"/>
      <c r="R55" s="904"/>
      <c r="S55" s="904"/>
      <c r="T55" s="904"/>
      <c r="U55" s="904"/>
      <c r="V55" s="904"/>
      <c r="W55" s="904"/>
      <c r="X55" s="904"/>
      <c r="Y55" s="904"/>
      <c r="Z55" s="904"/>
      <c r="AA55" s="904"/>
      <c r="AB55" s="904"/>
      <c r="AC55" s="904"/>
      <c r="AD55" s="904"/>
      <c r="AE55" s="905"/>
      <c r="AF55" s="853"/>
      <c r="AG55" s="854"/>
      <c r="AH55" s="854"/>
      <c r="AI55" s="854"/>
      <c r="AJ55" s="855"/>
      <c r="AK55" s="907"/>
      <c r="AL55" s="904"/>
      <c r="AM55" s="904"/>
      <c r="AN55" s="904"/>
      <c r="AO55" s="904"/>
      <c r="AP55" s="904"/>
      <c r="AQ55" s="904"/>
      <c r="AR55" s="904"/>
      <c r="AS55" s="904"/>
      <c r="AT55" s="904"/>
      <c r="AU55" s="904"/>
      <c r="AV55" s="904"/>
      <c r="AW55" s="904"/>
      <c r="AX55" s="904"/>
      <c r="AY55" s="904"/>
      <c r="AZ55" s="906"/>
      <c r="BA55" s="906"/>
      <c r="BB55" s="906"/>
      <c r="BC55" s="906"/>
      <c r="BD55" s="906"/>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6"/>
      <c r="EA55" s="226"/>
    </row>
    <row r="56" spans="1:131" ht="26.25" customHeight="1">
      <c r="A56" s="234">
        <v>29</v>
      </c>
      <c r="B56" s="847"/>
      <c r="C56" s="848"/>
      <c r="D56" s="848"/>
      <c r="E56" s="848"/>
      <c r="F56" s="848"/>
      <c r="G56" s="848"/>
      <c r="H56" s="848"/>
      <c r="I56" s="848"/>
      <c r="J56" s="848"/>
      <c r="K56" s="848"/>
      <c r="L56" s="848"/>
      <c r="M56" s="848"/>
      <c r="N56" s="848"/>
      <c r="O56" s="848"/>
      <c r="P56" s="849"/>
      <c r="Q56" s="903"/>
      <c r="R56" s="904"/>
      <c r="S56" s="904"/>
      <c r="T56" s="904"/>
      <c r="U56" s="904"/>
      <c r="V56" s="904"/>
      <c r="W56" s="904"/>
      <c r="X56" s="904"/>
      <c r="Y56" s="904"/>
      <c r="Z56" s="904"/>
      <c r="AA56" s="904"/>
      <c r="AB56" s="904"/>
      <c r="AC56" s="904"/>
      <c r="AD56" s="904"/>
      <c r="AE56" s="905"/>
      <c r="AF56" s="853"/>
      <c r="AG56" s="854"/>
      <c r="AH56" s="854"/>
      <c r="AI56" s="854"/>
      <c r="AJ56" s="855"/>
      <c r="AK56" s="907"/>
      <c r="AL56" s="904"/>
      <c r="AM56" s="904"/>
      <c r="AN56" s="904"/>
      <c r="AO56" s="904"/>
      <c r="AP56" s="904"/>
      <c r="AQ56" s="904"/>
      <c r="AR56" s="904"/>
      <c r="AS56" s="904"/>
      <c r="AT56" s="904"/>
      <c r="AU56" s="904"/>
      <c r="AV56" s="904"/>
      <c r="AW56" s="904"/>
      <c r="AX56" s="904"/>
      <c r="AY56" s="904"/>
      <c r="AZ56" s="906"/>
      <c r="BA56" s="906"/>
      <c r="BB56" s="906"/>
      <c r="BC56" s="906"/>
      <c r="BD56" s="906"/>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6"/>
      <c r="EA56" s="226"/>
    </row>
    <row r="57" spans="1:131" ht="26.25" customHeight="1">
      <c r="A57" s="234">
        <v>30</v>
      </c>
      <c r="B57" s="847"/>
      <c r="C57" s="848"/>
      <c r="D57" s="848"/>
      <c r="E57" s="848"/>
      <c r="F57" s="848"/>
      <c r="G57" s="848"/>
      <c r="H57" s="848"/>
      <c r="I57" s="848"/>
      <c r="J57" s="848"/>
      <c r="K57" s="848"/>
      <c r="L57" s="848"/>
      <c r="M57" s="848"/>
      <c r="N57" s="848"/>
      <c r="O57" s="848"/>
      <c r="P57" s="849"/>
      <c r="Q57" s="903"/>
      <c r="R57" s="904"/>
      <c r="S57" s="904"/>
      <c r="T57" s="904"/>
      <c r="U57" s="904"/>
      <c r="V57" s="904"/>
      <c r="W57" s="904"/>
      <c r="X57" s="904"/>
      <c r="Y57" s="904"/>
      <c r="Z57" s="904"/>
      <c r="AA57" s="904"/>
      <c r="AB57" s="904"/>
      <c r="AC57" s="904"/>
      <c r="AD57" s="904"/>
      <c r="AE57" s="905"/>
      <c r="AF57" s="853"/>
      <c r="AG57" s="854"/>
      <c r="AH57" s="854"/>
      <c r="AI57" s="854"/>
      <c r="AJ57" s="855"/>
      <c r="AK57" s="907"/>
      <c r="AL57" s="904"/>
      <c r="AM57" s="904"/>
      <c r="AN57" s="904"/>
      <c r="AO57" s="904"/>
      <c r="AP57" s="904"/>
      <c r="AQ57" s="904"/>
      <c r="AR57" s="904"/>
      <c r="AS57" s="904"/>
      <c r="AT57" s="904"/>
      <c r="AU57" s="904"/>
      <c r="AV57" s="904"/>
      <c r="AW57" s="904"/>
      <c r="AX57" s="904"/>
      <c r="AY57" s="904"/>
      <c r="AZ57" s="906"/>
      <c r="BA57" s="906"/>
      <c r="BB57" s="906"/>
      <c r="BC57" s="906"/>
      <c r="BD57" s="906"/>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6"/>
      <c r="EA57" s="226"/>
    </row>
    <row r="58" spans="1:131" ht="26.25" customHeight="1">
      <c r="A58" s="234">
        <v>31</v>
      </c>
      <c r="B58" s="847"/>
      <c r="C58" s="848"/>
      <c r="D58" s="848"/>
      <c r="E58" s="848"/>
      <c r="F58" s="848"/>
      <c r="G58" s="848"/>
      <c r="H58" s="848"/>
      <c r="I58" s="848"/>
      <c r="J58" s="848"/>
      <c r="K58" s="848"/>
      <c r="L58" s="848"/>
      <c r="M58" s="848"/>
      <c r="N58" s="848"/>
      <c r="O58" s="848"/>
      <c r="P58" s="849"/>
      <c r="Q58" s="903"/>
      <c r="R58" s="904"/>
      <c r="S58" s="904"/>
      <c r="T58" s="904"/>
      <c r="U58" s="904"/>
      <c r="V58" s="904"/>
      <c r="W58" s="904"/>
      <c r="X58" s="904"/>
      <c r="Y58" s="904"/>
      <c r="Z58" s="904"/>
      <c r="AA58" s="904"/>
      <c r="AB58" s="904"/>
      <c r="AC58" s="904"/>
      <c r="AD58" s="904"/>
      <c r="AE58" s="905"/>
      <c r="AF58" s="853"/>
      <c r="AG58" s="854"/>
      <c r="AH58" s="854"/>
      <c r="AI58" s="854"/>
      <c r="AJ58" s="855"/>
      <c r="AK58" s="907"/>
      <c r="AL58" s="904"/>
      <c r="AM58" s="904"/>
      <c r="AN58" s="904"/>
      <c r="AO58" s="904"/>
      <c r="AP58" s="904"/>
      <c r="AQ58" s="904"/>
      <c r="AR58" s="904"/>
      <c r="AS58" s="904"/>
      <c r="AT58" s="904"/>
      <c r="AU58" s="904"/>
      <c r="AV58" s="904"/>
      <c r="AW58" s="904"/>
      <c r="AX58" s="904"/>
      <c r="AY58" s="904"/>
      <c r="AZ58" s="906"/>
      <c r="BA58" s="906"/>
      <c r="BB58" s="906"/>
      <c r="BC58" s="906"/>
      <c r="BD58" s="906"/>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6"/>
      <c r="EA58" s="226"/>
    </row>
    <row r="59" spans="1:131" ht="26.25" customHeight="1">
      <c r="A59" s="234">
        <v>32</v>
      </c>
      <c r="B59" s="847"/>
      <c r="C59" s="848"/>
      <c r="D59" s="848"/>
      <c r="E59" s="848"/>
      <c r="F59" s="848"/>
      <c r="G59" s="848"/>
      <c r="H59" s="848"/>
      <c r="I59" s="848"/>
      <c r="J59" s="848"/>
      <c r="K59" s="848"/>
      <c r="L59" s="848"/>
      <c r="M59" s="848"/>
      <c r="N59" s="848"/>
      <c r="O59" s="848"/>
      <c r="P59" s="849"/>
      <c r="Q59" s="903"/>
      <c r="R59" s="904"/>
      <c r="S59" s="904"/>
      <c r="T59" s="904"/>
      <c r="U59" s="904"/>
      <c r="V59" s="904"/>
      <c r="W59" s="904"/>
      <c r="X59" s="904"/>
      <c r="Y59" s="904"/>
      <c r="Z59" s="904"/>
      <c r="AA59" s="904"/>
      <c r="AB59" s="904"/>
      <c r="AC59" s="904"/>
      <c r="AD59" s="904"/>
      <c r="AE59" s="905"/>
      <c r="AF59" s="853"/>
      <c r="AG59" s="854"/>
      <c r="AH59" s="854"/>
      <c r="AI59" s="854"/>
      <c r="AJ59" s="855"/>
      <c r="AK59" s="907"/>
      <c r="AL59" s="904"/>
      <c r="AM59" s="904"/>
      <c r="AN59" s="904"/>
      <c r="AO59" s="904"/>
      <c r="AP59" s="904"/>
      <c r="AQ59" s="904"/>
      <c r="AR59" s="904"/>
      <c r="AS59" s="904"/>
      <c r="AT59" s="904"/>
      <c r="AU59" s="904"/>
      <c r="AV59" s="904"/>
      <c r="AW59" s="904"/>
      <c r="AX59" s="904"/>
      <c r="AY59" s="904"/>
      <c r="AZ59" s="906"/>
      <c r="BA59" s="906"/>
      <c r="BB59" s="906"/>
      <c r="BC59" s="906"/>
      <c r="BD59" s="906"/>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6"/>
      <c r="EA59" s="226"/>
    </row>
    <row r="60" spans="1:131" ht="26.25" customHeight="1">
      <c r="A60" s="234">
        <v>33</v>
      </c>
      <c r="B60" s="847"/>
      <c r="C60" s="848"/>
      <c r="D60" s="848"/>
      <c r="E60" s="848"/>
      <c r="F60" s="848"/>
      <c r="G60" s="848"/>
      <c r="H60" s="848"/>
      <c r="I60" s="848"/>
      <c r="J60" s="848"/>
      <c r="K60" s="848"/>
      <c r="L60" s="848"/>
      <c r="M60" s="848"/>
      <c r="N60" s="848"/>
      <c r="O60" s="848"/>
      <c r="P60" s="849"/>
      <c r="Q60" s="903"/>
      <c r="R60" s="904"/>
      <c r="S60" s="904"/>
      <c r="T60" s="904"/>
      <c r="U60" s="904"/>
      <c r="V60" s="904"/>
      <c r="W60" s="904"/>
      <c r="X60" s="904"/>
      <c r="Y60" s="904"/>
      <c r="Z60" s="904"/>
      <c r="AA60" s="904"/>
      <c r="AB60" s="904"/>
      <c r="AC60" s="904"/>
      <c r="AD60" s="904"/>
      <c r="AE60" s="905"/>
      <c r="AF60" s="853"/>
      <c r="AG60" s="854"/>
      <c r="AH60" s="854"/>
      <c r="AI60" s="854"/>
      <c r="AJ60" s="855"/>
      <c r="AK60" s="907"/>
      <c r="AL60" s="904"/>
      <c r="AM60" s="904"/>
      <c r="AN60" s="904"/>
      <c r="AO60" s="904"/>
      <c r="AP60" s="904"/>
      <c r="AQ60" s="904"/>
      <c r="AR60" s="904"/>
      <c r="AS60" s="904"/>
      <c r="AT60" s="904"/>
      <c r="AU60" s="904"/>
      <c r="AV60" s="904"/>
      <c r="AW60" s="904"/>
      <c r="AX60" s="904"/>
      <c r="AY60" s="904"/>
      <c r="AZ60" s="906"/>
      <c r="BA60" s="906"/>
      <c r="BB60" s="906"/>
      <c r="BC60" s="906"/>
      <c r="BD60" s="906"/>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6"/>
      <c r="EA60" s="226"/>
    </row>
    <row r="61" spans="1:131" ht="26.25" customHeight="1" thickBot="1">
      <c r="A61" s="234">
        <v>34</v>
      </c>
      <c r="B61" s="847"/>
      <c r="C61" s="848"/>
      <c r="D61" s="848"/>
      <c r="E61" s="848"/>
      <c r="F61" s="848"/>
      <c r="G61" s="848"/>
      <c r="H61" s="848"/>
      <c r="I61" s="848"/>
      <c r="J61" s="848"/>
      <c r="K61" s="848"/>
      <c r="L61" s="848"/>
      <c r="M61" s="848"/>
      <c r="N61" s="848"/>
      <c r="O61" s="848"/>
      <c r="P61" s="849"/>
      <c r="Q61" s="903"/>
      <c r="R61" s="904"/>
      <c r="S61" s="904"/>
      <c r="T61" s="904"/>
      <c r="U61" s="904"/>
      <c r="V61" s="904"/>
      <c r="W61" s="904"/>
      <c r="X61" s="904"/>
      <c r="Y61" s="904"/>
      <c r="Z61" s="904"/>
      <c r="AA61" s="904"/>
      <c r="AB61" s="904"/>
      <c r="AC61" s="904"/>
      <c r="AD61" s="904"/>
      <c r="AE61" s="905"/>
      <c r="AF61" s="853"/>
      <c r="AG61" s="854"/>
      <c r="AH61" s="854"/>
      <c r="AI61" s="854"/>
      <c r="AJ61" s="855"/>
      <c r="AK61" s="907"/>
      <c r="AL61" s="904"/>
      <c r="AM61" s="904"/>
      <c r="AN61" s="904"/>
      <c r="AO61" s="904"/>
      <c r="AP61" s="904"/>
      <c r="AQ61" s="904"/>
      <c r="AR61" s="904"/>
      <c r="AS61" s="904"/>
      <c r="AT61" s="904"/>
      <c r="AU61" s="904"/>
      <c r="AV61" s="904"/>
      <c r="AW61" s="904"/>
      <c r="AX61" s="904"/>
      <c r="AY61" s="904"/>
      <c r="AZ61" s="906"/>
      <c r="BA61" s="906"/>
      <c r="BB61" s="906"/>
      <c r="BC61" s="906"/>
      <c r="BD61" s="906"/>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6"/>
      <c r="EA61" s="226"/>
    </row>
    <row r="62" spans="1:131" ht="26.25" customHeight="1">
      <c r="A62" s="234">
        <v>35</v>
      </c>
      <c r="B62" s="847"/>
      <c r="C62" s="848"/>
      <c r="D62" s="848"/>
      <c r="E62" s="848"/>
      <c r="F62" s="848"/>
      <c r="G62" s="848"/>
      <c r="H62" s="848"/>
      <c r="I62" s="848"/>
      <c r="J62" s="848"/>
      <c r="K62" s="848"/>
      <c r="L62" s="848"/>
      <c r="M62" s="848"/>
      <c r="N62" s="848"/>
      <c r="O62" s="848"/>
      <c r="P62" s="849"/>
      <c r="Q62" s="903"/>
      <c r="R62" s="904"/>
      <c r="S62" s="904"/>
      <c r="T62" s="904"/>
      <c r="U62" s="904"/>
      <c r="V62" s="904"/>
      <c r="W62" s="904"/>
      <c r="X62" s="904"/>
      <c r="Y62" s="904"/>
      <c r="Z62" s="904"/>
      <c r="AA62" s="904"/>
      <c r="AB62" s="904"/>
      <c r="AC62" s="904"/>
      <c r="AD62" s="904"/>
      <c r="AE62" s="905"/>
      <c r="AF62" s="853"/>
      <c r="AG62" s="854"/>
      <c r="AH62" s="854"/>
      <c r="AI62" s="854"/>
      <c r="AJ62" s="855"/>
      <c r="AK62" s="907"/>
      <c r="AL62" s="904"/>
      <c r="AM62" s="904"/>
      <c r="AN62" s="904"/>
      <c r="AO62" s="904"/>
      <c r="AP62" s="904"/>
      <c r="AQ62" s="904"/>
      <c r="AR62" s="904"/>
      <c r="AS62" s="904"/>
      <c r="AT62" s="904"/>
      <c r="AU62" s="904"/>
      <c r="AV62" s="904"/>
      <c r="AW62" s="904"/>
      <c r="AX62" s="904"/>
      <c r="AY62" s="904"/>
      <c r="AZ62" s="906"/>
      <c r="BA62" s="906"/>
      <c r="BB62" s="906"/>
      <c r="BC62" s="906"/>
      <c r="BD62" s="906"/>
      <c r="BE62" s="898"/>
      <c r="BF62" s="898"/>
      <c r="BG62" s="898"/>
      <c r="BH62" s="898"/>
      <c r="BI62" s="899"/>
      <c r="BJ62" s="915" t="s">
        <v>416</v>
      </c>
      <c r="BK62" s="873"/>
      <c r="BL62" s="873"/>
      <c r="BM62" s="873"/>
      <c r="BN62" s="874"/>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6"/>
      <c r="EA62" s="226"/>
    </row>
    <row r="63" spans="1:131" ht="26.25" customHeight="1" thickBot="1">
      <c r="A63" s="236" t="s">
        <v>391</v>
      </c>
      <c r="B63" s="856" t="s">
        <v>417</v>
      </c>
      <c r="C63" s="857"/>
      <c r="D63" s="857"/>
      <c r="E63" s="857"/>
      <c r="F63" s="857"/>
      <c r="G63" s="857"/>
      <c r="H63" s="857"/>
      <c r="I63" s="857"/>
      <c r="J63" s="857"/>
      <c r="K63" s="857"/>
      <c r="L63" s="857"/>
      <c r="M63" s="857"/>
      <c r="N63" s="857"/>
      <c r="O63" s="857"/>
      <c r="P63" s="858"/>
      <c r="Q63" s="908"/>
      <c r="R63" s="909"/>
      <c r="S63" s="909"/>
      <c r="T63" s="909"/>
      <c r="U63" s="909"/>
      <c r="V63" s="909"/>
      <c r="W63" s="909"/>
      <c r="X63" s="909"/>
      <c r="Y63" s="909"/>
      <c r="Z63" s="909"/>
      <c r="AA63" s="909"/>
      <c r="AB63" s="909"/>
      <c r="AC63" s="909"/>
      <c r="AD63" s="909"/>
      <c r="AE63" s="910"/>
      <c r="AF63" s="911">
        <v>1570</v>
      </c>
      <c r="AG63" s="912"/>
      <c r="AH63" s="912"/>
      <c r="AI63" s="912"/>
      <c r="AJ63" s="913"/>
      <c r="AK63" s="914"/>
      <c r="AL63" s="909"/>
      <c r="AM63" s="909"/>
      <c r="AN63" s="909"/>
      <c r="AO63" s="909"/>
      <c r="AP63" s="912"/>
      <c r="AQ63" s="912"/>
      <c r="AR63" s="912"/>
      <c r="AS63" s="912"/>
      <c r="AT63" s="912"/>
      <c r="AU63" s="912"/>
      <c r="AV63" s="912"/>
      <c r="AW63" s="912"/>
      <c r="AX63" s="912"/>
      <c r="AY63" s="912"/>
      <c r="AZ63" s="916"/>
      <c r="BA63" s="916"/>
      <c r="BB63" s="916"/>
      <c r="BC63" s="916"/>
      <c r="BD63" s="916"/>
      <c r="BE63" s="917"/>
      <c r="BF63" s="917"/>
      <c r="BG63" s="917"/>
      <c r="BH63" s="917"/>
      <c r="BI63" s="918"/>
      <c r="BJ63" s="919" t="s">
        <v>129</v>
      </c>
      <c r="BK63" s="920"/>
      <c r="BL63" s="920"/>
      <c r="BM63" s="920"/>
      <c r="BN63" s="921"/>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6"/>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6"/>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6"/>
      <c r="EA65" s="226"/>
    </row>
    <row r="66" spans="1:131" ht="26.25" customHeight="1">
      <c r="A66" s="792" t="s">
        <v>419</v>
      </c>
      <c r="B66" s="793"/>
      <c r="C66" s="793"/>
      <c r="D66" s="793"/>
      <c r="E66" s="793"/>
      <c r="F66" s="793"/>
      <c r="G66" s="793"/>
      <c r="H66" s="793"/>
      <c r="I66" s="793"/>
      <c r="J66" s="793"/>
      <c r="K66" s="793"/>
      <c r="L66" s="793"/>
      <c r="M66" s="793"/>
      <c r="N66" s="793"/>
      <c r="O66" s="793"/>
      <c r="P66" s="794"/>
      <c r="Q66" s="798" t="s">
        <v>420</v>
      </c>
      <c r="R66" s="799"/>
      <c r="S66" s="799"/>
      <c r="T66" s="799"/>
      <c r="U66" s="800"/>
      <c r="V66" s="798" t="s">
        <v>396</v>
      </c>
      <c r="W66" s="799"/>
      <c r="X66" s="799"/>
      <c r="Y66" s="799"/>
      <c r="Z66" s="800"/>
      <c r="AA66" s="798" t="s">
        <v>397</v>
      </c>
      <c r="AB66" s="799"/>
      <c r="AC66" s="799"/>
      <c r="AD66" s="799"/>
      <c r="AE66" s="800"/>
      <c r="AF66" s="922" t="s">
        <v>421</v>
      </c>
      <c r="AG66" s="882"/>
      <c r="AH66" s="882"/>
      <c r="AI66" s="882"/>
      <c r="AJ66" s="923"/>
      <c r="AK66" s="798" t="s">
        <v>422</v>
      </c>
      <c r="AL66" s="793"/>
      <c r="AM66" s="793"/>
      <c r="AN66" s="793"/>
      <c r="AO66" s="794"/>
      <c r="AP66" s="798" t="s">
        <v>423</v>
      </c>
      <c r="AQ66" s="799"/>
      <c r="AR66" s="799"/>
      <c r="AS66" s="799"/>
      <c r="AT66" s="800"/>
      <c r="AU66" s="798" t="s">
        <v>424</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7"/>
      <c r="BT66" s="928"/>
      <c r="BU66" s="928"/>
      <c r="BV66" s="928"/>
      <c r="BW66" s="928"/>
      <c r="BX66" s="928"/>
      <c r="BY66" s="928"/>
      <c r="BZ66" s="928"/>
      <c r="CA66" s="928"/>
      <c r="CB66" s="928"/>
      <c r="CC66" s="928"/>
      <c r="CD66" s="928"/>
      <c r="CE66" s="928"/>
      <c r="CF66" s="928"/>
      <c r="CG66" s="933"/>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4"/>
      <c r="AG67" s="885"/>
      <c r="AH67" s="885"/>
      <c r="AI67" s="885"/>
      <c r="AJ67" s="925"/>
      <c r="AK67" s="926"/>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7"/>
      <c r="BT67" s="928"/>
      <c r="BU67" s="928"/>
      <c r="BV67" s="928"/>
      <c r="BW67" s="928"/>
      <c r="BX67" s="928"/>
      <c r="BY67" s="928"/>
      <c r="BZ67" s="928"/>
      <c r="CA67" s="928"/>
      <c r="CB67" s="928"/>
      <c r="CC67" s="928"/>
      <c r="CD67" s="928"/>
      <c r="CE67" s="928"/>
      <c r="CF67" s="928"/>
      <c r="CG67" s="933"/>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26"/>
    </row>
    <row r="68" spans="1:131" ht="26.25" customHeight="1" thickTop="1">
      <c r="A68" s="232">
        <v>1</v>
      </c>
      <c r="B68" s="936" t="s">
        <v>584</v>
      </c>
      <c r="C68" s="937"/>
      <c r="D68" s="937"/>
      <c r="E68" s="937"/>
      <c r="F68" s="937"/>
      <c r="G68" s="937"/>
      <c r="H68" s="937"/>
      <c r="I68" s="937"/>
      <c r="J68" s="937"/>
      <c r="K68" s="937"/>
      <c r="L68" s="937"/>
      <c r="M68" s="937"/>
      <c r="N68" s="937"/>
      <c r="O68" s="937"/>
      <c r="P68" s="938"/>
      <c r="Q68" s="939">
        <v>12284</v>
      </c>
      <c r="R68" s="940"/>
      <c r="S68" s="940"/>
      <c r="T68" s="940"/>
      <c r="U68" s="940"/>
      <c r="V68" s="940">
        <v>11939</v>
      </c>
      <c r="W68" s="940"/>
      <c r="X68" s="940"/>
      <c r="Y68" s="940"/>
      <c r="Z68" s="940"/>
      <c r="AA68" s="940">
        <v>344</v>
      </c>
      <c r="AB68" s="940"/>
      <c r="AC68" s="940"/>
      <c r="AD68" s="940"/>
      <c r="AE68" s="940"/>
      <c r="AF68" s="940">
        <v>344</v>
      </c>
      <c r="AG68" s="940"/>
      <c r="AH68" s="940"/>
      <c r="AI68" s="940"/>
      <c r="AJ68" s="940"/>
      <c r="AK68" s="940">
        <v>534</v>
      </c>
      <c r="AL68" s="940"/>
      <c r="AM68" s="940"/>
      <c r="AN68" s="940"/>
      <c r="AO68" s="940"/>
      <c r="AP68" s="896" t="s">
        <v>583</v>
      </c>
      <c r="AQ68" s="897"/>
      <c r="AR68" s="897"/>
      <c r="AS68" s="897"/>
      <c r="AT68" s="897"/>
      <c r="AU68" s="896" t="s">
        <v>583</v>
      </c>
      <c r="AV68" s="897"/>
      <c r="AW68" s="897"/>
      <c r="AX68" s="897"/>
      <c r="AY68" s="897"/>
      <c r="AZ68" s="934"/>
      <c r="BA68" s="934"/>
      <c r="BB68" s="934"/>
      <c r="BC68" s="934"/>
      <c r="BD68" s="935"/>
      <c r="BE68" s="237"/>
      <c r="BF68" s="237"/>
      <c r="BG68" s="237"/>
      <c r="BH68" s="237"/>
      <c r="BI68" s="237"/>
      <c r="BJ68" s="237"/>
      <c r="BK68" s="237"/>
      <c r="BL68" s="237"/>
      <c r="BM68" s="237"/>
      <c r="BN68" s="237"/>
      <c r="BO68" s="237"/>
      <c r="BP68" s="237"/>
      <c r="BQ68" s="234">
        <v>62</v>
      </c>
      <c r="BR68" s="239"/>
      <c r="BS68" s="927"/>
      <c r="BT68" s="928"/>
      <c r="BU68" s="928"/>
      <c r="BV68" s="928"/>
      <c r="BW68" s="928"/>
      <c r="BX68" s="928"/>
      <c r="BY68" s="928"/>
      <c r="BZ68" s="928"/>
      <c r="CA68" s="928"/>
      <c r="CB68" s="928"/>
      <c r="CC68" s="928"/>
      <c r="CD68" s="928"/>
      <c r="CE68" s="928"/>
      <c r="CF68" s="928"/>
      <c r="CG68" s="933"/>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26"/>
    </row>
    <row r="69" spans="1:131" ht="26.25" customHeight="1">
      <c r="A69" s="234">
        <v>2</v>
      </c>
      <c r="B69" s="941" t="s">
        <v>585</v>
      </c>
      <c r="C69" s="942"/>
      <c r="D69" s="942"/>
      <c r="E69" s="942"/>
      <c r="F69" s="942"/>
      <c r="G69" s="942"/>
      <c r="H69" s="942"/>
      <c r="I69" s="942"/>
      <c r="J69" s="942"/>
      <c r="K69" s="942"/>
      <c r="L69" s="942"/>
      <c r="M69" s="942"/>
      <c r="N69" s="942"/>
      <c r="O69" s="942"/>
      <c r="P69" s="943"/>
      <c r="Q69" s="944">
        <v>1349</v>
      </c>
      <c r="R69" s="897"/>
      <c r="S69" s="897"/>
      <c r="T69" s="897"/>
      <c r="U69" s="897"/>
      <c r="V69" s="897">
        <v>1260</v>
      </c>
      <c r="W69" s="897"/>
      <c r="X69" s="897"/>
      <c r="Y69" s="897"/>
      <c r="Z69" s="897"/>
      <c r="AA69" s="897">
        <v>89</v>
      </c>
      <c r="AB69" s="897"/>
      <c r="AC69" s="897"/>
      <c r="AD69" s="897"/>
      <c r="AE69" s="897"/>
      <c r="AF69" s="897">
        <v>79</v>
      </c>
      <c r="AG69" s="897"/>
      <c r="AH69" s="897"/>
      <c r="AI69" s="897"/>
      <c r="AJ69" s="897"/>
      <c r="AK69" s="897">
        <v>419</v>
      </c>
      <c r="AL69" s="897"/>
      <c r="AM69" s="897"/>
      <c r="AN69" s="897"/>
      <c r="AO69" s="897"/>
      <c r="AP69" s="896" t="s">
        <v>583</v>
      </c>
      <c r="AQ69" s="897"/>
      <c r="AR69" s="897"/>
      <c r="AS69" s="897"/>
      <c r="AT69" s="897"/>
      <c r="AU69" s="896" t="s">
        <v>583</v>
      </c>
      <c r="AV69" s="897"/>
      <c r="AW69" s="897"/>
      <c r="AX69" s="897"/>
      <c r="AY69" s="897"/>
      <c r="AZ69" s="898"/>
      <c r="BA69" s="898"/>
      <c r="BB69" s="898"/>
      <c r="BC69" s="898"/>
      <c r="BD69" s="899"/>
      <c r="BE69" s="237"/>
      <c r="BF69" s="237"/>
      <c r="BG69" s="237"/>
      <c r="BH69" s="237"/>
      <c r="BI69" s="237"/>
      <c r="BJ69" s="237"/>
      <c r="BK69" s="237"/>
      <c r="BL69" s="237"/>
      <c r="BM69" s="237"/>
      <c r="BN69" s="237"/>
      <c r="BO69" s="237"/>
      <c r="BP69" s="237"/>
      <c r="BQ69" s="234">
        <v>63</v>
      </c>
      <c r="BR69" s="239"/>
      <c r="BS69" s="927"/>
      <c r="BT69" s="928"/>
      <c r="BU69" s="928"/>
      <c r="BV69" s="928"/>
      <c r="BW69" s="928"/>
      <c r="BX69" s="928"/>
      <c r="BY69" s="928"/>
      <c r="BZ69" s="928"/>
      <c r="CA69" s="928"/>
      <c r="CB69" s="928"/>
      <c r="CC69" s="928"/>
      <c r="CD69" s="928"/>
      <c r="CE69" s="928"/>
      <c r="CF69" s="928"/>
      <c r="CG69" s="933"/>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26"/>
    </row>
    <row r="70" spans="1:131" ht="26.25" customHeight="1">
      <c r="A70" s="234">
        <v>3</v>
      </c>
      <c r="B70" s="941" t="s">
        <v>586</v>
      </c>
      <c r="C70" s="942"/>
      <c r="D70" s="942"/>
      <c r="E70" s="942"/>
      <c r="F70" s="942"/>
      <c r="G70" s="942"/>
      <c r="H70" s="942"/>
      <c r="I70" s="942"/>
      <c r="J70" s="942"/>
      <c r="K70" s="942"/>
      <c r="L70" s="942"/>
      <c r="M70" s="942"/>
      <c r="N70" s="942"/>
      <c r="O70" s="942"/>
      <c r="P70" s="943"/>
      <c r="Q70" s="944">
        <v>1913</v>
      </c>
      <c r="R70" s="897"/>
      <c r="S70" s="897"/>
      <c r="T70" s="897"/>
      <c r="U70" s="897"/>
      <c r="V70" s="897">
        <v>1884</v>
      </c>
      <c r="W70" s="897"/>
      <c r="X70" s="897"/>
      <c r="Y70" s="897"/>
      <c r="Z70" s="897"/>
      <c r="AA70" s="897">
        <v>29</v>
      </c>
      <c r="AB70" s="897"/>
      <c r="AC70" s="897"/>
      <c r="AD70" s="897"/>
      <c r="AE70" s="897"/>
      <c r="AF70" s="897">
        <v>29</v>
      </c>
      <c r="AG70" s="897"/>
      <c r="AH70" s="897"/>
      <c r="AI70" s="897"/>
      <c r="AJ70" s="897"/>
      <c r="AK70" s="897">
        <v>9</v>
      </c>
      <c r="AL70" s="897"/>
      <c r="AM70" s="897"/>
      <c r="AN70" s="897"/>
      <c r="AO70" s="897"/>
      <c r="AP70" s="897">
        <v>1407</v>
      </c>
      <c r="AQ70" s="897"/>
      <c r="AR70" s="897"/>
      <c r="AS70" s="897"/>
      <c r="AT70" s="897"/>
      <c r="AU70" s="897">
        <v>241</v>
      </c>
      <c r="AV70" s="897"/>
      <c r="AW70" s="897"/>
      <c r="AX70" s="897"/>
      <c r="AY70" s="897"/>
      <c r="AZ70" s="898"/>
      <c r="BA70" s="898"/>
      <c r="BB70" s="898"/>
      <c r="BC70" s="898"/>
      <c r="BD70" s="899"/>
      <c r="BE70" s="237"/>
      <c r="BF70" s="237"/>
      <c r="BG70" s="237"/>
      <c r="BH70" s="237"/>
      <c r="BI70" s="237"/>
      <c r="BJ70" s="237"/>
      <c r="BK70" s="237"/>
      <c r="BL70" s="237"/>
      <c r="BM70" s="237"/>
      <c r="BN70" s="237"/>
      <c r="BO70" s="237"/>
      <c r="BP70" s="237"/>
      <c r="BQ70" s="234">
        <v>64</v>
      </c>
      <c r="BR70" s="239"/>
      <c r="BS70" s="927"/>
      <c r="BT70" s="928"/>
      <c r="BU70" s="928"/>
      <c r="BV70" s="928"/>
      <c r="BW70" s="928"/>
      <c r="BX70" s="928"/>
      <c r="BY70" s="928"/>
      <c r="BZ70" s="928"/>
      <c r="CA70" s="928"/>
      <c r="CB70" s="928"/>
      <c r="CC70" s="928"/>
      <c r="CD70" s="928"/>
      <c r="CE70" s="928"/>
      <c r="CF70" s="928"/>
      <c r="CG70" s="933"/>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26"/>
    </row>
    <row r="71" spans="1:131" ht="26.25" customHeight="1">
      <c r="A71" s="234">
        <v>4</v>
      </c>
      <c r="B71" s="941" t="s">
        <v>587</v>
      </c>
      <c r="C71" s="942"/>
      <c r="D71" s="942"/>
      <c r="E71" s="942"/>
      <c r="F71" s="942"/>
      <c r="G71" s="942"/>
      <c r="H71" s="942"/>
      <c r="I71" s="942"/>
      <c r="J71" s="942"/>
      <c r="K71" s="942"/>
      <c r="L71" s="942"/>
      <c r="M71" s="942"/>
      <c r="N71" s="942"/>
      <c r="O71" s="942"/>
      <c r="P71" s="943"/>
      <c r="Q71" s="944">
        <v>233</v>
      </c>
      <c r="R71" s="897"/>
      <c r="S71" s="897"/>
      <c r="T71" s="897"/>
      <c r="U71" s="897"/>
      <c r="V71" s="897">
        <v>217</v>
      </c>
      <c r="W71" s="897"/>
      <c r="X71" s="897"/>
      <c r="Y71" s="897"/>
      <c r="Z71" s="897"/>
      <c r="AA71" s="897">
        <v>17</v>
      </c>
      <c r="AB71" s="897"/>
      <c r="AC71" s="897"/>
      <c r="AD71" s="897"/>
      <c r="AE71" s="897"/>
      <c r="AF71" s="897">
        <v>17</v>
      </c>
      <c r="AG71" s="897"/>
      <c r="AH71" s="897"/>
      <c r="AI71" s="897"/>
      <c r="AJ71" s="897"/>
      <c r="AK71" s="897">
        <v>21</v>
      </c>
      <c r="AL71" s="897"/>
      <c r="AM71" s="897"/>
      <c r="AN71" s="897"/>
      <c r="AO71" s="897"/>
      <c r="AP71" s="896" t="s">
        <v>583</v>
      </c>
      <c r="AQ71" s="897"/>
      <c r="AR71" s="897"/>
      <c r="AS71" s="897"/>
      <c r="AT71" s="897"/>
      <c r="AU71" s="896" t="s">
        <v>583</v>
      </c>
      <c r="AV71" s="897"/>
      <c r="AW71" s="897"/>
      <c r="AX71" s="897"/>
      <c r="AY71" s="897"/>
      <c r="AZ71" s="898"/>
      <c r="BA71" s="898"/>
      <c r="BB71" s="898"/>
      <c r="BC71" s="898"/>
      <c r="BD71" s="899"/>
      <c r="BE71" s="237"/>
      <c r="BF71" s="237"/>
      <c r="BG71" s="237"/>
      <c r="BH71" s="237"/>
      <c r="BI71" s="237"/>
      <c r="BJ71" s="237"/>
      <c r="BK71" s="237"/>
      <c r="BL71" s="237"/>
      <c r="BM71" s="237"/>
      <c r="BN71" s="237"/>
      <c r="BO71" s="237"/>
      <c r="BP71" s="237"/>
      <c r="BQ71" s="234">
        <v>65</v>
      </c>
      <c r="BR71" s="239"/>
      <c r="BS71" s="927"/>
      <c r="BT71" s="928"/>
      <c r="BU71" s="928"/>
      <c r="BV71" s="928"/>
      <c r="BW71" s="928"/>
      <c r="BX71" s="928"/>
      <c r="BY71" s="928"/>
      <c r="BZ71" s="928"/>
      <c r="CA71" s="928"/>
      <c r="CB71" s="928"/>
      <c r="CC71" s="928"/>
      <c r="CD71" s="928"/>
      <c r="CE71" s="928"/>
      <c r="CF71" s="928"/>
      <c r="CG71" s="933"/>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26"/>
    </row>
    <row r="72" spans="1:131" ht="26.25" customHeight="1">
      <c r="A72" s="234">
        <v>5</v>
      </c>
      <c r="B72" s="941" t="s">
        <v>588</v>
      </c>
      <c r="C72" s="942"/>
      <c r="D72" s="942"/>
      <c r="E72" s="942"/>
      <c r="F72" s="942"/>
      <c r="G72" s="942"/>
      <c r="H72" s="942"/>
      <c r="I72" s="942"/>
      <c r="J72" s="942"/>
      <c r="K72" s="942"/>
      <c r="L72" s="942"/>
      <c r="M72" s="942"/>
      <c r="N72" s="942"/>
      <c r="O72" s="942"/>
      <c r="P72" s="943"/>
      <c r="Q72" s="944">
        <v>89</v>
      </c>
      <c r="R72" s="897"/>
      <c r="S72" s="897"/>
      <c r="T72" s="897"/>
      <c r="U72" s="897"/>
      <c r="V72" s="897">
        <v>84</v>
      </c>
      <c r="W72" s="897"/>
      <c r="X72" s="897"/>
      <c r="Y72" s="897"/>
      <c r="Z72" s="897"/>
      <c r="AA72" s="897">
        <v>5</v>
      </c>
      <c r="AB72" s="897"/>
      <c r="AC72" s="897"/>
      <c r="AD72" s="897"/>
      <c r="AE72" s="897"/>
      <c r="AF72" s="897">
        <v>5</v>
      </c>
      <c r="AG72" s="897"/>
      <c r="AH72" s="897"/>
      <c r="AI72" s="897"/>
      <c r="AJ72" s="897"/>
      <c r="AK72" s="897">
        <v>5</v>
      </c>
      <c r="AL72" s="897"/>
      <c r="AM72" s="897"/>
      <c r="AN72" s="897"/>
      <c r="AO72" s="897"/>
      <c r="AP72" s="896" t="s">
        <v>583</v>
      </c>
      <c r="AQ72" s="897"/>
      <c r="AR72" s="897"/>
      <c r="AS72" s="897"/>
      <c r="AT72" s="897"/>
      <c r="AU72" s="896" t="s">
        <v>583</v>
      </c>
      <c r="AV72" s="897"/>
      <c r="AW72" s="897"/>
      <c r="AX72" s="897"/>
      <c r="AY72" s="897"/>
      <c r="AZ72" s="898"/>
      <c r="BA72" s="898"/>
      <c r="BB72" s="898"/>
      <c r="BC72" s="898"/>
      <c r="BD72" s="899"/>
      <c r="BE72" s="237"/>
      <c r="BF72" s="237"/>
      <c r="BG72" s="237"/>
      <c r="BH72" s="237"/>
      <c r="BI72" s="237"/>
      <c r="BJ72" s="237"/>
      <c r="BK72" s="237"/>
      <c r="BL72" s="237"/>
      <c r="BM72" s="237"/>
      <c r="BN72" s="237"/>
      <c r="BO72" s="237"/>
      <c r="BP72" s="237"/>
      <c r="BQ72" s="234">
        <v>66</v>
      </c>
      <c r="BR72" s="239"/>
      <c r="BS72" s="927"/>
      <c r="BT72" s="928"/>
      <c r="BU72" s="928"/>
      <c r="BV72" s="928"/>
      <c r="BW72" s="928"/>
      <c r="BX72" s="928"/>
      <c r="BY72" s="928"/>
      <c r="BZ72" s="928"/>
      <c r="CA72" s="928"/>
      <c r="CB72" s="928"/>
      <c r="CC72" s="928"/>
      <c r="CD72" s="928"/>
      <c r="CE72" s="928"/>
      <c r="CF72" s="928"/>
      <c r="CG72" s="933"/>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26"/>
    </row>
    <row r="73" spans="1:131" ht="26.25" customHeight="1">
      <c r="A73" s="234">
        <v>6</v>
      </c>
      <c r="B73" s="941" t="s">
        <v>589</v>
      </c>
      <c r="C73" s="942"/>
      <c r="D73" s="942"/>
      <c r="E73" s="942"/>
      <c r="F73" s="942"/>
      <c r="G73" s="942"/>
      <c r="H73" s="942"/>
      <c r="I73" s="942"/>
      <c r="J73" s="942"/>
      <c r="K73" s="942"/>
      <c r="L73" s="942"/>
      <c r="M73" s="942"/>
      <c r="N73" s="942"/>
      <c r="O73" s="942"/>
      <c r="P73" s="943"/>
      <c r="Q73" s="944">
        <v>285945</v>
      </c>
      <c r="R73" s="897"/>
      <c r="S73" s="897"/>
      <c r="T73" s="897"/>
      <c r="U73" s="897"/>
      <c r="V73" s="897">
        <v>277863</v>
      </c>
      <c r="W73" s="897"/>
      <c r="X73" s="897"/>
      <c r="Y73" s="897"/>
      <c r="Z73" s="897"/>
      <c r="AA73" s="897">
        <v>8082</v>
      </c>
      <c r="AB73" s="897"/>
      <c r="AC73" s="897"/>
      <c r="AD73" s="897"/>
      <c r="AE73" s="897"/>
      <c r="AF73" s="897">
        <v>8082</v>
      </c>
      <c r="AG73" s="897"/>
      <c r="AH73" s="897"/>
      <c r="AI73" s="897"/>
      <c r="AJ73" s="897"/>
      <c r="AK73" s="897">
        <v>0</v>
      </c>
      <c r="AL73" s="897"/>
      <c r="AM73" s="897"/>
      <c r="AN73" s="897"/>
      <c r="AO73" s="897"/>
      <c r="AP73" s="896" t="s">
        <v>583</v>
      </c>
      <c r="AQ73" s="897"/>
      <c r="AR73" s="897"/>
      <c r="AS73" s="897"/>
      <c r="AT73" s="897"/>
      <c r="AU73" s="896" t="s">
        <v>583</v>
      </c>
      <c r="AV73" s="897"/>
      <c r="AW73" s="897"/>
      <c r="AX73" s="897"/>
      <c r="AY73" s="897"/>
      <c r="AZ73" s="898"/>
      <c r="BA73" s="898"/>
      <c r="BB73" s="898"/>
      <c r="BC73" s="898"/>
      <c r="BD73" s="899"/>
      <c r="BE73" s="237"/>
      <c r="BF73" s="237"/>
      <c r="BG73" s="237"/>
      <c r="BH73" s="237"/>
      <c r="BI73" s="237"/>
      <c r="BJ73" s="237"/>
      <c r="BK73" s="237"/>
      <c r="BL73" s="237"/>
      <c r="BM73" s="237"/>
      <c r="BN73" s="237"/>
      <c r="BO73" s="237"/>
      <c r="BP73" s="237"/>
      <c r="BQ73" s="234">
        <v>67</v>
      </c>
      <c r="BR73" s="239"/>
      <c r="BS73" s="927"/>
      <c r="BT73" s="928"/>
      <c r="BU73" s="928"/>
      <c r="BV73" s="928"/>
      <c r="BW73" s="928"/>
      <c r="BX73" s="928"/>
      <c r="BY73" s="928"/>
      <c r="BZ73" s="928"/>
      <c r="CA73" s="928"/>
      <c r="CB73" s="928"/>
      <c r="CC73" s="928"/>
      <c r="CD73" s="928"/>
      <c r="CE73" s="928"/>
      <c r="CF73" s="928"/>
      <c r="CG73" s="933"/>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26"/>
    </row>
    <row r="74" spans="1:131" ht="26.25" customHeight="1">
      <c r="A74" s="234">
        <v>7</v>
      </c>
      <c r="B74" s="941"/>
      <c r="C74" s="942"/>
      <c r="D74" s="942"/>
      <c r="E74" s="942"/>
      <c r="F74" s="942"/>
      <c r="G74" s="942"/>
      <c r="H74" s="942"/>
      <c r="I74" s="942"/>
      <c r="J74" s="942"/>
      <c r="K74" s="942"/>
      <c r="L74" s="942"/>
      <c r="M74" s="942"/>
      <c r="N74" s="942"/>
      <c r="O74" s="942"/>
      <c r="P74" s="943"/>
      <c r="Q74" s="944"/>
      <c r="R74" s="897"/>
      <c r="S74" s="897"/>
      <c r="T74" s="897"/>
      <c r="U74" s="897"/>
      <c r="V74" s="897"/>
      <c r="W74" s="897"/>
      <c r="X74" s="897"/>
      <c r="Y74" s="897"/>
      <c r="Z74" s="897"/>
      <c r="AA74" s="897"/>
      <c r="AB74" s="897"/>
      <c r="AC74" s="897"/>
      <c r="AD74" s="897"/>
      <c r="AE74" s="897"/>
      <c r="AF74" s="897"/>
      <c r="AG74" s="897"/>
      <c r="AH74" s="897"/>
      <c r="AI74" s="897"/>
      <c r="AJ74" s="897"/>
      <c r="AK74" s="897"/>
      <c r="AL74" s="897"/>
      <c r="AM74" s="897"/>
      <c r="AN74" s="897"/>
      <c r="AO74" s="897"/>
      <c r="AP74" s="897"/>
      <c r="AQ74" s="897"/>
      <c r="AR74" s="897"/>
      <c r="AS74" s="897"/>
      <c r="AT74" s="897"/>
      <c r="AU74" s="897"/>
      <c r="AV74" s="897"/>
      <c r="AW74" s="897"/>
      <c r="AX74" s="897"/>
      <c r="AY74" s="897"/>
      <c r="AZ74" s="898"/>
      <c r="BA74" s="898"/>
      <c r="BB74" s="898"/>
      <c r="BC74" s="898"/>
      <c r="BD74" s="899"/>
      <c r="BE74" s="237"/>
      <c r="BF74" s="237"/>
      <c r="BG74" s="237"/>
      <c r="BH74" s="237"/>
      <c r="BI74" s="237"/>
      <c r="BJ74" s="237"/>
      <c r="BK74" s="237"/>
      <c r="BL74" s="237"/>
      <c r="BM74" s="237"/>
      <c r="BN74" s="237"/>
      <c r="BO74" s="237"/>
      <c r="BP74" s="237"/>
      <c r="BQ74" s="234">
        <v>68</v>
      </c>
      <c r="BR74" s="239"/>
      <c r="BS74" s="927"/>
      <c r="BT74" s="928"/>
      <c r="BU74" s="928"/>
      <c r="BV74" s="928"/>
      <c r="BW74" s="928"/>
      <c r="BX74" s="928"/>
      <c r="BY74" s="928"/>
      <c r="BZ74" s="928"/>
      <c r="CA74" s="928"/>
      <c r="CB74" s="928"/>
      <c r="CC74" s="928"/>
      <c r="CD74" s="928"/>
      <c r="CE74" s="928"/>
      <c r="CF74" s="928"/>
      <c r="CG74" s="933"/>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26"/>
    </row>
    <row r="75" spans="1:131" ht="26.25" customHeight="1">
      <c r="A75" s="234">
        <v>8</v>
      </c>
      <c r="B75" s="941"/>
      <c r="C75" s="942"/>
      <c r="D75" s="942"/>
      <c r="E75" s="942"/>
      <c r="F75" s="942"/>
      <c r="G75" s="942"/>
      <c r="H75" s="942"/>
      <c r="I75" s="942"/>
      <c r="J75" s="942"/>
      <c r="K75" s="942"/>
      <c r="L75" s="942"/>
      <c r="M75" s="942"/>
      <c r="N75" s="942"/>
      <c r="O75" s="942"/>
      <c r="P75" s="943"/>
      <c r="Q75" s="945"/>
      <c r="R75" s="946"/>
      <c r="S75" s="946"/>
      <c r="T75" s="946"/>
      <c r="U75" s="900"/>
      <c r="V75" s="947"/>
      <c r="W75" s="946"/>
      <c r="X75" s="946"/>
      <c r="Y75" s="946"/>
      <c r="Z75" s="900"/>
      <c r="AA75" s="947"/>
      <c r="AB75" s="946"/>
      <c r="AC75" s="946"/>
      <c r="AD75" s="946"/>
      <c r="AE75" s="900"/>
      <c r="AF75" s="947"/>
      <c r="AG75" s="946"/>
      <c r="AH75" s="946"/>
      <c r="AI75" s="946"/>
      <c r="AJ75" s="900"/>
      <c r="AK75" s="947"/>
      <c r="AL75" s="946"/>
      <c r="AM75" s="946"/>
      <c r="AN75" s="946"/>
      <c r="AO75" s="900"/>
      <c r="AP75" s="947"/>
      <c r="AQ75" s="946"/>
      <c r="AR75" s="946"/>
      <c r="AS75" s="946"/>
      <c r="AT75" s="900"/>
      <c r="AU75" s="947"/>
      <c r="AV75" s="946"/>
      <c r="AW75" s="946"/>
      <c r="AX75" s="946"/>
      <c r="AY75" s="900"/>
      <c r="AZ75" s="898"/>
      <c r="BA75" s="898"/>
      <c r="BB75" s="898"/>
      <c r="BC75" s="898"/>
      <c r="BD75" s="899"/>
      <c r="BE75" s="237"/>
      <c r="BF75" s="237"/>
      <c r="BG75" s="237"/>
      <c r="BH75" s="237"/>
      <c r="BI75" s="237"/>
      <c r="BJ75" s="237"/>
      <c r="BK75" s="237"/>
      <c r="BL75" s="237"/>
      <c r="BM75" s="237"/>
      <c r="BN75" s="237"/>
      <c r="BO75" s="237"/>
      <c r="BP75" s="237"/>
      <c r="BQ75" s="234">
        <v>69</v>
      </c>
      <c r="BR75" s="239"/>
      <c r="BS75" s="927"/>
      <c r="BT75" s="928"/>
      <c r="BU75" s="928"/>
      <c r="BV75" s="928"/>
      <c r="BW75" s="928"/>
      <c r="BX75" s="928"/>
      <c r="BY75" s="928"/>
      <c r="BZ75" s="928"/>
      <c r="CA75" s="928"/>
      <c r="CB75" s="928"/>
      <c r="CC75" s="928"/>
      <c r="CD75" s="928"/>
      <c r="CE75" s="928"/>
      <c r="CF75" s="928"/>
      <c r="CG75" s="933"/>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26"/>
    </row>
    <row r="76" spans="1:131" ht="26.25" customHeight="1">
      <c r="A76" s="234">
        <v>9</v>
      </c>
      <c r="B76" s="941"/>
      <c r="C76" s="942"/>
      <c r="D76" s="942"/>
      <c r="E76" s="942"/>
      <c r="F76" s="942"/>
      <c r="G76" s="942"/>
      <c r="H76" s="942"/>
      <c r="I76" s="942"/>
      <c r="J76" s="942"/>
      <c r="K76" s="942"/>
      <c r="L76" s="942"/>
      <c r="M76" s="942"/>
      <c r="N76" s="942"/>
      <c r="O76" s="942"/>
      <c r="P76" s="943"/>
      <c r="Q76" s="945"/>
      <c r="R76" s="946"/>
      <c r="S76" s="946"/>
      <c r="T76" s="946"/>
      <c r="U76" s="900"/>
      <c r="V76" s="947"/>
      <c r="W76" s="946"/>
      <c r="X76" s="946"/>
      <c r="Y76" s="946"/>
      <c r="Z76" s="900"/>
      <c r="AA76" s="947"/>
      <c r="AB76" s="946"/>
      <c r="AC76" s="946"/>
      <c r="AD76" s="946"/>
      <c r="AE76" s="900"/>
      <c r="AF76" s="947"/>
      <c r="AG76" s="946"/>
      <c r="AH76" s="946"/>
      <c r="AI76" s="946"/>
      <c r="AJ76" s="900"/>
      <c r="AK76" s="947"/>
      <c r="AL76" s="946"/>
      <c r="AM76" s="946"/>
      <c r="AN76" s="946"/>
      <c r="AO76" s="900"/>
      <c r="AP76" s="947"/>
      <c r="AQ76" s="946"/>
      <c r="AR76" s="946"/>
      <c r="AS76" s="946"/>
      <c r="AT76" s="900"/>
      <c r="AU76" s="947"/>
      <c r="AV76" s="946"/>
      <c r="AW76" s="946"/>
      <c r="AX76" s="946"/>
      <c r="AY76" s="900"/>
      <c r="AZ76" s="898"/>
      <c r="BA76" s="898"/>
      <c r="BB76" s="898"/>
      <c r="BC76" s="898"/>
      <c r="BD76" s="899"/>
      <c r="BE76" s="237"/>
      <c r="BF76" s="237"/>
      <c r="BG76" s="237"/>
      <c r="BH76" s="237"/>
      <c r="BI76" s="237"/>
      <c r="BJ76" s="237"/>
      <c r="BK76" s="237"/>
      <c r="BL76" s="237"/>
      <c r="BM76" s="237"/>
      <c r="BN76" s="237"/>
      <c r="BO76" s="237"/>
      <c r="BP76" s="237"/>
      <c r="BQ76" s="234">
        <v>70</v>
      </c>
      <c r="BR76" s="239"/>
      <c r="BS76" s="927"/>
      <c r="BT76" s="928"/>
      <c r="BU76" s="928"/>
      <c r="BV76" s="928"/>
      <c r="BW76" s="928"/>
      <c r="BX76" s="928"/>
      <c r="BY76" s="928"/>
      <c r="BZ76" s="928"/>
      <c r="CA76" s="928"/>
      <c r="CB76" s="928"/>
      <c r="CC76" s="928"/>
      <c r="CD76" s="928"/>
      <c r="CE76" s="928"/>
      <c r="CF76" s="928"/>
      <c r="CG76" s="933"/>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26"/>
    </row>
    <row r="77" spans="1:131" ht="26.25" customHeight="1">
      <c r="A77" s="234">
        <v>10</v>
      </c>
      <c r="B77" s="941"/>
      <c r="C77" s="942"/>
      <c r="D77" s="942"/>
      <c r="E77" s="942"/>
      <c r="F77" s="942"/>
      <c r="G77" s="942"/>
      <c r="H77" s="942"/>
      <c r="I77" s="942"/>
      <c r="J77" s="942"/>
      <c r="K77" s="942"/>
      <c r="L77" s="942"/>
      <c r="M77" s="942"/>
      <c r="N77" s="942"/>
      <c r="O77" s="942"/>
      <c r="P77" s="943"/>
      <c r="Q77" s="945"/>
      <c r="R77" s="946"/>
      <c r="S77" s="946"/>
      <c r="T77" s="946"/>
      <c r="U77" s="900"/>
      <c r="V77" s="947"/>
      <c r="W77" s="946"/>
      <c r="X77" s="946"/>
      <c r="Y77" s="946"/>
      <c r="Z77" s="900"/>
      <c r="AA77" s="947"/>
      <c r="AB77" s="946"/>
      <c r="AC77" s="946"/>
      <c r="AD77" s="946"/>
      <c r="AE77" s="900"/>
      <c r="AF77" s="947"/>
      <c r="AG77" s="946"/>
      <c r="AH77" s="946"/>
      <c r="AI77" s="946"/>
      <c r="AJ77" s="900"/>
      <c r="AK77" s="947"/>
      <c r="AL77" s="946"/>
      <c r="AM77" s="946"/>
      <c r="AN77" s="946"/>
      <c r="AO77" s="900"/>
      <c r="AP77" s="947"/>
      <c r="AQ77" s="946"/>
      <c r="AR77" s="946"/>
      <c r="AS77" s="946"/>
      <c r="AT77" s="900"/>
      <c r="AU77" s="947"/>
      <c r="AV77" s="946"/>
      <c r="AW77" s="946"/>
      <c r="AX77" s="946"/>
      <c r="AY77" s="900"/>
      <c r="AZ77" s="898"/>
      <c r="BA77" s="898"/>
      <c r="BB77" s="898"/>
      <c r="BC77" s="898"/>
      <c r="BD77" s="899"/>
      <c r="BE77" s="237"/>
      <c r="BF77" s="237"/>
      <c r="BG77" s="237"/>
      <c r="BH77" s="237"/>
      <c r="BI77" s="237"/>
      <c r="BJ77" s="237"/>
      <c r="BK77" s="237"/>
      <c r="BL77" s="237"/>
      <c r="BM77" s="237"/>
      <c r="BN77" s="237"/>
      <c r="BO77" s="237"/>
      <c r="BP77" s="237"/>
      <c r="BQ77" s="234">
        <v>71</v>
      </c>
      <c r="BR77" s="239"/>
      <c r="BS77" s="927"/>
      <c r="BT77" s="928"/>
      <c r="BU77" s="928"/>
      <c r="BV77" s="928"/>
      <c r="BW77" s="928"/>
      <c r="BX77" s="928"/>
      <c r="BY77" s="928"/>
      <c r="BZ77" s="928"/>
      <c r="CA77" s="928"/>
      <c r="CB77" s="928"/>
      <c r="CC77" s="928"/>
      <c r="CD77" s="928"/>
      <c r="CE77" s="928"/>
      <c r="CF77" s="928"/>
      <c r="CG77" s="933"/>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26"/>
    </row>
    <row r="78" spans="1:131" ht="26.25" customHeight="1">
      <c r="A78" s="234">
        <v>11</v>
      </c>
      <c r="B78" s="941"/>
      <c r="C78" s="942"/>
      <c r="D78" s="942"/>
      <c r="E78" s="942"/>
      <c r="F78" s="942"/>
      <c r="G78" s="942"/>
      <c r="H78" s="942"/>
      <c r="I78" s="942"/>
      <c r="J78" s="942"/>
      <c r="K78" s="942"/>
      <c r="L78" s="942"/>
      <c r="M78" s="942"/>
      <c r="N78" s="942"/>
      <c r="O78" s="942"/>
      <c r="P78" s="943"/>
      <c r="Q78" s="944"/>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898"/>
      <c r="BA78" s="898"/>
      <c r="BB78" s="898"/>
      <c r="BC78" s="898"/>
      <c r="BD78" s="899"/>
      <c r="BE78" s="237"/>
      <c r="BF78" s="237"/>
      <c r="BG78" s="237"/>
      <c r="BH78" s="237"/>
      <c r="BI78" s="237"/>
      <c r="BJ78" s="226"/>
      <c r="BK78" s="226"/>
      <c r="BL78" s="226"/>
      <c r="BM78" s="226"/>
      <c r="BN78" s="226"/>
      <c r="BO78" s="237"/>
      <c r="BP78" s="237"/>
      <c r="BQ78" s="234">
        <v>72</v>
      </c>
      <c r="BR78" s="239"/>
      <c r="BS78" s="927"/>
      <c r="BT78" s="928"/>
      <c r="BU78" s="928"/>
      <c r="BV78" s="928"/>
      <c r="BW78" s="928"/>
      <c r="BX78" s="928"/>
      <c r="BY78" s="928"/>
      <c r="BZ78" s="928"/>
      <c r="CA78" s="928"/>
      <c r="CB78" s="928"/>
      <c r="CC78" s="928"/>
      <c r="CD78" s="928"/>
      <c r="CE78" s="928"/>
      <c r="CF78" s="928"/>
      <c r="CG78" s="933"/>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26"/>
    </row>
    <row r="79" spans="1:131" ht="26.25" customHeight="1">
      <c r="A79" s="234">
        <v>12</v>
      </c>
      <c r="B79" s="941"/>
      <c r="C79" s="942"/>
      <c r="D79" s="942"/>
      <c r="E79" s="942"/>
      <c r="F79" s="942"/>
      <c r="G79" s="942"/>
      <c r="H79" s="942"/>
      <c r="I79" s="942"/>
      <c r="J79" s="942"/>
      <c r="K79" s="942"/>
      <c r="L79" s="942"/>
      <c r="M79" s="942"/>
      <c r="N79" s="942"/>
      <c r="O79" s="942"/>
      <c r="P79" s="943"/>
      <c r="Q79" s="944"/>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898"/>
      <c r="BA79" s="898"/>
      <c r="BB79" s="898"/>
      <c r="BC79" s="898"/>
      <c r="BD79" s="899"/>
      <c r="BE79" s="237"/>
      <c r="BF79" s="237"/>
      <c r="BG79" s="237"/>
      <c r="BH79" s="237"/>
      <c r="BI79" s="237"/>
      <c r="BJ79" s="226"/>
      <c r="BK79" s="226"/>
      <c r="BL79" s="226"/>
      <c r="BM79" s="226"/>
      <c r="BN79" s="226"/>
      <c r="BO79" s="237"/>
      <c r="BP79" s="237"/>
      <c r="BQ79" s="234">
        <v>73</v>
      </c>
      <c r="BR79" s="239"/>
      <c r="BS79" s="927"/>
      <c r="BT79" s="928"/>
      <c r="BU79" s="928"/>
      <c r="BV79" s="928"/>
      <c r="BW79" s="928"/>
      <c r="BX79" s="928"/>
      <c r="BY79" s="928"/>
      <c r="BZ79" s="928"/>
      <c r="CA79" s="928"/>
      <c r="CB79" s="928"/>
      <c r="CC79" s="928"/>
      <c r="CD79" s="928"/>
      <c r="CE79" s="928"/>
      <c r="CF79" s="928"/>
      <c r="CG79" s="933"/>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26"/>
    </row>
    <row r="80" spans="1:131" ht="26.25" customHeight="1">
      <c r="A80" s="234">
        <v>13</v>
      </c>
      <c r="B80" s="941"/>
      <c r="C80" s="942"/>
      <c r="D80" s="942"/>
      <c r="E80" s="942"/>
      <c r="F80" s="942"/>
      <c r="G80" s="942"/>
      <c r="H80" s="942"/>
      <c r="I80" s="942"/>
      <c r="J80" s="942"/>
      <c r="K80" s="942"/>
      <c r="L80" s="942"/>
      <c r="M80" s="942"/>
      <c r="N80" s="942"/>
      <c r="O80" s="942"/>
      <c r="P80" s="943"/>
      <c r="Q80" s="944"/>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898"/>
      <c r="BA80" s="898"/>
      <c r="BB80" s="898"/>
      <c r="BC80" s="898"/>
      <c r="BD80" s="899"/>
      <c r="BE80" s="237"/>
      <c r="BF80" s="237"/>
      <c r="BG80" s="237"/>
      <c r="BH80" s="237"/>
      <c r="BI80" s="237"/>
      <c r="BJ80" s="237"/>
      <c r="BK80" s="237"/>
      <c r="BL80" s="237"/>
      <c r="BM80" s="237"/>
      <c r="BN80" s="237"/>
      <c r="BO80" s="237"/>
      <c r="BP80" s="237"/>
      <c r="BQ80" s="234">
        <v>74</v>
      </c>
      <c r="BR80" s="239"/>
      <c r="BS80" s="927"/>
      <c r="BT80" s="928"/>
      <c r="BU80" s="928"/>
      <c r="BV80" s="928"/>
      <c r="BW80" s="928"/>
      <c r="BX80" s="928"/>
      <c r="BY80" s="928"/>
      <c r="BZ80" s="928"/>
      <c r="CA80" s="928"/>
      <c r="CB80" s="928"/>
      <c r="CC80" s="928"/>
      <c r="CD80" s="928"/>
      <c r="CE80" s="928"/>
      <c r="CF80" s="928"/>
      <c r="CG80" s="933"/>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26"/>
    </row>
    <row r="81" spans="1:131" ht="26.25" customHeight="1">
      <c r="A81" s="234">
        <v>14</v>
      </c>
      <c r="B81" s="941"/>
      <c r="C81" s="942"/>
      <c r="D81" s="942"/>
      <c r="E81" s="942"/>
      <c r="F81" s="942"/>
      <c r="G81" s="942"/>
      <c r="H81" s="942"/>
      <c r="I81" s="942"/>
      <c r="J81" s="942"/>
      <c r="K81" s="942"/>
      <c r="L81" s="942"/>
      <c r="M81" s="942"/>
      <c r="N81" s="942"/>
      <c r="O81" s="942"/>
      <c r="P81" s="943"/>
      <c r="Q81" s="944"/>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898"/>
      <c r="BA81" s="898"/>
      <c r="BB81" s="898"/>
      <c r="BC81" s="898"/>
      <c r="BD81" s="899"/>
      <c r="BE81" s="237"/>
      <c r="BF81" s="237"/>
      <c r="BG81" s="237"/>
      <c r="BH81" s="237"/>
      <c r="BI81" s="237"/>
      <c r="BJ81" s="237"/>
      <c r="BK81" s="237"/>
      <c r="BL81" s="237"/>
      <c r="BM81" s="237"/>
      <c r="BN81" s="237"/>
      <c r="BO81" s="237"/>
      <c r="BP81" s="237"/>
      <c r="BQ81" s="234">
        <v>75</v>
      </c>
      <c r="BR81" s="239"/>
      <c r="BS81" s="927"/>
      <c r="BT81" s="928"/>
      <c r="BU81" s="928"/>
      <c r="BV81" s="928"/>
      <c r="BW81" s="928"/>
      <c r="BX81" s="928"/>
      <c r="BY81" s="928"/>
      <c r="BZ81" s="928"/>
      <c r="CA81" s="928"/>
      <c r="CB81" s="928"/>
      <c r="CC81" s="928"/>
      <c r="CD81" s="928"/>
      <c r="CE81" s="928"/>
      <c r="CF81" s="928"/>
      <c r="CG81" s="933"/>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26"/>
    </row>
    <row r="82" spans="1:131" ht="26.25" customHeight="1">
      <c r="A82" s="234">
        <v>15</v>
      </c>
      <c r="B82" s="941"/>
      <c r="C82" s="942"/>
      <c r="D82" s="942"/>
      <c r="E82" s="942"/>
      <c r="F82" s="942"/>
      <c r="G82" s="942"/>
      <c r="H82" s="942"/>
      <c r="I82" s="942"/>
      <c r="J82" s="942"/>
      <c r="K82" s="942"/>
      <c r="L82" s="942"/>
      <c r="M82" s="942"/>
      <c r="N82" s="942"/>
      <c r="O82" s="942"/>
      <c r="P82" s="943"/>
      <c r="Q82" s="944"/>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898"/>
      <c r="BA82" s="898"/>
      <c r="BB82" s="898"/>
      <c r="BC82" s="898"/>
      <c r="BD82" s="899"/>
      <c r="BE82" s="237"/>
      <c r="BF82" s="237"/>
      <c r="BG82" s="237"/>
      <c r="BH82" s="237"/>
      <c r="BI82" s="237"/>
      <c r="BJ82" s="237"/>
      <c r="BK82" s="237"/>
      <c r="BL82" s="237"/>
      <c r="BM82" s="237"/>
      <c r="BN82" s="237"/>
      <c r="BO82" s="237"/>
      <c r="BP82" s="237"/>
      <c r="BQ82" s="234">
        <v>76</v>
      </c>
      <c r="BR82" s="239"/>
      <c r="BS82" s="927"/>
      <c r="BT82" s="928"/>
      <c r="BU82" s="928"/>
      <c r="BV82" s="928"/>
      <c r="BW82" s="928"/>
      <c r="BX82" s="928"/>
      <c r="BY82" s="928"/>
      <c r="BZ82" s="928"/>
      <c r="CA82" s="928"/>
      <c r="CB82" s="928"/>
      <c r="CC82" s="928"/>
      <c r="CD82" s="928"/>
      <c r="CE82" s="928"/>
      <c r="CF82" s="928"/>
      <c r="CG82" s="933"/>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26"/>
    </row>
    <row r="83" spans="1:131" ht="26.25" customHeight="1">
      <c r="A83" s="234">
        <v>16</v>
      </c>
      <c r="B83" s="941"/>
      <c r="C83" s="942"/>
      <c r="D83" s="942"/>
      <c r="E83" s="942"/>
      <c r="F83" s="942"/>
      <c r="G83" s="942"/>
      <c r="H83" s="942"/>
      <c r="I83" s="942"/>
      <c r="J83" s="942"/>
      <c r="K83" s="942"/>
      <c r="L83" s="942"/>
      <c r="M83" s="942"/>
      <c r="N83" s="942"/>
      <c r="O83" s="942"/>
      <c r="P83" s="943"/>
      <c r="Q83" s="944"/>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898"/>
      <c r="BA83" s="898"/>
      <c r="BB83" s="898"/>
      <c r="BC83" s="898"/>
      <c r="BD83" s="899"/>
      <c r="BE83" s="237"/>
      <c r="BF83" s="237"/>
      <c r="BG83" s="237"/>
      <c r="BH83" s="237"/>
      <c r="BI83" s="237"/>
      <c r="BJ83" s="237"/>
      <c r="BK83" s="237"/>
      <c r="BL83" s="237"/>
      <c r="BM83" s="237"/>
      <c r="BN83" s="237"/>
      <c r="BO83" s="237"/>
      <c r="BP83" s="237"/>
      <c r="BQ83" s="234">
        <v>77</v>
      </c>
      <c r="BR83" s="239"/>
      <c r="BS83" s="927"/>
      <c r="BT83" s="928"/>
      <c r="BU83" s="928"/>
      <c r="BV83" s="928"/>
      <c r="BW83" s="928"/>
      <c r="BX83" s="928"/>
      <c r="BY83" s="928"/>
      <c r="BZ83" s="928"/>
      <c r="CA83" s="928"/>
      <c r="CB83" s="928"/>
      <c r="CC83" s="928"/>
      <c r="CD83" s="928"/>
      <c r="CE83" s="928"/>
      <c r="CF83" s="928"/>
      <c r="CG83" s="933"/>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26"/>
    </row>
    <row r="84" spans="1:131" ht="26.25" customHeight="1">
      <c r="A84" s="234">
        <v>17</v>
      </c>
      <c r="B84" s="941"/>
      <c r="C84" s="942"/>
      <c r="D84" s="942"/>
      <c r="E84" s="942"/>
      <c r="F84" s="942"/>
      <c r="G84" s="942"/>
      <c r="H84" s="942"/>
      <c r="I84" s="942"/>
      <c r="J84" s="942"/>
      <c r="K84" s="942"/>
      <c r="L84" s="942"/>
      <c r="M84" s="942"/>
      <c r="N84" s="942"/>
      <c r="O84" s="942"/>
      <c r="P84" s="943"/>
      <c r="Q84" s="944"/>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898"/>
      <c r="BA84" s="898"/>
      <c r="BB84" s="898"/>
      <c r="BC84" s="898"/>
      <c r="BD84" s="899"/>
      <c r="BE84" s="237"/>
      <c r="BF84" s="237"/>
      <c r="BG84" s="237"/>
      <c r="BH84" s="237"/>
      <c r="BI84" s="237"/>
      <c r="BJ84" s="237"/>
      <c r="BK84" s="237"/>
      <c r="BL84" s="237"/>
      <c r="BM84" s="237"/>
      <c r="BN84" s="237"/>
      <c r="BO84" s="237"/>
      <c r="BP84" s="237"/>
      <c r="BQ84" s="234">
        <v>78</v>
      </c>
      <c r="BR84" s="239"/>
      <c r="BS84" s="927"/>
      <c r="BT84" s="928"/>
      <c r="BU84" s="928"/>
      <c r="BV84" s="928"/>
      <c r="BW84" s="928"/>
      <c r="BX84" s="928"/>
      <c r="BY84" s="928"/>
      <c r="BZ84" s="928"/>
      <c r="CA84" s="928"/>
      <c r="CB84" s="928"/>
      <c r="CC84" s="928"/>
      <c r="CD84" s="928"/>
      <c r="CE84" s="928"/>
      <c r="CF84" s="928"/>
      <c r="CG84" s="933"/>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26"/>
    </row>
    <row r="85" spans="1:131" ht="26.25" customHeight="1">
      <c r="A85" s="234">
        <v>18</v>
      </c>
      <c r="B85" s="941"/>
      <c r="C85" s="942"/>
      <c r="D85" s="942"/>
      <c r="E85" s="942"/>
      <c r="F85" s="942"/>
      <c r="G85" s="942"/>
      <c r="H85" s="942"/>
      <c r="I85" s="942"/>
      <c r="J85" s="942"/>
      <c r="K85" s="942"/>
      <c r="L85" s="942"/>
      <c r="M85" s="942"/>
      <c r="N85" s="942"/>
      <c r="O85" s="942"/>
      <c r="P85" s="943"/>
      <c r="Q85" s="944"/>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898"/>
      <c r="BA85" s="898"/>
      <c r="BB85" s="898"/>
      <c r="BC85" s="898"/>
      <c r="BD85" s="899"/>
      <c r="BE85" s="237"/>
      <c r="BF85" s="237"/>
      <c r="BG85" s="237"/>
      <c r="BH85" s="237"/>
      <c r="BI85" s="237"/>
      <c r="BJ85" s="237"/>
      <c r="BK85" s="237"/>
      <c r="BL85" s="237"/>
      <c r="BM85" s="237"/>
      <c r="BN85" s="237"/>
      <c r="BO85" s="237"/>
      <c r="BP85" s="237"/>
      <c r="BQ85" s="234">
        <v>79</v>
      </c>
      <c r="BR85" s="239"/>
      <c r="BS85" s="927"/>
      <c r="BT85" s="928"/>
      <c r="BU85" s="928"/>
      <c r="BV85" s="928"/>
      <c r="BW85" s="928"/>
      <c r="BX85" s="928"/>
      <c r="BY85" s="928"/>
      <c r="BZ85" s="928"/>
      <c r="CA85" s="928"/>
      <c r="CB85" s="928"/>
      <c r="CC85" s="928"/>
      <c r="CD85" s="928"/>
      <c r="CE85" s="928"/>
      <c r="CF85" s="928"/>
      <c r="CG85" s="933"/>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26"/>
    </row>
    <row r="86" spans="1:131" ht="26.25" customHeight="1">
      <c r="A86" s="234">
        <v>19</v>
      </c>
      <c r="B86" s="941"/>
      <c r="C86" s="942"/>
      <c r="D86" s="942"/>
      <c r="E86" s="942"/>
      <c r="F86" s="942"/>
      <c r="G86" s="942"/>
      <c r="H86" s="942"/>
      <c r="I86" s="942"/>
      <c r="J86" s="942"/>
      <c r="K86" s="942"/>
      <c r="L86" s="942"/>
      <c r="M86" s="942"/>
      <c r="N86" s="942"/>
      <c r="O86" s="942"/>
      <c r="P86" s="943"/>
      <c r="Q86" s="944"/>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898"/>
      <c r="BA86" s="898"/>
      <c r="BB86" s="898"/>
      <c r="BC86" s="898"/>
      <c r="BD86" s="899"/>
      <c r="BE86" s="237"/>
      <c r="BF86" s="237"/>
      <c r="BG86" s="237"/>
      <c r="BH86" s="237"/>
      <c r="BI86" s="237"/>
      <c r="BJ86" s="237"/>
      <c r="BK86" s="237"/>
      <c r="BL86" s="237"/>
      <c r="BM86" s="237"/>
      <c r="BN86" s="237"/>
      <c r="BO86" s="237"/>
      <c r="BP86" s="237"/>
      <c r="BQ86" s="234">
        <v>80</v>
      </c>
      <c r="BR86" s="239"/>
      <c r="BS86" s="927"/>
      <c r="BT86" s="928"/>
      <c r="BU86" s="928"/>
      <c r="BV86" s="928"/>
      <c r="BW86" s="928"/>
      <c r="BX86" s="928"/>
      <c r="BY86" s="928"/>
      <c r="BZ86" s="928"/>
      <c r="CA86" s="928"/>
      <c r="CB86" s="928"/>
      <c r="CC86" s="928"/>
      <c r="CD86" s="928"/>
      <c r="CE86" s="928"/>
      <c r="CF86" s="928"/>
      <c r="CG86" s="933"/>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26"/>
    </row>
    <row r="87" spans="1:131" ht="26.25" customHeight="1">
      <c r="A87" s="240">
        <v>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37"/>
      <c r="BF87" s="237"/>
      <c r="BG87" s="237"/>
      <c r="BH87" s="237"/>
      <c r="BI87" s="237"/>
      <c r="BJ87" s="237"/>
      <c r="BK87" s="237"/>
      <c r="BL87" s="237"/>
      <c r="BM87" s="237"/>
      <c r="BN87" s="237"/>
      <c r="BO87" s="237"/>
      <c r="BP87" s="237"/>
      <c r="BQ87" s="234">
        <v>81</v>
      </c>
      <c r="BR87" s="239"/>
      <c r="BS87" s="927"/>
      <c r="BT87" s="928"/>
      <c r="BU87" s="928"/>
      <c r="BV87" s="928"/>
      <c r="BW87" s="928"/>
      <c r="BX87" s="928"/>
      <c r="BY87" s="928"/>
      <c r="BZ87" s="928"/>
      <c r="CA87" s="928"/>
      <c r="CB87" s="928"/>
      <c r="CC87" s="928"/>
      <c r="CD87" s="928"/>
      <c r="CE87" s="928"/>
      <c r="CF87" s="928"/>
      <c r="CG87" s="933"/>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26"/>
    </row>
    <row r="88" spans="1:131" ht="26.25" customHeight="1" thickBot="1">
      <c r="A88" s="236" t="s">
        <v>391</v>
      </c>
      <c r="B88" s="856" t="s">
        <v>425</v>
      </c>
      <c r="C88" s="857"/>
      <c r="D88" s="857"/>
      <c r="E88" s="857"/>
      <c r="F88" s="857"/>
      <c r="G88" s="857"/>
      <c r="H88" s="857"/>
      <c r="I88" s="857"/>
      <c r="J88" s="857"/>
      <c r="K88" s="857"/>
      <c r="L88" s="857"/>
      <c r="M88" s="857"/>
      <c r="N88" s="857"/>
      <c r="O88" s="857"/>
      <c r="P88" s="858"/>
      <c r="Q88" s="908"/>
      <c r="R88" s="909"/>
      <c r="S88" s="909"/>
      <c r="T88" s="909"/>
      <c r="U88" s="909"/>
      <c r="V88" s="909"/>
      <c r="W88" s="909"/>
      <c r="X88" s="909"/>
      <c r="Y88" s="909"/>
      <c r="Z88" s="909"/>
      <c r="AA88" s="909"/>
      <c r="AB88" s="909"/>
      <c r="AC88" s="909"/>
      <c r="AD88" s="909"/>
      <c r="AE88" s="909"/>
      <c r="AF88" s="912"/>
      <c r="AG88" s="912"/>
      <c r="AH88" s="912"/>
      <c r="AI88" s="912"/>
      <c r="AJ88" s="912"/>
      <c r="AK88" s="909"/>
      <c r="AL88" s="909"/>
      <c r="AM88" s="909"/>
      <c r="AN88" s="909"/>
      <c r="AO88" s="909"/>
      <c r="AP88" s="912"/>
      <c r="AQ88" s="912"/>
      <c r="AR88" s="912"/>
      <c r="AS88" s="912"/>
      <c r="AT88" s="912"/>
      <c r="AU88" s="912"/>
      <c r="AV88" s="912"/>
      <c r="AW88" s="912"/>
      <c r="AX88" s="912"/>
      <c r="AY88" s="912"/>
      <c r="AZ88" s="917"/>
      <c r="BA88" s="917"/>
      <c r="BB88" s="917"/>
      <c r="BC88" s="917"/>
      <c r="BD88" s="918"/>
      <c r="BE88" s="237"/>
      <c r="BF88" s="237"/>
      <c r="BG88" s="237"/>
      <c r="BH88" s="237"/>
      <c r="BI88" s="237"/>
      <c r="BJ88" s="237"/>
      <c r="BK88" s="237"/>
      <c r="BL88" s="237"/>
      <c r="BM88" s="237"/>
      <c r="BN88" s="237"/>
      <c r="BO88" s="237"/>
      <c r="BP88" s="237"/>
      <c r="BQ88" s="234">
        <v>82</v>
      </c>
      <c r="BR88" s="239"/>
      <c r="BS88" s="927"/>
      <c r="BT88" s="928"/>
      <c r="BU88" s="928"/>
      <c r="BV88" s="928"/>
      <c r="BW88" s="928"/>
      <c r="BX88" s="928"/>
      <c r="BY88" s="928"/>
      <c r="BZ88" s="928"/>
      <c r="CA88" s="928"/>
      <c r="CB88" s="928"/>
      <c r="CC88" s="928"/>
      <c r="CD88" s="928"/>
      <c r="CE88" s="928"/>
      <c r="CF88" s="928"/>
      <c r="CG88" s="933"/>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7"/>
      <c r="BT89" s="928"/>
      <c r="BU89" s="928"/>
      <c r="BV89" s="928"/>
      <c r="BW89" s="928"/>
      <c r="BX89" s="928"/>
      <c r="BY89" s="928"/>
      <c r="BZ89" s="928"/>
      <c r="CA89" s="928"/>
      <c r="CB89" s="928"/>
      <c r="CC89" s="928"/>
      <c r="CD89" s="928"/>
      <c r="CE89" s="928"/>
      <c r="CF89" s="928"/>
      <c r="CG89" s="933"/>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7"/>
      <c r="BT90" s="928"/>
      <c r="BU90" s="928"/>
      <c r="BV90" s="928"/>
      <c r="BW90" s="928"/>
      <c r="BX90" s="928"/>
      <c r="BY90" s="928"/>
      <c r="BZ90" s="928"/>
      <c r="CA90" s="928"/>
      <c r="CB90" s="928"/>
      <c r="CC90" s="928"/>
      <c r="CD90" s="928"/>
      <c r="CE90" s="928"/>
      <c r="CF90" s="928"/>
      <c r="CG90" s="933"/>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7"/>
      <c r="BT91" s="928"/>
      <c r="BU91" s="928"/>
      <c r="BV91" s="928"/>
      <c r="BW91" s="928"/>
      <c r="BX91" s="928"/>
      <c r="BY91" s="928"/>
      <c r="BZ91" s="928"/>
      <c r="CA91" s="928"/>
      <c r="CB91" s="928"/>
      <c r="CC91" s="928"/>
      <c r="CD91" s="928"/>
      <c r="CE91" s="928"/>
      <c r="CF91" s="928"/>
      <c r="CG91" s="933"/>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7"/>
      <c r="BT92" s="928"/>
      <c r="BU92" s="928"/>
      <c r="BV92" s="928"/>
      <c r="BW92" s="928"/>
      <c r="BX92" s="928"/>
      <c r="BY92" s="928"/>
      <c r="BZ92" s="928"/>
      <c r="CA92" s="928"/>
      <c r="CB92" s="928"/>
      <c r="CC92" s="928"/>
      <c r="CD92" s="928"/>
      <c r="CE92" s="928"/>
      <c r="CF92" s="928"/>
      <c r="CG92" s="933"/>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7"/>
      <c r="BT93" s="928"/>
      <c r="BU93" s="928"/>
      <c r="BV93" s="928"/>
      <c r="BW93" s="928"/>
      <c r="BX93" s="928"/>
      <c r="BY93" s="928"/>
      <c r="BZ93" s="928"/>
      <c r="CA93" s="928"/>
      <c r="CB93" s="928"/>
      <c r="CC93" s="928"/>
      <c r="CD93" s="928"/>
      <c r="CE93" s="928"/>
      <c r="CF93" s="928"/>
      <c r="CG93" s="933"/>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7"/>
      <c r="BT94" s="928"/>
      <c r="BU94" s="928"/>
      <c r="BV94" s="928"/>
      <c r="BW94" s="928"/>
      <c r="BX94" s="928"/>
      <c r="BY94" s="928"/>
      <c r="BZ94" s="928"/>
      <c r="CA94" s="928"/>
      <c r="CB94" s="928"/>
      <c r="CC94" s="928"/>
      <c r="CD94" s="928"/>
      <c r="CE94" s="928"/>
      <c r="CF94" s="928"/>
      <c r="CG94" s="933"/>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7"/>
      <c r="BT95" s="928"/>
      <c r="BU95" s="928"/>
      <c r="BV95" s="928"/>
      <c r="BW95" s="928"/>
      <c r="BX95" s="928"/>
      <c r="BY95" s="928"/>
      <c r="BZ95" s="928"/>
      <c r="CA95" s="928"/>
      <c r="CB95" s="928"/>
      <c r="CC95" s="928"/>
      <c r="CD95" s="928"/>
      <c r="CE95" s="928"/>
      <c r="CF95" s="928"/>
      <c r="CG95" s="933"/>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7"/>
      <c r="BT96" s="928"/>
      <c r="BU96" s="928"/>
      <c r="BV96" s="928"/>
      <c r="BW96" s="928"/>
      <c r="BX96" s="928"/>
      <c r="BY96" s="928"/>
      <c r="BZ96" s="928"/>
      <c r="CA96" s="928"/>
      <c r="CB96" s="928"/>
      <c r="CC96" s="928"/>
      <c r="CD96" s="928"/>
      <c r="CE96" s="928"/>
      <c r="CF96" s="928"/>
      <c r="CG96" s="933"/>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7"/>
      <c r="BT97" s="928"/>
      <c r="BU97" s="928"/>
      <c r="BV97" s="928"/>
      <c r="BW97" s="928"/>
      <c r="BX97" s="928"/>
      <c r="BY97" s="928"/>
      <c r="BZ97" s="928"/>
      <c r="CA97" s="928"/>
      <c r="CB97" s="928"/>
      <c r="CC97" s="928"/>
      <c r="CD97" s="928"/>
      <c r="CE97" s="928"/>
      <c r="CF97" s="928"/>
      <c r="CG97" s="933"/>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7"/>
      <c r="BT98" s="928"/>
      <c r="BU98" s="928"/>
      <c r="BV98" s="928"/>
      <c r="BW98" s="928"/>
      <c r="BX98" s="928"/>
      <c r="BY98" s="928"/>
      <c r="BZ98" s="928"/>
      <c r="CA98" s="928"/>
      <c r="CB98" s="928"/>
      <c r="CC98" s="928"/>
      <c r="CD98" s="928"/>
      <c r="CE98" s="928"/>
      <c r="CF98" s="928"/>
      <c r="CG98" s="933"/>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7"/>
      <c r="BT99" s="928"/>
      <c r="BU99" s="928"/>
      <c r="BV99" s="928"/>
      <c r="BW99" s="928"/>
      <c r="BX99" s="928"/>
      <c r="BY99" s="928"/>
      <c r="BZ99" s="928"/>
      <c r="CA99" s="928"/>
      <c r="CB99" s="928"/>
      <c r="CC99" s="928"/>
      <c r="CD99" s="928"/>
      <c r="CE99" s="928"/>
      <c r="CF99" s="928"/>
      <c r="CG99" s="933"/>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7"/>
      <c r="BT100" s="928"/>
      <c r="BU100" s="928"/>
      <c r="BV100" s="928"/>
      <c r="BW100" s="928"/>
      <c r="BX100" s="928"/>
      <c r="BY100" s="928"/>
      <c r="BZ100" s="928"/>
      <c r="CA100" s="928"/>
      <c r="CB100" s="928"/>
      <c r="CC100" s="928"/>
      <c r="CD100" s="928"/>
      <c r="CE100" s="928"/>
      <c r="CF100" s="928"/>
      <c r="CG100" s="933"/>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7"/>
      <c r="BT101" s="928"/>
      <c r="BU101" s="928"/>
      <c r="BV101" s="928"/>
      <c r="BW101" s="928"/>
      <c r="BX101" s="928"/>
      <c r="BY101" s="928"/>
      <c r="BZ101" s="928"/>
      <c r="CA101" s="928"/>
      <c r="CB101" s="928"/>
      <c r="CC101" s="928"/>
      <c r="CD101" s="928"/>
      <c r="CE101" s="928"/>
      <c r="CF101" s="928"/>
      <c r="CG101" s="933"/>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6" t="s">
        <v>426</v>
      </c>
      <c r="BS102" s="857"/>
      <c r="BT102" s="857"/>
      <c r="BU102" s="857"/>
      <c r="BV102" s="857"/>
      <c r="BW102" s="857"/>
      <c r="BX102" s="857"/>
      <c r="BY102" s="857"/>
      <c r="BZ102" s="857"/>
      <c r="CA102" s="857"/>
      <c r="CB102" s="857"/>
      <c r="CC102" s="857"/>
      <c r="CD102" s="857"/>
      <c r="CE102" s="857"/>
      <c r="CF102" s="857"/>
      <c r="CG102" s="858"/>
      <c r="CH102" s="955"/>
      <c r="CI102" s="956"/>
      <c r="CJ102" s="956"/>
      <c r="CK102" s="956"/>
      <c r="CL102" s="957"/>
      <c r="CM102" s="955"/>
      <c r="CN102" s="956"/>
      <c r="CO102" s="956"/>
      <c r="CP102" s="956"/>
      <c r="CQ102" s="957"/>
      <c r="CR102" s="958"/>
      <c r="CS102" s="920"/>
      <c r="CT102" s="920"/>
      <c r="CU102" s="920"/>
      <c r="CV102" s="959"/>
      <c r="CW102" s="958"/>
      <c r="CX102" s="920"/>
      <c r="CY102" s="920"/>
      <c r="CZ102" s="920"/>
      <c r="DA102" s="959"/>
      <c r="DB102" s="958"/>
      <c r="DC102" s="920"/>
      <c r="DD102" s="920"/>
      <c r="DE102" s="920"/>
      <c r="DF102" s="959"/>
      <c r="DG102" s="958"/>
      <c r="DH102" s="920"/>
      <c r="DI102" s="920"/>
      <c r="DJ102" s="920"/>
      <c r="DK102" s="959"/>
      <c r="DL102" s="958"/>
      <c r="DM102" s="920"/>
      <c r="DN102" s="920"/>
      <c r="DO102" s="920"/>
      <c r="DP102" s="959"/>
      <c r="DQ102" s="958"/>
      <c r="DR102" s="920"/>
      <c r="DS102" s="920"/>
      <c r="DT102" s="920"/>
      <c r="DU102" s="959"/>
      <c r="DV102" s="856"/>
      <c r="DW102" s="857"/>
      <c r="DX102" s="857"/>
      <c r="DY102" s="857"/>
      <c r="DZ102" s="982"/>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427</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428</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5" t="s">
        <v>431</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432</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c r="A109" s="980" t="s">
        <v>433</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434</v>
      </c>
      <c r="AB109" s="961"/>
      <c r="AC109" s="961"/>
      <c r="AD109" s="961"/>
      <c r="AE109" s="962"/>
      <c r="AF109" s="960" t="s">
        <v>435</v>
      </c>
      <c r="AG109" s="961"/>
      <c r="AH109" s="961"/>
      <c r="AI109" s="961"/>
      <c r="AJ109" s="962"/>
      <c r="AK109" s="960" t="s">
        <v>306</v>
      </c>
      <c r="AL109" s="961"/>
      <c r="AM109" s="961"/>
      <c r="AN109" s="961"/>
      <c r="AO109" s="962"/>
      <c r="AP109" s="960" t="s">
        <v>436</v>
      </c>
      <c r="AQ109" s="961"/>
      <c r="AR109" s="961"/>
      <c r="AS109" s="961"/>
      <c r="AT109" s="963"/>
      <c r="AU109" s="980" t="s">
        <v>433</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434</v>
      </c>
      <c r="BR109" s="961"/>
      <c r="BS109" s="961"/>
      <c r="BT109" s="961"/>
      <c r="BU109" s="962"/>
      <c r="BV109" s="960" t="s">
        <v>435</v>
      </c>
      <c r="BW109" s="961"/>
      <c r="BX109" s="961"/>
      <c r="BY109" s="961"/>
      <c r="BZ109" s="962"/>
      <c r="CA109" s="960" t="s">
        <v>306</v>
      </c>
      <c r="CB109" s="961"/>
      <c r="CC109" s="961"/>
      <c r="CD109" s="961"/>
      <c r="CE109" s="962"/>
      <c r="CF109" s="981" t="s">
        <v>436</v>
      </c>
      <c r="CG109" s="981"/>
      <c r="CH109" s="981"/>
      <c r="CI109" s="981"/>
      <c r="CJ109" s="981"/>
      <c r="CK109" s="960" t="s">
        <v>437</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434</v>
      </c>
      <c r="DH109" s="961"/>
      <c r="DI109" s="961"/>
      <c r="DJ109" s="961"/>
      <c r="DK109" s="962"/>
      <c r="DL109" s="960" t="s">
        <v>435</v>
      </c>
      <c r="DM109" s="961"/>
      <c r="DN109" s="961"/>
      <c r="DO109" s="961"/>
      <c r="DP109" s="962"/>
      <c r="DQ109" s="960" t="s">
        <v>306</v>
      </c>
      <c r="DR109" s="961"/>
      <c r="DS109" s="961"/>
      <c r="DT109" s="961"/>
      <c r="DU109" s="962"/>
      <c r="DV109" s="960" t="s">
        <v>436</v>
      </c>
      <c r="DW109" s="961"/>
      <c r="DX109" s="961"/>
      <c r="DY109" s="961"/>
      <c r="DZ109" s="963"/>
    </row>
    <row r="110" spans="1:131" s="226" customFormat="1" ht="26.25" customHeight="1">
      <c r="A110" s="964" t="s">
        <v>438</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3198835</v>
      </c>
      <c r="AB110" s="968"/>
      <c r="AC110" s="968"/>
      <c r="AD110" s="968"/>
      <c r="AE110" s="969"/>
      <c r="AF110" s="970">
        <v>3066994</v>
      </c>
      <c r="AG110" s="968"/>
      <c r="AH110" s="968"/>
      <c r="AI110" s="968"/>
      <c r="AJ110" s="969"/>
      <c r="AK110" s="970">
        <v>3004990</v>
      </c>
      <c r="AL110" s="968"/>
      <c r="AM110" s="968"/>
      <c r="AN110" s="968"/>
      <c r="AO110" s="969"/>
      <c r="AP110" s="971">
        <v>27.5</v>
      </c>
      <c r="AQ110" s="972"/>
      <c r="AR110" s="972"/>
      <c r="AS110" s="972"/>
      <c r="AT110" s="973"/>
      <c r="AU110" s="974" t="s">
        <v>73</v>
      </c>
      <c r="AV110" s="975"/>
      <c r="AW110" s="975"/>
      <c r="AX110" s="975"/>
      <c r="AY110" s="975"/>
      <c r="AZ110" s="997" t="s">
        <v>439</v>
      </c>
      <c r="BA110" s="965"/>
      <c r="BB110" s="965"/>
      <c r="BC110" s="965"/>
      <c r="BD110" s="965"/>
      <c r="BE110" s="965"/>
      <c r="BF110" s="965"/>
      <c r="BG110" s="965"/>
      <c r="BH110" s="965"/>
      <c r="BI110" s="965"/>
      <c r="BJ110" s="965"/>
      <c r="BK110" s="965"/>
      <c r="BL110" s="965"/>
      <c r="BM110" s="965"/>
      <c r="BN110" s="965"/>
      <c r="BO110" s="965"/>
      <c r="BP110" s="966"/>
      <c r="BQ110" s="998">
        <v>29836480</v>
      </c>
      <c r="BR110" s="999"/>
      <c r="BS110" s="999"/>
      <c r="BT110" s="999"/>
      <c r="BU110" s="999"/>
      <c r="BV110" s="999">
        <v>29895795</v>
      </c>
      <c r="BW110" s="999"/>
      <c r="BX110" s="999"/>
      <c r="BY110" s="999"/>
      <c r="BZ110" s="999"/>
      <c r="CA110" s="999">
        <v>29210157</v>
      </c>
      <c r="CB110" s="999"/>
      <c r="CC110" s="999"/>
      <c r="CD110" s="999"/>
      <c r="CE110" s="999"/>
      <c r="CF110" s="1012">
        <v>267.3</v>
      </c>
      <c r="CG110" s="1013"/>
      <c r="CH110" s="1013"/>
      <c r="CI110" s="1013"/>
      <c r="CJ110" s="1013"/>
      <c r="CK110" s="1014" t="s">
        <v>440</v>
      </c>
      <c r="CL110" s="1015"/>
      <c r="CM110" s="997" t="s">
        <v>441</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442</v>
      </c>
      <c r="DH110" s="999"/>
      <c r="DI110" s="999"/>
      <c r="DJ110" s="999"/>
      <c r="DK110" s="999"/>
      <c r="DL110" s="999" t="s">
        <v>129</v>
      </c>
      <c r="DM110" s="999"/>
      <c r="DN110" s="999"/>
      <c r="DO110" s="999"/>
      <c r="DP110" s="999"/>
      <c r="DQ110" s="999" t="s">
        <v>129</v>
      </c>
      <c r="DR110" s="999"/>
      <c r="DS110" s="999"/>
      <c r="DT110" s="999"/>
      <c r="DU110" s="999"/>
      <c r="DV110" s="1000" t="s">
        <v>442</v>
      </c>
      <c r="DW110" s="1000"/>
      <c r="DX110" s="1000"/>
      <c r="DY110" s="1000"/>
      <c r="DZ110" s="1001"/>
    </row>
    <row r="111" spans="1:131" s="226" customFormat="1" ht="26.25" customHeight="1">
      <c r="A111" s="1002" t="s">
        <v>443</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444</v>
      </c>
      <c r="AB111" s="1006"/>
      <c r="AC111" s="1006"/>
      <c r="AD111" s="1006"/>
      <c r="AE111" s="1007"/>
      <c r="AF111" s="1008" t="s">
        <v>129</v>
      </c>
      <c r="AG111" s="1006"/>
      <c r="AH111" s="1006"/>
      <c r="AI111" s="1006"/>
      <c r="AJ111" s="1007"/>
      <c r="AK111" s="1008" t="s">
        <v>129</v>
      </c>
      <c r="AL111" s="1006"/>
      <c r="AM111" s="1006"/>
      <c r="AN111" s="1006"/>
      <c r="AO111" s="1007"/>
      <c r="AP111" s="1009" t="s">
        <v>129</v>
      </c>
      <c r="AQ111" s="1010"/>
      <c r="AR111" s="1010"/>
      <c r="AS111" s="1010"/>
      <c r="AT111" s="1011"/>
      <c r="AU111" s="976"/>
      <c r="AV111" s="977"/>
      <c r="AW111" s="977"/>
      <c r="AX111" s="977"/>
      <c r="AY111" s="977"/>
      <c r="AZ111" s="990" t="s">
        <v>445</v>
      </c>
      <c r="BA111" s="991"/>
      <c r="BB111" s="991"/>
      <c r="BC111" s="991"/>
      <c r="BD111" s="991"/>
      <c r="BE111" s="991"/>
      <c r="BF111" s="991"/>
      <c r="BG111" s="991"/>
      <c r="BH111" s="991"/>
      <c r="BI111" s="991"/>
      <c r="BJ111" s="991"/>
      <c r="BK111" s="991"/>
      <c r="BL111" s="991"/>
      <c r="BM111" s="991"/>
      <c r="BN111" s="991"/>
      <c r="BO111" s="991"/>
      <c r="BP111" s="992"/>
      <c r="BQ111" s="993">
        <v>406788</v>
      </c>
      <c r="BR111" s="994"/>
      <c r="BS111" s="994"/>
      <c r="BT111" s="994"/>
      <c r="BU111" s="994"/>
      <c r="BV111" s="994">
        <v>344394</v>
      </c>
      <c r="BW111" s="994"/>
      <c r="BX111" s="994"/>
      <c r="BY111" s="994"/>
      <c r="BZ111" s="994"/>
      <c r="CA111" s="994">
        <v>374160</v>
      </c>
      <c r="CB111" s="994"/>
      <c r="CC111" s="994"/>
      <c r="CD111" s="994"/>
      <c r="CE111" s="994"/>
      <c r="CF111" s="988">
        <v>3.4</v>
      </c>
      <c r="CG111" s="989"/>
      <c r="CH111" s="989"/>
      <c r="CI111" s="989"/>
      <c r="CJ111" s="989"/>
      <c r="CK111" s="1016"/>
      <c r="CL111" s="1017"/>
      <c r="CM111" s="990" t="s">
        <v>446</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129</v>
      </c>
      <c r="DH111" s="994"/>
      <c r="DI111" s="994"/>
      <c r="DJ111" s="994"/>
      <c r="DK111" s="994"/>
      <c r="DL111" s="994" t="s">
        <v>442</v>
      </c>
      <c r="DM111" s="994"/>
      <c r="DN111" s="994"/>
      <c r="DO111" s="994"/>
      <c r="DP111" s="994"/>
      <c r="DQ111" s="994" t="s">
        <v>129</v>
      </c>
      <c r="DR111" s="994"/>
      <c r="DS111" s="994"/>
      <c r="DT111" s="994"/>
      <c r="DU111" s="994"/>
      <c r="DV111" s="995" t="s">
        <v>442</v>
      </c>
      <c r="DW111" s="995"/>
      <c r="DX111" s="995"/>
      <c r="DY111" s="995"/>
      <c r="DZ111" s="996"/>
    </row>
    <row r="112" spans="1:131" s="226" customFormat="1" ht="26.25" customHeight="1">
      <c r="A112" s="1020" t="s">
        <v>447</v>
      </c>
      <c r="B112" s="1021"/>
      <c r="C112" s="991" t="s">
        <v>448</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129</v>
      </c>
      <c r="AB112" s="1027"/>
      <c r="AC112" s="1027"/>
      <c r="AD112" s="1027"/>
      <c r="AE112" s="1028"/>
      <c r="AF112" s="1029" t="s">
        <v>129</v>
      </c>
      <c r="AG112" s="1027"/>
      <c r="AH112" s="1027"/>
      <c r="AI112" s="1027"/>
      <c r="AJ112" s="1028"/>
      <c r="AK112" s="1029" t="s">
        <v>129</v>
      </c>
      <c r="AL112" s="1027"/>
      <c r="AM112" s="1027"/>
      <c r="AN112" s="1027"/>
      <c r="AO112" s="1028"/>
      <c r="AP112" s="1030" t="s">
        <v>442</v>
      </c>
      <c r="AQ112" s="1031"/>
      <c r="AR112" s="1031"/>
      <c r="AS112" s="1031"/>
      <c r="AT112" s="1032"/>
      <c r="AU112" s="976"/>
      <c r="AV112" s="977"/>
      <c r="AW112" s="977"/>
      <c r="AX112" s="977"/>
      <c r="AY112" s="977"/>
      <c r="AZ112" s="990" t="s">
        <v>449</v>
      </c>
      <c r="BA112" s="991"/>
      <c r="BB112" s="991"/>
      <c r="BC112" s="991"/>
      <c r="BD112" s="991"/>
      <c r="BE112" s="991"/>
      <c r="BF112" s="991"/>
      <c r="BG112" s="991"/>
      <c r="BH112" s="991"/>
      <c r="BI112" s="991"/>
      <c r="BJ112" s="991"/>
      <c r="BK112" s="991"/>
      <c r="BL112" s="991"/>
      <c r="BM112" s="991"/>
      <c r="BN112" s="991"/>
      <c r="BO112" s="991"/>
      <c r="BP112" s="992"/>
      <c r="BQ112" s="993">
        <v>1869655</v>
      </c>
      <c r="BR112" s="994"/>
      <c r="BS112" s="994"/>
      <c r="BT112" s="994"/>
      <c r="BU112" s="994"/>
      <c r="BV112" s="994">
        <v>1699925</v>
      </c>
      <c r="BW112" s="994"/>
      <c r="BX112" s="994"/>
      <c r="BY112" s="994"/>
      <c r="BZ112" s="994"/>
      <c r="CA112" s="994">
        <v>2432628</v>
      </c>
      <c r="CB112" s="994"/>
      <c r="CC112" s="994"/>
      <c r="CD112" s="994"/>
      <c r="CE112" s="994"/>
      <c r="CF112" s="988">
        <v>22.3</v>
      </c>
      <c r="CG112" s="989"/>
      <c r="CH112" s="989"/>
      <c r="CI112" s="989"/>
      <c r="CJ112" s="989"/>
      <c r="CK112" s="1016"/>
      <c r="CL112" s="1017"/>
      <c r="CM112" s="990" t="s">
        <v>450</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129</v>
      </c>
      <c r="DH112" s="994"/>
      <c r="DI112" s="994"/>
      <c r="DJ112" s="994"/>
      <c r="DK112" s="994"/>
      <c r="DL112" s="994" t="s">
        <v>442</v>
      </c>
      <c r="DM112" s="994"/>
      <c r="DN112" s="994"/>
      <c r="DO112" s="994"/>
      <c r="DP112" s="994"/>
      <c r="DQ112" s="994" t="s">
        <v>442</v>
      </c>
      <c r="DR112" s="994"/>
      <c r="DS112" s="994"/>
      <c r="DT112" s="994"/>
      <c r="DU112" s="994"/>
      <c r="DV112" s="995" t="s">
        <v>129</v>
      </c>
      <c r="DW112" s="995"/>
      <c r="DX112" s="995"/>
      <c r="DY112" s="995"/>
      <c r="DZ112" s="996"/>
    </row>
    <row r="113" spans="1:130" s="226" customFormat="1" ht="26.25" customHeight="1">
      <c r="A113" s="1022"/>
      <c r="B113" s="1023"/>
      <c r="C113" s="991" t="s">
        <v>451</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188027</v>
      </c>
      <c r="AB113" s="1006"/>
      <c r="AC113" s="1006"/>
      <c r="AD113" s="1006"/>
      <c r="AE113" s="1007"/>
      <c r="AF113" s="1008">
        <v>153751</v>
      </c>
      <c r="AG113" s="1006"/>
      <c r="AH113" s="1006"/>
      <c r="AI113" s="1006"/>
      <c r="AJ113" s="1007"/>
      <c r="AK113" s="1008">
        <v>165798</v>
      </c>
      <c r="AL113" s="1006"/>
      <c r="AM113" s="1006"/>
      <c r="AN113" s="1006"/>
      <c r="AO113" s="1007"/>
      <c r="AP113" s="1009">
        <v>1.5</v>
      </c>
      <c r="AQ113" s="1010"/>
      <c r="AR113" s="1010"/>
      <c r="AS113" s="1010"/>
      <c r="AT113" s="1011"/>
      <c r="AU113" s="976"/>
      <c r="AV113" s="977"/>
      <c r="AW113" s="977"/>
      <c r="AX113" s="977"/>
      <c r="AY113" s="977"/>
      <c r="AZ113" s="990" t="s">
        <v>452</v>
      </c>
      <c r="BA113" s="991"/>
      <c r="BB113" s="991"/>
      <c r="BC113" s="991"/>
      <c r="BD113" s="991"/>
      <c r="BE113" s="991"/>
      <c r="BF113" s="991"/>
      <c r="BG113" s="991"/>
      <c r="BH113" s="991"/>
      <c r="BI113" s="991"/>
      <c r="BJ113" s="991"/>
      <c r="BK113" s="991"/>
      <c r="BL113" s="991"/>
      <c r="BM113" s="991"/>
      <c r="BN113" s="991"/>
      <c r="BO113" s="991"/>
      <c r="BP113" s="992"/>
      <c r="BQ113" s="993">
        <v>372201</v>
      </c>
      <c r="BR113" s="994"/>
      <c r="BS113" s="994"/>
      <c r="BT113" s="994"/>
      <c r="BU113" s="994"/>
      <c r="BV113" s="994">
        <v>306847</v>
      </c>
      <c r="BW113" s="994"/>
      <c r="BX113" s="994"/>
      <c r="BY113" s="994"/>
      <c r="BZ113" s="994"/>
      <c r="CA113" s="994">
        <v>241219</v>
      </c>
      <c r="CB113" s="994"/>
      <c r="CC113" s="994"/>
      <c r="CD113" s="994"/>
      <c r="CE113" s="994"/>
      <c r="CF113" s="988">
        <v>2.2000000000000002</v>
      </c>
      <c r="CG113" s="989"/>
      <c r="CH113" s="989"/>
      <c r="CI113" s="989"/>
      <c r="CJ113" s="989"/>
      <c r="CK113" s="1016"/>
      <c r="CL113" s="1017"/>
      <c r="CM113" s="990" t="s">
        <v>453</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129</v>
      </c>
      <c r="DH113" s="1027"/>
      <c r="DI113" s="1027"/>
      <c r="DJ113" s="1027"/>
      <c r="DK113" s="1028"/>
      <c r="DL113" s="1029" t="s">
        <v>129</v>
      </c>
      <c r="DM113" s="1027"/>
      <c r="DN113" s="1027"/>
      <c r="DO113" s="1027"/>
      <c r="DP113" s="1028"/>
      <c r="DQ113" s="1029" t="s">
        <v>442</v>
      </c>
      <c r="DR113" s="1027"/>
      <c r="DS113" s="1027"/>
      <c r="DT113" s="1027"/>
      <c r="DU113" s="1028"/>
      <c r="DV113" s="1030" t="s">
        <v>129</v>
      </c>
      <c r="DW113" s="1031"/>
      <c r="DX113" s="1031"/>
      <c r="DY113" s="1031"/>
      <c r="DZ113" s="1032"/>
    </row>
    <row r="114" spans="1:130" s="226" customFormat="1" ht="26.25" customHeight="1">
      <c r="A114" s="1022"/>
      <c r="B114" s="1023"/>
      <c r="C114" s="991" t="s">
        <v>454</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t="s">
        <v>129</v>
      </c>
      <c r="AB114" s="1027"/>
      <c r="AC114" s="1027"/>
      <c r="AD114" s="1027"/>
      <c r="AE114" s="1028"/>
      <c r="AF114" s="1029" t="s">
        <v>129</v>
      </c>
      <c r="AG114" s="1027"/>
      <c r="AH114" s="1027"/>
      <c r="AI114" s="1027"/>
      <c r="AJ114" s="1028"/>
      <c r="AK114" s="1029" t="s">
        <v>455</v>
      </c>
      <c r="AL114" s="1027"/>
      <c r="AM114" s="1027"/>
      <c r="AN114" s="1027"/>
      <c r="AO114" s="1028"/>
      <c r="AP114" s="1030" t="s">
        <v>455</v>
      </c>
      <c r="AQ114" s="1031"/>
      <c r="AR114" s="1031"/>
      <c r="AS114" s="1031"/>
      <c r="AT114" s="1032"/>
      <c r="AU114" s="976"/>
      <c r="AV114" s="977"/>
      <c r="AW114" s="977"/>
      <c r="AX114" s="977"/>
      <c r="AY114" s="977"/>
      <c r="AZ114" s="990" t="s">
        <v>456</v>
      </c>
      <c r="BA114" s="991"/>
      <c r="BB114" s="991"/>
      <c r="BC114" s="991"/>
      <c r="BD114" s="991"/>
      <c r="BE114" s="991"/>
      <c r="BF114" s="991"/>
      <c r="BG114" s="991"/>
      <c r="BH114" s="991"/>
      <c r="BI114" s="991"/>
      <c r="BJ114" s="991"/>
      <c r="BK114" s="991"/>
      <c r="BL114" s="991"/>
      <c r="BM114" s="991"/>
      <c r="BN114" s="991"/>
      <c r="BO114" s="991"/>
      <c r="BP114" s="992"/>
      <c r="BQ114" s="993">
        <v>3345414</v>
      </c>
      <c r="BR114" s="994"/>
      <c r="BS114" s="994"/>
      <c r="BT114" s="994"/>
      <c r="BU114" s="994"/>
      <c r="BV114" s="994">
        <v>3116858</v>
      </c>
      <c r="BW114" s="994"/>
      <c r="BX114" s="994"/>
      <c r="BY114" s="994"/>
      <c r="BZ114" s="994"/>
      <c r="CA114" s="994">
        <v>2910352</v>
      </c>
      <c r="CB114" s="994"/>
      <c r="CC114" s="994"/>
      <c r="CD114" s="994"/>
      <c r="CE114" s="994"/>
      <c r="CF114" s="988">
        <v>26.6</v>
      </c>
      <c r="CG114" s="989"/>
      <c r="CH114" s="989"/>
      <c r="CI114" s="989"/>
      <c r="CJ114" s="989"/>
      <c r="CK114" s="1016"/>
      <c r="CL114" s="1017"/>
      <c r="CM114" s="990" t="s">
        <v>457</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129</v>
      </c>
      <c r="DH114" s="1027"/>
      <c r="DI114" s="1027"/>
      <c r="DJ114" s="1027"/>
      <c r="DK114" s="1028"/>
      <c r="DL114" s="1029" t="s">
        <v>442</v>
      </c>
      <c r="DM114" s="1027"/>
      <c r="DN114" s="1027"/>
      <c r="DO114" s="1027"/>
      <c r="DP114" s="1028"/>
      <c r="DQ114" s="1029" t="s">
        <v>129</v>
      </c>
      <c r="DR114" s="1027"/>
      <c r="DS114" s="1027"/>
      <c r="DT114" s="1027"/>
      <c r="DU114" s="1028"/>
      <c r="DV114" s="1030" t="s">
        <v>129</v>
      </c>
      <c r="DW114" s="1031"/>
      <c r="DX114" s="1031"/>
      <c r="DY114" s="1031"/>
      <c r="DZ114" s="1032"/>
    </row>
    <row r="115" spans="1:130" s="226" customFormat="1" ht="26.25" customHeight="1">
      <c r="A115" s="1022"/>
      <c r="B115" s="1023"/>
      <c r="C115" s="991" t="s">
        <v>458</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33131</v>
      </c>
      <c r="AB115" s="1006"/>
      <c r="AC115" s="1006"/>
      <c r="AD115" s="1006"/>
      <c r="AE115" s="1007"/>
      <c r="AF115" s="1008">
        <v>33131</v>
      </c>
      <c r="AG115" s="1006"/>
      <c r="AH115" s="1006"/>
      <c r="AI115" s="1006"/>
      <c r="AJ115" s="1007"/>
      <c r="AK115" s="1008">
        <v>33131</v>
      </c>
      <c r="AL115" s="1006"/>
      <c r="AM115" s="1006"/>
      <c r="AN115" s="1006"/>
      <c r="AO115" s="1007"/>
      <c r="AP115" s="1009">
        <v>0.3</v>
      </c>
      <c r="AQ115" s="1010"/>
      <c r="AR115" s="1010"/>
      <c r="AS115" s="1010"/>
      <c r="AT115" s="1011"/>
      <c r="AU115" s="976"/>
      <c r="AV115" s="977"/>
      <c r="AW115" s="977"/>
      <c r="AX115" s="977"/>
      <c r="AY115" s="977"/>
      <c r="AZ115" s="990" t="s">
        <v>459</v>
      </c>
      <c r="BA115" s="991"/>
      <c r="BB115" s="991"/>
      <c r="BC115" s="991"/>
      <c r="BD115" s="991"/>
      <c r="BE115" s="991"/>
      <c r="BF115" s="991"/>
      <c r="BG115" s="991"/>
      <c r="BH115" s="991"/>
      <c r="BI115" s="991"/>
      <c r="BJ115" s="991"/>
      <c r="BK115" s="991"/>
      <c r="BL115" s="991"/>
      <c r="BM115" s="991"/>
      <c r="BN115" s="991"/>
      <c r="BO115" s="991"/>
      <c r="BP115" s="992"/>
      <c r="BQ115" s="993">
        <v>27056</v>
      </c>
      <c r="BR115" s="994"/>
      <c r="BS115" s="994"/>
      <c r="BT115" s="994"/>
      <c r="BU115" s="994"/>
      <c r="BV115" s="994">
        <v>26316</v>
      </c>
      <c r="BW115" s="994"/>
      <c r="BX115" s="994"/>
      <c r="BY115" s="994"/>
      <c r="BZ115" s="994"/>
      <c r="CA115" s="994">
        <v>7464</v>
      </c>
      <c r="CB115" s="994"/>
      <c r="CC115" s="994"/>
      <c r="CD115" s="994"/>
      <c r="CE115" s="994"/>
      <c r="CF115" s="988">
        <v>0.1</v>
      </c>
      <c r="CG115" s="989"/>
      <c r="CH115" s="989"/>
      <c r="CI115" s="989"/>
      <c r="CJ115" s="989"/>
      <c r="CK115" s="1016"/>
      <c r="CL115" s="1017"/>
      <c r="CM115" s="990" t="s">
        <v>460</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442</v>
      </c>
      <c r="DH115" s="1027"/>
      <c r="DI115" s="1027"/>
      <c r="DJ115" s="1027"/>
      <c r="DK115" s="1028"/>
      <c r="DL115" s="1029" t="s">
        <v>129</v>
      </c>
      <c r="DM115" s="1027"/>
      <c r="DN115" s="1027"/>
      <c r="DO115" s="1027"/>
      <c r="DP115" s="1028"/>
      <c r="DQ115" s="1029" t="s">
        <v>455</v>
      </c>
      <c r="DR115" s="1027"/>
      <c r="DS115" s="1027"/>
      <c r="DT115" s="1027"/>
      <c r="DU115" s="1028"/>
      <c r="DV115" s="1030" t="s">
        <v>129</v>
      </c>
      <c r="DW115" s="1031"/>
      <c r="DX115" s="1031"/>
      <c r="DY115" s="1031"/>
      <c r="DZ115" s="1032"/>
    </row>
    <row r="116" spans="1:130" s="226" customFormat="1" ht="26.25" customHeight="1">
      <c r="A116" s="1024"/>
      <c r="B116" s="1025"/>
      <c r="C116" s="1033" t="s">
        <v>461</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v>155</v>
      </c>
      <c r="AB116" s="1027"/>
      <c r="AC116" s="1027"/>
      <c r="AD116" s="1027"/>
      <c r="AE116" s="1028"/>
      <c r="AF116" s="1029">
        <v>331</v>
      </c>
      <c r="AG116" s="1027"/>
      <c r="AH116" s="1027"/>
      <c r="AI116" s="1027"/>
      <c r="AJ116" s="1028"/>
      <c r="AK116" s="1029">
        <v>558</v>
      </c>
      <c r="AL116" s="1027"/>
      <c r="AM116" s="1027"/>
      <c r="AN116" s="1027"/>
      <c r="AO116" s="1028"/>
      <c r="AP116" s="1030">
        <v>0</v>
      </c>
      <c r="AQ116" s="1031"/>
      <c r="AR116" s="1031"/>
      <c r="AS116" s="1031"/>
      <c r="AT116" s="1032"/>
      <c r="AU116" s="976"/>
      <c r="AV116" s="977"/>
      <c r="AW116" s="977"/>
      <c r="AX116" s="977"/>
      <c r="AY116" s="977"/>
      <c r="AZ116" s="1035" t="s">
        <v>462</v>
      </c>
      <c r="BA116" s="1036"/>
      <c r="BB116" s="1036"/>
      <c r="BC116" s="1036"/>
      <c r="BD116" s="1036"/>
      <c r="BE116" s="1036"/>
      <c r="BF116" s="1036"/>
      <c r="BG116" s="1036"/>
      <c r="BH116" s="1036"/>
      <c r="BI116" s="1036"/>
      <c r="BJ116" s="1036"/>
      <c r="BK116" s="1036"/>
      <c r="BL116" s="1036"/>
      <c r="BM116" s="1036"/>
      <c r="BN116" s="1036"/>
      <c r="BO116" s="1036"/>
      <c r="BP116" s="1037"/>
      <c r="BQ116" s="993" t="s">
        <v>442</v>
      </c>
      <c r="BR116" s="994"/>
      <c r="BS116" s="994"/>
      <c r="BT116" s="994"/>
      <c r="BU116" s="994"/>
      <c r="BV116" s="994" t="s">
        <v>442</v>
      </c>
      <c r="BW116" s="994"/>
      <c r="BX116" s="994"/>
      <c r="BY116" s="994"/>
      <c r="BZ116" s="994"/>
      <c r="CA116" s="994" t="s">
        <v>129</v>
      </c>
      <c r="CB116" s="994"/>
      <c r="CC116" s="994"/>
      <c r="CD116" s="994"/>
      <c r="CE116" s="994"/>
      <c r="CF116" s="988" t="s">
        <v>455</v>
      </c>
      <c r="CG116" s="989"/>
      <c r="CH116" s="989"/>
      <c r="CI116" s="989"/>
      <c r="CJ116" s="989"/>
      <c r="CK116" s="1016"/>
      <c r="CL116" s="1017"/>
      <c r="CM116" s="990" t="s">
        <v>463</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442</v>
      </c>
      <c r="DH116" s="1027"/>
      <c r="DI116" s="1027"/>
      <c r="DJ116" s="1027"/>
      <c r="DK116" s="1028"/>
      <c r="DL116" s="1029" t="s">
        <v>455</v>
      </c>
      <c r="DM116" s="1027"/>
      <c r="DN116" s="1027"/>
      <c r="DO116" s="1027"/>
      <c r="DP116" s="1028"/>
      <c r="DQ116" s="1029" t="s">
        <v>129</v>
      </c>
      <c r="DR116" s="1027"/>
      <c r="DS116" s="1027"/>
      <c r="DT116" s="1027"/>
      <c r="DU116" s="1028"/>
      <c r="DV116" s="1030" t="s">
        <v>129</v>
      </c>
      <c r="DW116" s="1031"/>
      <c r="DX116" s="1031"/>
      <c r="DY116" s="1031"/>
      <c r="DZ116" s="1032"/>
    </row>
    <row r="117" spans="1:130" s="226" customFormat="1" ht="26.25" customHeight="1">
      <c r="A117" s="98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464</v>
      </c>
      <c r="Z117" s="962"/>
      <c r="AA117" s="1046">
        <v>3420148</v>
      </c>
      <c r="AB117" s="1047"/>
      <c r="AC117" s="1047"/>
      <c r="AD117" s="1047"/>
      <c r="AE117" s="1048"/>
      <c r="AF117" s="1049">
        <v>3254207</v>
      </c>
      <c r="AG117" s="1047"/>
      <c r="AH117" s="1047"/>
      <c r="AI117" s="1047"/>
      <c r="AJ117" s="1048"/>
      <c r="AK117" s="1049">
        <v>3204477</v>
      </c>
      <c r="AL117" s="1047"/>
      <c r="AM117" s="1047"/>
      <c r="AN117" s="1047"/>
      <c r="AO117" s="1048"/>
      <c r="AP117" s="1050"/>
      <c r="AQ117" s="1051"/>
      <c r="AR117" s="1051"/>
      <c r="AS117" s="1051"/>
      <c r="AT117" s="1052"/>
      <c r="AU117" s="976"/>
      <c r="AV117" s="977"/>
      <c r="AW117" s="977"/>
      <c r="AX117" s="977"/>
      <c r="AY117" s="977"/>
      <c r="AZ117" s="1042" t="s">
        <v>465</v>
      </c>
      <c r="BA117" s="1043"/>
      <c r="BB117" s="1043"/>
      <c r="BC117" s="1043"/>
      <c r="BD117" s="1043"/>
      <c r="BE117" s="1043"/>
      <c r="BF117" s="1043"/>
      <c r="BG117" s="1043"/>
      <c r="BH117" s="1043"/>
      <c r="BI117" s="1043"/>
      <c r="BJ117" s="1043"/>
      <c r="BK117" s="1043"/>
      <c r="BL117" s="1043"/>
      <c r="BM117" s="1043"/>
      <c r="BN117" s="1043"/>
      <c r="BO117" s="1043"/>
      <c r="BP117" s="1044"/>
      <c r="BQ117" s="993" t="s">
        <v>129</v>
      </c>
      <c r="BR117" s="994"/>
      <c r="BS117" s="994"/>
      <c r="BT117" s="994"/>
      <c r="BU117" s="994"/>
      <c r="BV117" s="994" t="s">
        <v>129</v>
      </c>
      <c r="BW117" s="994"/>
      <c r="BX117" s="994"/>
      <c r="BY117" s="994"/>
      <c r="BZ117" s="994"/>
      <c r="CA117" s="994" t="s">
        <v>129</v>
      </c>
      <c r="CB117" s="994"/>
      <c r="CC117" s="994"/>
      <c r="CD117" s="994"/>
      <c r="CE117" s="994"/>
      <c r="CF117" s="988" t="s">
        <v>129</v>
      </c>
      <c r="CG117" s="989"/>
      <c r="CH117" s="989"/>
      <c r="CI117" s="989"/>
      <c r="CJ117" s="989"/>
      <c r="CK117" s="1016"/>
      <c r="CL117" s="1017"/>
      <c r="CM117" s="990" t="s">
        <v>466</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129</v>
      </c>
      <c r="DH117" s="1027"/>
      <c r="DI117" s="1027"/>
      <c r="DJ117" s="1027"/>
      <c r="DK117" s="1028"/>
      <c r="DL117" s="1029" t="s">
        <v>129</v>
      </c>
      <c r="DM117" s="1027"/>
      <c r="DN117" s="1027"/>
      <c r="DO117" s="1027"/>
      <c r="DP117" s="1028"/>
      <c r="DQ117" s="1029" t="s">
        <v>129</v>
      </c>
      <c r="DR117" s="1027"/>
      <c r="DS117" s="1027"/>
      <c r="DT117" s="1027"/>
      <c r="DU117" s="1028"/>
      <c r="DV117" s="1030" t="s">
        <v>129</v>
      </c>
      <c r="DW117" s="1031"/>
      <c r="DX117" s="1031"/>
      <c r="DY117" s="1031"/>
      <c r="DZ117" s="1032"/>
    </row>
    <row r="118" spans="1:130" s="226" customFormat="1" ht="26.25" customHeight="1">
      <c r="A118" s="980" t="s">
        <v>437</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434</v>
      </c>
      <c r="AB118" s="961"/>
      <c r="AC118" s="961"/>
      <c r="AD118" s="961"/>
      <c r="AE118" s="962"/>
      <c r="AF118" s="960" t="s">
        <v>435</v>
      </c>
      <c r="AG118" s="961"/>
      <c r="AH118" s="961"/>
      <c r="AI118" s="961"/>
      <c r="AJ118" s="962"/>
      <c r="AK118" s="960" t="s">
        <v>306</v>
      </c>
      <c r="AL118" s="961"/>
      <c r="AM118" s="961"/>
      <c r="AN118" s="961"/>
      <c r="AO118" s="962"/>
      <c r="AP118" s="1038" t="s">
        <v>436</v>
      </c>
      <c r="AQ118" s="1039"/>
      <c r="AR118" s="1039"/>
      <c r="AS118" s="1039"/>
      <c r="AT118" s="1040"/>
      <c r="AU118" s="976"/>
      <c r="AV118" s="977"/>
      <c r="AW118" s="977"/>
      <c r="AX118" s="977"/>
      <c r="AY118" s="977"/>
      <c r="AZ118" s="1041" t="s">
        <v>467</v>
      </c>
      <c r="BA118" s="1033"/>
      <c r="BB118" s="1033"/>
      <c r="BC118" s="1033"/>
      <c r="BD118" s="1033"/>
      <c r="BE118" s="1033"/>
      <c r="BF118" s="1033"/>
      <c r="BG118" s="1033"/>
      <c r="BH118" s="1033"/>
      <c r="BI118" s="1033"/>
      <c r="BJ118" s="1033"/>
      <c r="BK118" s="1033"/>
      <c r="BL118" s="1033"/>
      <c r="BM118" s="1033"/>
      <c r="BN118" s="1033"/>
      <c r="BO118" s="1033"/>
      <c r="BP118" s="1034"/>
      <c r="BQ118" s="1067" t="s">
        <v>129</v>
      </c>
      <c r="BR118" s="1068"/>
      <c r="BS118" s="1068"/>
      <c r="BT118" s="1068"/>
      <c r="BU118" s="1068"/>
      <c r="BV118" s="1068" t="s">
        <v>129</v>
      </c>
      <c r="BW118" s="1068"/>
      <c r="BX118" s="1068"/>
      <c r="BY118" s="1068"/>
      <c r="BZ118" s="1068"/>
      <c r="CA118" s="1068" t="s">
        <v>129</v>
      </c>
      <c r="CB118" s="1068"/>
      <c r="CC118" s="1068"/>
      <c r="CD118" s="1068"/>
      <c r="CE118" s="1068"/>
      <c r="CF118" s="988" t="s">
        <v>129</v>
      </c>
      <c r="CG118" s="989"/>
      <c r="CH118" s="989"/>
      <c r="CI118" s="989"/>
      <c r="CJ118" s="989"/>
      <c r="CK118" s="1016"/>
      <c r="CL118" s="1017"/>
      <c r="CM118" s="990" t="s">
        <v>468</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129</v>
      </c>
      <c r="DH118" s="1027"/>
      <c r="DI118" s="1027"/>
      <c r="DJ118" s="1027"/>
      <c r="DK118" s="1028"/>
      <c r="DL118" s="1029" t="s">
        <v>129</v>
      </c>
      <c r="DM118" s="1027"/>
      <c r="DN118" s="1027"/>
      <c r="DO118" s="1027"/>
      <c r="DP118" s="1028"/>
      <c r="DQ118" s="1029" t="s">
        <v>129</v>
      </c>
      <c r="DR118" s="1027"/>
      <c r="DS118" s="1027"/>
      <c r="DT118" s="1027"/>
      <c r="DU118" s="1028"/>
      <c r="DV118" s="1030" t="s">
        <v>129</v>
      </c>
      <c r="DW118" s="1031"/>
      <c r="DX118" s="1031"/>
      <c r="DY118" s="1031"/>
      <c r="DZ118" s="1032"/>
    </row>
    <row r="119" spans="1:130" s="226" customFormat="1" ht="26.25" customHeight="1">
      <c r="A119" s="1124" t="s">
        <v>440</v>
      </c>
      <c r="B119" s="1015"/>
      <c r="C119" s="997" t="s">
        <v>441</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129</v>
      </c>
      <c r="AB119" s="968"/>
      <c r="AC119" s="968"/>
      <c r="AD119" s="968"/>
      <c r="AE119" s="969"/>
      <c r="AF119" s="970" t="s">
        <v>129</v>
      </c>
      <c r="AG119" s="968"/>
      <c r="AH119" s="968"/>
      <c r="AI119" s="968"/>
      <c r="AJ119" s="969"/>
      <c r="AK119" s="970" t="s">
        <v>129</v>
      </c>
      <c r="AL119" s="968"/>
      <c r="AM119" s="968"/>
      <c r="AN119" s="968"/>
      <c r="AO119" s="969"/>
      <c r="AP119" s="971" t="s">
        <v>129</v>
      </c>
      <c r="AQ119" s="972"/>
      <c r="AR119" s="972"/>
      <c r="AS119" s="972"/>
      <c r="AT119" s="973"/>
      <c r="AU119" s="978"/>
      <c r="AV119" s="979"/>
      <c r="AW119" s="979"/>
      <c r="AX119" s="979"/>
      <c r="AY119" s="979"/>
      <c r="AZ119" s="247" t="s">
        <v>188</v>
      </c>
      <c r="BA119" s="247"/>
      <c r="BB119" s="247"/>
      <c r="BC119" s="247"/>
      <c r="BD119" s="247"/>
      <c r="BE119" s="247"/>
      <c r="BF119" s="247"/>
      <c r="BG119" s="247"/>
      <c r="BH119" s="247"/>
      <c r="BI119" s="247"/>
      <c r="BJ119" s="247"/>
      <c r="BK119" s="247"/>
      <c r="BL119" s="247"/>
      <c r="BM119" s="247"/>
      <c r="BN119" s="247"/>
      <c r="BO119" s="1045" t="s">
        <v>469</v>
      </c>
      <c r="BP119" s="1073"/>
      <c r="BQ119" s="1067">
        <v>35857594</v>
      </c>
      <c r="BR119" s="1068"/>
      <c r="BS119" s="1068"/>
      <c r="BT119" s="1068"/>
      <c r="BU119" s="1068"/>
      <c r="BV119" s="1068">
        <v>35390135</v>
      </c>
      <c r="BW119" s="1068"/>
      <c r="BX119" s="1068"/>
      <c r="BY119" s="1068"/>
      <c r="BZ119" s="1068"/>
      <c r="CA119" s="1068">
        <v>35175980</v>
      </c>
      <c r="CB119" s="1068"/>
      <c r="CC119" s="1068"/>
      <c r="CD119" s="1068"/>
      <c r="CE119" s="1068"/>
      <c r="CF119" s="1069"/>
      <c r="CG119" s="1070"/>
      <c r="CH119" s="1070"/>
      <c r="CI119" s="1070"/>
      <c r="CJ119" s="1071"/>
      <c r="CK119" s="1018"/>
      <c r="CL119" s="1019"/>
      <c r="CM119" s="1041" t="s">
        <v>470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v>406788</v>
      </c>
      <c r="DH119" s="1054"/>
      <c r="DI119" s="1054"/>
      <c r="DJ119" s="1054"/>
      <c r="DK119" s="1055"/>
      <c r="DL119" s="1053">
        <v>344394</v>
      </c>
      <c r="DM119" s="1054"/>
      <c r="DN119" s="1054"/>
      <c r="DO119" s="1054"/>
      <c r="DP119" s="1055"/>
      <c r="DQ119" s="1053">
        <v>374160</v>
      </c>
      <c r="DR119" s="1054"/>
      <c r="DS119" s="1054"/>
      <c r="DT119" s="1054"/>
      <c r="DU119" s="1055"/>
      <c r="DV119" s="1056">
        <v>3.4</v>
      </c>
      <c r="DW119" s="1057"/>
      <c r="DX119" s="1057"/>
      <c r="DY119" s="1057"/>
      <c r="DZ119" s="1058"/>
    </row>
    <row r="120" spans="1:130" s="226" customFormat="1" ht="26.25" customHeight="1">
      <c r="A120" s="1125"/>
      <c r="B120" s="1017"/>
      <c r="C120" s="990" t="s">
        <v>446</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129</v>
      </c>
      <c r="AB120" s="1027"/>
      <c r="AC120" s="1027"/>
      <c r="AD120" s="1027"/>
      <c r="AE120" s="1028"/>
      <c r="AF120" s="1029" t="s">
        <v>471</v>
      </c>
      <c r="AG120" s="1027"/>
      <c r="AH120" s="1027"/>
      <c r="AI120" s="1027"/>
      <c r="AJ120" s="1028"/>
      <c r="AK120" s="1029" t="s">
        <v>471</v>
      </c>
      <c r="AL120" s="1027"/>
      <c r="AM120" s="1027"/>
      <c r="AN120" s="1027"/>
      <c r="AO120" s="1028"/>
      <c r="AP120" s="1030" t="s">
        <v>472</v>
      </c>
      <c r="AQ120" s="1031"/>
      <c r="AR120" s="1031"/>
      <c r="AS120" s="1031"/>
      <c r="AT120" s="1032"/>
      <c r="AU120" s="1059" t="s">
        <v>473</v>
      </c>
      <c r="AV120" s="1060"/>
      <c r="AW120" s="1060"/>
      <c r="AX120" s="1060"/>
      <c r="AY120" s="1061"/>
      <c r="AZ120" s="997" t="s">
        <v>474</v>
      </c>
      <c r="BA120" s="965"/>
      <c r="BB120" s="965"/>
      <c r="BC120" s="965"/>
      <c r="BD120" s="965"/>
      <c r="BE120" s="965"/>
      <c r="BF120" s="965"/>
      <c r="BG120" s="965"/>
      <c r="BH120" s="965"/>
      <c r="BI120" s="965"/>
      <c r="BJ120" s="965"/>
      <c r="BK120" s="965"/>
      <c r="BL120" s="965"/>
      <c r="BM120" s="965"/>
      <c r="BN120" s="965"/>
      <c r="BO120" s="965"/>
      <c r="BP120" s="966"/>
      <c r="BQ120" s="998">
        <v>19124482</v>
      </c>
      <c r="BR120" s="999"/>
      <c r="BS120" s="999"/>
      <c r="BT120" s="999"/>
      <c r="BU120" s="999"/>
      <c r="BV120" s="999">
        <v>20818415</v>
      </c>
      <c r="BW120" s="999"/>
      <c r="BX120" s="999"/>
      <c r="BY120" s="999"/>
      <c r="BZ120" s="999"/>
      <c r="CA120" s="999">
        <v>23007569</v>
      </c>
      <c r="CB120" s="999"/>
      <c r="CC120" s="999"/>
      <c r="CD120" s="999"/>
      <c r="CE120" s="999"/>
      <c r="CF120" s="1012">
        <v>210.5</v>
      </c>
      <c r="CG120" s="1013"/>
      <c r="CH120" s="1013"/>
      <c r="CI120" s="1013"/>
      <c r="CJ120" s="1013"/>
      <c r="CK120" s="1074" t="s">
        <v>475</v>
      </c>
      <c r="CL120" s="1075"/>
      <c r="CM120" s="1075"/>
      <c r="CN120" s="1075"/>
      <c r="CO120" s="1076"/>
      <c r="CP120" s="1082" t="s">
        <v>411</v>
      </c>
      <c r="CQ120" s="1083"/>
      <c r="CR120" s="1083"/>
      <c r="CS120" s="1083"/>
      <c r="CT120" s="1083"/>
      <c r="CU120" s="1083"/>
      <c r="CV120" s="1083"/>
      <c r="CW120" s="1083"/>
      <c r="CX120" s="1083"/>
      <c r="CY120" s="1083"/>
      <c r="CZ120" s="1083"/>
      <c r="DA120" s="1083"/>
      <c r="DB120" s="1083"/>
      <c r="DC120" s="1083"/>
      <c r="DD120" s="1083"/>
      <c r="DE120" s="1083"/>
      <c r="DF120" s="1084"/>
      <c r="DG120" s="998" t="s">
        <v>476</v>
      </c>
      <c r="DH120" s="999"/>
      <c r="DI120" s="999"/>
      <c r="DJ120" s="999"/>
      <c r="DK120" s="999"/>
      <c r="DL120" s="999">
        <v>791700</v>
      </c>
      <c r="DM120" s="999"/>
      <c r="DN120" s="999"/>
      <c r="DO120" s="999"/>
      <c r="DP120" s="999"/>
      <c r="DQ120" s="999">
        <v>1278796</v>
      </c>
      <c r="DR120" s="999"/>
      <c r="DS120" s="999"/>
      <c r="DT120" s="999"/>
      <c r="DU120" s="999"/>
      <c r="DV120" s="1000">
        <v>11.7</v>
      </c>
      <c r="DW120" s="1000"/>
      <c r="DX120" s="1000"/>
      <c r="DY120" s="1000"/>
      <c r="DZ120" s="1001"/>
    </row>
    <row r="121" spans="1:130" s="226" customFormat="1" ht="26.25" customHeight="1">
      <c r="A121" s="1125"/>
      <c r="B121" s="1017"/>
      <c r="C121" s="1042" t="s">
        <v>477</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129</v>
      </c>
      <c r="AB121" s="1027"/>
      <c r="AC121" s="1027"/>
      <c r="AD121" s="1027"/>
      <c r="AE121" s="1028"/>
      <c r="AF121" s="1029" t="s">
        <v>129</v>
      </c>
      <c r="AG121" s="1027"/>
      <c r="AH121" s="1027"/>
      <c r="AI121" s="1027"/>
      <c r="AJ121" s="1028"/>
      <c r="AK121" s="1029" t="s">
        <v>129</v>
      </c>
      <c r="AL121" s="1027"/>
      <c r="AM121" s="1027"/>
      <c r="AN121" s="1027"/>
      <c r="AO121" s="1028"/>
      <c r="AP121" s="1030" t="s">
        <v>129</v>
      </c>
      <c r="AQ121" s="1031"/>
      <c r="AR121" s="1031"/>
      <c r="AS121" s="1031"/>
      <c r="AT121" s="1032"/>
      <c r="AU121" s="1062"/>
      <c r="AV121" s="1063"/>
      <c r="AW121" s="1063"/>
      <c r="AX121" s="1063"/>
      <c r="AY121" s="1064"/>
      <c r="AZ121" s="990" t="s">
        <v>478</v>
      </c>
      <c r="BA121" s="991"/>
      <c r="BB121" s="991"/>
      <c r="BC121" s="991"/>
      <c r="BD121" s="991"/>
      <c r="BE121" s="991"/>
      <c r="BF121" s="991"/>
      <c r="BG121" s="991"/>
      <c r="BH121" s="991"/>
      <c r="BI121" s="991"/>
      <c r="BJ121" s="991"/>
      <c r="BK121" s="991"/>
      <c r="BL121" s="991"/>
      <c r="BM121" s="991"/>
      <c r="BN121" s="991"/>
      <c r="BO121" s="991"/>
      <c r="BP121" s="992"/>
      <c r="BQ121" s="993">
        <v>1048543</v>
      </c>
      <c r="BR121" s="994"/>
      <c r="BS121" s="994"/>
      <c r="BT121" s="994"/>
      <c r="BU121" s="994"/>
      <c r="BV121" s="994">
        <v>921011</v>
      </c>
      <c r="BW121" s="994"/>
      <c r="BX121" s="994"/>
      <c r="BY121" s="994"/>
      <c r="BZ121" s="994"/>
      <c r="CA121" s="994">
        <v>808458</v>
      </c>
      <c r="CB121" s="994"/>
      <c r="CC121" s="994"/>
      <c r="CD121" s="994"/>
      <c r="CE121" s="994"/>
      <c r="CF121" s="988">
        <v>7.4</v>
      </c>
      <c r="CG121" s="989"/>
      <c r="CH121" s="989"/>
      <c r="CI121" s="989"/>
      <c r="CJ121" s="989"/>
      <c r="CK121" s="1077"/>
      <c r="CL121" s="1078"/>
      <c r="CM121" s="1078"/>
      <c r="CN121" s="1078"/>
      <c r="CO121" s="1079"/>
      <c r="CP121" s="1087" t="s">
        <v>479</v>
      </c>
      <c r="CQ121" s="1088"/>
      <c r="CR121" s="1088"/>
      <c r="CS121" s="1088"/>
      <c r="CT121" s="1088"/>
      <c r="CU121" s="1088"/>
      <c r="CV121" s="1088"/>
      <c r="CW121" s="1088"/>
      <c r="CX121" s="1088"/>
      <c r="CY121" s="1088"/>
      <c r="CZ121" s="1088"/>
      <c r="DA121" s="1088"/>
      <c r="DB121" s="1088"/>
      <c r="DC121" s="1088"/>
      <c r="DD121" s="1088"/>
      <c r="DE121" s="1088"/>
      <c r="DF121" s="1089"/>
      <c r="DG121" s="993">
        <v>1710</v>
      </c>
      <c r="DH121" s="994"/>
      <c r="DI121" s="994"/>
      <c r="DJ121" s="994"/>
      <c r="DK121" s="994"/>
      <c r="DL121" s="994">
        <v>287574</v>
      </c>
      <c r="DM121" s="994"/>
      <c r="DN121" s="994"/>
      <c r="DO121" s="994"/>
      <c r="DP121" s="994"/>
      <c r="DQ121" s="994">
        <v>570545</v>
      </c>
      <c r="DR121" s="994"/>
      <c r="DS121" s="994"/>
      <c r="DT121" s="994"/>
      <c r="DU121" s="994"/>
      <c r="DV121" s="995">
        <v>5.2</v>
      </c>
      <c r="DW121" s="995"/>
      <c r="DX121" s="995"/>
      <c r="DY121" s="995"/>
      <c r="DZ121" s="996"/>
    </row>
    <row r="122" spans="1:130" s="226" customFormat="1" ht="26.25" customHeight="1">
      <c r="A122" s="1125"/>
      <c r="B122" s="1017"/>
      <c r="C122" s="990" t="s">
        <v>457</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129</v>
      </c>
      <c r="AB122" s="1027"/>
      <c r="AC122" s="1027"/>
      <c r="AD122" s="1027"/>
      <c r="AE122" s="1028"/>
      <c r="AF122" s="1029" t="s">
        <v>129</v>
      </c>
      <c r="AG122" s="1027"/>
      <c r="AH122" s="1027"/>
      <c r="AI122" s="1027"/>
      <c r="AJ122" s="1028"/>
      <c r="AK122" s="1029" t="s">
        <v>476</v>
      </c>
      <c r="AL122" s="1027"/>
      <c r="AM122" s="1027"/>
      <c r="AN122" s="1027"/>
      <c r="AO122" s="1028"/>
      <c r="AP122" s="1030" t="s">
        <v>476</v>
      </c>
      <c r="AQ122" s="1031"/>
      <c r="AR122" s="1031"/>
      <c r="AS122" s="1031"/>
      <c r="AT122" s="1032"/>
      <c r="AU122" s="1062"/>
      <c r="AV122" s="1063"/>
      <c r="AW122" s="1063"/>
      <c r="AX122" s="1063"/>
      <c r="AY122" s="1064"/>
      <c r="AZ122" s="1041" t="s">
        <v>480</v>
      </c>
      <c r="BA122" s="1033"/>
      <c r="BB122" s="1033"/>
      <c r="BC122" s="1033"/>
      <c r="BD122" s="1033"/>
      <c r="BE122" s="1033"/>
      <c r="BF122" s="1033"/>
      <c r="BG122" s="1033"/>
      <c r="BH122" s="1033"/>
      <c r="BI122" s="1033"/>
      <c r="BJ122" s="1033"/>
      <c r="BK122" s="1033"/>
      <c r="BL122" s="1033"/>
      <c r="BM122" s="1033"/>
      <c r="BN122" s="1033"/>
      <c r="BO122" s="1033"/>
      <c r="BP122" s="1034"/>
      <c r="BQ122" s="1067">
        <v>24843702</v>
      </c>
      <c r="BR122" s="1068"/>
      <c r="BS122" s="1068"/>
      <c r="BT122" s="1068"/>
      <c r="BU122" s="1068"/>
      <c r="BV122" s="1068">
        <v>25946347</v>
      </c>
      <c r="BW122" s="1068"/>
      <c r="BX122" s="1068"/>
      <c r="BY122" s="1068"/>
      <c r="BZ122" s="1068"/>
      <c r="CA122" s="1068">
        <v>24411852</v>
      </c>
      <c r="CB122" s="1068"/>
      <c r="CC122" s="1068"/>
      <c r="CD122" s="1068"/>
      <c r="CE122" s="1068"/>
      <c r="CF122" s="1085">
        <v>223.4</v>
      </c>
      <c r="CG122" s="1086"/>
      <c r="CH122" s="1086"/>
      <c r="CI122" s="1086"/>
      <c r="CJ122" s="1086"/>
      <c r="CK122" s="1077"/>
      <c r="CL122" s="1078"/>
      <c r="CM122" s="1078"/>
      <c r="CN122" s="1078"/>
      <c r="CO122" s="1079"/>
      <c r="CP122" s="1087" t="s">
        <v>481</v>
      </c>
      <c r="CQ122" s="1088"/>
      <c r="CR122" s="1088"/>
      <c r="CS122" s="1088"/>
      <c r="CT122" s="1088"/>
      <c r="CU122" s="1088"/>
      <c r="CV122" s="1088"/>
      <c r="CW122" s="1088"/>
      <c r="CX122" s="1088"/>
      <c r="CY122" s="1088"/>
      <c r="CZ122" s="1088"/>
      <c r="DA122" s="1088"/>
      <c r="DB122" s="1088"/>
      <c r="DC122" s="1088"/>
      <c r="DD122" s="1088"/>
      <c r="DE122" s="1088"/>
      <c r="DF122" s="1089"/>
      <c r="DG122" s="993">
        <v>492824</v>
      </c>
      <c r="DH122" s="994"/>
      <c r="DI122" s="994"/>
      <c r="DJ122" s="994"/>
      <c r="DK122" s="994"/>
      <c r="DL122" s="994">
        <v>459603</v>
      </c>
      <c r="DM122" s="994"/>
      <c r="DN122" s="994"/>
      <c r="DO122" s="994"/>
      <c r="DP122" s="994"/>
      <c r="DQ122" s="994">
        <v>430387</v>
      </c>
      <c r="DR122" s="994"/>
      <c r="DS122" s="994"/>
      <c r="DT122" s="994"/>
      <c r="DU122" s="994"/>
      <c r="DV122" s="995">
        <v>3.9</v>
      </c>
      <c r="DW122" s="995"/>
      <c r="DX122" s="995"/>
      <c r="DY122" s="995"/>
      <c r="DZ122" s="996"/>
    </row>
    <row r="123" spans="1:130" s="226" customFormat="1" ht="26.25" customHeight="1">
      <c r="A123" s="1125"/>
      <c r="B123" s="1017"/>
      <c r="C123" s="990" t="s">
        <v>463</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476</v>
      </c>
      <c r="AB123" s="1027"/>
      <c r="AC123" s="1027"/>
      <c r="AD123" s="1027"/>
      <c r="AE123" s="1028"/>
      <c r="AF123" s="1029" t="s">
        <v>129</v>
      </c>
      <c r="AG123" s="1027"/>
      <c r="AH123" s="1027"/>
      <c r="AI123" s="1027"/>
      <c r="AJ123" s="1028"/>
      <c r="AK123" s="1029" t="s">
        <v>129</v>
      </c>
      <c r="AL123" s="1027"/>
      <c r="AM123" s="1027"/>
      <c r="AN123" s="1027"/>
      <c r="AO123" s="1028"/>
      <c r="AP123" s="1030" t="s">
        <v>476</v>
      </c>
      <c r="AQ123" s="1031"/>
      <c r="AR123" s="1031"/>
      <c r="AS123" s="1031"/>
      <c r="AT123" s="1032"/>
      <c r="AU123" s="1065"/>
      <c r="AV123" s="1066"/>
      <c r="AW123" s="1066"/>
      <c r="AX123" s="1066"/>
      <c r="AY123" s="1066"/>
      <c r="AZ123" s="247" t="s">
        <v>188</v>
      </c>
      <c r="BA123" s="247"/>
      <c r="BB123" s="247"/>
      <c r="BC123" s="247"/>
      <c r="BD123" s="247"/>
      <c r="BE123" s="247"/>
      <c r="BF123" s="247"/>
      <c r="BG123" s="247"/>
      <c r="BH123" s="247"/>
      <c r="BI123" s="247"/>
      <c r="BJ123" s="247"/>
      <c r="BK123" s="247"/>
      <c r="BL123" s="247"/>
      <c r="BM123" s="247"/>
      <c r="BN123" s="247"/>
      <c r="BO123" s="1045" t="s">
        <v>482</v>
      </c>
      <c r="BP123" s="1073"/>
      <c r="BQ123" s="1131">
        <v>45016727</v>
      </c>
      <c r="BR123" s="1132"/>
      <c r="BS123" s="1132"/>
      <c r="BT123" s="1132"/>
      <c r="BU123" s="1132"/>
      <c r="BV123" s="1132">
        <v>47685773</v>
      </c>
      <c r="BW123" s="1132"/>
      <c r="BX123" s="1132"/>
      <c r="BY123" s="1132"/>
      <c r="BZ123" s="1132"/>
      <c r="CA123" s="1132">
        <v>48227879</v>
      </c>
      <c r="CB123" s="1132"/>
      <c r="CC123" s="1132"/>
      <c r="CD123" s="1132"/>
      <c r="CE123" s="1132"/>
      <c r="CF123" s="1069"/>
      <c r="CG123" s="1070"/>
      <c r="CH123" s="1070"/>
      <c r="CI123" s="1070"/>
      <c r="CJ123" s="1071"/>
      <c r="CK123" s="1077"/>
      <c r="CL123" s="1078"/>
      <c r="CM123" s="1078"/>
      <c r="CN123" s="1078"/>
      <c r="CO123" s="1079"/>
      <c r="CP123" s="1087" t="s">
        <v>483</v>
      </c>
      <c r="CQ123" s="1088"/>
      <c r="CR123" s="1088"/>
      <c r="CS123" s="1088"/>
      <c r="CT123" s="1088"/>
      <c r="CU123" s="1088"/>
      <c r="CV123" s="1088"/>
      <c r="CW123" s="1088"/>
      <c r="CX123" s="1088"/>
      <c r="CY123" s="1088"/>
      <c r="CZ123" s="1088"/>
      <c r="DA123" s="1088"/>
      <c r="DB123" s="1088"/>
      <c r="DC123" s="1088"/>
      <c r="DD123" s="1088"/>
      <c r="DE123" s="1088"/>
      <c r="DF123" s="1089"/>
      <c r="DG123" s="1026">
        <v>161859</v>
      </c>
      <c r="DH123" s="1027"/>
      <c r="DI123" s="1027"/>
      <c r="DJ123" s="1027"/>
      <c r="DK123" s="1028"/>
      <c r="DL123" s="1029">
        <v>146558</v>
      </c>
      <c r="DM123" s="1027"/>
      <c r="DN123" s="1027"/>
      <c r="DO123" s="1027"/>
      <c r="DP123" s="1028"/>
      <c r="DQ123" s="1029">
        <v>140504</v>
      </c>
      <c r="DR123" s="1027"/>
      <c r="DS123" s="1027"/>
      <c r="DT123" s="1027"/>
      <c r="DU123" s="1028"/>
      <c r="DV123" s="1030">
        <v>1.3</v>
      </c>
      <c r="DW123" s="1031"/>
      <c r="DX123" s="1031"/>
      <c r="DY123" s="1031"/>
      <c r="DZ123" s="1032"/>
    </row>
    <row r="124" spans="1:130" s="226" customFormat="1" ht="26.25" customHeight="1" thickBot="1">
      <c r="A124" s="1125"/>
      <c r="B124" s="1017"/>
      <c r="C124" s="990" t="s">
        <v>466</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129</v>
      </c>
      <c r="AB124" s="1027"/>
      <c r="AC124" s="1027"/>
      <c r="AD124" s="1027"/>
      <c r="AE124" s="1028"/>
      <c r="AF124" s="1029" t="s">
        <v>471</v>
      </c>
      <c r="AG124" s="1027"/>
      <c r="AH124" s="1027"/>
      <c r="AI124" s="1027"/>
      <c r="AJ124" s="1028"/>
      <c r="AK124" s="1029" t="s">
        <v>129</v>
      </c>
      <c r="AL124" s="1027"/>
      <c r="AM124" s="1027"/>
      <c r="AN124" s="1027"/>
      <c r="AO124" s="1028"/>
      <c r="AP124" s="1030" t="s">
        <v>129</v>
      </c>
      <c r="AQ124" s="1031"/>
      <c r="AR124" s="1031"/>
      <c r="AS124" s="1031"/>
      <c r="AT124" s="1032"/>
      <c r="AU124" s="1127" t="s">
        <v>484</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t="s">
        <v>472</v>
      </c>
      <c r="BR124" s="1095"/>
      <c r="BS124" s="1095"/>
      <c r="BT124" s="1095"/>
      <c r="BU124" s="1095"/>
      <c r="BV124" s="1095" t="s">
        <v>129</v>
      </c>
      <c r="BW124" s="1095"/>
      <c r="BX124" s="1095"/>
      <c r="BY124" s="1095"/>
      <c r="BZ124" s="1095"/>
      <c r="CA124" s="1095" t="s">
        <v>472</v>
      </c>
      <c r="CB124" s="1095"/>
      <c r="CC124" s="1095"/>
      <c r="CD124" s="1095"/>
      <c r="CE124" s="1095"/>
      <c r="CF124" s="1096"/>
      <c r="CG124" s="1097"/>
      <c r="CH124" s="1097"/>
      <c r="CI124" s="1097"/>
      <c r="CJ124" s="1098"/>
      <c r="CK124" s="1080"/>
      <c r="CL124" s="1080"/>
      <c r="CM124" s="1080"/>
      <c r="CN124" s="1080"/>
      <c r="CO124" s="1081"/>
      <c r="CP124" s="1087" t="s">
        <v>485</v>
      </c>
      <c r="CQ124" s="1088"/>
      <c r="CR124" s="1088"/>
      <c r="CS124" s="1088"/>
      <c r="CT124" s="1088"/>
      <c r="CU124" s="1088"/>
      <c r="CV124" s="1088"/>
      <c r="CW124" s="1088"/>
      <c r="CX124" s="1088"/>
      <c r="CY124" s="1088"/>
      <c r="CZ124" s="1088"/>
      <c r="DA124" s="1088"/>
      <c r="DB124" s="1088"/>
      <c r="DC124" s="1088"/>
      <c r="DD124" s="1088"/>
      <c r="DE124" s="1088"/>
      <c r="DF124" s="1089"/>
      <c r="DG124" s="1072">
        <v>1213262</v>
      </c>
      <c r="DH124" s="1054"/>
      <c r="DI124" s="1054"/>
      <c r="DJ124" s="1054"/>
      <c r="DK124" s="1055"/>
      <c r="DL124" s="1053">
        <v>14490</v>
      </c>
      <c r="DM124" s="1054"/>
      <c r="DN124" s="1054"/>
      <c r="DO124" s="1054"/>
      <c r="DP124" s="1055"/>
      <c r="DQ124" s="1053">
        <v>12396</v>
      </c>
      <c r="DR124" s="1054"/>
      <c r="DS124" s="1054"/>
      <c r="DT124" s="1054"/>
      <c r="DU124" s="1055"/>
      <c r="DV124" s="1056">
        <v>0.1</v>
      </c>
      <c r="DW124" s="1057"/>
      <c r="DX124" s="1057"/>
      <c r="DY124" s="1057"/>
      <c r="DZ124" s="1058"/>
    </row>
    <row r="125" spans="1:130" s="226" customFormat="1" ht="26.25" customHeight="1">
      <c r="A125" s="1125"/>
      <c r="B125" s="1017"/>
      <c r="C125" s="990" t="s">
        <v>468</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129</v>
      </c>
      <c r="AB125" s="1027"/>
      <c r="AC125" s="1027"/>
      <c r="AD125" s="1027"/>
      <c r="AE125" s="1028"/>
      <c r="AF125" s="1029" t="s">
        <v>129</v>
      </c>
      <c r="AG125" s="1027"/>
      <c r="AH125" s="1027"/>
      <c r="AI125" s="1027"/>
      <c r="AJ125" s="1028"/>
      <c r="AK125" s="1029" t="s">
        <v>472</v>
      </c>
      <c r="AL125" s="1027"/>
      <c r="AM125" s="1027"/>
      <c r="AN125" s="1027"/>
      <c r="AO125" s="1028"/>
      <c r="AP125" s="1030" t="s">
        <v>129</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486</v>
      </c>
      <c r="CL125" s="1075"/>
      <c r="CM125" s="1075"/>
      <c r="CN125" s="1075"/>
      <c r="CO125" s="1076"/>
      <c r="CP125" s="997" t="s">
        <v>487</v>
      </c>
      <c r="CQ125" s="965"/>
      <c r="CR125" s="965"/>
      <c r="CS125" s="965"/>
      <c r="CT125" s="965"/>
      <c r="CU125" s="965"/>
      <c r="CV125" s="965"/>
      <c r="CW125" s="965"/>
      <c r="CX125" s="965"/>
      <c r="CY125" s="965"/>
      <c r="CZ125" s="965"/>
      <c r="DA125" s="965"/>
      <c r="DB125" s="965"/>
      <c r="DC125" s="965"/>
      <c r="DD125" s="965"/>
      <c r="DE125" s="965"/>
      <c r="DF125" s="966"/>
      <c r="DG125" s="998" t="s">
        <v>472</v>
      </c>
      <c r="DH125" s="999"/>
      <c r="DI125" s="999"/>
      <c r="DJ125" s="999"/>
      <c r="DK125" s="999"/>
      <c r="DL125" s="999" t="s">
        <v>129</v>
      </c>
      <c r="DM125" s="999"/>
      <c r="DN125" s="999"/>
      <c r="DO125" s="999"/>
      <c r="DP125" s="999"/>
      <c r="DQ125" s="999" t="s">
        <v>472</v>
      </c>
      <c r="DR125" s="999"/>
      <c r="DS125" s="999"/>
      <c r="DT125" s="999"/>
      <c r="DU125" s="999"/>
      <c r="DV125" s="1000" t="s">
        <v>129</v>
      </c>
      <c r="DW125" s="1000"/>
      <c r="DX125" s="1000"/>
      <c r="DY125" s="1000"/>
      <c r="DZ125" s="1001"/>
    </row>
    <row r="126" spans="1:130" s="226" customFormat="1" ht="26.25" customHeight="1" thickBot="1">
      <c r="A126" s="1125"/>
      <c r="B126" s="1017"/>
      <c r="C126" s="990" t="s">
        <v>470</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t="s">
        <v>129</v>
      </c>
      <c r="AB126" s="1027"/>
      <c r="AC126" s="1027"/>
      <c r="AD126" s="1027"/>
      <c r="AE126" s="1028"/>
      <c r="AF126" s="1029" t="s">
        <v>129</v>
      </c>
      <c r="AG126" s="1027"/>
      <c r="AH126" s="1027"/>
      <c r="AI126" s="1027"/>
      <c r="AJ126" s="1028"/>
      <c r="AK126" s="1029" t="s">
        <v>129</v>
      </c>
      <c r="AL126" s="1027"/>
      <c r="AM126" s="1027"/>
      <c r="AN126" s="1027"/>
      <c r="AO126" s="1028"/>
      <c r="AP126" s="1030" t="s">
        <v>129</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488</v>
      </c>
      <c r="CQ126" s="991"/>
      <c r="CR126" s="991"/>
      <c r="CS126" s="991"/>
      <c r="CT126" s="991"/>
      <c r="CU126" s="991"/>
      <c r="CV126" s="991"/>
      <c r="CW126" s="991"/>
      <c r="CX126" s="991"/>
      <c r="CY126" s="991"/>
      <c r="CZ126" s="991"/>
      <c r="DA126" s="991"/>
      <c r="DB126" s="991"/>
      <c r="DC126" s="991"/>
      <c r="DD126" s="991"/>
      <c r="DE126" s="991"/>
      <c r="DF126" s="992"/>
      <c r="DG126" s="993" t="s">
        <v>472</v>
      </c>
      <c r="DH126" s="994"/>
      <c r="DI126" s="994"/>
      <c r="DJ126" s="994"/>
      <c r="DK126" s="994"/>
      <c r="DL126" s="994" t="s">
        <v>129</v>
      </c>
      <c r="DM126" s="994"/>
      <c r="DN126" s="994"/>
      <c r="DO126" s="994"/>
      <c r="DP126" s="994"/>
      <c r="DQ126" s="994" t="s">
        <v>129</v>
      </c>
      <c r="DR126" s="994"/>
      <c r="DS126" s="994"/>
      <c r="DT126" s="994"/>
      <c r="DU126" s="994"/>
      <c r="DV126" s="995" t="s">
        <v>472</v>
      </c>
      <c r="DW126" s="995"/>
      <c r="DX126" s="995"/>
      <c r="DY126" s="995"/>
      <c r="DZ126" s="996"/>
    </row>
    <row r="127" spans="1:130" s="226" customFormat="1" ht="26.25" customHeight="1">
      <c r="A127" s="1126"/>
      <c r="B127" s="1019"/>
      <c r="C127" s="1041" t="s">
        <v>489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v>33131</v>
      </c>
      <c r="AB127" s="1027"/>
      <c r="AC127" s="1027"/>
      <c r="AD127" s="1027"/>
      <c r="AE127" s="1028"/>
      <c r="AF127" s="1029">
        <v>33131</v>
      </c>
      <c r="AG127" s="1027"/>
      <c r="AH127" s="1027"/>
      <c r="AI127" s="1027"/>
      <c r="AJ127" s="1028"/>
      <c r="AK127" s="1029">
        <v>33131</v>
      </c>
      <c r="AL127" s="1027"/>
      <c r="AM127" s="1027"/>
      <c r="AN127" s="1027"/>
      <c r="AO127" s="1028"/>
      <c r="AP127" s="1030">
        <v>0.3</v>
      </c>
      <c r="AQ127" s="1031"/>
      <c r="AR127" s="1031"/>
      <c r="AS127" s="1031"/>
      <c r="AT127" s="1032"/>
      <c r="AU127" s="228"/>
      <c r="AV127" s="228"/>
      <c r="AW127" s="228"/>
      <c r="AX127" s="1099" t="s">
        <v>490</v>
      </c>
      <c r="AY127" s="1100"/>
      <c r="AZ127" s="1100"/>
      <c r="BA127" s="1100"/>
      <c r="BB127" s="1100"/>
      <c r="BC127" s="1100"/>
      <c r="BD127" s="1100"/>
      <c r="BE127" s="1101"/>
      <c r="BF127" s="1102" t="s">
        <v>491</v>
      </c>
      <c r="BG127" s="1100"/>
      <c r="BH127" s="1100"/>
      <c r="BI127" s="1100"/>
      <c r="BJ127" s="1100"/>
      <c r="BK127" s="1100"/>
      <c r="BL127" s="1101"/>
      <c r="BM127" s="1102" t="s">
        <v>492</v>
      </c>
      <c r="BN127" s="1100"/>
      <c r="BO127" s="1100"/>
      <c r="BP127" s="1100"/>
      <c r="BQ127" s="1100"/>
      <c r="BR127" s="1100"/>
      <c r="BS127" s="1101"/>
      <c r="BT127" s="1102" t="s">
        <v>493</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494</v>
      </c>
      <c r="CQ127" s="991"/>
      <c r="CR127" s="991"/>
      <c r="CS127" s="991"/>
      <c r="CT127" s="991"/>
      <c r="CU127" s="991"/>
      <c r="CV127" s="991"/>
      <c r="CW127" s="991"/>
      <c r="CX127" s="991"/>
      <c r="CY127" s="991"/>
      <c r="CZ127" s="991"/>
      <c r="DA127" s="991"/>
      <c r="DB127" s="991"/>
      <c r="DC127" s="991"/>
      <c r="DD127" s="991"/>
      <c r="DE127" s="991"/>
      <c r="DF127" s="992"/>
      <c r="DG127" s="993" t="s">
        <v>472</v>
      </c>
      <c r="DH127" s="994"/>
      <c r="DI127" s="994"/>
      <c r="DJ127" s="994"/>
      <c r="DK127" s="994"/>
      <c r="DL127" s="994" t="s">
        <v>129</v>
      </c>
      <c r="DM127" s="994"/>
      <c r="DN127" s="994"/>
      <c r="DO127" s="994"/>
      <c r="DP127" s="994"/>
      <c r="DQ127" s="994" t="s">
        <v>129</v>
      </c>
      <c r="DR127" s="994"/>
      <c r="DS127" s="994"/>
      <c r="DT127" s="994"/>
      <c r="DU127" s="994"/>
      <c r="DV127" s="995" t="s">
        <v>472</v>
      </c>
      <c r="DW127" s="995"/>
      <c r="DX127" s="995"/>
      <c r="DY127" s="995"/>
      <c r="DZ127" s="996"/>
    </row>
    <row r="128" spans="1:130" s="226" customFormat="1" ht="26.25" customHeight="1" thickBot="1">
      <c r="A128" s="1109" t="s">
        <v>495</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496</v>
      </c>
      <c r="X128" s="1111"/>
      <c r="Y128" s="1111"/>
      <c r="Z128" s="1112"/>
      <c r="AA128" s="1113">
        <v>122430</v>
      </c>
      <c r="AB128" s="1114"/>
      <c r="AC128" s="1114"/>
      <c r="AD128" s="1114"/>
      <c r="AE128" s="1115"/>
      <c r="AF128" s="1116">
        <v>117627</v>
      </c>
      <c r="AG128" s="1114"/>
      <c r="AH128" s="1114"/>
      <c r="AI128" s="1114"/>
      <c r="AJ128" s="1115"/>
      <c r="AK128" s="1116">
        <v>135779</v>
      </c>
      <c r="AL128" s="1114"/>
      <c r="AM128" s="1114"/>
      <c r="AN128" s="1114"/>
      <c r="AO128" s="1115"/>
      <c r="AP128" s="1117"/>
      <c r="AQ128" s="1118"/>
      <c r="AR128" s="1118"/>
      <c r="AS128" s="1118"/>
      <c r="AT128" s="1119"/>
      <c r="AU128" s="228"/>
      <c r="AV128" s="228"/>
      <c r="AW128" s="228"/>
      <c r="AX128" s="964" t="s">
        <v>497</v>
      </c>
      <c r="AY128" s="965"/>
      <c r="AZ128" s="965"/>
      <c r="BA128" s="965"/>
      <c r="BB128" s="965"/>
      <c r="BC128" s="965"/>
      <c r="BD128" s="965"/>
      <c r="BE128" s="966"/>
      <c r="BF128" s="1120" t="s">
        <v>471</v>
      </c>
      <c r="BG128" s="1121"/>
      <c r="BH128" s="1121"/>
      <c r="BI128" s="1121"/>
      <c r="BJ128" s="1121"/>
      <c r="BK128" s="1121"/>
      <c r="BL128" s="1122"/>
      <c r="BM128" s="1120">
        <v>12.93</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498</v>
      </c>
      <c r="CQ128" s="791"/>
      <c r="CR128" s="791"/>
      <c r="CS128" s="791"/>
      <c r="CT128" s="791"/>
      <c r="CU128" s="791"/>
      <c r="CV128" s="791"/>
      <c r="CW128" s="791"/>
      <c r="CX128" s="791"/>
      <c r="CY128" s="791"/>
      <c r="CZ128" s="791"/>
      <c r="DA128" s="791"/>
      <c r="DB128" s="791"/>
      <c r="DC128" s="791"/>
      <c r="DD128" s="791"/>
      <c r="DE128" s="791"/>
      <c r="DF128" s="1104"/>
      <c r="DG128" s="1105">
        <v>27056</v>
      </c>
      <c r="DH128" s="1106"/>
      <c r="DI128" s="1106"/>
      <c r="DJ128" s="1106"/>
      <c r="DK128" s="1106"/>
      <c r="DL128" s="1106">
        <v>26316</v>
      </c>
      <c r="DM128" s="1106"/>
      <c r="DN128" s="1106"/>
      <c r="DO128" s="1106"/>
      <c r="DP128" s="1106"/>
      <c r="DQ128" s="1106">
        <v>7464</v>
      </c>
      <c r="DR128" s="1106"/>
      <c r="DS128" s="1106"/>
      <c r="DT128" s="1106"/>
      <c r="DU128" s="1106"/>
      <c r="DV128" s="1107">
        <v>0.1</v>
      </c>
      <c r="DW128" s="1107"/>
      <c r="DX128" s="1107"/>
      <c r="DY128" s="1107"/>
      <c r="DZ128" s="1108"/>
    </row>
    <row r="129" spans="1:131" s="226" customFormat="1" ht="26.25" customHeight="1">
      <c r="A129" s="1002" t="s">
        <v>106</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499</v>
      </c>
      <c r="X129" s="1139"/>
      <c r="Y129" s="1139"/>
      <c r="Z129" s="1140"/>
      <c r="AA129" s="1026">
        <v>12997017</v>
      </c>
      <c r="AB129" s="1027"/>
      <c r="AC129" s="1027"/>
      <c r="AD129" s="1027"/>
      <c r="AE129" s="1028"/>
      <c r="AF129" s="1029">
        <v>12960407</v>
      </c>
      <c r="AG129" s="1027"/>
      <c r="AH129" s="1027"/>
      <c r="AI129" s="1027"/>
      <c r="AJ129" s="1028"/>
      <c r="AK129" s="1029">
        <v>13219722</v>
      </c>
      <c r="AL129" s="1027"/>
      <c r="AM129" s="1027"/>
      <c r="AN129" s="1027"/>
      <c r="AO129" s="1028"/>
      <c r="AP129" s="1141"/>
      <c r="AQ129" s="1142"/>
      <c r="AR129" s="1142"/>
      <c r="AS129" s="1142"/>
      <c r="AT129" s="1143"/>
      <c r="AU129" s="229"/>
      <c r="AV129" s="229"/>
      <c r="AW129" s="229"/>
      <c r="AX129" s="1133" t="s">
        <v>500</v>
      </c>
      <c r="AY129" s="991"/>
      <c r="AZ129" s="991"/>
      <c r="BA129" s="991"/>
      <c r="BB129" s="991"/>
      <c r="BC129" s="991"/>
      <c r="BD129" s="991"/>
      <c r="BE129" s="992"/>
      <c r="BF129" s="1134" t="s">
        <v>129</v>
      </c>
      <c r="BG129" s="1135"/>
      <c r="BH129" s="1135"/>
      <c r="BI129" s="1135"/>
      <c r="BJ129" s="1135"/>
      <c r="BK129" s="1135"/>
      <c r="BL129" s="1136"/>
      <c r="BM129" s="1134">
        <v>17.93</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2" t="s">
        <v>501</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502</v>
      </c>
      <c r="X130" s="1139"/>
      <c r="Y130" s="1139"/>
      <c r="Z130" s="1140"/>
      <c r="AA130" s="1026">
        <v>2496235</v>
      </c>
      <c r="AB130" s="1027"/>
      <c r="AC130" s="1027"/>
      <c r="AD130" s="1027"/>
      <c r="AE130" s="1028"/>
      <c r="AF130" s="1029">
        <v>2354415</v>
      </c>
      <c r="AG130" s="1027"/>
      <c r="AH130" s="1027"/>
      <c r="AI130" s="1027"/>
      <c r="AJ130" s="1028"/>
      <c r="AK130" s="1029">
        <v>2290679</v>
      </c>
      <c r="AL130" s="1027"/>
      <c r="AM130" s="1027"/>
      <c r="AN130" s="1027"/>
      <c r="AO130" s="1028"/>
      <c r="AP130" s="1141"/>
      <c r="AQ130" s="1142"/>
      <c r="AR130" s="1142"/>
      <c r="AS130" s="1142"/>
      <c r="AT130" s="1143"/>
      <c r="AU130" s="229"/>
      <c r="AV130" s="229"/>
      <c r="AW130" s="229"/>
      <c r="AX130" s="1133" t="s">
        <v>503</v>
      </c>
      <c r="AY130" s="991"/>
      <c r="AZ130" s="991"/>
      <c r="BA130" s="991"/>
      <c r="BB130" s="991"/>
      <c r="BC130" s="991"/>
      <c r="BD130" s="991"/>
      <c r="BE130" s="992"/>
      <c r="BF130" s="1169">
        <v>7.3</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504</v>
      </c>
      <c r="X131" s="1176"/>
      <c r="Y131" s="1176"/>
      <c r="Z131" s="1177"/>
      <c r="AA131" s="1072">
        <v>10500782</v>
      </c>
      <c r="AB131" s="1054"/>
      <c r="AC131" s="1054"/>
      <c r="AD131" s="1054"/>
      <c r="AE131" s="1055"/>
      <c r="AF131" s="1053">
        <v>10605992</v>
      </c>
      <c r="AG131" s="1054"/>
      <c r="AH131" s="1054"/>
      <c r="AI131" s="1054"/>
      <c r="AJ131" s="1055"/>
      <c r="AK131" s="1053">
        <v>10929043</v>
      </c>
      <c r="AL131" s="1054"/>
      <c r="AM131" s="1054"/>
      <c r="AN131" s="1054"/>
      <c r="AO131" s="1055"/>
      <c r="AP131" s="1178"/>
      <c r="AQ131" s="1179"/>
      <c r="AR131" s="1179"/>
      <c r="AS131" s="1179"/>
      <c r="AT131" s="1180"/>
      <c r="AU131" s="229"/>
      <c r="AV131" s="229"/>
      <c r="AW131" s="229"/>
      <c r="AX131" s="1151" t="s">
        <v>505</v>
      </c>
      <c r="AY131" s="791"/>
      <c r="AZ131" s="791"/>
      <c r="BA131" s="791"/>
      <c r="BB131" s="791"/>
      <c r="BC131" s="791"/>
      <c r="BD131" s="791"/>
      <c r="BE131" s="1104"/>
      <c r="BF131" s="1152" t="s">
        <v>129</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8" t="s">
        <v>506</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507</v>
      </c>
      <c r="W132" s="1162"/>
      <c r="X132" s="1162"/>
      <c r="Y132" s="1162"/>
      <c r="Z132" s="1163"/>
      <c r="AA132" s="1164">
        <v>7.6326029809999998</v>
      </c>
      <c r="AB132" s="1165"/>
      <c r="AC132" s="1165"/>
      <c r="AD132" s="1165"/>
      <c r="AE132" s="1166"/>
      <c r="AF132" s="1167">
        <v>7.3747462759999998</v>
      </c>
      <c r="AG132" s="1165"/>
      <c r="AH132" s="1165"/>
      <c r="AI132" s="1165"/>
      <c r="AJ132" s="1166"/>
      <c r="AK132" s="1167">
        <v>7.1188209249999996</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508</v>
      </c>
      <c r="W133" s="1145"/>
      <c r="X133" s="1145"/>
      <c r="Y133" s="1145"/>
      <c r="Z133" s="1146"/>
      <c r="AA133" s="1147">
        <v>7.7</v>
      </c>
      <c r="AB133" s="1148"/>
      <c r="AC133" s="1148"/>
      <c r="AD133" s="1148"/>
      <c r="AE133" s="1149"/>
      <c r="AF133" s="1147">
        <v>7.7</v>
      </c>
      <c r="AG133" s="1148"/>
      <c r="AH133" s="1148"/>
      <c r="AI133" s="1148"/>
      <c r="AJ133" s="1149"/>
      <c r="AK133" s="1147">
        <v>7.3</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VfSOZ/r2eliPdByul5bgdGgx9Kgstwx3uln96sHCPk+vZg/oucnUOR1Oiy+cFkvtZYiEPj6FYIDiyv/nXg/oPA==" saltValue="D3Qj1jhoqm+kko18Myi8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509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Y0PIX4HJ4rFqprb6gvMlusM+sKhunnS/x9qsrLg2CvnJaOVMfpIbgPTUB9LA5wBKRm88LTXmBnErODSnoQChw==" saltValue="CSPhN6r1A4L6baBPoFP2n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512</v>
      </c>
      <c r="AP7" s="268"/>
      <c r="AQ7" s="269" t="s">
        <v>513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514</v>
      </c>
      <c r="AQ8" s="275" t="s">
        <v>515</v>
      </c>
      <c r="AR8" s="276" t="s">
        <v>516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517</v>
      </c>
      <c r="AL9" s="1185"/>
      <c r="AM9" s="1185"/>
      <c r="AN9" s="1186"/>
      <c r="AO9" s="277">
        <v>4046442</v>
      </c>
      <c r="AP9" s="277">
        <v>122959</v>
      </c>
      <c r="AQ9" s="278">
        <v>104625</v>
      </c>
      <c r="AR9" s="279">
        <v>17.5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518</v>
      </c>
      <c r="AL10" s="1185"/>
      <c r="AM10" s="1185"/>
      <c r="AN10" s="1186"/>
      <c r="AO10" s="280">
        <v>28217</v>
      </c>
      <c r="AP10" s="280">
        <v>857</v>
      </c>
      <c r="AQ10" s="281">
        <v>9752</v>
      </c>
      <c r="AR10" s="282">
        <v>-91.2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519</v>
      </c>
      <c r="AL11" s="1185"/>
      <c r="AM11" s="1185"/>
      <c r="AN11" s="1186"/>
      <c r="AO11" s="280" t="s">
        <v>520</v>
      </c>
      <c r="AP11" s="280" t="s">
        <v>520</v>
      </c>
      <c r="AQ11" s="281">
        <v>1608</v>
      </c>
      <c r="AR11" s="282" t="s">
        <v>520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521</v>
      </c>
      <c r="AL12" s="1185"/>
      <c r="AM12" s="1185"/>
      <c r="AN12" s="1186"/>
      <c r="AO12" s="280" t="s">
        <v>520</v>
      </c>
      <c r="AP12" s="280" t="s">
        <v>520</v>
      </c>
      <c r="AQ12" s="281">
        <v>4</v>
      </c>
      <c r="AR12" s="282" t="s">
        <v>520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522</v>
      </c>
      <c r="AL13" s="1185"/>
      <c r="AM13" s="1185"/>
      <c r="AN13" s="1186"/>
      <c r="AO13" s="280">
        <v>168045</v>
      </c>
      <c r="AP13" s="280">
        <v>5106</v>
      </c>
      <c r="AQ13" s="281">
        <v>4175</v>
      </c>
      <c r="AR13" s="282">
        <v>22.3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523</v>
      </c>
      <c r="AL14" s="1185"/>
      <c r="AM14" s="1185"/>
      <c r="AN14" s="1186"/>
      <c r="AO14" s="280">
        <v>186291</v>
      </c>
      <c r="AP14" s="280">
        <v>5661</v>
      </c>
      <c r="AQ14" s="281">
        <v>2340</v>
      </c>
      <c r="AR14" s="282">
        <v>141.9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524</v>
      </c>
      <c r="AL15" s="1188"/>
      <c r="AM15" s="1188"/>
      <c r="AN15" s="1189"/>
      <c r="AO15" s="280">
        <v>-517633</v>
      </c>
      <c r="AP15" s="280">
        <v>-15729</v>
      </c>
      <c r="AQ15" s="281">
        <v>-8060</v>
      </c>
      <c r="AR15" s="282">
        <v>95.1</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188</v>
      </c>
      <c r="AL16" s="1188"/>
      <c r="AM16" s="1188"/>
      <c r="AN16" s="1189"/>
      <c r="AO16" s="280">
        <v>3911362</v>
      </c>
      <c r="AP16" s="280">
        <v>118854</v>
      </c>
      <c r="AQ16" s="281">
        <v>114444</v>
      </c>
      <c r="AR16" s="282">
        <v>3.9</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529</v>
      </c>
      <c r="AL21" s="1191"/>
      <c r="AM21" s="1191"/>
      <c r="AN21" s="1192"/>
      <c r="AO21" s="293">
        <v>13.4</v>
      </c>
      <c r="AP21" s="294">
        <v>10.6</v>
      </c>
      <c r="AQ21" s="295">
        <v>2.8</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530</v>
      </c>
      <c r="AL22" s="1191"/>
      <c r="AM22" s="1191"/>
      <c r="AN22" s="1192"/>
      <c r="AO22" s="298">
        <v>95.5</v>
      </c>
      <c r="AP22" s="299">
        <v>97.5</v>
      </c>
      <c r="AQ22" s="300">
        <v>-2</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81" t="s">
        <v>531</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c r="A27" s="305"/>
      <c r="AO27" s="258"/>
      <c r="AP27" s="258"/>
      <c r="AQ27" s="258"/>
      <c r="AR27" s="258"/>
      <c r="AS27" s="258"/>
      <c r="AT27" s="258"/>
    </row>
    <row r="28" spans="1:46" ht="17.2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512</v>
      </c>
      <c r="AP30" s="268"/>
      <c r="AQ30" s="269" t="s">
        <v>513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514</v>
      </c>
      <c r="AQ31" s="275" t="s">
        <v>515</v>
      </c>
      <c r="AR31" s="276" t="s">
        <v>516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534</v>
      </c>
      <c r="AL32" s="1199"/>
      <c r="AM32" s="1199"/>
      <c r="AN32" s="1200"/>
      <c r="AO32" s="308">
        <v>3004990</v>
      </c>
      <c r="AP32" s="308">
        <v>91312</v>
      </c>
      <c r="AQ32" s="309">
        <v>72468</v>
      </c>
      <c r="AR32" s="310">
        <v>26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535</v>
      </c>
      <c r="AL33" s="1199"/>
      <c r="AM33" s="1199"/>
      <c r="AN33" s="1200"/>
      <c r="AO33" s="308" t="s">
        <v>520</v>
      </c>
      <c r="AP33" s="308" t="s">
        <v>520</v>
      </c>
      <c r="AQ33" s="309" t="s">
        <v>520</v>
      </c>
      <c r="AR33" s="310" t="s">
        <v>520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536</v>
      </c>
      <c r="AL34" s="1199"/>
      <c r="AM34" s="1199"/>
      <c r="AN34" s="1200"/>
      <c r="AO34" s="308" t="s">
        <v>520</v>
      </c>
      <c r="AP34" s="308" t="s">
        <v>520</v>
      </c>
      <c r="AQ34" s="309">
        <v>1</v>
      </c>
      <c r="AR34" s="310" t="s">
        <v>520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537</v>
      </c>
      <c r="AL35" s="1199"/>
      <c r="AM35" s="1199"/>
      <c r="AN35" s="1200"/>
      <c r="AO35" s="308">
        <v>165798</v>
      </c>
      <c r="AP35" s="308">
        <v>5038</v>
      </c>
      <c r="AQ35" s="309">
        <v>17710</v>
      </c>
      <c r="AR35" s="310">
        <v>-71.599999999999994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538</v>
      </c>
      <c r="AL36" s="1199"/>
      <c r="AM36" s="1199"/>
      <c r="AN36" s="1200"/>
      <c r="AO36" s="308" t="s">
        <v>520</v>
      </c>
      <c r="AP36" s="308" t="s">
        <v>520</v>
      </c>
      <c r="AQ36" s="309">
        <v>2475</v>
      </c>
      <c r="AR36" s="310" t="s">
        <v>520</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539</v>
      </c>
      <c r="AL37" s="1199"/>
      <c r="AM37" s="1199"/>
      <c r="AN37" s="1200"/>
      <c r="AO37" s="308">
        <v>33131</v>
      </c>
      <c r="AP37" s="308">
        <v>1007</v>
      </c>
      <c r="AQ37" s="309">
        <v>637</v>
      </c>
      <c r="AR37" s="310">
        <v>58.1</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540</v>
      </c>
      <c r="AL38" s="1202"/>
      <c r="AM38" s="1202"/>
      <c r="AN38" s="1203"/>
      <c r="AO38" s="311">
        <v>558</v>
      </c>
      <c r="AP38" s="311">
        <v>17</v>
      </c>
      <c r="AQ38" s="312">
        <v>2</v>
      </c>
      <c r="AR38" s="300">
        <v>750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541</v>
      </c>
      <c r="AL39" s="1202"/>
      <c r="AM39" s="1202"/>
      <c r="AN39" s="1203"/>
      <c r="AO39" s="308">
        <v>-135779</v>
      </c>
      <c r="AP39" s="308">
        <v>-4126</v>
      </c>
      <c r="AQ39" s="309">
        <v>-3769</v>
      </c>
      <c r="AR39" s="310">
        <v>9.5</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542</v>
      </c>
      <c r="AL40" s="1199"/>
      <c r="AM40" s="1199"/>
      <c r="AN40" s="1200"/>
      <c r="AO40" s="308">
        <v>-2290679</v>
      </c>
      <c r="AP40" s="308">
        <v>-69606</v>
      </c>
      <c r="AQ40" s="309">
        <v>-62733</v>
      </c>
      <c r="AR40" s="310">
        <v>11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299</v>
      </c>
      <c r="AL41" s="1205"/>
      <c r="AM41" s="1205"/>
      <c r="AN41" s="1206"/>
      <c r="AO41" s="308">
        <v>778019</v>
      </c>
      <c r="AP41" s="308">
        <v>23642</v>
      </c>
      <c r="AQ41" s="309">
        <v>26792</v>
      </c>
      <c r="AR41" s="310">
        <v>-11.8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512</v>
      </c>
      <c r="AN49" s="1195" t="s">
        <v>546</v>
      </c>
      <c r="AO49" s="1196"/>
      <c r="AP49" s="1196"/>
      <c r="AQ49" s="1196"/>
      <c r="AR49" s="1197"/>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547</v>
      </c>
      <c r="AO50" s="325" t="s">
        <v>548</v>
      </c>
      <c r="AP50" s="326" t="s">
        <v>549</v>
      </c>
      <c r="AQ50" s="327" t="s">
        <v>550</v>
      </c>
      <c r="AR50" s="328" t="s">
        <v>551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5009553</v>
      </c>
      <c r="AN51" s="330">
        <v>143347</v>
      </c>
      <c r="AO51" s="331">
        <v>44.7</v>
      </c>
      <c r="AP51" s="332">
        <v>88968</v>
      </c>
      <c r="AQ51" s="333">
        <v>6.8</v>
      </c>
      <c r="AR51" s="334">
        <v>37.9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2807020</v>
      </c>
      <c r="AN52" s="338">
        <v>80322</v>
      </c>
      <c r="AO52" s="339">
        <v>19.399999999999999</v>
      </c>
      <c r="AP52" s="340">
        <v>45482</v>
      </c>
      <c r="AQ52" s="341">
        <v>5.5</v>
      </c>
      <c r="AR52" s="342">
        <v>13.9</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5501228</v>
      </c>
      <c r="AN53" s="330">
        <v>159980</v>
      </c>
      <c r="AO53" s="331">
        <v>11.6</v>
      </c>
      <c r="AP53" s="332">
        <v>85173</v>
      </c>
      <c r="AQ53" s="333">
        <v>-4.3</v>
      </c>
      <c r="AR53" s="334">
        <v>15.9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3020244</v>
      </c>
      <c r="AN54" s="338">
        <v>87831</v>
      </c>
      <c r="AO54" s="339">
        <v>9.3000000000000007</v>
      </c>
      <c r="AP54" s="340">
        <v>43913</v>
      </c>
      <c r="AQ54" s="341">
        <v>-3.4</v>
      </c>
      <c r="AR54" s="342">
        <v>12.7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4000846</v>
      </c>
      <c r="AN55" s="330">
        <v>118113</v>
      </c>
      <c r="AO55" s="331">
        <v>-26.2</v>
      </c>
      <c r="AP55" s="332">
        <v>94081</v>
      </c>
      <c r="AQ55" s="333">
        <v>10.5</v>
      </c>
      <c r="AR55" s="334">
        <v>-36.700000000000003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2282288</v>
      </c>
      <c r="AN56" s="338">
        <v>67378</v>
      </c>
      <c r="AO56" s="339">
        <v>-23.3</v>
      </c>
      <c r="AP56" s="340">
        <v>48949</v>
      </c>
      <c r="AQ56" s="341">
        <v>11.5</v>
      </c>
      <c r="AR56" s="342">
        <v>-34.799999999999997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4410000</v>
      </c>
      <c r="AN57" s="330">
        <v>132174</v>
      </c>
      <c r="AO57" s="331">
        <v>11.9</v>
      </c>
      <c r="AP57" s="332">
        <v>92632</v>
      </c>
      <c r="AQ57" s="333">
        <v>-1.5</v>
      </c>
      <c r="AR57" s="334">
        <v>13.4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2255803</v>
      </c>
      <c r="AN58" s="338">
        <v>67610</v>
      </c>
      <c r="AO58" s="339">
        <v>0.3</v>
      </c>
      <c r="AP58" s="340">
        <v>47978</v>
      </c>
      <c r="AQ58" s="341">
        <v>-2</v>
      </c>
      <c r="AR58" s="342">
        <v>2.2999999999999998</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4137966</v>
      </c>
      <c r="AN59" s="330">
        <v>125740</v>
      </c>
      <c r="AO59" s="331">
        <v>-4.9000000000000004</v>
      </c>
      <c r="AP59" s="332">
        <v>96469</v>
      </c>
      <c r="AQ59" s="333">
        <v>4.0999999999999996</v>
      </c>
      <c r="AR59" s="334">
        <v>-9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1670364</v>
      </c>
      <c r="AN60" s="338">
        <v>50757</v>
      </c>
      <c r="AO60" s="339">
        <v>-24.9</v>
      </c>
      <c r="AP60" s="340">
        <v>49775</v>
      </c>
      <c r="AQ60" s="341">
        <v>3.7</v>
      </c>
      <c r="AR60" s="342">
        <v>-28.6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4611919</v>
      </c>
      <c r="AN61" s="345">
        <v>135871</v>
      </c>
      <c r="AO61" s="346">
        <v>7.4</v>
      </c>
      <c r="AP61" s="347">
        <v>91465</v>
      </c>
      <c r="AQ61" s="348">
        <v>3.1</v>
      </c>
      <c r="AR61" s="334">
        <v>4.3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2407144</v>
      </c>
      <c r="AN62" s="338">
        <v>70780</v>
      </c>
      <c r="AO62" s="339">
        <v>-3.8</v>
      </c>
      <c r="AP62" s="340">
        <v>47219</v>
      </c>
      <c r="AQ62" s="341">
        <v>3.1</v>
      </c>
      <c r="AR62" s="342">
        <v>-6.9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l/DQz2abV7oezrU2od51OdKJ7Z6yAUrZgQvAHxJXu6t7uFoCXbA1EqllVrb9fMYDqrEPOoLqB2k7jHd7WUUXDA==" saltValue="SvBtzM4W3m0KKr2BAzFV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560</v>
      </c>
    </row>
    <row r="120" spans="125:125" ht="13.5" hidden="1" customHeight="1"/>
    <row r="121" spans="125:125" ht="13.5" hidden="1" customHeight="1">
      <c r="DU121" s="255"/>
    </row>
  </sheetData>
  <sheetProtection algorithmName="SHA-512" hashValue="WPncR9RXr1T2dBYLP6daOPUuGPTOpwqjLZKXD7XFmzmh+bU0MWDIoYpJsjApljfMjTZGDC52Eb/bU5shgFfJqg==" saltValue="sRHJPiMZ0okUz4tSZcrW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561</v>
      </c>
    </row>
  </sheetData>
  <sheetProtection algorithmName="SHA-512" hashValue="8br9ADuLcq4+AMwOlBPu6uOBmOC8aCQXPGZwDDMek39ttwBPUVoL3Qj6+ucb+E7XxKJ/VWaiv+bdxmEmEyNYpg==" saltValue="94Hm1kFobr05GmfDOQ1O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07" t="s">
        <v>3</v>
      </c>
      <c r="D47" s="1207"/>
      <c r="E47" s="1208"/>
      <c r="F47" s="11">
        <v>12.02</v>
      </c>
      <c r="G47" s="12">
        <v>12.21</v>
      </c>
      <c r="H47" s="12">
        <v>11.58</v>
      </c>
      <c r="I47" s="12">
        <v>13.99</v>
      </c>
      <c r="J47" s="13">
        <v>14.8</v>
      </c>
    </row>
    <row r="48" spans="2:10" ht="57.75" customHeight="1">
      <c r="B48" s="14"/>
      <c r="C48" s="1209" t="s">
        <v>4</v>
      </c>
      <c r="D48" s="1209"/>
      <c r="E48" s="1210"/>
      <c r="F48" s="15">
        <v>7.62</v>
      </c>
      <c r="G48" s="16">
        <v>8.9499999999999993</v>
      </c>
      <c r="H48" s="16">
        <v>8.36</v>
      </c>
      <c r="I48" s="16">
        <v>8.56</v>
      </c>
      <c r="J48" s="17">
        <v>8.6</v>
      </c>
    </row>
    <row r="49" spans="2:10" ht="57.75" customHeight="1" thickBot="1">
      <c r="B49" s="18"/>
      <c r="C49" s="1211" t="s">
        <v>5</v>
      </c>
      <c r="D49" s="1211"/>
      <c r="E49" s="1212"/>
      <c r="F49" s="19">
        <v>2.1800000000000002</v>
      </c>
      <c r="G49" s="20">
        <v>1.26</v>
      </c>
      <c r="H49" s="20">
        <v>2.64</v>
      </c>
      <c r="I49" s="20">
        <v>5.7</v>
      </c>
      <c r="J49" s="21">
        <v>4.12</v>
      </c>
    </row>
    <row r="50" spans="2:10"/>
  </sheetData>
  <sheetProtection algorithmName="SHA-512" hashValue="KB8SUHd1mePbQYWPNUB5Ht4rZHhC5EM+/mFe/18BcEY9/WEDhd8GsqE8e1zwVkBu24QtAki4B76bXX0Bs/bfSg==" saltValue="duN4Dja9LMRrxA7S87Yn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2023-03-08T07:55:30Z</cp:lastPrinted>
  <dcterms:created xsi:type="dcterms:W3CDTF">2023-02-20T07:48:57Z</dcterms:created>
  <dcterms:modified xsi:type="dcterms:W3CDTF">2023-10-20T06:38:55Z</dcterms:modified>
  <cp:category/>
</cp:coreProperties>
</file>