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20_三島村（）\"/>
    </mc:Choice>
  </mc:AlternateContent>
  <xr:revisionPtr revIDLastSave="0" documentId="13_ncr:1_{2879A30A-1662-4F1F-9C15-B4AA83EDD949}" xr6:coauthVersionLast="36"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36" i="10"/>
  <c r="CO35" i="10"/>
  <c r="BW35" i="10"/>
  <c r="AM35" i="10"/>
  <c r="C35" i="10"/>
  <c r="CO34" i="10"/>
  <c r="BW34" i="10"/>
  <c r="AM34" i="10"/>
  <c r="C34" i="10"/>
  <c r="U34" i="10" s="1"/>
  <c r="U35" i="10" s="1"/>
  <c r="U36" i="10" s="1"/>
  <c r="U37" i="10" s="1"/>
  <c r="U38"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<sst xmlns="http://schemas.openxmlformats.org/spreadsheetml/2006/main" count="1242" uniqueCount="603">
  <si>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</si>
  <si>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</si>
  <si>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</si>
  <si>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</si>
  <si>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</si>
  <si>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</si>
  <si>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</si>
  <si>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</si>
  <si>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</si>
  <si>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</si>
  <si>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</si>
  <si>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</si>
  <si>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</si>
  <si>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</si>
  <si>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</si>
  <si>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</si>
  <si>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</si>
  <si>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</si>
  <si>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</si>
  <si>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</si>
  <si>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</si>
  <si>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</si>
  <si>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</si>
  <si>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</si>
  <si>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</si>
  <si>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</si>
  <si>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</si>
  <si>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</si>
  <si>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</si>
  <si>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</si>
  <si>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</si>
  <si>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</si>
  <si>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</si>
  <si>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</si>
  <si>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</si>
  <si>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</si>
  <si>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</si>
  <si>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</si>
  <si>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</si>
  <si>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</si>
  <si>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</si>
  <si>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</si>
  <si>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</si>
  <si>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</si>
  <si>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</si>
  <si>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</si>
  <si>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</si>
  <si>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</si>
  <si>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</si>
  <si>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</si>
  <si>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</si>
  <si>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</si>
  <si>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</si>
  <si>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</si>
  <si>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</si>
  <si>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</si>
  <si>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</si>
  <si>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</si>
  <si>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</si>
  <si>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</si>
  <si>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</si>
  <si>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</si>
  <si>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</si>
  <si>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</si>
  <si>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</si>
  <si>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</si>
  <si>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</si>
  <si>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</si>
  <si>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</si>
  <si>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</si>
  <si>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</si>
  <si>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</si>
  <si>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</si>
  <si>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</si>
  <si>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</si>
  <si>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</si>
  <si>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</si>
  <si>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</si>
  <si>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</si>
  <si>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</si>
  <si>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</si>
  <si>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</si>
  <si>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</si>
  <si>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</si>
  <si>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</si>
  <si>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</si>
  <si>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</si>
  <si>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</si>
  <si>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</si>
  <si>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</si>
  <si>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</si>
  <si>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</si>
  <si>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</si>
  <si>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</si>
  <si>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</si>
  <si>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</si>
  <si>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</si>
  <si>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</si>
  <si>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</si>
  <si>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</si>
  <si>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</si>
  <si>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</si>
  <si>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</si>
  <si>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</si>
  <si>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</si>
  <si>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</si>
  <si>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</si>
  <si>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</si>
  <si>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</si>
  <si>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</si>
  <si>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</si>
  <si>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</si>
  <si>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</si>
  <si>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</si>
  <si>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</si>
  <si>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</si>
  <si>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</si>
  <si>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</si>
  <si>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</si>
  <si>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</si>
  <si>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</si>
  <si>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</si>
  <si>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</si>
  <si>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</si>
  <si>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</si>
  <si>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</si>
  <si>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</si>
  <si>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</si>
  <si>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</si>
  <si>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</si>
  <si>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</si>
  <si>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</si>
  <si>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</si>
  <si>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</si>
  <si>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</si>
  <si>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</si>
  <si>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</si>
  <si>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</si>
  <si>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</si>
  <si>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</si>
  <si>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</si>
  <si>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</si>
  <si>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</si>
  <si>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</si>
  <si>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</si>
  <si>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</si>
  <si>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</si>
  <si>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</si>
  <si>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</si>
  <si>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</si>
  <si>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</si>
  <si>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</si>
  <si>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</si>
  <si>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</si>
  <si>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</si>
  <si>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</si>
  <si>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</si>
  <si>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</si>
  <si>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</si>
  <si>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</si>
  <si>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</si>
  <si>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</si>
  <si>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</si>
  <si>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</si>
  <si>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</si>
  <si>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</si>
  <si>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</si>
  <si>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</si>
  <si>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</si>
  <si>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</si>
  <si>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</si>
  <si>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</si>
  <si>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</si>
  <si>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</si>
  <si>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</si>
  <si>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</si>
  <si>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</si>
  <si>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</si>
  <si>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</si>
  <si>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</si>
  <si>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</si>
  <si>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</si>
  <si>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</si>
  <si>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</si>
  <si>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</si>
  <si>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</si>
  <si>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</si>
  <si>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</si>
  <si>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</si>
  <si>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</si>
  <si>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</si>
  <si>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</si>
  <si>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</si>
  <si>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</si>
  <si>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</si>
  <si>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</si>
  <si>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</si>
  <si>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</si>
  <si>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</si>
  <si>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</si>
  <si>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</si>
  <si>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</si>
  <si>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</si>
  <si>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</si>
  <si>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</si>
  <si>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</si>
  <si>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</si>
  <si>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</si>
  <si>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</si>
  <si>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</si>
  <si>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</si>
  <si>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</si>
  <si>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</si>
  <si>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</si>
  <si>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</si>
  <si>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</si>
  <si>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</si>
  <si>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</si>
  <si>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鹿児島県三島村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</si>
  <si>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</si>
  <si>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</si>
  <si>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</si>
  <si>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</si>
  <si>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</si>
  <si>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</si>
  <si>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</si>
  <si>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</si>
  <si>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</si>
  <si>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</si>
  <si>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</si>
  <si>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</si>
  <si>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</si>
  <si>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</si>
  <si>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</si>
  <si>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</si>
  <si>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</si>
  <si>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</si>
  <si>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</si>
  <si>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</si>
  <si>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</si>
  <si>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</si>
  <si>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</si>
  <si>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</si>
  <si>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</si>
  <si>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</si>
  <si>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</si>
  <si>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</si>
  <si>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</si>
  <si>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</si>
  <si>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</si>
  <si>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</si>
  <si>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</si>
  <si>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</si>
  <si>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</si>
  <si>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</si>
  <si>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</si>
  <si>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</si>
  <si>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</si>
  <si>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</si>
  <si>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</si>
  <si>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</si>
  <si>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</si>
  <si>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</si>
  <si>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</si>
  <si>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</si>
  <si>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</si>
  <si>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</si>
  <si>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</si>
  <si>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</si>
  <si>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</si>
  <si>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</si>
  <si>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</si>
  <si>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</si>
  <si>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</si>
  <si>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</si>
  <si>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</si>
  <si>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</si>
  <si>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</si>
  <si>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</si>
  <si>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</si>
  <si>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</si>
  <si>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</si>
  <si>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</si>
  <si>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</si>
  <si>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</si>
  <si>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</si>
  <si>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</si>
  <si>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</si>
  <si>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</si>
  <si>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</si>
  <si>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</si>
  <si>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</si>
  <si>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</si>
  <si>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</si>
  <si>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</si>
  <si>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</si>
  <si>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</si>
  <si>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</si>
  <si>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</si>
  <si>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</si>
  <si>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</si>
  <si>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</si>
  <si>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</si>
  <si>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</si>
  <si>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</si>
  <si>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</si>
  <si>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</si>
  <si>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</si>
  <si>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</si>
  <si>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</si>
  <si>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</si>
  <si>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</si>
  <si>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</si>
  <si>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</si>
  <si>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</si>
  <si>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</si>
  <si>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</si>
  <si>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</si>
  <si>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</si>
  <si>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</si>
  <si>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</si>
  <si>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</si>
  <si>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</si>
  <si>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</si>
  <si>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</si>
  <si>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</si>
  <si>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</si>
  <si>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</si>
  <si>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</si>
  <si>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</si>
  <si>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</si>
  <si>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</si>
  <si>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</si>
  <si>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</si>
  <si>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</si>
  <si>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</si>
  <si>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</si>
  <si>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</si>
  <si>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</si>
  <si>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</si>
  <si>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</si>
  <si>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</si>
  <si>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簡易水道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</si>
  <si>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</si>
  <si>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</si>
  <si>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</si>
  <si>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</si>
  <si>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</si>
  <si>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</si>
  <si>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</si>
  <si>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</si>
  <si>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</si>
  <si>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</si>
  <si>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</si>
  <si>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</si>
  <si>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</si>
  <si>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</si>
  <si>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</si>
  <si>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</si>
  <si>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</si>
  <si>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</si>
  <si>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</si>
  <si>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</si>
  <si>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</si>
  <si>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</si>
  <si>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</si>
  <si>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</si>
  <si>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</si>
  <si>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</si>
  <si>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</si>
  <si>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</si>
  <si>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鹿児島県三島村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</si>
  <si>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</si>
  <si>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</si>
  <si>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</si>
  <si>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</si>
  <si>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</si>
  <si>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</si>
  <si>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</si>
  <si>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</si>
  <si>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</si>
  <si>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</si>
  <si>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</si>
  <si>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</si>
  <si>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</si>
  <si>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</si>
  <si>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</si>
  <si>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</si>
  <si>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</si>
  <si>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</si>
  <si>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</si>
  <si>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</si>
  <si>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</si>
  <si>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</si>
  <si>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</si>
  <si>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</si>
  <si>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</si>
  <si>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</si>
  <si>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</si>
  <si>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</si>
  <si>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</si>
  <si>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</si>
  <si>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</si>
  <si>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</si>
  <si>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</si>
  <si>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</si>
  <si>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三島村国民健康保険特別会計</t>
    <phoneticPr fontId="5"/>
  </si>
  <si>
    <t>三島村介護保険特別会計(保険事業勘定)</t>
    <phoneticPr fontId="5"/>
  </si>
  <si>
    <t>三島村後期高齢者医療特別会計</t>
    <phoneticPr fontId="5"/>
  </si>
  <si>
    <t>三島村介護保険特別会計(サービス事業勘定)</t>
    <phoneticPr fontId="5"/>
  </si>
  <si>
    <t>三島村特産品焼酎事業特別会計</t>
    <phoneticPr fontId="5"/>
  </si>
  <si>
    <t>三島村船舶交通事業特別会計</t>
    <phoneticPr fontId="5"/>
  </si>
  <si>
    <t>法非適用企業</t>
    <phoneticPr fontId="5"/>
  </si>
  <si>
    <t>三島村簡易水道事業特別会計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</si>
  <si>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</si>
  <si>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</si>
  <si>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</si>
  <si>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</si>
  <si>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</si>
  <si>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</si>
  <si>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</si>
  <si>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</si>
  <si>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</si>
  <si>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</si>
  <si>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</si>
  <si>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</si>
  <si>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</si>
  <si>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</si>
  <si>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</si>
  <si>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</si>
  <si>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</si>
  <si>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</si>
  <si>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</si>
  <si>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</si>
  <si>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</si>
  <si>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</si>
  <si>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</si>
  <si>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</si>
  <si>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</si>
  <si>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</si>
  <si>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</si>
  <si>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</si>
  <si>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</si>
  <si>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</si>
  <si>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</si>
  <si>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</si>
  <si>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</si>
  <si>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</si>
  <si>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</si>
  <si>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</si>
  <si>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</si>
  <si>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</si>
  <si>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</si>
  <si>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</si>
  <si>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</si>
  <si>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</si>
  <si>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</si>
  <si>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</si>
  <si>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</si>
  <si>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</si>
  <si>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</si>
  <si>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</si>
  <si>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</si>
  <si>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</si>
  <si>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</si>
  <si>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</si>
  <si>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</si>
  <si>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</si>
  <si>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</si>
  <si>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</si>
  <si>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</si>
  <si>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</si>
  <si>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</si>
  <si>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</si>
  <si>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</si>
  <si>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</si>
  <si>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三島村介護保険特別会計(介護サービス事業勘定)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</si>
  <si>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</si>
  <si>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</si>
  <si>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三島村後期高齢者医療特別会計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</si>
  <si>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</si>
  <si>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</si>
  <si>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</si>
  <si>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</si>
  <si>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</si>
  <si>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</si>
  <si>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</si>
  <si>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</si>
  <si>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</si>
  <si>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</si>
  <si>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</si>
  <si>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</si>
  <si>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</si>
  <si>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</si>
  <si>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</si>
  <si>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</si>
  <si>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</si>
  <si>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</si>
  <si>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</si>
  <si>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</si>
  <si>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</si>
  <si>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</si>
  <si>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</si>
  <si>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</si>
  <si>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</si>
  <si>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</si>
  <si>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</si>
  <si>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</si>
  <si>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</si>
  <si>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</si>
  <si>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</si>
  <si>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</si>
  <si>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</si>
  <si>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</si>
  <si>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</si>
  <si>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</si>
  <si>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</si>
  <si>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</si>
  <si>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</si>
  <si>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</si>
  <si>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</si>
  <si>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</si>
  <si>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</si>
  <si>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</si>
  <si>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</si>
  <si>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</si>
  <si>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</si>
  <si>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</si>
  <si>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</si>
  <si>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</si>
  <si>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</si>
  <si>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</si>
  <si>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</si>
  <si>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</si>
  <si>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</si>
  <si>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</si>
  <si>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</si>
  <si>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</si>
  <si>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</si>
  <si>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</si>
  <si>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</si>
  <si>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</si>
  <si>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</si>
  <si>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</si>
  <si>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</si>
  <si>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</si>
  <si>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</si>
  <si>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</si>
  <si>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</si>
  <si>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</si>
  <si>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</si>
  <si>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</si>
  <si>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</si>
  <si>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</si>
  <si>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</si>
  <si>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</si>
  <si>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</si>
  <si>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</si>
  <si>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</si>
  <si>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</si>
  <si>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</si>
  <si>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</si>
  <si>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</si>
  <si>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13.00</t>
  </si>
  <si>
    <t>▲ 11.74</t>
  </si>
  <si>
    <t>▲ 13.99</t>
  </si>
  <si>
    <t>一般会計</t>
  </si>
  <si>
    <t>三島村船舶交通事業特別会計</t>
  </si>
  <si>
    <t>▲ 22.69</t>
  </si>
  <si>
    <t>三島村国民健康保険特別会計</t>
  </si>
  <si>
    <t>三島村介護保険特別会計(保険事業勘定)</t>
  </si>
  <si>
    <t>三島村特産品焼酎事業特別会計</t>
  </si>
  <si>
    <t>三島村後期高齢者医療特別会計</t>
  </si>
  <si>
    <t>三島村簡易水道事業特別会計</t>
  </si>
  <si>
    <t>三島村介護保険特別会計(サービス事業勘定)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</si>
  <si>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</si>
  <si>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</si>
  <si>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</si>
  <si>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</si>
  <si>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</si>
  <si>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</si>
  <si>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</si>
  <si>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</si>
  <si>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</si>
  <si>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</si>
  <si>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庁舎建設基金</t>
    <rPh sb="0" eb="6">
      <t>チョウシャケンセツキキン</t>
    </rPh>
    <phoneticPr fontId="5"/>
  </si>
  <si>
    <t>船舶建造基金</t>
    <rPh sb="0" eb="6">
      <t>センパクケンゾウキキン</t>
    </rPh>
    <phoneticPr fontId="5"/>
  </si>
  <si>
    <t>水産振興基金</t>
    <rPh sb="0" eb="6">
      <t>スイサンシンコウキキン</t>
    </rPh>
    <phoneticPr fontId="5"/>
  </si>
  <si>
    <t>人材育成基金</t>
    <rPh sb="0" eb="2">
      <t>ジンザイ</t>
    </rPh>
    <rPh sb="2" eb="4">
      <t>イクセイ</t>
    </rPh>
    <rPh sb="4" eb="6">
      <t>キキン</t>
    </rPh>
    <phoneticPr fontId="5"/>
  </si>
  <si>
    <t>地域福祉基金</t>
    <rPh sb="0" eb="6">
      <t>チイキフクシキキン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</si>
  <si>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</si>
  <si>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</si>
  <si>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</si>
  <si>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</si>
  <si>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</si>
  <si>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</si>
  <si>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</si>
  <si>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</si>
  <si>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</si>
  <si>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</si>
  <si>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</si>
  <si>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低い水準を維持しており、今後も新規発行債の抑制に取り組み、交付税算入で有利な起債の活用に努める。併せて、充当可能財源の確保にも努め、将来負担比率の発生を抑制する。また、有形固定資産減価償却率も類似団体と比べ低い水準ではあるが、公共施設等総合管理計画に基づき、今後もそれぞれの施設について維持管理を適切に進めていく必要がある。</t>
    <phoneticPr fontId="5"/>
  </si>
  <si>
    <t>実質公債費率は類似団体と比較して高いものの、将来負担比率は低くなっている。平成30年から令和元年にかけ緊急防災・減災事業債を367百万円発行したことによる償還開始により、実質公債費比率は上昇していくことが考えられるため、新規発行債の発行の抑制に取り組み、併せて繰上償還を行い、財政の健全化に努める。</t>
    <rPh sb="90" eb="92">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</si>
</sst>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0F5D621-9B42-47D1-B990-5DCF0D0B312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B701-4ECE-9D55-175047E48D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3366948</c:v>
                </c:pt>
                <c:pt idx="1">
                  <c:v>3611724</c:v>
                </c:pt>
                <c:pt idx="2">
                  <c:v>2830806</c:v>
                </c:pt>
                <c:pt idx="3">
                  <c:v>1943753</c:v>
                </c:pt>
                <c:pt idx="4">
                  <c:v>3186964</c:v>
                </c:pt>
              </c:numCache>
            </c:numRef>
          </c:val>
          <c:smooth val="0"/>
          <c:extLst>
            <c:ext xmlns:c16="http://schemas.microsoft.com/office/drawing/2014/chart" uri="{C3380CC4-5D6E-409C-BE32-E72D297353CC}">
              <c16:uniqueId val="{00000001-B701-4ECE-9D55-175047E48D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14.96</c:v>
                </c:pt>
                <c:pt idx="1">
                  <c:v>2.81</c:v>
                </c:pt>
                <c:pt idx="2">
                  <c:v>0.54</c:v>
                </c:pt>
                <c:pt idx="3">
                  <c:v>3.8</c:v>
                </c:pt>
                <c:pt idx="4">
                  <c:v>32.619999999999997</c:v>
                </c:pt>
              </c:numCache>
            </c:numRef>
          </c:val>
          <c:extLst>
            <c:ext xmlns:c16="http://schemas.microsoft.com/office/drawing/2014/chart" uri="{C3380CC4-5D6E-409C-BE32-E72D297353CC}">
              <c16:uniqueId val="{00000000-834B-4BF2-9F07-0F4C0AEA92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110.4</c:v>
                </c:pt>
                <c:pt idx="1">
                  <c:v>118.45</c:v>
                </c:pt>
                <c:pt idx="2">
                  <c:v>109.54</c:v>
                </c:pt>
                <c:pt idx="3">
                  <c:v>85.3</c:v>
                </c:pt>
                <c:pt idx="4">
                  <c:v>73.03</c:v>
                </c:pt>
              </c:numCache>
            </c:numRef>
          </c:val>
          <c:extLst>
            <c:ext xmlns:c16="http://schemas.microsoft.com/office/drawing/2014/chart" uri="{C3380CC4-5D6E-409C-BE32-E72D297353CC}">
              <c16:uniqueId val="{00000001-834B-4BF2-9F07-0F4C0AEA92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6.94</c:v>
                </c:pt>
                <c:pt idx="1">
                  <c:v>-13</c:v>
                </c:pt>
                <c:pt idx="2">
                  <c:v>-11.74</c:v>
                </c:pt>
                <c:pt idx="3">
                  <c:v>-13.99</c:v>
                </c:pt>
                <c:pt idx="4">
                  <c:v>30.98</c:v>
                </c:pt>
              </c:numCache>
            </c:numRef>
          </c:val>
          <c:smooth val="0"/>
          <c:extLst>
            <c:ext xmlns:c16="http://schemas.microsoft.com/office/drawing/2014/chart" uri="{C3380CC4-5D6E-409C-BE32-E72D297353CC}">
              <c16:uniqueId val="{00000002-834B-4BF2-9F07-0F4C0AEA92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46-420A-9369-913581662F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46-420A-9369-913581662F0E}"/>
            </c:ext>
          </c:extLst>
        </c:ser>
        <c:ser>
          <c:idx val="2"/>
          <c:order val="2"/>
          <c:tx>
            <c:strRef>
              <c:f>データシート!$A$29</c:f>
              <c:strCache>
                <c:ptCount val="1"/>
                <c:pt idx="0">
                  <c:v>三島村介護保険特別会計(サービス事業勘定)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2-C846-420A-9369-913581662F0E}"/>
            </c:ext>
          </c:extLst>
        </c:ser>
        <c:ser>
          <c:idx val="3"/>
          <c:order val="3"/>
          <c:tx>
            <c:strRef>
              <c:f>データシート!$A$30</c:f>
              <c:strCache>
                <c:ptCount val="1"/>
                <c:pt idx="0">
                  <c:v>三島村簡易水道事業特別会計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3-C846-420A-9369-913581662F0E}"/>
            </c:ext>
          </c:extLst>
        </c:ser>
        <c:ser>
          <c:idx val="4"/>
          <c:order val="4"/>
          <c:tx>
            <c:strRef>
              <c:f>データシート!$A$31</c:f>
              <c:strCache>
                <c:ptCount val="1"/>
                <c:pt idx="0">
                  <c:v>三島村後期高齢者医療特別会計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0.09</c:v>
                </c:pt>
                <c:pt idx="4">
                  <c:v>#N/A</c:v>
                </c:pt>
                <c:pt idx="5">
                  <c:v>0.15</c:v>
                </c:pt>
                <c:pt idx="6">
                  <c:v>#N/A</c:v>
                </c:pt>
                <c:pt idx="7">
                  <c:v>0.2</c:v>
                </c:pt>
                <c:pt idx="8">
                  <c:v>#N/A</c:v>
                </c:pt>
                <c:pt idx="9">
                  <c:v>0.17</c:v>
                </c:pt>
              </c:numCache>
            </c:numRef>
          </c:val>
          <c:extLst>
            <c:ext xmlns:c16="http://schemas.microsoft.com/office/drawing/2014/chart" uri="{C3380CC4-5D6E-409C-BE32-E72D297353CC}">
              <c16:uniqueId val="{00000004-C846-420A-9369-913581662F0E}"/>
            </c:ext>
          </c:extLst>
        </c:ser>
        <c:ser>
          <c:idx val="5"/>
          <c:order val="5"/>
          <c:tx>
            <c:strRef>
              <c:f>データシート!$A$32</c:f>
              <c:strCache>
                <c:ptCount val="1"/>
                <c:pt idx="0">
                  <c:v>三島村特産品焼酎事業特別会計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0.41</c:v>
                </c:pt>
                <c:pt idx="4">
                  <c:v>#N/A</c:v>
                </c:pt>
                <c:pt idx="5">
                  <c:v>0.56999999999999995</c:v>
                </c:pt>
                <c:pt idx="6">
                  <c:v>#N/A</c:v>
                </c:pt>
                <c:pt idx="7">
                  <c:v>0.32</c:v>
                </c:pt>
                <c:pt idx="8">
                  <c:v>#N/A</c:v>
                </c:pt>
                <c:pt idx="9">
                  <c:v>0.54</c:v>
                </c:pt>
              </c:numCache>
            </c:numRef>
          </c:val>
          <c:extLst>
            <c:ext xmlns:c16="http://schemas.microsoft.com/office/drawing/2014/chart" uri="{C3380CC4-5D6E-409C-BE32-E72D297353CC}">
              <c16:uniqueId val="{00000005-C846-420A-9369-913581662F0E}"/>
            </c:ext>
          </c:extLst>
        </c:ser>
        <c:ser>
          <c:idx val="6"/>
          <c:order val="6"/>
          <c:tx>
            <c:strRef>
              <c:f>データシート!$A$33</c:f>
              <c:strCache>
                <c:ptCount val="1"/>
                <c:pt idx="0">
                  <c:v>三島村介護保険特別会計(保険事業勘定)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c:v>
                </c:pt>
                <c:pt idx="2">
                  <c:v>#N/A</c:v>
                </c:pt>
                <c:pt idx="3">
                  <c:v>0.6</c:v>
                </c:pt>
                <c:pt idx="4">
                  <c:v>#N/A</c:v>
                </c:pt>
                <c:pt idx="5">
                  <c:v>0.72</c:v>
                </c:pt>
                <c:pt idx="6">
                  <c:v>#N/A</c:v>
                </c:pt>
                <c:pt idx="7">
                  <c:v>0.55000000000000004</c:v>
                </c:pt>
                <c:pt idx="8">
                  <c:v>#N/A</c:v>
                </c:pt>
                <c:pt idx="9">
                  <c:v>0.64</c:v>
                </c:pt>
              </c:numCache>
            </c:numRef>
          </c:val>
          <c:extLst>
            <c:ext xmlns:c16="http://schemas.microsoft.com/office/drawing/2014/chart" uri="{C3380CC4-5D6E-409C-BE32-E72D297353CC}">
              <c16:uniqueId val="{00000006-C846-420A-9369-913581662F0E}"/>
            </c:ext>
          </c:extLst>
        </c:ser>
        <c:ser>
          <c:idx val="7"/>
          <c:order val="7"/>
          <c:tx>
            <c:strRef>
              <c:f>データシート!$A$34</c:f>
              <c:strCache>
                <c:ptCount val="1"/>
                <c:pt idx="0">
                  <c:v>三島村国民健康保険特別会計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0.41</c:v>
                </c:pt>
                <c:pt idx="2">
                  <c:v>#N/A</c:v>
                </c:pt>
                <c:pt idx="3">
                  <c:v>0.27</c:v>
                </c:pt>
                <c:pt idx="4">
                  <c:v>#N/A</c:v>
                </c:pt>
                <c:pt idx="5">
                  <c:v>0.16</c:v>
                </c:pt>
                <c:pt idx="6">
                  <c:v>#N/A</c:v>
                </c:pt>
                <c:pt idx="7">
                  <c:v>0.06</c:v>
                </c:pt>
                <c:pt idx="8">
                  <c:v>#N/A</c:v>
                </c:pt>
                <c:pt idx="9">
                  <c:v>2.23</c:v>
                </c:pt>
              </c:numCache>
            </c:numRef>
          </c:val>
          <c:extLst>
            <c:ext xmlns:c16="http://schemas.microsoft.com/office/drawing/2014/chart" uri="{C3380CC4-5D6E-409C-BE32-E72D297353CC}">
              <c16:uniqueId val="{00000007-C846-420A-9369-913581662F0E}"/>
            </c:ext>
          </c:extLst>
        </c:ser>
        <c:ser>
          <c:idx val="8"/>
          <c:order val="8"/>
          <c:tx>
            <c:strRef>
              <c:f>データシート!$A$35</c:f>
              <c:strCache>
                <c:ptCount val="1"/>
                <c:pt idx="0">
                  <c:v>三島村船舶交通事業特別会計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2.66</c:v>
                </c:pt>
                <c:pt idx="2">
                  <c:v>#N/A</c:v>
                </c:pt>
                <c:pt idx="3">
                  <c:v>2.92</c:v>
                </c:pt>
                <c:pt idx="4">
                  <c:v>#N/A</c:v>
                </c:pt>
                <c:pt idx="5">
                  <c:v>10.84</c:v>
                </c:pt>
                <c:pt idx="6">
                  <c:v>22.69</c:v>
                </c:pt>
                <c:pt idx="7">
                  <c:v>#N/A</c:v>
                </c:pt>
                <c:pt idx="8">
                  <c:v>#N/A</c:v>
                </c:pt>
                <c:pt idx="9">
                  <c:v>4.21</c:v>
                </c:pt>
              </c:numCache>
            </c:numRef>
          </c:val>
          <c:extLst>
            <c:ext xmlns:c16="http://schemas.microsoft.com/office/drawing/2014/chart" uri="{C3380CC4-5D6E-409C-BE32-E72D297353CC}">
              <c16:uniqueId val="{00000008-C846-420A-9369-913581662F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14.95</c:v>
                </c:pt>
                <c:pt idx="2">
                  <c:v>#N/A</c:v>
                </c:pt>
                <c:pt idx="3">
                  <c:v>2.8</c:v>
                </c:pt>
                <c:pt idx="4">
                  <c:v>#N/A</c:v>
                </c:pt>
                <c:pt idx="5">
                  <c:v>0.53</c:v>
                </c:pt>
                <c:pt idx="6">
                  <c:v>#N/A</c:v>
                </c:pt>
                <c:pt idx="7">
                  <c:v>3.8</c:v>
                </c:pt>
                <c:pt idx="8">
                  <c:v>#N/A</c:v>
                </c:pt>
                <c:pt idx="9">
                  <c:v>32.61</c:v>
                </c:pt>
              </c:numCache>
            </c:numRef>
          </c:val>
          <c:extLst>
            <c:ext xmlns:c16="http://schemas.microsoft.com/office/drawing/2014/chart" uri="{C3380CC4-5D6E-409C-BE32-E72D297353CC}">
              <c16:uniqueId val="{00000009-C846-420A-9369-913581662F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207</c:v>
                </c:pt>
                <c:pt idx="5">
                  <c:v>188</c:v>
                </c:pt>
                <c:pt idx="8">
                  <c:v>179</c:v>
                </c:pt>
                <c:pt idx="11">
                  <c:v>190</c:v>
                </c:pt>
                <c:pt idx="14">
                  <c:v>202</c:v>
                </c:pt>
              </c:numCache>
            </c:numRef>
          </c:val>
          <c:extLst>
            <c:ext xmlns:c16="http://schemas.microsoft.com/office/drawing/2014/chart" uri="{C3380CC4-5D6E-409C-BE32-E72D297353CC}">
              <c16:uniqueId val="{00000000-D00C-4BBD-B22B-6B7970BE35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0C-4BBD-B22B-6B7970BE35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0C-4BBD-B22B-6B7970BE35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0C-4BBD-B22B-6B7970BE35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0C-4BBD-B22B-6B7970BE35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0C-4BBD-B22B-6B7970BE35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0C-4BBD-B22B-6B7970BE35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263</c:v>
                </c:pt>
                <c:pt idx="3">
                  <c:v>254</c:v>
                </c:pt>
                <c:pt idx="6">
                  <c:v>241</c:v>
                </c:pt>
                <c:pt idx="9">
                  <c:v>258</c:v>
                </c:pt>
                <c:pt idx="12">
                  <c:v>289</c:v>
                </c:pt>
              </c:numCache>
            </c:numRef>
          </c:val>
          <c:extLst>
            <c:ext xmlns:c16="http://schemas.microsoft.com/office/drawing/2014/chart" uri="{C3380CC4-5D6E-409C-BE32-E72D297353CC}">
              <c16:uniqueId val="{00000007-D00C-4BBD-B22B-6B7970BE35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c:v>
                </c:pt>
                <c:pt idx="2">
                  <c:v>#N/A</c:v>
                </c:pt>
                <c:pt idx="3">
                  <c:v>#N/A</c:v>
                </c:pt>
                <c:pt idx="4">
                  <c:v>66</c:v>
                </c:pt>
                <c:pt idx="5">
                  <c:v>#N/A</c:v>
                </c:pt>
                <c:pt idx="6">
                  <c:v>#N/A</c:v>
                </c:pt>
                <c:pt idx="7">
                  <c:v>62</c:v>
                </c:pt>
                <c:pt idx="8">
                  <c:v>#N/A</c:v>
                </c:pt>
                <c:pt idx="9">
                  <c:v>#N/A</c:v>
                </c:pt>
                <c:pt idx="10">
                  <c:v>68</c:v>
                </c:pt>
                <c:pt idx="11">
                  <c:v>#N/A</c:v>
                </c:pt>
                <c:pt idx="12">
                  <c:v>#N/A</c:v>
                </c:pt>
                <c:pt idx="13">
                  <c:v>87</c:v>
                </c:pt>
                <c:pt idx="14">
                  <c:v>#N/A</c:v>
                </c:pt>
              </c:numCache>
            </c:numRef>
          </c:val>
          <c:smooth val="0"/>
          <c:extLst>
            <c:ext xmlns:c16="http://schemas.microsoft.com/office/drawing/2014/chart" uri="{C3380CC4-5D6E-409C-BE32-E72D297353CC}">
              <c16:uniqueId val="{00000008-D00C-4BBD-B22B-6B7970BE35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1687</c:v>
                </c:pt>
                <c:pt idx="5">
                  <c:v>2058</c:v>
                </c:pt>
                <c:pt idx="8">
                  <c:v>2092</c:v>
                </c:pt>
                <c:pt idx="11">
                  <c:v>1982</c:v>
                </c:pt>
                <c:pt idx="14">
                  <c:v>2081</c:v>
                </c:pt>
              </c:numCache>
            </c:numRef>
          </c:val>
          <c:extLst>
            <c:ext xmlns:c16="http://schemas.microsoft.com/office/drawing/2014/chart" uri="{C3380CC4-5D6E-409C-BE32-E72D297353CC}">
              <c16:uniqueId val="{00000000-33C9-45FF-A2D6-737C28E8D7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3C9-45FF-A2D6-737C28E8D7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1999</c:v>
                </c:pt>
                <c:pt idx="5">
                  <c:v>1989</c:v>
                </c:pt>
                <c:pt idx="8">
                  <c:v>1893</c:v>
                </c:pt>
                <c:pt idx="11">
                  <c:v>1782</c:v>
                </c:pt>
                <c:pt idx="14">
                  <c:v>1744</c:v>
                </c:pt>
              </c:numCache>
            </c:numRef>
          </c:val>
          <c:extLst>
            <c:ext xmlns:c16="http://schemas.microsoft.com/office/drawing/2014/chart" uri="{C3380CC4-5D6E-409C-BE32-E72D297353CC}">
              <c16:uniqueId val="{00000002-33C9-45FF-A2D6-737C28E8D7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C9-45FF-A2D6-737C28E8D7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135</c:v>
                </c:pt>
                <c:pt idx="12">
                  <c:v>0</c:v>
                </c:pt>
              </c:numCache>
            </c:numRef>
          </c:val>
          <c:extLst>
            <c:ext xmlns:c16="http://schemas.microsoft.com/office/drawing/2014/chart" uri="{C3380CC4-5D6E-409C-BE32-E72D297353CC}">
              <c16:uniqueId val="{00000004-33C9-45FF-A2D6-737C28E8D7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C9-45FF-A2D6-737C28E8D7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214</c:v>
                </c:pt>
                <c:pt idx="3">
                  <c:v>250</c:v>
                </c:pt>
                <c:pt idx="6">
                  <c:v>256</c:v>
                </c:pt>
                <c:pt idx="9">
                  <c:v>283</c:v>
                </c:pt>
                <c:pt idx="12">
                  <c:v>256</c:v>
                </c:pt>
              </c:numCache>
            </c:numRef>
          </c:val>
          <c:extLst>
            <c:ext xmlns:c16="http://schemas.microsoft.com/office/drawing/2014/chart" uri="{C3380CC4-5D6E-409C-BE32-E72D297353CC}">
              <c16:uniqueId val="{00000006-33C9-45FF-A2D6-737C28E8D7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3C9-45FF-A2D6-737C28E8D7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3C9-45FF-A2D6-737C28E8D7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C9-45FF-A2D6-737C28E8D7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2551</c:v>
                </c:pt>
                <c:pt idx="3">
                  <c:v>2817</c:v>
                </c:pt>
                <c:pt idx="6">
                  <c:v>2941</c:v>
                </c:pt>
                <c:pt idx="9">
                  <c:v>2922</c:v>
                </c:pt>
                <c:pt idx="12">
                  <c:v>3195</c:v>
                </c:pt>
              </c:numCache>
            </c:numRef>
          </c:val>
          <c:extLst>
            <c:ext xmlns:c16="http://schemas.microsoft.com/office/drawing/2014/chart" uri="{C3380CC4-5D6E-409C-BE32-E72D297353CC}">
              <c16:uniqueId val="{0000000A-33C9-45FF-A2D6-737C28E8D7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C9-45FF-A2D6-737C28E8D7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783</c:v>
                </c:pt>
                <c:pt idx="1">
                  <c:v>651</c:v>
                </c:pt>
                <c:pt idx="2">
                  <c:v>665</c:v>
                </c:pt>
              </c:numCache>
            </c:numRef>
          </c:val>
          <c:extLst>
            <c:ext xmlns:c16="http://schemas.microsoft.com/office/drawing/2014/chart" uri="{C3380CC4-5D6E-409C-BE32-E72D297353CC}">
              <c16:uniqueId val="{00000000-AFEE-4B9F-A996-AC9A442773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389</c:v>
                </c:pt>
                <c:pt idx="1">
                  <c:v>389</c:v>
                </c:pt>
                <c:pt idx="2">
                  <c:v>293</c:v>
                </c:pt>
              </c:numCache>
            </c:numRef>
          </c:val>
          <c:extLst>
            <c:ext xmlns:c16="http://schemas.microsoft.com/office/drawing/2014/chart" uri="{C3380CC4-5D6E-409C-BE32-E72D297353CC}">
              <c16:uniqueId val="{00000001-AFEE-4B9F-A996-AC9A442773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549</c:v>
                </c:pt>
                <c:pt idx="1">
                  <c:v>567</c:v>
                </c:pt>
                <c:pt idx="2">
                  <c:v>607</c:v>
                </c:pt>
              </c:numCache>
            </c:numRef>
          </c:val>
          <c:extLst>
            <c:ext xmlns:c16="http://schemas.microsoft.com/office/drawing/2014/chart" uri="{C3380CC4-5D6E-409C-BE32-E72D297353CC}">
              <c16:uniqueId val="{00000002-AFEE-4B9F-A996-AC9A442773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{0205FF0C-44CA-4FF9-8CD1-27E298FA7F85}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46B-4810-9D97-1F873AA6CE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{C537D1B5-7653-45F2-890E-E5C9CB57563F}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6B-4810-9D97-1F873AA6CE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{E9B0DCF9-84D8-42A6-9F1E-10F8FCEF1154}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6B-4810-9D97-1F873AA6CE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{BC801714-1E90-4652-A0C4-54394CFEC5C1}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6B-4810-9D97-1F873AA6CE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{E46F02F3-7AF4-4790-ADE1-FAA683F6CC6B}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6B-4810-9D97-1F873AA6CE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{40E8EF57-3DFE-4B57-9D0D-BD30296E4C21}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46B-4810-9D97-1F873AA6CE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{3A15B89F-E47E-451A-9AB1-2660D8E24D8F}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46B-4810-9D97-1F873AA6CE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{D04DFA0F-9691-48A8-82A4-C9890ECE05C6}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46B-4810-9D97-1F873AA6CE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{3F981BC3-FFED-45D4-BF50-98E7D0E46988}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46B-4810-9D97-1F873AA6CE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49.3</c:v>
                </c:pt>
                <c:pt idx="16">
                  <c:v>50.4</c:v>
                </c:pt>
                <c:pt idx="24">
                  <c:v>52.4</c:v>
                </c:pt>
                <c:pt idx="32">
                  <c:v>53.5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46B-4810-9D97-1F873AA6CE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{02BD8028-13B8-4F4A-BD6A-EA2272D30867}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46B-4810-9D97-1F873AA6CE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{D1E22E9B-F023-4E9A-B55E-58BFF847A226}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6B-4810-9D97-1F873AA6CE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{5E7BA99C-7F95-47A7-BDCE-C45712351B08}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6B-4810-9D97-1F873AA6CE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{5D16399E-2450-4B0E-AEDE-637B15B2A6B6}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6B-4810-9D97-1F873AA6CE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{B2D2DEC4-1E00-46CE-B9A7-3C6FDDE6043B}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6B-4810-9D97-1F873AA6CE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{E806BC7F-90A4-4EB9-A8C7-6C78470E877A}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46B-4810-9D97-1F873AA6CE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{2A34C9FB-E6CD-4B64-BE3A-97AE2F10279D}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46B-4810-9D97-1F873AA6CE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{1A00D8CE-6205-4911-BB92-C15066AF7568}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46B-4810-9D97-1F873AA6CE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{474CB8DA-5D87-4DB1-9B18-0CDB37D49FF9}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46B-4810-9D97-1F873AA6CE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6B-4810-9D97-1F873AA6CEA5}"/>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{EA2A1A1E-7FCB-42C9-B4C9-3E24FC95858E}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604-4B21-8037-C8C80D0D6B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{D01856F0-A42A-4913-BEA8-788D86B02588}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04-4B21-8037-C8C80D0D6B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{8DDA693F-1C15-493C-9413-7BD87CDBC7D1}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04-4B21-8037-C8C80D0D6B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{F30200D0-834C-40E4-96D1-710057A7F510}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04-4B21-8037-C8C80D0D6B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{43372601-DDEB-4DF7-9D4D-810C97CBF6EF}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04-4B21-8037-C8C80D0D6B1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{0D026B0C-4ABC-4152-A226-E7D272E7C692}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604-4B21-8037-C8C80D0D6B1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{3D0CCFBC-C206-4AD8-99F0-B5CC26681433}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604-4B21-8037-C8C80D0D6B1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{24F55036-83FC-4C52-993B-C456D14DDD6F}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604-4B21-8037-C8C80D0D6B1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{D73B0F41-E9E5-4740-9F8E-4E3A632D3B93}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604-4B21-8037-C8C80D0D6B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11.2</c:v>
                </c:pt>
                <c:pt idx="16">
                  <c:v>11.3</c:v>
                </c:pt>
                <c:pt idx="24">
                  <c:v>11.9</c:v>
                </c:pt>
                <c:pt idx="32">
                  <c:v>11.9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604-4B21-8037-C8C80D0D6B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{1C78ECE8-B3D2-47F0-8B99-571726B9F4BA}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604-4B21-8037-C8C80D0D6B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{770AC8A0-E7C7-403B-A652-8C676DADA1FD}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04-4B21-8037-C8C80D0D6B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{3980D0CB-9190-4707-AEAA-955791245A91}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04-4B21-8037-C8C80D0D6B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{D6358E1D-0347-4113-819E-9DB62860EA13}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04-4B21-8037-C8C80D0D6B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{0C7FE1B1-CEAF-4EF5-882C-FA9A62CD6F8D}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04-4B21-8037-C8C80D0D6B14}"/>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{1A37C937-8F25-4160-8A90-8D2D46F3BECA}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604-4B21-8037-C8C80D0D6B14}"/>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{1112EB00-68C8-44E2-9AD7-9B0CFEDA81C2}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604-4B21-8037-C8C80D0D6B1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{DE60A0AE-4822-4A19-8446-BE48916932D6}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604-4B21-8037-C8C80D0D6B1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{9C5E67C6-A61B-4B50-ACD9-6E3BBB2EF02C}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604-4B21-8037-C8C80D0D6B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604-4B21-8037-C8C80D0D6B14}"/>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公債費について、前年と比較し</a:t>
          </a:r>
          <a:r>
            <a:rPr kumimoji="1" lang="en-US" altLang="ja-JP" sz="1400">
              <a:solidFill>
                <a:schemeClr val="tx1"/>
              </a:solidFill>
              <a:latin typeface="ＭＳ ゴシック" pitchFamily="49" charset="-128"/>
              <a:ea typeface="ＭＳ ゴシック" pitchFamily="49" charset="-128"/>
            </a:rPr>
            <a:t>31</a:t>
          </a:r>
          <a:r>
            <a:rPr kumimoji="1" lang="ja-JP" altLang="en-US" sz="1400">
              <a:solidFill>
                <a:schemeClr val="tx1"/>
              </a:solidFill>
              <a:latin typeface="ＭＳ ゴシック" pitchFamily="49" charset="-128"/>
              <a:ea typeface="ＭＳ ゴシック" pitchFamily="49" charset="-128"/>
            </a:rPr>
            <a:t>百万円増加している。近年</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焼酎蔵や体育館、防災行政無線整備等の大型の整備事業が集中したことに併せ、</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港湾に係る港湾改修をはじめとする、インフラ整備等で多額の起債を要しているのが主な要因となっている。公債費のピークは令和</a:t>
          </a:r>
          <a:r>
            <a:rPr kumimoji="1" lang="en-US" altLang="ja-JP" sz="1400">
              <a:solidFill>
                <a:schemeClr val="tx1"/>
              </a:solidFill>
              <a:latin typeface="ＭＳ ゴシック" pitchFamily="49" charset="-128"/>
              <a:ea typeface="ＭＳ ゴシック" pitchFamily="49" charset="-128"/>
            </a:rPr>
            <a:t>5</a:t>
          </a:r>
          <a:r>
            <a:rPr kumimoji="1" lang="ja-JP" altLang="en-US" sz="1400">
              <a:solidFill>
                <a:schemeClr val="tx1"/>
              </a:solidFill>
              <a:latin typeface="ＭＳ ゴシック" pitchFamily="49" charset="-128"/>
              <a:ea typeface="ＭＳ ゴシック" pitchFamily="49" charset="-128"/>
            </a:rPr>
            <a:t>年度と見込まれ、非常に厳しい財政運営となることが予想される。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今後も港湾整備など、地方債の新規発行が予定されているが、地方債の繰上償還を実施し、併せて必要性・緊急性を精査し、縮減に努める。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一般会計等に係る地方債の現在高が、前年に比べ</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百万円増加しているが、基準財政需要額算入見込額も令和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年度に比べ増加しているため、将来負担比率は発生していない。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今後、新規発行債を抑制し、交付税算入で有利な起債の活用に努める。また、充当可能財源の確保にも努め、将来負担比率の発生を抑制する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鹿児島県三島村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1,565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百万円であり、前年より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％）減額となっている。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当初より事業執行に不足があったため減債基金を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百万円取崩した一方で、令和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年度の一般会計歳計譲与金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百万円を財政調整基金に積立し、また水産振興基金へ</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百万円積み立てたことが主な要因となっている。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非常に厳しい財政状況であり、現在、基金を取り崩した予算編成になっている。公共施設の老朽化も進んでおり、さらなる財政需要が予測されるが、事業実施の効率化や経費削減に努め、併せて災害等の不測の事態にも対応できるよう積み立てし、一定額を確保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庁舎建設基金：庁舎等公共施設の新設・改修等の資金に充当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船舶建造基金：村唯一の公共交通機関である村営定期船の建造を行うための経費財源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水産振興基金：村の水産業振興を推進するための財源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人材育成基金：産業の振興及び看護職員等として、業務に従事しようとする者に対し修学資金を貸与する経費の財源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水産振興基金：水産振興のためにと水産振興協議会より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千円の寄付を積立（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船舶建造基金：村営船に従事する船員の免許取得に係る経費のため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本庁及び出先機関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の耐震化改修工事や建替え等のために、近年に取崩しを行うこととしている。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船舶建造基金：平成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年度にかけて、共有船方式により新船建造約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億円を支出し、完成後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億円支払いに備えるため、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百万円を積み立てたことにより、令和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年度の財政調整基金残高は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665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百万円であり、前年度比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今後は、できるだけ基金に頼らない、歳入に見合った歳出の予算編成に取り組むよう努める。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決算状況をふまえ、今後も可能な範囲で積立を行い、厳しい財政状況ではあるものの災害への備え等のため、過去の実績等を踏まえ、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億円程度を目途に積み立てられるよう努めていく。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厳しい地理的条件等から企業進出が困難であり、歳入総額に占める地方税は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にすぎず、また多額の財政需要があり、非常に厳しい財政状況のなかで事業の見直しや経費削減に努めているが、それでもなお財源不足が解消できず、当初より事業執行に不足があったため減債基金を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年度以降、地方債償還がピークを迎えるにあたり、地方債の繰上償還を検討しており、令和４年度以降に減少する予定。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繰上償還終了後は、今後の償還リスクに備え、一定額確保できるように努める。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DE89337-2B63-4E9C-945D-5C4A5077C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213DFA7-5306-421A-880E-F5726E6D1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36E4A51-0E57-4469-8D14-FE1FDD3C0C9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81FF7D4-14E4-4CC7-9203-E02BFA3B6A0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BC6ADA6-CB0A-4900-B6BD-B76E3FBD30E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D4291C8-67C3-48E8-8658-99EDF1E794A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B3BCEE8-1EE2-4D18-8178-41CC061F23F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9DAB594-6BEB-4C22-A9F9-6845E48528D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F35AB6A-E539-4947-94CF-D760AA34C99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6419F7D-CADB-46D5-B613-E2B973B9168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2907E96-E251-43BC-BF6A-0ACD23A35D9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A7AE50F-7F4B-4EAA-9311-DC9C2EDF43A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7633849-DA68-44C6-B91D-41CED27615F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5642CD4-80FA-4ADB-937B-175017422F9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CDB4080-C56D-4CEC-A79F-1243F0771BB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B169EEB-06CE-459C-B03D-05AEF6ACB73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A9D2E68-FFB4-4696-831A-3A4B4B76A71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1D9B76A-C67A-4444-8C9B-7F6BC1F0BE8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DEF0D1F-6994-46D2-8050-9AB188B574C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C360897-89B0-47DF-AB6C-62414C7A189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C4874E5-9666-4CD5-9A81-19FBEF63342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8FA288F-80C3-4015-853B-C734A4FE1BD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
381
31.39
2,753,952
2,446,468
297,113
910,854
3,195,327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E97E5BA-F153-4598-9CB1-6FE6ADFE6A4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ABEFE33-F865-4B17-BC81-F70ADB0FB2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D6EDDF0-33B3-47D2-8932-BE686722382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68C117D-3CA9-4AEE-84B2-F4E45FE5AA3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A43322C-ECC4-4AE8-A288-387B5482551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CC10E90-CD78-476F-95F0-3B493048738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291AF23-5F97-45E8-BC46-E7CE9202B3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36BA06B-7B27-448A-8A1F-95166E44FB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A082C91-D1D7-4D76-9B8D-0F3F5B47BB3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41238A5-3A92-4D5B-B51B-E12355103EC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475AB1A-2E58-4B06-AA94-8EBD3A83D0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AC01ADD-F5C7-47CB-BD79-CDE4A7EEC4F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B71E6F3-1008-4B9B-9368-128E1136989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7E858F1-CF7B-48CD-8583-D9DEE05EED5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E3DE958-37C5-47EC-ABC3-911FF4021D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6FA06B4-9057-4087-9EAB-142FBB516AA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4F14D73-BDFA-4DFE-A9D8-17875AF9D07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1114DAD-7BF2-4BD3-B0F3-F5841A0D9E0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6B1B6CA-83B5-463E-988A-164AFE90B55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BB76853-1476-4B5D-9FCC-54BEEC33AFC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527FF4F-60F7-4096-82D3-B70135A2808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5F3DA95-3451-40B9-B2D3-A34012283B6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3018EBA-BF30-4368-A49A-CC30D95220A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6B001D4-3219-404B-862C-419912F9BBC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65DC9AD-F6BB-499A-BD69-929C6DC1185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1B3279B-5BD6-414C-BA8F-4978BB9AA2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2DC3DDA-0D4B-4DC7-8F02-73A8F7D831B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3700A0F-E3D3-46EC-A572-B6111DFFB0E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D32CCB2-6F5E-44F9-80FE-B83D23B8345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947CEB6-B54E-45E1-9BDB-19810D97E58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279BA9A-4B9C-4327-A6A0-C38F1BBC20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A9AA7ED-AE6A-4AEC-85FF-07A88A3EFF8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EFA0FB2-7E72-4595-8A60-F43926989FB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7C74B8-B8EF-4148-BCD0-5CAA0DDE6E9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6468564-72D2-4F89-A21B-0A58E475BD2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53.5</a:t>
          </a:r>
          <a:r>
            <a:rPr kumimoji="1" lang="ja-JP" altLang="en-US" sz="1100">
              <a:latin typeface="ＭＳ Ｐゴシック" panose="020B0600070205080204" pitchFamily="50" charset="-128"/>
              <a:ea typeface="ＭＳ Ｐゴシック" panose="020B0600070205080204" pitchFamily="50" charset="-128"/>
            </a:rPr>
            <a:t>％であり、類似団体より低い水準である。本村は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島に分かれており、それぞれに公共施設を設置する必要があるが島を超えた統廃合は困難な状況であり、また各島の施設で多機能集約化を行い柔軟な利用も進めているため、更なる施設の数量削減は困難な状況である。しかしながら、個別施設計画が未策定であるため、早い段階での策定に取り組み、それぞれの施設について維持管理を適切に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23F0C05-2FB2-4280-8B7A-8F4E074819D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E134BC5-4069-4BA8-B97D-32CF839974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1F488A7-E814-41CF-B8CF-7A68A9050D5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1CDDA6B0-7519-4E05-9F07-E6DD838B485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55861208-A69D-4E80-98C2-D3DB03F05C6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6AB419-B26E-441F-B657-11E93346609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CC63505-8049-4784-880D-40BA3568EBA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4BA9A54-6EB5-47C2-B816-67DEF641025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DD2676C-3AAD-40CA-A2B7-EBBA8FA65C9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262B066-8BF2-4892-976E-C8B3FA0DA02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FEDA571-76CD-4F26-A376-B4F03D7ECC3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312F2BC-FBFE-40E5-BDEE-C0624580A50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2EF5A17-C82E-4830-A0F5-5CF5D3ED1FD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56BE2B2-949B-49D8-B753-5F8843852F7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007A7D1-70E4-4659-86BE-CCC5D85A945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4109633-2207-431F-A9DA-677E881757B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8078077-C7B6-4B91-91EF-90E1D1407AE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F76CDD4-748F-4956-94BF-BE9741B6293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E5A4449-497F-4C35-84C7-082FD8821494}"/>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47DE8B29-1542-44B4-8046-47432EF3CD4D}"/>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7BE748E-9BB0-4C69-91D1-D44FC54CC9A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21127DB-CE29-4BAD-9B40-7BD61FA49ED6}"/>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4298DB2-E51E-41D2-90C1-626C6AEA0A86}"/>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951A9A13-45F0-4011-AA8F-8C598A2314C3}"/>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BBB699DC-95FB-4BEA-B6C3-1842D3F38A29}"/>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6E769DFF-B3FC-4484-AD7E-C754E92C93C1}"/>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B5998AFD-7F89-4DB3-87E2-63BB6BBA1B56}"/>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5FBD635B-24BF-481A-9B12-2D73C50210C8}"/>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94E1A5D2-4CC4-419E-946F-CB6E0E49F412}"/>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553674D-94F2-452A-89DB-D05D7B54D80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057EE65-CA69-4B7E-8021-7B7322090F5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E229B27-7287-47F6-98A2-9AFFE1AE1D4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B6B29DE-D74E-415D-963F-07D22EB5FFD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FBD270FD-60C4-4EF9-81FC-BCB3A4135BD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54882</xdr:rowOff>
    </xdr:from>
    <xdr:to>
      <xdr:col>23</xdr:col>
      <xdr:colOff>136525</xdr:colOff>
      <xdr:row>28</xdr:row>
      <xdr:rowOff>156482</xdr:rowOff>
    </xdr:to>
    <xdr:sp macro="" textlink="">
      <xdr:nvSpPr>
        <xdr:cNvPr id="93" name="楕円 92">
          <a:extLst>
            <a:ext uri="{FF2B5EF4-FFF2-40B4-BE49-F238E27FC236}">
              <a16:creationId xmlns:a16="http://schemas.microsoft.com/office/drawing/2014/main" id="{28ABE121-8F14-4355-9DB3-C0A054CB584F}"/>
            </a:ext>
          </a:extLst>
        </xdr:cNvPr>
        <xdr:cNvSpPr/>
      </xdr:nvSpPr>
      <xdr:spPr>
        <a:xfrm>
          <a:off x="47117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77759</xdr:rowOff>
    </xdr:from>
    <xdr:ext cx="405111" cy="259045"/>
    <xdr:sp macro="" textlink="">
      <xdr:nvSpPr>
        <xdr:cNvPr id="94" name="有形固定資産減価償却率該当値テキスト">
          <a:extLst>
            <a:ext uri="{FF2B5EF4-FFF2-40B4-BE49-F238E27FC236}">
              <a16:creationId xmlns:a16="http://schemas.microsoft.com/office/drawing/2014/main" id="{FC4984CD-84C0-4B2D-8876-F054AC9BC0DE}"/>
            </a:ext>
          </a:extLst>
        </xdr:cNvPr>
        <xdr:cNvSpPr txBox="1"/>
      </xdr:nvSpPr>
      <xdr:spPr>
        <a:xfrm>
          <a:off x="4813300" y="547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95" name="楕円 94">
          <a:extLst>
            <a:ext uri="{FF2B5EF4-FFF2-40B4-BE49-F238E27FC236}">
              <a16:creationId xmlns:a16="http://schemas.microsoft.com/office/drawing/2014/main" id="{6FC15C90-A994-4ACB-B5B3-CCE1799A15AD}"/>
            </a:ext>
          </a:extLst>
        </xdr:cNvPr>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105682</xdr:rowOff>
    </xdr:to>
    <xdr:cxnSp macro="">
      <xdr:nvCxnSpPr>
        <xdr:cNvPr id="96" name="直線コネクタ 95">
          <a:extLst>
            <a:ext uri="{FF2B5EF4-FFF2-40B4-BE49-F238E27FC236}">
              <a16:creationId xmlns:a16="http://schemas.microsoft.com/office/drawing/2014/main" id="{C06240E1-415B-4F75-AE77-A8CDE6C3221D}"/>
            </a:ext>
          </a:extLst>
        </xdr:cNvPr>
        <xdr:cNvCxnSpPr/>
      </xdr:nvCxnSpPr>
      <xdr:spPr>
        <a:xfrm>
          <a:off x="4051300" y="564388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130719</xdr:rowOff>
    </xdr:from>
    <xdr:to>
      <xdr:col>15</xdr:col>
      <xdr:colOff>187325</xdr:colOff>
      <xdr:row>28</xdr:row>
      <xdr:rowOff>60869</xdr:rowOff>
    </xdr:to>
    <xdr:sp macro="" textlink="">
      <xdr:nvSpPr>
        <xdr:cNvPr id="97" name="楕円 96">
          <a:extLst>
            <a:ext uri="{FF2B5EF4-FFF2-40B4-BE49-F238E27FC236}">
              <a16:creationId xmlns:a16="http://schemas.microsoft.com/office/drawing/2014/main" id="{305461B8-2470-4859-A035-A4977C257AD4}"/>
            </a:ext>
          </a:extLst>
        </xdr:cNvPr>
        <xdr:cNvSpPr/>
      </xdr:nvSpPr>
      <xdr:spPr>
        <a:xfrm>
          <a:off x="3238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10069</xdr:rowOff>
    </xdr:from>
    <xdr:to>
      <xdr:col>19</xdr:col>
      <xdr:colOff>136525</xdr:colOff>
      <xdr:row>28</xdr:row>
      <xdr:rowOff>71755</xdr:rowOff>
    </xdr:to>
    <xdr:cxnSp macro="">
      <xdr:nvCxnSpPr>
        <xdr:cNvPr id="98" name="直線コネクタ 97">
          <a:extLst>
            <a:ext uri="{FF2B5EF4-FFF2-40B4-BE49-F238E27FC236}">
              <a16:creationId xmlns:a16="http://schemas.microsoft.com/office/drawing/2014/main" id="{D1F5E751-62D1-4C54-BEA9-94431820AAD8}"/>
            </a:ext>
          </a:extLst>
        </xdr:cNvPr>
        <xdr:cNvCxnSpPr/>
      </xdr:nvCxnSpPr>
      <xdr:spPr>
        <a:xfrm>
          <a:off x="3289300" y="558219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96792</xdr:rowOff>
    </xdr:from>
    <xdr:to>
      <xdr:col>11</xdr:col>
      <xdr:colOff>187325</xdr:colOff>
      <xdr:row>28</xdr:row>
      <xdr:rowOff>26942</xdr:rowOff>
    </xdr:to>
    <xdr:sp macro="" textlink="">
      <xdr:nvSpPr>
        <xdr:cNvPr id="99" name="楕円 98">
          <a:extLst>
            <a:ext uri="{FF2B5EF4-FFF2-40B4-BE49-F238E27FC236}">
              <a16:creationId xmlns:a16="http://schemas.microsoft.com/office/drawing/2014/main" id="{34D386BC-9A89-49A0-84A9-208C653A19F6}"/>
            </a:ext>
          </a:extLst>
        </xdr:cNvPr>
        <xdr:cNvSpPr/>
      </xdr:nvSpPr>
      <xdr:spPr>
        <a:xfrm>
          <a:off x="2476500" y="54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147592</xdr:rowOff>
    </xdr:from>
    <xdr:to>
      <xdr:col>15</xdr:col>
      <xdr:colOff>136525</xdr:colOff>
      <xdr:row>28</xdr:row>
      <xdr:rowOff>10069</xdr:rowOff>
    </xdr:to>
    <xdr:cxnSp macro="">
      <xdr:nvCxnSpPr>
        <xdr:cNvPr id="100" name="直線コネクタ 99">
          <a:extLst>
            <a:ext uri="{FF2B5EF4-FFF2-40B4-BE49-F238E27FC236}">
              <a16:creationId xmlns:a16="http://schemas.microsoft.com/office/drawing/2014/main" id="{66B41CED-80EE-4292-832A-EF4E1AF1F4A1}"/>
            </a:ext>
          </a:extLst>
        </xdr:cNvPr>
        <xdr:cNvCxnSpPr/>
      </xdr:nvCxnSpPr>
      <xdr:spPr>
        <a:xfrm>
          <a:off x="2527300" y="554826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72118</xdr:rowOff>
    </xdr:from>
    <xdr:to>
      <xdr:col>7</xdr:col>
      <xdr:colOff>187325</xdr:colOff>
      <xdr:row>28</xdr:row>
      <xdr:rowOff>2268</xdr:rowOff>
    </xdr:to>
    <xdr:sp macro="" textlink="">
      <xdr:nvSpPr>
        <xdr:cNvPr id="101" name="楕円 100">
          <a:extLst>
            <a:ext uri="{FF2B5EF4-FFF2-40B4-BE49-F238E27FC236}">
              <a16:creationId xmlns:a16="http://schemas.microsoft.com/office/drawing/2014/main" id="{85BB9C87-CC89-414B-9B97-4009FC3DD729}"/>
            </a:ext>
          </a:extLst>
        </xdr:cNvPr>
        <xdr:cNvSpPr/>
      </xdr:nvSpPr>
      <xdr:spPr>
        <a:xfrm>
          <a:off x="1714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122918</xdr:rowOff>
    </xdr:from>
    <xdr:to>
      <xdr:col>11</xdr:col>
      <xdr:colOff>136525</xdr:colOff>
      <xdr:row>27</xdr:row>
      <xdr:rowOff>147592</xdr:rowOff>
    </xdr:to>
    <xdr:cxnSp macro="">
      <xdr:nvCxnSpPr>
        <xdr:cNvPr id="102" name="直線コネクタ 101">
          <a:extLst>
            <a:ext uri="{FF2B5EF4-FFF2-40B4-BE49-F238E27FC236}">
              <a16:creationId xmlns:a16="http://schemas.microsoft.com/office/drawing/2014/main" id="{AFBBEA2E-12A2-41D1-BFBC-77FADE74D05B}"/>
            </a:ext>
          </a:extLst>
        </xdr:cNvPr>
        <xdr:cNvCxnSpPr/>
      </xdr:nvCxnSpPr>
      <xdr:spPr>
        <a:xfrm>
          <a:off x="1765300" y="552359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FEE04037-2F5D-473B-A7BD-B2786191C44B}"/>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5FF4F5A8-1ABD-41F3-A96A-0941D9A350CF}"/>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id="{CC3233AF-1F35-4A7C-8609-3B3E7C462F48}"/>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64AAEF6B-6BB7-462D-9AE0-F49CE13AC407}"/>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107" name="n_1mainValue有形固定資産減価償却率">
          <a:extLst>
            <a:ext uri="{FF2B5EF4-FFF2-40B4-BE49-F238E27FC236}">
              <a16:creationId xmlns:a16="http://schemas.microsoft.com/office/drawing/2014/main" id="{2D7CC9C0-EEA9-4B88-87C2-D9B27DDE6844}"/>
            </a:ext>
          </a:extLst>
        </xdr:cNvPr>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77396</xdr:rowOff>
    </xdr:from>
    <xdr:ext cx="405111" cy="259045"/>
    <xdr:sp macro="" textlink="">
      <xdr:nvSpPr>
        <xdr:cNvPr id="108" name="n_2mainValue有形固定資産減価償却率">
          <a:extLst>
            <a:ext uri="{FF2B5EF4-FFF2-40B4-BE49-F238E27FC236}">
              <a16:creationId xmlns:a16="http://schemas.microsoft.com/office/drawing/2014/main" id="{FBD0CC89-5D47-4669-B9D0-A0BEE97CCEC2}"/>
            </a:ext>
          </a:extLst>
        </xdr:cNvPr>
        <xdr:cNvSpPr txBox="1"/>
      </xdr:nvSpPr>
      <xdr:spPr>
        <a:xfrm>
          <a:off x="3086744"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43469</xdr:rowOff>
    </xdr:from>
    <xdr:ext cx="405111" cy="259045"/>
    <xdr:sp macro="" textlink="">
      <xdr:nvSpPr>
        <xdr:cNvPr id="109" name="n_3mainValue有形固定資産減価償却率">
          <a:extLst>
            <a:ext uri="{FF2B5EF4-FFF2-40B4-BE49-F238E27FC236}">
              <a16:creationId xmlns:a16="http://schemas.microsoft.com/office/drawing/2014/main" id="{A1BF06BA-CF0A-4789-A2D3-A1F8587800CC}"/>
            </a:ext>
          </a:extLst>
        </xdr:cNvPr>
        <xdr:cNvSpPr txBox="1"/>
      </xdr:nvSpPr>
      <xdr:spPr>
        <a:xfrm>
          <a:off x="2324744" y="527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18795</xdr:rowOff>
    </xdr:from>
    <xdr:ext cx="405111" cy="259045"/>
    <xdr:sp macro="" textlink="">
      <xdr:nvSpPr>
        <xdr:cNvPr id="110" name="n_4mainValue有形固定資産減価償却率">
          <a:extLst>
            <a:ext uri="{FF2B5EF4-FFF2-40B4-BE49-F238E27FC236}">
              <a16:creationId xmlns:a16="http://schemas.microsoft.com/office/drawing/2014/main" id="{83ED9C43-6A31-4FDB-8808-257AA666E0A2}"/>
            </a:ext>
          </a:extLst>
        </xdr:cNvPr>
        <xdr:cNvSpPr txBox="1"/>
      </xdr:nvSpPr>
      <xdr:spPr>
        <a:xfrm>
          <a:off x="15627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0A2C81C-6959-47A5-8541-A33CD65DBFE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53ADE7DE-9297-43A7-8E5A-169C230CF1C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F5A699DB-EA64-4315-966C-6281F039569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704B4D0-4226-4E5F-B251-969F0146D6A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797393E-3B78-465E-AAA9-C2C7AEFC4AD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69C4C7C-42CA-4E53-8CAF-4CE71AB9E17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B0FB012-4471-4133-900D-AD1D46B9D2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9D8F82F5-3333-455C-B61B-6DBF9179545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4457909-7D92-4577-BC04-51AB1413626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6388392B-71E6-4879-BFC3-3802BC4EE0C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6DCD948D-6ED6-4CD6-A81D-D72E1EA8B81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2B9FFE6-85D5-4626-B50B-294473CFAA5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260C24EF-BC9F-4E34-9BDB-46DF28F1D7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449.7</a:t>
          </a:r>
          <a:r>
            <a:rPr kumimoji="1" lang="ja-JP" altLang="en-US" sz="1100">
              <a:latin typeface="ＭＳ Ｐゴシック" panose="020B0600070205080204" pitchFamily="50" charset="-128"/>
              <a:ea typeface="ＭＳ Ｐゴシック" panose="020B0600070205080204" pitchFamily="50" charset="-128"/>
            </a:rPr>
            <a:t>％と、類似団体より高くなっている。平成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年から令和元年にかけ緊急防災・減災事業債を発行したことや令和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年の過疎債の発行が大きな要因と考えられる。今後は新規発行債の抑制に取り組み、併せて繰上償還を行い、債務償還比率の上昇を抑制するよう努める。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EFE4EEB-9F7D-4755-816F-960D90A4A34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633A2E5-04A8-48C7-B3DA-EB392B9F5B5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D798A-7175-48EF-866C-7BE655490F9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F7EBC1E5-A2FB-437A-BC26-8B899AF315D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8CB31450-242F-4F20-805B-9687E34ADF7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410F1AA1-96F3-4B01-B7EF-156BA36D4A8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BF251EA-4C1C-4C79-9327-B105C31FFF7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91F5488-95A8-4A22-B3D0-AB5774AFE03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5C7AE287-FFFA-4B5C-B2A6-D3EBDDDEDA1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1E8ECB46-CA86-4030-93A4-975472293A9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8E85D5E6-A9AB-4236-9393-9C08CE27E1B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C18A1DD5-1807-4120-8E60-050C0C995F4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CF46706-F263-4F30-9DA4-64084025894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4BE39AD-47B0-4BF5-93D6-864BF63AD0B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27B74C9-182D-41D3-BC51-1043D730B95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FFBD30AB-5E6A-43E5-8D87-CFF739645AD5}"/>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A31A28C6-2831-4D9B-88FA-EE3FE05F2BEA}"/>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CF0D3668-E829-45D1-94C4-86999A49C2B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C4D2990-C963-4ADC-9F45-AE937D3CCBD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D76B9D2D-3EA8-4B4A-B9C0-A4EDFD1300D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E0B38664-F10C-4B2B-B464-BADCDE1BB2D6}"/>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5868A06-6B2D-4F7A-9E14-C495FF358BC4}"/>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BC1111CE-48FD-47AD-A39F-A62117243906}"/>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ADE5713E-365E-4461-A793-62EFFAE0CF7D}"/>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FC5A8BFC-C3F1-4D32-86B4-ADF6F7BA0D3E}"/>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31C791A6-1C29-4E47-9132-CF32EFFDF62C}"/>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444D367-1492-4399-AF86-0176624D931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D97BE9C-21EE-4059-B071-9BC114E735D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D7A0193-A5C8-458C-94A4-2C0A67E1580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9DD8150-5A3F-446B-974F-2E03A03D546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7A5EBB82-34E0-4DBC-B677-B288E376075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156094</xdr:rowOff>
    </xdr:from>
    <xdr:to>
      <xdr:col>76</xdr:col>
      <xdr:colOff>73025</xdr:colOff>
      <xdr:row>31</xdr:row>
      <xdr:rowOff>86244</xdr:rowOff>
    </xdr:to>
    <xdr:sp macro="" textlink="">
      <xdr:nvSpPr>
        <xdr:cNvPr id="155" name="楕円 154">
          <a:extLst>
            <a:ext uri="{FF2B5EF4-FFF2-40B4-BE49-F238E27FC236}">
              <a16:creationId xmlns:a16="http://schemas.microsoft.com/office/drawing/2014/main" id="{9AC460F4-D5E4-49EC-BCD5-CF168888A928}"/>
            </a:ext>
          </a:extLst>
        </xdr:cNvPr>
        <xdr:cNvSpPr/>
      </xdr:nvSpPr>
      <xdr:spPr>
        <a:xfrm>
          <a:off x="14744700" y="60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134521</xdr:rowOff>
    </xdr:from>
    <xdr:ext cx="469744" cy="259045"/>
    <xdr:sp macro="" textlink="">
      <xdr:nvSpPr>
        <xdr:cNvPr id="156" name="債務償還比率該当値テキスト">
          <a:extLst>
            <a:ext uri="{FF2B5EF4-FFF2-40B4-BE49-F238E27FC236}">
              <a16:creationId xmlns:a16="http://schemas.microsoft.com/office/drawing/2014/main" id="{29276678-93CA-4866-AA93-0F0A78FD8695}"/>
            </a:ext>
          </a:extLst>
        </xdr:cNvPr>
        <xdr:cNvSpPr txBox="1"/>
      </xdr:nvSpPr>
      <xdr:spPr>
        <a:xfrm>
          <a:off x="14846300" y="604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45635</xdr:rowOff>
    </xdr:from>
    <xdr:to>
      <xdr:col>72</xdr:col>
      <xdr:colOff>123825</xdr:colOff>
      <xdr:row>31</xdr:row>
      <xdr:rowOff>147235</xdr:rowOff>
    </xdr:to>
    <xdr:sp macro="" textlink="">
      <xdr:nvSpPr>
        <xdr:cNvPr id="157" name="楕円 156">
          <a:extLst>
            <a:ext uri="{FF2B5EF4-FFF2-40B4-BE49-F238E27FC236}">
              <a16:creationId xmlns:a16="http://schemas.microsoft.com/office/drawing/2014/main" id="{F462DCDF-3062-4140-849F-3E454EEEB3A8}"/>
            </a:ext>
          </a:extLst>
        </xdr:cNvPr>
        <xdr:cNvSpPr/>
      </xdr:nvSpPr>
      <xdr:spPr>
        <a:xfrm>
          <a:off x="14033500" y="61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35444</xdr:rowOff>
    </xdr:from>
    <xdr:to>
      <xdr:col>76</xdr:col>
      <xdr:colOff>22225</xdr:colOff>
      <xdr:row>31</xdr:row>
      <xdr:rowOff>96435</xdr:rowOff>
    </xdr:to>
    <xdr:cxnSp macro="">
      <xdr:nvCxnSpPr>
        <xdr:cNvPr id="158" name="直線コネクタ 157">
          <a:extLst>
            <a:ext uri="{FF2B5EF4-FFF2-40B4-BE49-F238E27FC236}">
              <a16:creationId xmlns:a16="http://schemas.microsoft.com/office/drawing/2014/main" id="{7C118A7D-0542-45C3-B660-E89DD3DBE973}"/>
            </a:ext>
          </a:extLst>
        </xdr:cNvPr>
        <xdr:cNvCxnSpPr/>
      </xdr:nvCxnSpPr>
      <xdr:spPr>
        <a:xfrm flipV="1">
          <a:off x="14084300" y="6121919"/>
          <a:ext cx="7112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117771</xdr:rowOff>
    </xdr:from>
    <xdr:to>
      <xdr:col>68</xdr:col>
      <xdr:colOff>123825</xdr:colOff>
      <xdr:row>31</xdr:row>
      <xdr:rowOff>47921</xdr:rowOff>
    </xdr:to>
    <xdr:sp macro="" textlink="">
      <xdr:nvSpPr>
        <xdr:cNvPr id="159" name="楕円 158">
          <a:extLst>
            <a:ext uri="{FF2B5EF4-FFF2-40B4-BE49-F238E27FC236}">
              <a16:creationId xmlns:a16="http://schemas.microsoft.com/office/drawing/2014/main" id="{567B4EDC-15B2-4658-BCEE-4E5926B7A79F}"/>
            </a:ext>
          </a:extLst>
        </xdr:cNvPr>
        <xdr:cNvSpPr/>
      </xdr:nvSpPr>
      <xdr:spPr>
        <a:xfrm>
          <a:off x="13271500" y="60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168571</xdr:rowOff>
    </xdr:from>
    <xdr:to>
      <xdr:col>72</xdr:col>
      <xdr:colOff>73025</xdr:colOff>
      <xdr:row>31</xdr:row>
      <xdr:rowOff>96435</xdr:rowOff>
    </xdr:to>
    <xdr:cxnSp macro="">
      <xdr:nvCxnSpPr>
        <xdr:cNvPr id="160" name="直線コネクタ 159">
          <a:extLst>
            <a:ext uri="{FF2B5EF4-FFF2-40B4-BE49-F238E27FC236}">
              <a16:creationId xmlns:a16="http://schemas.microsoft.com/office/drawing/2014/main" id="{C49F0025-79B2-4907-9110-B4837665C6EB}"/>
            </a:ext>
          </a:extLst>
        </xdr:cNvPr>
        <xdr:cNvCxnSpPr/>
      </xdr:nvCxnSpPr>
      <xdr:spPr>
        <a:xfrm>
          <a:off x="13322300" y="6083596"/>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160041</xdr:rowOff>
    </xdr:from>
    <xdr:to>
      <xdr:col>64</xdr:col>
      <xdr:colOff>123825</xdr:colOff>
      <xdr:row>30</xdr:row>
      <xdr:rowOff>90191</xdr:rowOff>
    </xdr:to>
    <xdr:sp macro="" textlink="">
      <xdr:nvSpPr>
        <xdr:cNvPr id="161" name="楕円 160">
          <a:extLst>
            <a:ext uri="{FF2B5EF4-FFF2-40B4-BE49-F238E27FC236}">
              <a16:creationId xmlns:a16="http://schemas.microsoft.com/office/drawing/2014/main" id="{1DE5DDD5-550B-46E8-8732-2FF1BDD5882E}"/>
            </a:ext>
          </a:extLst>
        </xdr:cNvPr>
        <xdr:cNvSpPr/>
      </xdr:nvSpPr>
      <xdr:spPr>
        <a:xfrm>
          <a:off x="12509500" y="59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39391</xdr:rowOff>
    </xdr:from>
    <xdr:to>
      <xdr:col>68</xdr:col>
      <xdr:colOff>73025</xdr:colOff>
      <xdr:row>30</xdr:row>
      <xdr:rowOff>168571</xdr:rowOff>
    </xdr:to>
    <xdr:cxnSp macro="">
      <xdr:nvCxnSpPr>
        <xdr:cNvPr id="162" name="直線コネクタ 161">
          <a:extLst>
            <a:ext uri="{FF2B5EF4-FFF2-40B4-BE49-F238E27FC236}">
              <a16:creationId xmlns:a16="http://schemas.microsoft.com/office/drawing/2014/main" id="{BA6DC2AC-AFC1-4A50-A0FB-D91E4425875D}"/>
            </a:ext>
          </a:extLst>
        </xdr:cNvPr>
        <xdr:cNvCxnSpPr/>
      </xdr:nvCxnSpPr>
      <xdr:spPr>
        <a:xfrm>
          <a:off x="12560300" y="5954416"/>
          <a:ext cx="762000" cy="1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121888</xdr:rowOff>
    </xdr:from>
    <xdr:to>
      <xdr:col>60</xdr:col>
      <xdr:colOff>123825</xdr:colOff>
      <xdr:row>29</xdr:row>
      <xdr:rowOff>52038</xdr:rowOff>
    </xdr:to>
    <xdr:sp macro="" textlink="">
      <xdr:nvSpPr>
        <xdr:cNvPr id="163" name="楕円 162">
          <a:extLst>
            <a:ext uri="{FF2B5EF4-FFF2-40B4-BE49-F238E27FC236}">
              <a16:creationId xmlns:a16="http://schemas.microsoft.com/office/drawing/2014/main" id="{65C04908-BBD6-4D6B-91AC-8A5C4135CC98}"/>
            </a:ext>
          </a:extLst>
        </xdr:cNvPr>
        <xdr:cNvSpPr/>
      </xdr:nvSpPr>
      <xdr:spPr>
        <a:xfrm>
          <a:off x="11747500" y="569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1238</xdr:rowOff>
    </xdr:from>
    <xdr:to>
      <xdr:col>64</xdr:col>
      <xdr:colOff>73025</xdr:colOff>
      <xdr:row>30</xdr:row>
      <xdr:rowOff>39391</xdr:rowOff>
    </xdr:to>
    <xdr:cxnSp macro="">
      <xdr:nvCxnSpPr>
        <xdr:cNvPr id="164" name="直線コネクタ 163">
          <a:extLst>
            <a:ext uri="{FF2B5EF4-FFF2-40B4-BE49-F238E27FC236}">
              <a16:creationId xmlns:a16="http://schemas.microsoft.com/office/drawing/2014/main" id="{5E2C5233-0266-48D2-9CE8-E95EBB6B3C17}"/>
            </a:ext>
          </a:extLst>
        </xdr:cNvPr>
        <xdr:cNvCxnSpPr/>
      </xdr:nvCxnSpPr>
      <xdr:spPr>
        <a:xfrm>
          <a:off x="11798300" y="5744813"/>
          <a:ext cx="762000" cy="20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65" name="n_1aveValue債務償還比率">
          <a:extLst>
            <a:ext uri="{FF2B5EF4-FFF2-40B4-BE49-F238E27FC236}">
              <a16:creationId xmlns:a16="http://schemas.microsoft.com/office/drawing/2014/main" id="{2E7B90C6-A418-4EC3-AAD5-2E6145A70EBF}"/>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66" name="n_2aveValue債務償還比率">
          <a:extLst>
            <a:ext uri="{FF2B5EF4-FFF2-40B4-BE49-F238E27FC236}">
              <a16:creationId xmlns:a16="http://schemas.microsoft.com/office/drawing/2014/main" id="{4BFB87BE-475C-43B2-B485-9679F3A94B09}"/>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a:extLst>
            <a:ext uri="{FF2B5EF4-FFF2-40B4-BE49-F238E27FC236}">
              <a16:creationId xmlns:a16="http://schemas.microsoft.com/office/drawing/2014/main" id="{71B9C39A-A958-4410-81FE-5E38B6942CE6}"/>
            </a:ext>
          </a:extLst>
        </xdr:cNvPr>
        <xdr:cNvSpPr txBox="1"/>
      </xdr:nvSpPr>
      <xdr:spPr>
        <a:xfrm>
          <a:off x="123254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75556CB0-6D08-488D-9053-907BC9E96D3E}"/>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138362</xdr:rowOff>
    </xdr:from>
    <xdr:ext cx="469744" cy="259045"/>
    <xdr:sp macro="" textlink="">
      <xdr:nvSpPr>
        <xdr:cNvPr id="169" name="n_1mainValue債務償還比率">
          <a:extLst>
            <a:ext uri="{FF2B5EF4-FFF2-40B4-BE49-F238E27FC236}">
              <a16:creationId xmlns:a16="http://schemas.microsoft.com/office/drawing/2014/main" id="{38BC8BB8-26C5-4F22-9112-37D244CE932E}"/>
            </a:ext>
          </a:extLst>
        </xdr:cNvPr>
        <xdr:cNvSpPr txBox="1"/>
      </xdr:nvSpPr>
      <xdr:spPr>
        <a:xfrm>
          <a:off x="13836727" y="62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39048</xdr:rowOff>
    </xdr:from>
    <xdr:ext cx="469744" cy="259045"/>
    <xdr:sp macro="" textlink="">
      <xdr:nvSpPr>
        <xdr:cNvPr id="170" name="n_2mainValue債務償還比率">
          <a:extLst>
            <a:ext uri="{FF2B5EF4-FFF2-40B4-BE49-F238E27FC236}">
              <a16:creationId xmlns:a16="http://schemas.microsoft.com/office/drawing/2014/main" id="{7CB54E81-8D22-45F7-9DE3-1C6F1F56C626}"/>
            </a:ext>
          </a:extLst>
        </xdr:cNvPr>
        <xdr:cNvSpPr txBox="1"/>
      </xdr:nvSpPr>
      <xdr:spPr>
        <a:xfrm>
          <a:off x="13087427" y="61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106718</xdr:rowOff>
    </xdr:from>
    <xdr:ext cx="469744" cy="259045"/>
    <xdr:sp macro="" textlink="">
      <xdr:nvSpPr>
        <xdr:cNvPr id="171" name="n_3mainValue債務償還比率">
          <a:extLst>
            <a:ext uri="{FF2B5EF4-FFF2-40B4-BE49-F238E27FC236}">
              <a16:creationId xmlns:a16="http://schemas.microsoft.com/office/drawing/2014/main" id="{A026E262-52AC-42CF-B75A-E89F66912F43}"/>
            </a:ext>
          </a:extLst>
        </xdr:cNvPr>
        <xdr:cNvSpPr txBox="1"/>
      </xdr:nvSpPr>
      <xdr:spPr>
        <a:xfrm>
          <a:off x="12325427" y="567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68565</xdr:rowOff>
    </xdr:from>
    <xdr:ext cx="469744" cy="259045"/>
    <xdr:sp macro="" textlink="">
      <xdr:nvSpPr>
        <xdr:cNvPr id="172" name="n_4mainValue債務償還比率">
          <a:extLst>
            <a:ext uri="{FF2B5EF4-FFF2-40B4-BE49-F238E27FC236}">
              <a16:creationId xmlns:a16="http://schemas.microsoft.com/office/drawing/2014/main" id="{5909226E-BBA9-4D46-A051-A08E992FB35A}"/>
            </a:ext>
          </a:extLst>
        </xdr:cNvPr>
        <xdr:cNvSpPr txBox="1"/>
      </xdr:nvSpPr>
      <xdr:spPr>
        <a:xfrm>
          <a:off x="11563427" y="546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5E64FBE-7275-44AB-97E7-F1D27CFE0B0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96D4EC14-4777-4863-9035-7CB09C7F996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66C8FCF-08DC-4E88-A2A9-4398785713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5EA49D2-9B0E-4CFD-B2CA-DB6D07E42B9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BC7DEB3-14C2-4651-AFF8-B543905C99F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F8F0B95-1471-421D-9B04-BC97B97AF36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C021BD-BFB0-4AF1-A8D3-21540D75BD5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F00E5F-C49B-4EC0-BBCC-C2C1BAC9B0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8EA3D9-1592-4D20-AD07-9FA8345CFE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435665-73DB-4F02-A01F-039C03CFFA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64A0F9-6326-4EDC-94F9-C1040F0CB3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3ECCB9-AC5E-4A0D-8E54-11D64A452D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97924C-9271-44FC-8980-751971BD58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FA0353-B90F-4DFA-93BD-9B086DC128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377484-8B77-4435-B90A-450FF468A7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97EA60-E523-42B1-832F-311E9E8459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
381
31.39
2,753,952
2,446,468
297,113
910,854
3,195,327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FE3415-1CA8-44CD-B4BC-A9423B09D8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F4F507-CE4B-428E-9E89-E3D3CD1A91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CED23F-3EC5-4662-81C5-E892B7D381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9E15C98-1A8D-4C72-9059-8A81560566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9B5950-9393-412F-AF51-1480405E8D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B3D622-133C-4030-B29C-674819B692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DF6F25-9B0F-4FEC-883A-AEE87C2A00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A984A9-818B-43D6-9359-F483C440BE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C85D23-7DB4-4429-81B3-9C7598F809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222443-038A-4955-9EBD-F7D375AAC3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91C93E-C182-4E39-AECA-4F5DCA36A7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303ED7-34A0-4974-8B63-5DFA5750102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9A8CCE-2808-463F-BF33-179113F3F3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125BAAC-CC41-476F-B435-F9B2B1036C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DA8311-C151-4A98-8E8E-B7C106D757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89A30D-1967-49AC-8A9C-80720D6C4F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9B258B-D7C3-418B-976C-4C0F69A750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2C0FF0-BCFB-44DA-A916-E4E22B2D13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969397F-31B6-4A33-89BB-6BF9728C68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33F8455-55D4-4CA0-8769-1164577767E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8CAF8C-DA13-4D66-AA4F-DCD368574F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C2DFC3B-6360-4B8F-92EC-6C63E6B004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A74B8F-5ECA-46DD-BC70-DC55FF4AF6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B8C191-AEE0-45E3-80BA-3357A1096F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2235C7-DF23-4119-AC19-2DD20845D1F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317D48-1265-45C2-99D3-39D58AB148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BF5344-2692-4D6C-8A85-BE2B14169B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4B47CB8-5AAE-480D-B74B-92A128F97E1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7483DB-AD33-4A82-90E6-5149494150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341612-23E4-45F1-BF16-8EAB12293C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5702894-8477-4FCB-BB7D-F759C17A64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B49FB9-C0A1-43CC-AA79-0272168432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418B55B-4494-4287-BD1F-4B16624DD67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30FB71C-1625-48ED-A7B3-9385B8D6007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1848969-C2EF-4B12-A193-084E1F8EEDC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5AC95B2-D5E6-476B-AD11-5ACFB6472C6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8C078DC-F10D-49CC-8262-ACEE2D88B55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7CABECA-6322-4EDF-A848-28BFB569B7B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9BAEFD9-D479-4481-B6E5-B067AEF06CA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A5F778C-7B0D-4AA9-ABFF-4AC7444D90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19B0835-A1F9-4F80-A214-52AF5679C8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2387A1A-ECB4-4760-8CE0-179CC8B7DFB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59B82F4-87FF-44A8-A07B-A5C17436D04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792FEFD-0F72-47FF-AFA3-18041A4A77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EA32EE3-C197-4691-8130-A55FDD3986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9D2BEA8-EC8B-49BC-B86F-04C82E71A26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333A06F-3E4C-4E0D-BAC4-421AC03F1B02}"/>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2EBF1E4A-AA2B-4A2D-B366-AA16D7271DD9}"/>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6C50F9A5-EF62-4FD4-80D5-D93AB46BB795}"/>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24E05BC3-DCEA-4C24-8880-54588273E879}"/>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A2B65504-047B-47D8-89E1-65004CCE8F41}"/>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324BD10D-375D-4AFA-9EDD-3CBD56A7C482}"/>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8E8B4216-F6EF-48B2-A181-FA302C621F3C}"/>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C2949F5D-CE65-40B8-9EBC-FD3A44BB48E9}"/>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43D7FABA-D3EA-4EFC-807F-59E9197F2C2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19E95F63-E24D-4FD3-ACB0-418B05E85018}"/>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5DFBCAB9-EC68-4ABB-83E0-A379752B2372}"/>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DF09D27-B7EF-4CEB-B4EA-B9FE409DDC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F3403E-5974-4BF8-BE54-661D45C498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4913B9-7CD4-4A6C-93CB-99BAE0CAC47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2940271-67A8-4554-971C-B7A05866D11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CFDFBA5-AEE0-40FD-A929-0DAC315D4AB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a:extLst>
            <a:ext uri="{FF2B5EF4-FFF2-40B4-BE49-F238E27FC236}">
              <a16:creationId xmlns:a16="http://schemas.microsoft.com/office/drawing/2014/main" id="{171D6EEE-E877-4A44-AAE9-311E2FB956A1}"/>
            </a:ext>
          </a:extLst>
        </xdr:cNvPr>
        <xdr:cNvSpPr/>
      </xdr:nvSpPr>
      <xdr:spPr>
        <a:xfrm>
          <a:off x="4584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道路】&#10;有形固定資産減価償却率該当値テキスト">
          <a:extLst>
            <a:ext uri="{FF2B5EF4-FFF2-40B4-BE49-F238E27FC236}">
              <a16:creationId xmlns:a16="http://schemas.microsoft.com/office/drawing/2014/main" id="{96BAD286-46EE-4E33-952B-4D4421B935FB}"/>
            </a:ext>
          </a:extLst>
        </xdr:cNvPr>
        <xdr:cNvSpPr txBox="1"/>
      </xdr:nvSpPr>
      <xdr:spPr>
        <a:xfrm>
          <a:off x="4673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90715</xdr:rowOff>
    </xdr:from>
    <xdr:to>
      <xdr:col>20</xdr:col>
      <xdr:colOff>38100</xdr:colOff>
      <xdr:row>40</xdr:row>
      <xdr:rowOff>20865</xdr:rowOff>
    </xdr:to>
    <xdr:sp macro="" textlink="">
      <xdr:nvSpPr>
        <xdr:cNvPr id="76" name="楕円 75">
          <a:extLst>
            <a:ext uri="{FF2B5EF4-FFF2-40B4-BE49-F238E27FC236}">
              <a16:creationId xmlns:a16="http://schemas.microsoft.com/office/drawing/2014/main" id="{59758D1B-CE00-4E8E-B1E4-F64727394E43}"/>
            </a:ext>
          </a:extLst>
        </xdr:cNvPr>
        <xdr:cNvSpPr/>
      </xdr:nvSpPr>
      <xdr:spPr>
        <a:xfrm>
          <a:off x="3746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128451</xdr:rowOff>
    </xdr:from>
    <xdr:to>
      <xdr:col>24</xdr:col>
      <xdr:colOff>63500</xdr:colOff>
      <xdr:row>39</xdr:row>
      <xdr:rowOff>141515</xdr:rowOff>
    </xdr:to>
    <xdr:cxnSp macro="">
      <xdr:nvCxnSpPr>
        <xdr:cNvPr id="77" name="直線コネクタ 76">
          <a:extLst>
            <a:ext uri="{FF2B5EF4-FFF2-40B4-BE49-F238E27FC236}">
              <a16:creationId xmlns:a16="http://schemas.microsoft.com/office/drawing/2014/main" id="{3D0F313B-EE35-4A73-B602-70FB3AB0E79A}"/>
            </a:ext>
          </a:extLst>
        </xdr:cNvPr>
        <xdr:cNvCxnSpPr/>
      </xdr:nvCxnSpPr>
      <xdr:spPr>
        <a:xfrm flipV="1">
          <a:off x="3797300" y="681500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107043</xdr:rowOff>
    </xdr:from>
    <xdr:to>
      <xdr:col>15</xdr:col>
      <xdr:colOff>101600</xdr:colOff>
      <xdr:row>40</xdr:row>
      <xdr:rowOff>37193</xdr:rowOff>
    </xdr:to>
    <xdr:sp macro="" textlink="">
      <xdr:nvSpPr>
        <xdr:cNvPr id="78" name="楕円 77">
          <a:extLst>
            <a:ext uri="{FF2B5EF4-FFF2-40B4-BE49-F238E27FC236}">
              <a16:creationId xmlns:a16="http://schemas.microsoft.com/office/drawing/2014/main" id="{7FA210B1-70C8-4065-A92F-ADB51D45D18C}"/>
            </a:ext>
          </a:extLst>
        </xdr:cNvPr>
        <xdr:cNvSpPr/>
      </xdr:nvSpPr>
      <xdr:spPr>
        <a:xfrm>
          <a:off x="2857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141515</xdr:rowOff>
    </xdr:from>
    <xdr:to>
      <xdr:col>19</xdr:col>
      <xdr:colOff>177800</xdr:colOff>
      <xdr:row>39</xdr:row>
      <xdr:rowOff>157843</xdr:rowOff>
    </xdr:to>
    <xdr:cxnSp macro="">
      <xdr:nvCxnSpPr>
        <xdr:cNvPr id="79" name="直線コネクタ 78">
          <a:extLst>
            <a:ext uri="{FF2B5EF4-FFF2-40B4-BE49-F238E27FC236}">
              <a16:creationId xmlns:a16="http://schemas.microsoft.com/office/drawing/2014/main" id="{C3B25620-0A8A-4A46-80AE-1F390CCE52A2}"/>
            </a:ext>
          </a:extLst>
        </xdr:cNvPr>
        <xdr:cNvCxnSpPr/>
      </xdr:nvCxnSpPr>
      <xdr:spPr>
        <a:xfrm flipV="1">
          <a:off x="2908300" y="682806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74385</xdr:rowOff>
    </xdr:from>
    <xdr:to>
      <xdr:col>10</xdr:col>
      <xdr:colOff>165100</xdr:colOff>
      <xdr:row>40</xdr:row>
      <xdr:rowOff>4535</xdr:rowOff>
    </xdr:to>
    <xdr:sp macro="" textlink="">
      <xdr:nvSpPr>
        <xdr:cNvPr id="80" name="楕円 79">
          <a:extLst>
            <a:ext uri="{FF2B5EF4-FFF2-40B4-BE49-F238E27FC236}">
              <a16:creationId xmlns:a16="http://schemas.microsoft.com/office/drawing/2014/main" id="{9F8E6D20-1A38-4C10-85E2-366DBFF749D8}"/>
            </a:ext>
          </a:extLst>
        </xdr:cNvPr>
        <xdr:cNvSpPr/>
      </xdr:nvSpPr>
      <xdr:spPr>
        <a:xfrm>
          <a:off x="1968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125185</xdr:rowOff>
    </xdr:from>
    <xdr:to>
      <xdr:col>15</xdr:col>
      <xdr:colOff>50800</xdr:colOff>
      <xdr:row>39</xdr:row>
      <xdr:rowOff>157843</xdr:rowOff>
    </xdr:to>
    <xdr:cxnSp macro="">
      <xdr:nvCxnSpPr>
        <xdr:cNvPr id="81" name="直線コネクタ 80">
          <a:extLst>
            <a:ext uri="{FF2B5EF4-FFF2-40B4-BE49-F238E27FC236}">
              <a16:creationId xmlns:a16="http://schemas.microsoft.com/office/drawing/2014/main" id="{A0189DC3-4E01-4357-B84A-517392A999B7}"/>
            </a:ext>
          </a:extLst>
        </xdr:cNvPr>
        <xdr:cNvCxnSpPr/>
      </xdr:nvCxnSpPr>
      <xdr:spPr>
        <a:xfrm>
          <a:off x="2019300" y="68117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51526</xdr:rowOff>
    </xdr:from>
    <xdr:to>
      <xdr:col>6</xdr:col>
      <xdr:colOff>38100</xdr:colOff>
      <xdr:row>39</xdr:row>
      <xdr:rowOff>153126</xdr:rowOff>
    </xdr:to>
    <xdr:sp macro="" textlink="">
      <xdr:nvSpPr>
        <xdr:cNvPr id="82" name="楕円 81">
          <a:extLst>
            <a:ext uri="{FF2B5EF4-FFF2-40B4-BE49-F238E27FC236}">
              <a16:creationId xmlns:a16="http://schemas.microsoft.com/office/drawing/2014/main" id="{9602DA8D-DF8C-4448-A32D-D09A100836FD}"/>
            </a:ext>
          </a:extLst>
        </xdr:cNvPr>
        <xdr:cNvSpPr/>
      </xdr:nvSpPr>
      <xdr:spPr>
        <a:xfrm>
          <a:off x="1079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102326</xdr:rowOff>
    </xdr:from>
    <xdr:to>
      <xdr:col>10</xdr:col>
      <xdr:colOff>114300</xdr:colOff>
      <xdr:row>39</xdr:row>
      <xdr:rowOff>125185</xdr:rowOff>
    </xdr:to>
    <xdr:cxnSp macro="">
      <xdr:nvCxnSpPr>
        <xdr:cNvPr id="83" name="直線コネクタ 82">
          <a:extLst>
            <a:ext uri="{FF2B5EF4-FFF2-40B4-BE49-F238E27FC236}">
              <a16:creationId xmlns:a16="http://schemas.microsoft.com/office/drawing/2014/main" id="{FB0C4BAD-6DE2-435D-924F-076D24EB514D}"/>
            </a:ext>
          </a:extLst>
        </xdr:cNvPr>
        <xdr:cNvCxnSpPr/>
      </xdr:nvCxnSpPr>
      <xdr:spPr>
        <a:xfrm>
          <a:off x="1130300" y="67888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D3765971-80FB-4EFA-A41E-E84A137C1CB0}"/>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E442CB3A-EE37-45A4-B059-FA3F1632954E}"/>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BEA97F01-F086-47BE-B024-EFA50058646B}"/>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A0F460C7-4601-4553-8F40-FD6AADE8C97D}"/>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11992</xdr:rowOff>
    </xdr:from>
    <xdr:ext cx="405111" cy="259045"/>
    <xdr:sp macro="" textlink="">
      <xdr:nvSpPr>
        <xdr:cNvPr id="88" name="n_1mainValue【道路】&#10;有形固定資産減価償却率">
          <a:extLst>
            <a:ext uri="{FF2B5EF4-FFF2-40B4-BE49-F238E27FC236}">
              <a16:creationId xmlns:a16="http://schemas.microsoft.com/office/drawing/2014/main" id="{F4361ED3-0C76-481C-83DB-98EF36476085}"/>
            </a:ext>
          </a:extLst>
        </xdr:cNvPr>
        <xdr:cNvSpPr txBox="1"/>
      </xdr:nvSpPr>
      <xdr:spPr>
        <a:xfrm>
          <a:off x="35820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28320</xdr:rowOff>
    </xdr:from>
    <xdr:ext cx="405111" cy="259045"/>
    <xdr:sp macro="" textlink="">
      <xdr:nvSpPr>
        <xdr:cNvPr id="89" name="n_2mainValue【道路】&#10;有形固定資産減価償却率">
          <a:extLst>
            <a:ext uri="{FF2B5EF4-FFF2-40B4-BE49-F238E27FC236}">
              <a16:creationId xmlns:a16="http://schemas.microsoft.com/office/drawing/2014/main" id="{DD443BAE-18EE-4505-83E5-6B99B53FED7C}"/>
            </a:ext>
          </a:extLst>
        </xdr:cNvPr>
        <xdr:cNvSpPr txBox="1"/>
      </xdr:nvSpPr>
      <xdr:spPr>
        <a:xfrm>
          <a:off x="2705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167112</xdr:rowOff>
    </xdr:from>
    <xdr:ext cx="405111" cy="259045"/>
    <xdr:sp macro="" textlink="">
      <xdr:nvSpPr>
        <xdr:cNvPr id="90" name="n_3mainValue【道路】&#10;有形固定資産減価償却率">
          <a:extLst>
            <a:ext uri="{FF2B5EF4-FFF2-40B4-BE49-F238E27FC236}">
              <a16:creationId xmlns:a16="http://schemas.microsoft.com/office/drawing/2014/main" id="{608FD2D2-4153-4451-85A9-FB2B83B7FF07}"/>
            </a:ext>
          </a:extLst>
        </xdr:cNvPr>
        <xdr:cNvSpPr txBox="1"/>
      </xdr:nvSpPr>
      <xdr:spPr>
        <a:xfrm>
          <a:off x="1816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144253</xdr:rowOff>
    </xdr:from>
    <xdr:ext cx="405111" cy="259045"/>
    <xdr:sp macro="" textlink="">
      <xdr:nvSpPr>
        <xdr:cNvPr id="91" name="n_4mainValue【道路】&#10;有形固定資産減価償却率">
          <a:extLst>
            <a:ext uri="{FF2B5EF4-FFF2-40B4-BE49-F238E27FC236}">
              <a16:creationId xmlns:a16="http://schemas.microsoft.com/office/drawing/2014/main" id="{4D848C34-17FC-4798-AE63-4DE3038EE47A}"/>
            </a:ext>
          </a:extLst>
        </xdr:cNvPr>
        <xdr:cNvSpPr txBox="1"/>
      </xdr:nvSpPr>
      <xdr:spPr>
        <a:xfrm>
          <a:off x="927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E347FAF-0D6B-4BDD-8D8E-D6688A334B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235F3E8-DC9F-4DFC-B9FB-5C78B1DE6A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C51ED70-EF48-4365-93A4-887A809376D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052AAB-6FE9-4CD7-9F3B-C28C64B6DD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EF61261-D5B5-47A9-BE57-084B905DC0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97017D5-04AB-4A69-9C0F-06E3DF11CE7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DB1D146-0327-4016-A7EE-F7664E738BE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EE3BFE0-0CF9-4F19-A3D5-2C099CEE17E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DCDEB01-859A-454C-894C-DD9B9786B31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35E8F9F-594B-41BF-85CF-993B62EDE9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3F33692-4CFC-4146-8EA4-64A032BFD86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EC46B26-6A14-480E-B81C-0639D4C5FF5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82535F4-3218-4D31-A8E4-A0C441BA110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73EC87FE-F989-4C8D-B4F0-EB5979E9654B}"/>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26E0143-E4B5-487E-AB00-620191834FC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5723AF79-6086-430D-ADD5-B62FC5440DF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8A31C47-FEFE-499C-84F0-383DE43A126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34D4F6D6-EB31-4629-A4B0-EBBD79CC208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9264CAF-D39C-47C2-A877-E69BBB97CA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B8117894-9CC4-4E1B-AF50-36435BA87A0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F47BE583-698A-4057-BDBA-D20E4B6F1A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F561840F-1C02-4E89-A56D-773AC9DF8C6B}"/>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8F28DCD1-A0A9-44C5-8563-2E776C0073AC}"/>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9872AC89-3B27-49C0-AD58-92FB94742961}"/>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BE928F3C-ED6D-4337-8B2E-82ADC4CB2ACE}"/>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B3BD872B-E5C2-44A1-BDB6-0D88ADF9BCDC}"/>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EA72246B-283B-4AD5-8AA1-3B204AA68D5C}"/>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59ECE5AB-7195-43E0-89FD-E207F1D1850D}"/>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1CDACC04-DE2C-4CA7-B001-024C44126CE4}"/>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43553D62-73FB-4288-B85A-13A8B06CEAD5}"/>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222581C8-D8E6-4BEF-A5DA-C1F8A6D3E180}"/>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3919FB16-0A84-44C2-A0A9-652DBD965B52}"/>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F37B435-BCDA-41C9-8982-197249FA143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65C5A71-1174-4DD9-9F03-E9838226E5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970955-FE63-435C-9942-AC877BAE505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9DED291-83BD-4B3F-B5FC-6034911B2D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692382D-F1D6-4C92-952E-B8AD64BFA63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149953</xdr:rowOff>
    </xdr:from>
    <xdr:to>
      <xdr:col>55</xdr:col>
      <xdr:colOff>50800</xdr:colOff>
      <xdr:row>39</xdr:row>
      <xdr:rowOff>80103</xdr:rowOff>
    </xdr:to>
    <xdr:sp macro="" textlink="">
      <xdr:nvSpPr>
        <xdr:cNvPr id="129" name="楕円 128">
          <a:extLst>
            <a:ext uri="{FF2B5EF4-FFF2-40B4-BE49-F238E27FC236}">
              <a16:creationId xmlns:a16="http://schemas.microsoft.com/office/drawing/2014/main" id="{E15373CB-380F-4473-B641-17FD7B00B16F}"/>
            </a:ext>
          </a:extLst>
        </xdr:cNvPr>
        <xdr:cNvSpPr/>
      </xdr:nvSpPr>
      <xdr:spPr>
        <a:xfrm>
          <a:off x="10426700" y="66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1380</xdr:rowOff>
    </xdr:from>
    <xdr:ext cx="599010" cy="259045"/>
    <xdr:sp macro="" textlink="">
      <xdr:nvSpPr>
        <xdr:cNvPr id="130" name="【道路】&#10;一人当たり延長該当値テキスト">
          <a:extLst>
            <a:ext uri="{FF2B5EF4-FFF2-40B4-BE49-F238E27FC236}">
              <a16:creationId xmlns:a16="http://schemas.microsoft.com/office/drawing/2014/main" id="{73BFF8C4-BEAE-4666-892A-DA4C1363A0EF}"/>
            </a:ext>
          </a:extLst>
        </xdr:cNvPr>
        <xdr:cNvSpPr txBox="1"/>
      </xdr:nvSpPr>
      <xdr:spPr>
        <a:xfrm>
          <a:off x="10515600" y="651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145296</xdr:rowOff>
    </xdr:from>
    <xdr:to>
      <xdr:col>50</xdr:col>
      <xdr:colOff>165100</xdr:colOff>
      <xdr:row>39</xdr:row>
      <xdr:rowOff>75446</xdr:rowOff>
    </xdr:to>
    <xdr:sp macro="" textlink="">
      <xdr:nvSpPr>
        <xdr:cNvPr id="131" name="楕円 130">
          <a:extLst>
            <a:ext uri="{FF2B5EF4-FFF2-40B4-BE49-F238E27FC236}">
              <a16:creationId xmlns:a16="http://schemas.microsoft.com/office/drawing/2014/main" id="{586EC757-2259-44B4-8BEA-50637070A768}"/>
            </a:ext>
          </a:extLst>
        </xdr:cNvPr>
        <xdr:cNvSpPr/>
      </xdr:nvSpPr>
      <xdr:spPr>
        <a:xfrm>
          <a:off x="9588500" y="66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24646</xdr:rowOff>
    </xdr:from>
    <xdr:to>
      <xdr:col>55</xdr:col>
      <xdr:colOff>0</xdr:colOff>
      <xdr:row>39</xdr:row>
      <xdr:rowOff>29303</xdr:rowOff>
    </xdr:to>
    <xdr:cxnSp macro="">
      <xdr:nvCxnSpPr>
        <xdr:cNvPr id="132" name="直線コネクタ 131">
          <a:extLst>
            <a:ext uri="{FF2B5EF4-FFF2-40B4-BE49-F238E27FC236}">
              <a16:creationId xmlns:a16="http://schemas.microsoft.com/office/drawing/2014/main" id="{E8381E93-3CC3-4F69-AF20-079039B777B4}"/>
            </a:ext>
          </a:extLst>
        </xdr:cNvPr>
        <xdr:cNvCxnSpPr/>
      </xdr:nvCxnSpPr>
      <xdr:spPr>
        <a:xfrm>
          <a:off x="9639300" y="6711196"/>
          <a:ext cx="8382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123086</xdr:rowOff>
    </xdr:from>
    <xdr:to>
      <xdr:col>46</xdr:col>
      <xdr:colOff>38100</xdr:colOff>
      <xdr:row>39</xdr:row>
      <xdr:rowOff>53236</xdr:rowOff>
    </xdr:to>
    <xdr:sp macro="" textlink="">
      <xdr:nvSpPr>
        <xdr:cNvPr id="133" name="楕円 132">
          <a:extLst>
            <a:ext uri="{FF2B5EF4-FFF2-40B4-BE49-F238E27FC236}">
              <a16:creationId xmlns:a16="http://schemas.microsoft.com/office/drawing/2014/main" id="{00220E5C-CDCA-4AB7-8737-5FCC57D6BF0B}"/>
            </a:ext>
          </a:extLst>
        </xdr:cNvPr>
        <xdr:cNvSpPr/>
      </xdr:nvSpPr>
      <xdr:spPr>
        <a:xfrm>
          <a:off x="8699500" y="66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2436</xdr:rowOff>
    </xdr:from>
    <xdr:to>
      <xdr:col>50</xdr:col>
      <xdr:colOff>114300</xdr:colOff>
      <xdr:row>39</xdr:row>
      <xdr:rowOff>24646</xdr:rowOff>
    </xdr:to>
    <xdr:cxnSp macro="">
      <xdr:nvCxnSpPr>
        <xdr:cNvPr id="134" name="直線コネクタ 133">
          <a:extLst>
            <a:ext uri="{FF2B5EF4-FFF2-40B4-BE49-F238E27FC236}">
              <a16:creationId xmlns:a16="http://schemas.microsoft.com/office/drawing/2014/main" id="{A2E2660A-BF5A-48A3-86D0-D9A743B81EFF}"/>
            </a:ext>
          </a:extLst>
        </xdr:cNvPr>
        <xdr:cNvCxnSpPr/>
      </xdr:nvCxnSpPr>
      <xdr:spPr>
        <a:xfrm>
          <a:off x="8750300" y="6688986"/>
          <a:ext cx="889000" cy="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131978</xdr:rowOff>
    </xdr:from>
    <xdr:to>
      <xdr:col>41</xdr:col>
      <xdr:colOff>101600</xdr:colOff>
      <xdr:row>39</xdr:row>
      <xdr:rowOff>62128</xdr:rowOff>
    </xdr:to>
    <xdr:sp macro="" textlink="">
      <xdr:nvSpPr>
        <xdr:cNvPr id="135" name="楕円 134">
          <a:extLst>
            <a:ext uri="{FF2B5EF4-FFF2-40B4-BE49-F238E27FC236}">
              <a16:creationId xmlns:a16="http://schemas.microsoft.com/office/drawing/2014/main" id="{C51FB3F2-F0C7-469C-B1C7-4FAEF04A50C0}"/>
            </a:ext>
          </a:extLst>
        </xdr:cNvPr>
        <xdr:cNvSpPr/>
      </xdr:nvSpPr>
      <xdr:spPr>
        <a:xfrm>
          <a:off x="7810500" y="66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2436</xdr:rowOff>
    </xdr:from>
    <xdr:to>
      <xdr:col>45</xdr:col>
      <xdr:colOff>177800</xdr:colOff>
      <xdr:row>39</xdr:row>
      <xdr:rowOff>11328</xdr:rowOff>
    </xdr:to>
    <xdr:cxnSp macro="">
      <xdr:nvCxnSpPr>
        <xdr:cNvPr id="136" name="直線コネクタ 135">
          <a:extLst>
            <a:ext uri="{FF2B5EF4-FFF2-40B4-BE49-F238E27FC236}">
              <a16:creationId xmlns:a16="http://schemas.microsoft.com/office/drawing/2014/main" id="{1160073C-C3E3-4DBA-AFF2-3C50C6959705}"/>
            </a:ext>
          </a:extLst>
        </xdr:cNvPr>
        <xdr:cNvCxnSpPr/>
      </xdr:nvCxnSpPr>
      <xdr:spPr>
        <a:xfrm flipV="1">
          <a:off x="7861300" y="6688986"/>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145296</xdr:rowOff>
    </xdr:from>
    <xdr:to>
      <xdr:col>36</xdr:col>
      <xdr:colOff>165100</xdr:colOff>
      <xdr:row>39</xdr:row>
      <xdr:rowOff>75446</xdr:rowOff>
    </xdr:to>
    <xdr:sp macro="" textlink="">
      <xdr:nvSpPr>
        <xdr:cNvPr id="137" name="楕円 136">
          <a:extLst>
            <a:ext uri="{FF2B5EF4-FFF2-40B4-BE49-F238E27FC236}">
              <a16:creationId xmlns:a16="http://schemas.microsoft.com/office/drawing/2014/main" id="{1A205D05-C6D8-4FE0-8B91-F4C7B4017607}"/>
            </a:ext>
          </a:extLst>
        </xdr:cNvPr>
        <xdr:cNvSpPr/>
      </xdr:nvSpPr>
      <xdr:spPr>
        <a:xfrm>
          <a:off x="6921500" y="66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11328</xdr:rowOff>
    </xdr:from>
    <xdr:to>
      <xdr:col>41</xdr:col>
      <xdr:colOff>50800</xdr:colOff>
      <xdr:row>39</xdr:row>
      <xdr:rowOff>24646</xdr:rowOff>
    </xdr:to>
    <xdr:cxnSp macro="">
      <xdr:nvCxnSpPr>
        <xdr:cNvPr id="138" name="直線コネクタ 137">
          <a:extLst>
            <a:ext uri="{FF2B5EF4-FFF2-40B4-BE49-F238E27FC236}">
              <a16:creationId xmlns:a16="http://schemas.microsoft.com/office/drawing/2014/main" id="{039C8B23-4BC7-4736-B8CD-788775BD2695}"/>
            </a:ext>
          </a:extLst>
        </xdr:cNvPr>
        <xdr:cNvCxnSpPr/>
      </xdr:nvCxnSpPr>
      <xdr:spPr>
        <a:xfrm flipV="1">
          <a:off x="6972300" y="6697878"/>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EE2E420B-753E-46C3-A930-702A12B40E09}"/>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91C58D37-7AF6-4BF1-B04D-8B809D17B7D4}"/>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AE692C46-9017-44EE-9671-7487ED5E8158}"/>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BB47DF8F-D42A-448F-A994-257A634AF07F}"/>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91973</xdr:rowOff>
    </xdr:from>
    <xdr:ext cx="599010" cy="259045"/>
    <xdr:sp macro="" textlink="">
      <xdr:nvSpPr>
        <xdr:cNvPr id="143" name="n_1mainValue【道路】&#10;一人当たり延長">
          <a:extLst>
            <a:ext uri="{FF2B5EF4-FFF2-40B4-BE49-F238E27FC236}">
              <a16:creationId xmlns:a16="http://schemas.microsoft.com/office/drawing/2014/main" id="{D5D8CEC5-B7A2-427E-86D8-918D18A537A8}"/>
            </a:ext>
          </a:extLst>
        </xdr:cNvPr>
        <xdr:cNvSpPr txBox="1"/>
      </xdr:nvSpPr>
      <xdr:spPr>
        <a:xfrm>
          <a:off x="9327094" y="643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69763</xdr:rowOff>
    </xdr:from>
    <xdr:ext cx="599010" cy="259045"/>
    <xdr:sp macro="" textlink="">
      <xdr:nvSpPr>
        <xdr:cNvPr id="144" name="n_2mainValue【道路】&#10;一人当たり延長">
          <a:extLst>
            <a:ext uri="{FF2B5EF4-FFF2-40B4-BE49-F238E27FC236}">
              <a16:creationId xmlns:a16="http://schemas.microsoft.com/office/drawing/2014/main" id="{97449C2B-4504-4754-A3CF-815E73B3BE14}"/>
            </a:ext>
          </a:extLst>
        </xdr:cNvPr>
        <xdr:cNvSpPr txBox="1"/>
      </xdr:nvSpPr>
      <xdr:spPr>
        <a:xfrm>
          <a:off x="8450794" y="641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78655</xdr:rowOff>
    </xdr:from>
    <xdr:ext cx="599010" cy="259045"/>
    <xdr:sp macro="" textlink="">
      <xdr:nvSpPr>
        <xdr:cNvPr id="145" name="n_3mainValue【道路】&#10;一人当たり延長">
          <a:extLst>
            <a:ext uri="{FF2B5EF4-FFF2-40B4-BE49-F238E27FC236}">
              <a16:creationId xmlns:a16="http://schemas.microsoft.com/office/drawing/2014/main" id="{779F9031-B1BC-40BD-AB26-C0F57B5E4726}"/>
            </a:ext>
          </a:extLst>
        </xdr:cNvPr>
        <xdr:cNvSpPr txBox="1"/>
      </xdr:nvSpPr>
      <xdr:spPr>
        <a:xfrm>
          <a:off x="7561794" y="642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91973</xdr:rowOff>
    </xdr:from>
    <xdr:ext cx="599010" cy="259045"/>
    <xdr:sp macro="" textlink="">
      <xdr:nvSpPr>
        <xdr:cNvPr id="146" name="n_4mainValue【道路】&#10;一人当たり延長">
          <a:extLst>
            <a:ext uri="{FF2B5EF4-FFF2-40B4-BE49-F238E27FC236}">
              <a16:creationId xmlns:a16="http://schemas.microsoft.com/office/drawing/2014/main" id="{95A32847-796A-4985-9BDA-51B985A7E79A}"/>
            </a:ext>
          </a:extLst>
        </xdr:cNvPr>
        <xdr:cNvSpPr txBox="1"/>
      </xdr:nvSpPr>
      <xdr:spPr>
        <a:xfrm>
          <a:off x="6672794" y="643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2C507AD-6262-44D4-AEB5-4F8533946B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D4B50D9-EF1D-4976-9FCD-67EE9E805A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32EF4DD-5DDC-4D88-B2F5-A1626BA851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B650D72-777B-4455-8AF1-F48F965704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85C3BF8-C3C0-48DB-BF36-5617B9FFE8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F6AE9D1-BD16-4E51-A34F-8AB0E34DF2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A7A6834-02D9-4999-AE86-6D6BFE949FD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8518E0A-5D50-472E-938E-ACA0D1F2FE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73EB717-A738-45A3-8ECB-3636AE1F6B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91DE02B-C8BC-4918-A021-B2515DB997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C137929-486C-468C-8C80-CE02DAED75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DDEC0198-297A-4AB0-9545-9EBE695A6E8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33A80F3E-71C5-4FE6-BA60-9F9165B55C6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B5DB3A56-98EA-4594-8F63-AD663F8DEA6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A7D11159-456A-4ADF-A8F1-36A2FD0DFA3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26396B40-1080-45AD-9D72-D1860458BC0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BAFF02AA-1365-4ADC-9097-62205750DD8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9DCA2BCA-5164-4BDC-AAB8-5F643AC2DAD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B6ECCC01-1434-441A-954D-0FF9FB927B6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25ECFE0D-DCD6-4A0F-B565-E97B2AB3E85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BF7480AF-E73E-4242-B00F-14EDE7030E7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3B153DAA-7E1C-4B4D-A463-4BF0E9AA005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1D8EBD94-B373-4A5C-B5EE-836D7A329B9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DA52645-BC13-46DE-A864-47B9F767C2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83D99D39-47EA-41AA-AFC8-6479671AE2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D1EDD825-1486-468E-BAF4-1AA2BCC30AEF}"/>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36DAE8D-77F6-407A-9770-381B5B77F103}"/>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826B100D-CE17-47CA-B7A2-72EF5053AFA8}"/>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18415DFD-09A0-4B3F-A5D7-7CA84E2BAB98}"/>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50B59B81-FFBE-4DB0-8FAC-CF4E6F1C6A3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5B6454D-49D8-4A5E-936A-C785ACBBAB9A}"/>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3DB1A2CD-6792-4889-8FC3-7C15839B74B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3AE506D5-ED94-431C-8565-8C6755723BAF}"/>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7F72FA4B-F987-4B55-A987-3D0A244A59A8}"/>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BA67F609-D1E7-4CE9-A353-63042B227410}"/>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125663D3-67E0-4D56-A92E-2A5ECF65E9A4}"/>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169A99A-A6DD-4628-A42D-C479B5414D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CE7C26C-1E69-47C5-AA4E-E6EA0AC21E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652584-A1EE-4712-85BB-6A1FCD4A520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4932AF-B0C0-4B31-B0EC-1D2C52FA19F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B74FC97-2EB2-4F5F-A2C8-2CC2E91C11A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88" name="楕円 187">
          <a:extLst>
            <a:ext uri="{FF2B5EF4-FFF2-40B4-BE49-F238E27FC236}">
              <a16:creationId xmlns:a16="http://schemas.microsoft.com/office/drawing/2014/main" id="{D6CF364A-5802-4B62-AB0C-0C394CF6139C}"/>
            </a:ext>
          </a:extLst>
        </xdr:cNvPr>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9229BA10-B5BA-4B16-99AD-EA4350068699}"/>
            </a:ext>
          </a:extLst>
        </xdr:cNvPr>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27577</xdr:rowOff>
    </xdr:from>
    <xdr:to>
      <xdr:col>20</xdr:col>
      <xdr:colOff>38100</xdr:colOff>
      <xdr:row>62</xdr:row>
      <xdr:rowOff>129177</xdr:rowOff>
    </xdr:to>
    <xdr:sp macro="" textlink="">
      <xdr:nvSpPr>
        <xdr:cNvPr id="190" name="楕円 189">
          <a:extLst>
            <a:ext uri="{FF2B5EF4-FFF2-40B4-BE49-F238E27FC236}">
              <a16:creationId xmlns:a16="http://schemas.microsoft.com/office/drawing/2014/main" id="{080A007F-D2E2-436B-B8D8-5EFD4F2A952E}"/>
            </a:ext>
          </a:extLst>
        </xdr:cNvPr>
        <xdr:cNvSpPr/>
      </xdr:nvSpPr>
      <xdr:spPr>
        <a:xfrm>
          <a:off x="3746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62</xdr:row>
      <xdr:rowOff>78377</xdr:rowOff>
    </xdr:to>
    <xdr:cxnSp macro="">
      <xdr:nvCxnSpPr>
        <xdr:cNvPr id="191" name="直線コネクタ 190">
          <a:extLst>
            <a:ext uri="{FF2B5EF4-FFF2-40B4-BE49-F238E27FC236}">
              <a16:creationId xmlns:a16="http://schemas.microsoft.com/office/drawing/2014/main" id="{616B9647-227A-41CA-9ADA-71FF8E17F5EF}"/>
            </a:ext>
          </a:extLst>
        </xdr:cNvPr>
        <xdr:cNvCxnSpPr/>
      </xdr:nvCxnSpPr>
      <xdr:spPr>
        <a:xfrm flipV="1">
          <a:off x="3797300" y="10548257"/>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2" name="楕円 191">
          <a:extLst>
            <a:ext uri="{FF2B5EF4-FFF2-40B4-BE49-F238E27FC236}">
              <a16:creationId xmlns:a16="http://schemas.microsoft.com/office/drawing/2014/main" id="{7652504F-FB1F-4418-BF1A-C1546A218C20}"/>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78377</xdr:rowOff>
    </xdr:to>
    <xdr:cxnSp macro="">
      <xdr:nvCxnSpPr>
        <xdr:cNvPr id="193" name="直線コネクタ 192">
          <a:extLst>
            <a:ext uri="{FF2B5EF4-FFF2-40B4-BE49-F238E27FC236}">
              <a16:creationId xmlns:a16="http://schemas.microsoft.com/office/drawing/2014/main" id="{B2EB70DE-96F1-43E5-8473-1F85A5CDC8C0}"/>
            </a:ext>
          </a:extLst>
        </xdr:cNvPr>
        <xdr:cNvCxnSpPr/>
      </xdr:nvCxnSpPr>
      <xdr:spPr>
        <a:xfrm>
          <a:off x="2908300" y="106788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138612</xdr:rowOff>
    </xdr:from>
    <xdr:to>
      <xdr:col>10</xdr:col>
      <xdr:colOff>165100</xdr:colOff>
      <xdr:row>62</xdr:row>
      <xdr:rowOff>68762</xdr:rowOff>
    </xdr:to>
    <xdr:sp macro="" textlink="">
      <xdr:nvSpPr>
        <xdr:cNvPr id="194" name="楕円 193">
          <a:extLst>
            <a:ext uri="{FF2B5EF4-FFF2-40B4-BE49-F238E27FC236}">
              <a16:creationId xmlns:a16="http://schemas.microsoft.com/office/drawing/2014/main" id="{10B94C02-EBB0-4345-A8F1-2D05C0EB6F10}"/>
            </a:ext>
          </a:extLst>
        </xdr:cNvPr>
        <xdr:cNvSpPr/>
      </xdr:nvSpPr>
      <xdr:spPr>
        <a:xfrm>
          <a:off x="1968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17962</xdr:rowOff>
    </xdr:from>
    <xdr:to>
      <xdr:col>15</xdr:col>
      <xdr:colOff>50800</xdr:colOff>
      <xdr:row>62</xdr:row>
      <xdr:rowOff>48985</xdr:rowOff>
    </xdr:to>
    <xdr:cxnSp macro="">
      <xdr:nvCxnSpPr>
        <xdr:cNvPr id="195" name="直線コネクタ 194">
          <a:extLst>
            <a:ext uri="{FF2B5EF4-FFF2-40B4-BE49-F238E27FC236}">
              <a16:creationId xmlns:a16="http://schemas.microsoft.com/office/drawing/2014/main" id="{64A959D9-22C9-4F54-BA5A-69069ADC2CB5}"/>
            </a:ext>
          </a:extLst>
        </xdr:cNvPr>
        <xdr:cNvCxnSpPr/>
      </xdr:nvCxnSpPr>
      <xdr:spPr>
        <a:xfrm>
          <a:off x="2019300" y="106478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6" name="楕円 195">
          <a:extLst>
            <a:ext uri="{FF2B5EF4-FFF2-40B4-BE49-F238E27FC236}">
              <a16:creationId xmlns:a16="http://schemas.microsoft.com/office/drawing/2014/main" id="{27828A54-D495-4862-B711-28A6E326DE0F}"/>
            </a:ext>
          </a:extLst>
        </xdr:cNvPr>
        <xdr:cNvSpPr/>
      </xdr:nvSpPr>
      <xdr:spPr>
        <a:xfrm>
          <a:off x="107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17962</xdr:rowOff>
    </xdr:to>
    <xdr:cxnSp macro="">
      <xdr:nvCxnSpPr>
        <xdr:cNvPr id="197" name="直線コネクタ 196">
          <a:extLst>
            <a:ext uri="{FF2B5EF4-FFF2-40B4-BE49-F238E27FC236}">
              <a16:creationId xmlns:a16="http://schemas.microsoft.com/office/drawing/2014/main" id="{34491AC4-A24B-4558-86BA-C14D57563265}"/>
            </a:ext>
          </a:extLst>
        </xdr:cNvPr>
        <xdr:cNvCxnSpPr/>
      </xdr:nvCxnSpPr>
      <xdr:spPr>
        <a:xfrm>
          <a:off x="1130300" y="106184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FA692BC-F091-4B9B-B167-963908C3D5CB}"/>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B624F1F-B94B-4A4A-91BF-B36C49D3D256}"/>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DBA2108-B1C7-4BA7-9383-3A079402034B}"/>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0FB4344-F059-49E8-A75D-95D5ED181F9A}"/>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120304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E6E4CEEE-644E-4A62-A2A8-7F369D00839C}"/>
            </a:ext>
          </a:extLst>
        </xdr:cNvPr>
        <xdr:cNvSpPr txBox="1"/>
      </xdr:nvSpPr>
      <xdr:spPr>
        <a:xfrm>
          <a:off x="3582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24F9679C-DF5E-4F73-994E-4582222C0E6F}"/>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59889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6038593-CD2C-46B4-B5BD-58AE23014174}"/>
            </a:ext>
          </a:extLst>
        </xdr:cNvPr>
        <xdr:cNvSpPr txBox="1"/>
      </xdr:nvSpPr>
      <xdr:spPr>
        <a:xfrm>
          <a:off x="1816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6961D8F-E87B-4EF3-8D12-44FDD663AD54}"/>
            </a:ext>
          </a:extLst>
        </xdr:cNvPr>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5866F31-129D-44A7-93E5-73F26B5EE1B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27E452F-9F2D-4A39-9AF2-37F267DB7A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FF62421-1194-48F0-B134-7BAC2231D4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5261EFF-F020-4BC7-B684-8EC3F3F74C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D4F44A2-3B0B-4E2D-A2EC-2737DA11F2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380EB36-8084-4C40-BF46-C1A8FB5BDA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7C4751A-DB2F-4114-A920-41F0D17CDE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AA4389A-64BF-49FA-8491-61342318A1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29081F8-0A42-435C-9A34-76AEC727D06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763CFF5-7BD8-432A-B86A-DEF82CC3AF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B6B8FBD6-E8D7-464E-822E-F0CC23C3229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A4E549CC-7546-4602-B6AC-44949261FB0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E90D4E1D-6BED-4FF4-80A0-62F49404223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5531D6AC-F952-4EEF-A46B-2E3E6182EF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90DC5664-E182-41B3-B767-831F3E6F14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9DF994BA-DED4-4A07-B2CD-FA213214543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F809D184-AA83-4426-AC99-0870FC1901E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E2FC754-279A-4DBE-B495-5355048AD58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B6195F44-4274-49F1-8FE0-10375854F4E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FA4F58A8-FB3B-40F5-952F-C6DAD0DD835B}"/>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8A66319-8229-4C5D-83EE-32C107AC2C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A7330C92-382C-414F-8786-830D4AA0CE1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D5A2F50-52AA-496B-A6A9-CA168F2AAE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48C59DEA-C6E7-44E4-9DA6-8C13B2FF7847}"/>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2D29401-45AE-40A4-A5AB-6B1C106A88ED}"/>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C8508858-7390-4C9C-AB30-9EC43DBE67C1}"/>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D2799DB4-CE50-46EF-B305-EE63463EDF13}"/>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B6C086A2-239D-48AF-9C32-2B25596F1FDC}"/>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FE47A62-BDD8-4778-889B-828C6B25C5BE}"/>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20061003-B6D5-4F3A-AAE8-CE0B580FF649}"/>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753BA4F8-D3D1-4522-9D12-77BD314832F3}"/>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7A1D079D-B3DC-496D-93F8-733B348A9BBA}"/>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7CF24EC2-0795-45ED-AB4C-342EA3B7F8BB}"/>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45880318-7D32-4CE0-ABCE-8A8B602C826C}"/>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1A2EAE2-0A29-4C8B-B7C2-77B334DCB7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701B359-BB85-4FAD-967B-739871CAC25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EFE2073-5D00-4AEE-921F-21BADDC6B1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F3F5ED0-BA32-4099-B3A0-66AC58ACB7E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198CC6B-B754-4371-B5BE-DFBB47C352F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124531</xdr:rowOff>
    </xdr:from>
    <xdr:to>
      <xdr:col>55</xdr:col>
      <xdr:colOff>50800</xdr:colOff>
      <xdr:row>64</xdr:row>
      <xdr:rowOff>54681</xdr:rowOff>
    </xdr:to>
    <xdr:sp macro="" textlink="">
      <xdr:nvSpPr>
        <xdr:cNvPr id="245" name="楕円 244">
          <a:extLst>
            <a:ext uri="{FF2B5EF4-FFF2-40B4-BE49-F238E27FC236}">
              <a16:creationId xmlns:a16="http://schemas.microsoft.com/office/drawing/2014/main" id="{9AC1C29C-E49B-4885-9387-7ADB7857C3E5}"/>
            </a:ext>
          </a:extLst>
        </xdr:cNvPr>
        <xdr:cNvSpPr/>
      </xdr:nvSpPr>
      <xdr:spPr>
        <a:xfrm>
          <a:off x="10426700" y="109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39458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F19AAEE2-21E8-407C-A371-2DAAFAFA4675}"/>
            </a:ext>
          </a:extLst>
        </xdr:cNvPr>
        <xdr:cNvSpPr txBox="1"/>
      </xdr:nvSpPr>
      <xdr:spPr>
        <a:xfrm>
          <a:off x="10515600" y="1084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134658</xdr:rowOff>
    </xdr:from>
    <xdr:to>
      <xdr:col>50</xdr:col>
      <xdr:colOff>165100</xdr:colOff>
      <xdr:row>64</xdr:row>
      <xdr:rowOff>64808</xdr:rowOff>
    </xdr:to>
    <xdr:sp macro="" textlink="">
      <xdr:nvSpPr>
        <xdr:cNvPr id="247" name="楕円 246">
          <a:extLst>
            <a:ext uri="{FF2B5EF4-FFF2-40B4-BE49-F238E27FC236}">
              <a16:creationId xmlns:a16="http://schemas.microsoft.com/office/drawing/2014/main" id="{9A9C773C-6422-4BCE-AD20-2F9E4D55B60E}"/>
            </a:ext>
          </a:extLst>
        </xdr:cNvPr>
        <xdr:cNvSpPr/>
      </xdr:nvSpPr>
      <xdr:spPr>
        <a:xfrm>
          <a:off x="9588500" y="109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3881</xdr:rowOff>
    </xdr:from>
    <xdr:to>
      <xdr:col>55</xdr:col>
      <xdr:colOff>0</xdr:colOff>
      <xdr:row>64</xdr:row>
      <xdr:rowOff>14008</xdr:rowOff>
    </xdr:to>
    <xdr:cxnSp macro="">
      <xdr:nvCxnSpPr>
        <xdr:cNvPr id="248" name="直線コネクタ 247">
          <a:extLst>
            <a:ext uri="{FF2B5EF4-FFF2-40B4-BE49-F238E27FC236}">
              <a16:creationId xmlns:a16="http://schemas.microsoft.com/office/drawing/2014/main" id="{E4B85928-E9B8-46A1-94BE-DF759D10687C}"/>
            </a:ext>
          </a:extLst>
        </xdr:cNvPr>
        <xdr:cNvCxnSpPr/>
      </xdr:nvCxnSpPr>
      <xdr:spPr>
        <a:xfrm flipV="1">
          <a:off x="9639300" y="10976681"/>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131600</xdr:rowOff>
    </xdr:from>
    <xdr:to>
      <xdr:col>46</xdr:col>
      <xdr:colOff>38100</xdr:colOff>
      <xdr:row>64</xdr:row>
      <xdr:rowOff>61750</xdr:rowOff>
    </xdr:to>
    <xdr:sp macro="" textlink="">
      <xdr:nvSpPr>
        <xdr:cNvPr id="249" name="楕円 248">
          <a:extLst>
            <a:ext uri="{FF2B5EF4-FFF2-40B4-BE49-F238E27FC236}">
              <a16:creationId xmlns:a16="http://schemas.microsoft.com/office/drawing/2014/main" id="{AC70B94C-13A3-4333-9BEC-9FFF39727F68}"/>
            </a:ext>
          </a:extLst>
        </xdr:cNvPr>
        <xdr:cNvSpPr/>
      </xdr:nvSpPr>
      <xdr:spPr>
        <a:xfrm>
          <a:off x="8699500" y="109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10950</xdr:rowOff>
    </xdr:from>
    <xdr:to>
      <xdr:col>50</xdr:col>
      <xdr:colOff>114300</xdr:colOff>
      <xdr:row>64</xdr:row>
      <xdr:rowOff>14008</xdr:rowOff>
    </xdr:to>
    <xdr:cxnSp macro="">
      <xdr:nvCxnSpPr>
        <xdr:cNvPr id="250" name="直線コネクタ 249">
          <a:extLst>
            <a:ext uri="{FF2B5EF4-FFF2-40B4-BE49-F238E27FC236}">
              <a16:creationId xmlns:a16="http://schemas.microsoft.com/office/drawing/2014/main" id="{C287C381-D373-46A0-9D3B-E79B12673BFC}"/>
            </a:ext>
          </a:extLst>
        </xdr:cNvPr>
        <xdr:cNvCxnSpPr/>
      </xdr:nvCxnSpPr>
      <xdr:spPr>
        <a:xfrm>
          <a:off x="8750300" y="10983750"/>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132824</xdr:rowOff>
    </xdr:from>
    <xdr:to>
      <xdr:col>41</xdr:col>
      <xdr:colOff>101600</xdr:colOff>
      <xdr:row>64</xdr:row>
      <xdr:rowOff>62974</xdr:rowOff>
    </xdr:to>
    <xdr:sp macro="" textlink="">
      <xdr:nvSpPr>
        <xdr:cNvPr id="251" name="楕円 250">
          <a:extLst>
            <a:ext uri="{FF2B5EF4-FFF2-40B4-BE49-F238E27FC236}">
              <a16:creationId xmlns:a16="http://schemas.microsoft.com/office/drawing/2014/main" id="{662A624A-B4E4-44B3-92BB-970F3F3CFE69}"/>
            </a:ext>
          </a:extLst>
        </xdr:cNvPr>
        <xdr:cNvSpPr/>
      </xdr:nvSpPr>
      <xdr:spPr>
        <a:xfrm>
          <a:off x="7810500" y="109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10950</xdr:rowOff>
    </xdr:from>
    <xdr:to>
      <xdr:col>45</xdr:col>
      <xdr:colOff>177800</xdr:colOff>
      <xdr:row>64</xdr:row>
      <xdr:rowOff>12174</xdr:rowOff>
    </xdr:to>
    <xdr:cxnSp macro="">
      <xdr:nvCxnSpPr>
        <xdr:cNvPr id="252" name="直線コネクタ 251">
          <a:extLst>
            <a:ext uri="{FF2B5EF4-FFF2-40B4-BE49-F238E27FC236}">
              <a16:creationId xmlns:a16="http://schemas.microsoft.com/office/drawing/2014/main" id="{31AE27D0-2E2F-4FDA-B810-960A9EA93BEA}"/>
            </a:ext>
          </a:extLst>
        </xdr:cNvPr>
        <xdr:cNvCxnSpPr/>
      </xdr:nvCxnSpPr>
      <xdr:spPr>
        <a:xfrm flipV="1">
          <a:off x="7861300" y="10983750"/>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134658</xdr:rowOff>
    </xdr:from>
    <xdr:to>
      <xdr:col>36</xdr:col>
      <xdr:colOff>165100</xdr:colOff>
      <xdr:row>64</xdr:row>
      <xdr:rowOff>64808</xdr:rowOff>
    </xdr:to>
    <xdr:sp macro="" textlink="">
      <xdr:nvSpPr>
        <xdr:cNvPr id="253" name="楕円 252">
          <a:extLst>
            <a:ext uri="{FF2B5EF4-FFF2-40B4-BE49-F238E27FC236}">
              <a16:creationId xmlns:a16="http://schemas.microsoft.com/office/drawing/2014/main" id="{303132B8-CDE3-402E-B3F1-8B0EF6B640DB}"/>
            </a:ext>
          </a:extLst>
        </xdr:cNvPr>
        <xdr:cNvSpPr/>
      </xdr:nvSpPr>
      <xdr:spPr>
        <a:xfrm>
          <a:off x="6921500" y="109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12174</xdr:rowOff>
    </xdr:from>
    <xdr:to>
      <xdr:col>41</xdr:col>
      <xdr:colOff>50800</xdr:colOff>
      <xdr:row>64</xdr:row>
      <xdr:rowOff>14008</xdr:rowOff>
    </xdr:to>
    <xdr:cxnSp macro="">
      <xdr:nvCxnSpPr>
        <xdr:cNvPr id="254" name="直線コネクタ 253">
          <a:extLst>
            <a:ext uri="{FF2B5EF4-FFF2-40B4-BE49-F238E27FC236}">
              <a16:creationId xmlns:a16="http://schemas.microsoft.com/office/drawing/2014/main" id="{1541B471-9E51-499C-A5A3-1D035EE658E0}"/>
            </a:ext>
          </a:extLst>
        </xdr:cNvPr>
        <xdr:cNvCxnSpPr/>
      </xdr:nvCxnSpPr>
      <xdr:spPr>
        <a:xfrm flipV="1">
          <a:off x="6972300" y="10984974"/>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9AA85E77-BEE0-43AC-93F3-9F13160FEA64}"/>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97F3FA5-0BC0-45A0-9E24-6BC68119ED3B}"/>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A7BDCB2-D0DB-46AE-9A19-AA9C3495C51A}"/>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4A9D8D32-5493-46EA-80E1-DAAD2BCDC724}"/>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55935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7E33633-E672-4933-8839-79B7ACDDB07E}"/>
            </a:ext>
          </a:extLst>
        </xdr:cNvPr>
        <xdr:cNvSpPr txBox="1"/>
      </xdr:nvSpPr>
      <xdr:spPr>
        <a:xfrm>
          <a:off x="9327095" y="110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52877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7AC0753-E7F2-4042-9827-E73ACC43CB5D}"/>
            </a:ext>
          </a:extLst>
        </xdr:cNvPr>
        <xdr:cNvSpPr txBox="1"/>
      </xdr:nvSpPr>
      <xdr:spPr>
        <a:xfrm>
          <a:off x="8450795" y="1102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54101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F9E7C8D6-2BCB-4748-8F0D-6BFADD36D772}"/>
            </a:ext>
          </a:extLst>
        </xdr:cNvPr>
        <xdr:cNvSpPr txBox="1"/>
      </xdr:nvSpPr>
      <xdr:spPr>
        <a:xfrm>
          <a:off x="7561795" y="110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55935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7A9B5652-04B1-4087-A8A2-3D983EA1D345}"/>
            </a:ext>
          </a:extLst>
        </xdr:cNvPr>
        <xdr:cNvSpPr txBox="1"/>
      </xdr:nvSpPr>
      <xdr:spPr>
        <a:xfrm>
          <a:off x="6672795" y="110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F3679B2-F2DF-4414-AE7C-D84759B006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30AB0AB-04E4-422A-A5A1-E6AAE0EEE0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106F0D6-642F-4FB0-8DB6-7B49FEF455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CC00A48-2EBF-46C4-B795-F436E6539B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72AC2E4-83F0-4386-BBF0-E08B6A6888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E7118BB-A44B-4557-BEA8-095A08AA1A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767B05C-D9E0-4426-8214-6897EFF1FB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4BE8B0A-EDE5-4054-B492-2DFED48555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47540B1-D0AF-42B9-A6B5-CA54997D64A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0B05701-743C-4026-8084-DBDECC4E0C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97AAB58-9044-4031-B23D-CA135F10D1B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CDDA8698-DA52-48D1-A380-DBA4E75889C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BFCEE897-0ABD-44CF-AF79-5B9899B9A2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24DF6195-19C4-423B-BA6E-3EE292D6926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6E733C56-9B97-4F00-93DB-652349B8F5F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F44B65F3-4102-4A9E-A1CC-2A2E65454AE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0B4740D-0E8C-4352-8202-D4217340DA3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3D2456D9-E120-43F6-AE9E-3CB6C7B4924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AA7FF682-5A7E-4F47-B6D0-205DF6E748C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227EE061-5B44-4239-96A5-D21A9632F2C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6B3A2ECA-F671-4412-8C03-2F083087CF7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EAA9A351-1E75-4B24-A278-350A1750F25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8F3292F3-6FDF-48B4-BE36-EEFE579FBCD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5A5F7DB-BCEC-48F2-9869-6BBCDFCA18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431D2F6-A532-4D27-B28F-8EAA8C9AC7E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7E6F2087-D78F-4E3A-96CD-A75F12594194}"/>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0B3C37D-4A6A-42DC-994C-534313F42AD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624D9757-2ED5-4311-B697-6D19D67AB6D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8D8A5F6F-3F82-4BF6-8C4F-99C4A2645587}"/>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B31C79AA-E179-44A3-828A-2E67E141147D}"/>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3C80E7D-8CD1-4DB3-924E-A365AE0A8DD2}"/>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A4F413F2-EC7A-4CE9-B7EF-1235698F9FAF}"/>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8246ACC1-49E4-4E45-A49E-74E2C177AC19}"/>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BB9E12A5-C08E-4991-84C1-06FD854CE226}"/>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975E7B31-9D9E-4155-99D8-18C8C64AA98B}"/>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C380DE4D-3EF4-4031-9F54-E1EDF526AE4B}"/>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54CB975-CC14-4FBE-A49A-05653DC25E4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84A973F-4CC4-44DB-A85E-955631C07D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F468C9D-307F-45C1-97F3-E2A144D7399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7F2812D-55DC-4A83-BA31-6D3EBEBDFB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F682915-8E5E-4F62-956F-9751B9ED10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150586</xdr:rowOff>
    </xdr:from>
    <xdr:to>
      <xdr:col>24</xdr:col>
      <xdr:colOff>114300</xdr:colOff>
      <xdr:row>83</xdr:row>
      <xdr:rowOff>80736</xdr:rowOff>
    </xdr:to>
    <xdr:sp macro="" textlink="">
      <xdr:nvSpPr>
        <xdr:cNvPr id="304" name="楕円 303">
          <a:extLst>
            <a:ext uri="{FF2B5EF4-FFF2-40B4-BE49-F238E27FC236}">
              <a16:creationId xmlns:a16="http://schemas.microsoft.com/office/drawing/2014/main" id="{A6453DC3-55ED-482E-AF86-F5A982149199}"/>
            </a:ext>
          </a:extLst>
        </xdr:cNvPr>
        <xdr:cNvSpPr/>
      </xdr:nvSpPr>
      <xdr:spPr>
        <a:xfrm>
          <a:off x="4584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2013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60C3DC4-2113-452B-BABB-4669D5B86493}"/>
            </a:ext>
          </a:extLst>
        </xdr:cNvPr>
        <xdr:cNvSpPr txBox="1"/>
      </xdr:nvSpPr>
      <xdr:spPr>
        <a:xfrm>
          <a:off x="4673600" y="1406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306" name="楕円 305">
          <a:extLst>
            <a:ext uri="{FF2B5EF4-FFF2-40B4-BE49-F238E27FC236}">
              <a16:creationId xmlns:a16="http://schemas.microsoft.com/office/drawing/2014/main" id="{C2DEA6BF-61C1-4A67-92D9-26DE669D3A6F}"/>
            </a:ext>
          </a:extLst>
        </xdr:cNvPr>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29936</xdr:rowOff>
    </xdr:from>
    <xdr:to>
      <xdr:col>24</xdr:col>
      <xdr:colOff>63500</xdr:colOff>
      <xdr:row>84</xdr:row>
      <xdr:rowOff>3811</xdr:rowOff>
    </xdr:to>
    <xdr:cxnSp macro="">
      <xdr:nvCxnSpPr>
        <xdr:cNvPr id="307" name="直線コネクタ 306">
          <a:extLst>
            <a:ext uri="{FF2B5EF4-FFF2-40B4-BE49-F238E27FC236}">
              <a16:creationId xmlns:a16="http://schemas.microsoft.com/office/drawing/2014/main" id="{4207E31F-353F-4395-A413-0A1E51E68181}"/>
            </a:ext>
          </a:extLst>
        </xdr:cNvPr>
        <xdr:cNvCxnSpPr/>
      </xdr:nvCxnSpPr>
      <xdr:spPr>
        <a:xfrm flipV="1">
          <a:off x="3797300" y="14260286"/>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xdr:rowOff>
    </xdr:from>
    <xdr:to>
      <xdr:col>15</xdr:col>
      <xdr:colOff>101600</xdr:colOff>
      <xdr:row>84</xdr:row>
      <xdr:rowOff>103595</xdr:rowOff>
    </xdr:to>
    <xdr:sp macro="" textlink="">
      <xdr:nvSpPr>
        <xdr:cNvPr id="308" name="楕円 307">
          <a:extLst>
            <a:ext uri="{FF2B5EF4-FFF2-40B4-BE49-F238E27FC236}">
              <a16:creationId xmlns:a16="http://schemas.microsoft.com/office/drawing/2014/main" id="{58C6F945-703B-47FE-A832-BF4385623903}"/>
            </a:ext>
          </a:extLst>
        </xdr:cNvPr>
        <xdr:cNvSpPr/>
      </xdr:nvSpPr>
      <xdr:spPr>
        <a:xfrm>
          <a:off x="2857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52795</xdr:rowOff>
    </xdr:to>
    <xdr:cxnSp macro="">
      <xdr:nvCxnSpPr>
        <xdr:cNvPr id="309" name="直線コネクタ 308">
          <a:extLst>
            <a:ext uri="{FF2B5EF4-FFF2-40B4-BE49-F238E27FC236}">
              <a16:creationId xmlns:a16="http://schemas.microsoft.com/office/drawing/2014/main" id="{B3F05F51-2FE1-4549-BEBC-572569722C7E}"/>
            </a:ext>
          </a:extLst>
        </xdr:cNvPr>
        <xdr:cNvCxnSpPr/>
      </xdr:nvCxnSpPr>
      <xdr:spPr>
        <a:xfrm flipV="1">
          <a:off x="2908300" y="1440561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23223</xdr:rowOff>
    </xdr:from>
    <xdr:to>
      <xdr:col>10</xdr:col>
      <xdr:colOff>165100</xdr:colOff>
      <xdr:row>84</xdr:row>
      <xdr:rowOff>124823</xdr:rowOff>
    </xdr:to>
    <xdr:sp macro="" textlink="">
      <xdr:nvSpPr>
        <xdr:cNvPr id="310" name="楕円 309">
          <a:extLst>
            <a:ext uri="{FF2B5EF4-FFF2-40B4-BE49-F238E27FC236}">
              <a16:creationId xmlns:a16="http://schemas.microsoft.com/office/drawing/2014/main" id="{B229068F-772D-4457-B374-943AC19478B8}"/>
            </a:ext>
          </a:extLst>
        </xdr:cNvPr>
        <xdr:cNvSpPr/>
      </xdr:nvSpPr>
      <xdr:spPr>
        <a:xfrm>
          <a:off x="1968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52795</xdr:rowOff>
    </xdr:from>
    <xdr:to>
      <xdr:col>15</xdr:col>
      <xdr:colOff>50800</xdr:colOff>
      <xdr:row>84</xdr:row>
      <xdr:rowOff>74023</xdr:rowOff>
    </xdr:to>
    <xdr:cxnSp macro="">
      <xdr:nvCxnSpPr>
        <xdr:cNvPr id="311" name="直線コネクタ 310">
          <a:extLst>
            <a:ext uri="{FF2B5EF4-FFF2-40B4-BE49-F238E27FC236}">
              <a16:creationId xmlns:a16="http://schemas.microsoft.com/office/drawing/2014/main" id="{3AA36026-8A6E-4473-8AEA-642C0CFFE37A}"/>
            </a:ext>
          </a:extLst>
        </xdr:cNvPr>
        <xdr:cNvCxnSpPr/>
      </xdr:nvCxnSpPr>
      <xdr:spPr>
        <a:xfrm flipV="1">
          <a:off x="2019300" y="144545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2" name="楕円 311">
          <a:extLst>
            <a:ext uri="{FF2B5EF4-FFF2-40B4-BE49-F238E27FC236}">
              <a16:creationId xmlns:a16="http://schemas.microsoft.com/office/drawing/2014/main" id="{7DB804A3-4219-4EC6-8469-303B5BEFF6AA}"/>
            </a:ext>
          </a:extLst>
        </xdr:cNvPr>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74023</xdr:rowOff>
    </xdr:to>
    <xdr:cxnSp macro="">
      <xdr:nvCxnSpPr>
        <xdr:cNvPr id="313" name="直線コネクタ 312">
          <a:extLst>
            <a:ext uri="{FF2B5EF4-FFF2-40B4-BE49-F238E27FC236}">
              <a16:creationId xmlns:a16="http://schemas.microsoft.com/office/drawing/2014/main" id="{ED2FDF55-075E-4322-9C79-0459088A2D9D}"/>
            </a:ext>
          </a:extLst>
        </xdr:cNvPr>
        <xdr:cNvCxnSpPr/>
      </xdr:nvCxnSpPr>
      <xdr:spPr>
        <a:xfrm>
          <a:off x="1130300" y="144692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0F2ADB1A-C19F-494D-970F-C6147D25C8B9}"/>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2828D466-D2D5-42E2-BE75-327858A72CDC}"/>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D4D3AC9A-415A-4617-B2B0-6CDF11966504}"/>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0B9F85A1-205C-42F8-BB60-DCF086E35887}"/>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18" name="n_1mainValue【公営住宅】&#10;有形固定資産減価償却率">
          <a:extLst>
            <a:ext uri="{FF2B5EF4-FFF2-40B4-BE49-F238E27FC236}">
              <a16:creationId xmlns:a16="http://schemas.microsoft.com/office/drawing/2014/main" id="{9631AAEF-0BCC-46AA-AB15-EC98EAA10B2C}"/>
            </a:ext>
          </a:extLst>
        </xdr:cNvPr>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94722</xdr:rowOff>
    </xdr:from>
    <xdr:ext cx="405111" cy="259045"/>
    <xdr:sp macro="" textlink="">
      <xdr:nvSpPr>
        <xdr:cNvPr id="319" name="n_2mainValue【公営住宅】&#10;有形固定資産減価償却率">
          <a:extLst>
            <a:ext uri="{FF2B5EF4-FFF2-40B4-BE49-F238E27FC236}">
              <a16:creationId xmlns:a16="http://schemas.microsoft.com/office/drawing/2014/main" id="{93720E30-E671-4716-9684-1E446FE8803A}"/>
            </a:ext>
          </a:extLst>
        </xdr:cNvPr>
        <xdr:cNvSpPr txBox="1"/>
      </xdr:nvSpPr>
      <xdr:spPr>
        <a:xfrm>
          <a:off x="2705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115950</xdr:rowOff>
    </xdr:from>
    <xdr:ext cx="405111" cy="259045"/>
    <xdr:sp macro="" textlink="">
      <xdr:nvSpPr>
        <xdr:cNvPr id="320" name="n_3mainValue【公営住宅】&#10;有形固定資産減価償却率">
          <a:extLst>
            <a:ext uri="{FF2B5EF4-FFF2-40B4-BE49-F238E27FC236}">
              <a16:creationId xmlns:a16="http://schemas.microsoft.com/office/drawing/2014/main" id="{D4AE6B30-B346-4969-B12F-9A2C8DAC4DAB}"/>
            </a:ext>
          </a:extLst>
        </xdr:cNvPr>
        <xdr:cNvSpPr txBox="1"/>
      </xdr:nvSpPr>
      <xdr:spPr>
        <a:xfrm>
          <a:off x="1816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21" name="n_4mainValue【公営住宅】&#10;有形固定資産減価償却率">
          <a:extLst>
            <a:ext uri="{FF2B5EF4-FFF2-40B4-BE49-F238E27FC236}">
              <a16:creationId xmlns:a16="http://schemas.microsoft.com/office/drawing/2014/main" id="{E5E890A7-B193-4570-ACA0-534D2D3D1C97}"/>
            </a:ext>
          </a:extLst>
        </xdr:cNvPr>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EA20C94-331B-4E87-AEDF-DF0D26840C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ECC9581-0370-46C4-B7DF-6350EF15CB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DFF896C-DB1B-441F-8E7B-5725D71A2E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B8D1666-305A-4C59-9FEC-BE8ED5CF6AC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79EA4D4-E0E6-4155-B1B2-4DBD1687274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9FFD45A-D846-4BB5-B612-EC46D6FC0A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E9F090B-6BBA-48EC-B372-A356A64B03A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DEB153F-83E5-43EB-BF5E-173C5F47A46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1BD00D3-CB76-452A-A8D7-6CC3BF6A0E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1CCF5A01-B1C8-4189-A16E-D000C5BF2D7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7CA5CD-5772-4A0E-8841-86ED5D2B265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6A785991-34C3-43A4-B117-F9F5A0A1F1A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2EFAC350-FCD4-4CA6-B1B8-CCE9A30B3E8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ED7E0144-51D8-4DD1-BCEA-8175ABD5D94A}"/>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FFB32AD-7F8B-4914-9B91-BBDD2ACFE30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F9982A2C-760A-46A1-AAF7-BE3D14EE97AC}"/>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DEEA7604-6CBB-4344-B059-127DAD2FE50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422064CE-6928-45D1-A9BF-726225B30818}"/>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EDE75D46-61CF-4F08-AAD3-5B9537181ED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89E58F07-DDAC-46B2-AE15-7ED8C504C4F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29AA9FDE-D2BC-492E-AC40-35FA2C41384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5FBEF831-8E49-4311-90A1-E980A48C6F6D}"/>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F39E589-DA66-47E6-8457-67D4DDBCB0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3CED35C8-7E9C-4635-89F2-DB57B561609C}"/>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A21C155-13A8-4BDD-9345-5C508025E3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5356CC5C-6BBD-4603-8429-09CE040E7B44}"/>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2FB95CAD-36FD-45D9-A650-3ABCF897BD9E}"/>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A69632C8-E2E2-408B-8E5A-5E9296C7ABD3}"/>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A3FA6F69-4DA5-4532-B71F-00655DF0362F}"/>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4B89D7C3-26A3-47CF-9D13-92DB1465DE2D}"/>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a:extLst>
            <a:ext uri="{FF2B5EF4-FFF2-40B4-BE49-F238E27FC236}">
              <a16:creationId xmlns:a16="http://schemas.microsoft.com/office/drawing/2014/main" id="{B983F661-07C2-4634-BED6-8AFE4A9132DF}"/>
            </a:ext>
          </a:extLst>
        </xdr:cNvPr>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A0C54465-79B4-4D81-BCD6-04756A4B0844}"/>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683083A9-525C-4924-BD42-18231286CAB3}"/>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01F70C02-AE18-4F3C-A8B7-C381A05234AF}"/>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A064C828-6CAE-4E3C-8F70-C847AE3FD16B}"/>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70B4CAE6-094F-48E6-802E-866B7386EA99}"/>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C092F20-7707-474F-87C7-D63818943E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B464FC8-B86F-4C44-915C-3CFCB7B74F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633BDB5-52EF-446C-9111-4D31A1A9EE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F009F25-A9D0-4A43-A9C6-DA71FC4D0E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63E1461-A409-4C20-8386-0CD2E2A014C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70053</xdr:rowOff>
    </xdr:from>
    <xdr:to>
      <xdr:col>55</xdr:col>
      <xdr:colOff>50800</xdr:colOff>
      <xdr:row>87</xdr:row>
      <xdr:rowOff>203</xdr:rowOff>
    </xdr:to>
    <xdr:sp macro="" textlink="">
      <xdr:nvSpPr>
        <xdr:cNvPr id="363" name="楕円 362">
          <a:extLst>
            <a:ext uri="{FF2B5EF4-FFF2-40B4-BE49-F238E27FC236}">
              <a16:creationId xmlns:a16="http://schemas.microsoft.com/office/drawing/2014/main" id="{650CFB0F-CF7B-432F-A4FA-54E039BBBA41}"/>
            </a:ext>
          </a:extLst>
        </xdr:cNvPr>
        <xdr:cNvSpPr/>
      </xdr:nvSpPr>
      <xdr:spPr>
        <a:xfrm>
          <a:off x="10426700" y="148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29430</xdr:rowOff>
    </xdr:from>
    <xdr:ext cx="534377" cy="259045"/>
    <xdr:sp macro="" textlink="">
      <xdr:nvSpPr>
        <xdr:cNvPr id="364" name="【公営住宅】&#10;一人当たり面積該当値テキスト">
          <a:extLst>
            <a:ext uri="{FF2B5EF4-FFF2-40B4-BE49-F238E27FC236}">
              <a16:creationId xmlns:a16="http://schemas.microsoft.com/office/drawing/2014/main" id="{3368B6F8-794E-4E49-937D-3F33A11207E5}"/>
            </a:ext>
          </a:extLst>
        </xdr:cNvPr>
        <xdr:cNvSpPr txBox="1"/>
      </xdr:nvSpPr>
      <xdr:spPr>
        <a:xfrm>
          <a:off x="10515600" y="1460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72278</xdr:rowOff>
    </xdr:from>
    <xdr:to>
      <xdr:col>50</xdr:col>
      <xdr:colOff>165100</xdr:colOff>
      <xdr:row>87</xdr:row>
      <xdr:rowOff>2428</xdr:rowOff>
    </xdr:to>
    <xdr:sp macro="" textlink="">
      <xdr:nvSpPr>
        <xdr:cNvPr id="365" name="楕円 364">
          <a:extLst>
            <a:ext uri="{FF2B5EF4-FFF2-40B4-BE49-F238E27FC236}">
              <a16:creationId xmlns:a16="http://schemas.microsoft.com/office/drawing/2014/main" id="{8D9ADEE4-8EEC-4BAA-A7BC-FBEF5C233033}"/>
            </a:ext>
          </a:extLst>
        </xdr:cNvPr>
        <xdr:cNvSpPr/>
      </xdr:nvSpPr>
      <xdr:spPr>
        <a:xfrm>
          <a:off x="9588500" y="148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120853</xdr:rowOff>
    </xdr:from>
    <xdr:to>
      <xdr:col>55</xdr:col>
      <xdr:colOff>0</xdr:colOff>
      <xdr:row>86</xdr:row>
      <xdr:rowOff>123078</xdr:rowOff>
    </xdr:to>
    <xdr:cxnSp macro="">
      <xdr:nvCxnSpPr>
        <xdr:cNvPr id="366" name="直線コネクタ 365">
          <a:extLst>
            <a:ext uri="{FF2B5EF4-FFF2-40B4-BE49-F238E27FC236}">
              <a16:creationId xmlns:a16="http://schemas.microsoft.com/office/drawing/2014/main" id="{4203EF4A-C469-44F1-958B-6C430469CB77}"/>
            </a:ext>
          </a:extLst>
        </xdr:cNvPr>
        <xdr:cNvCxnSpPr/>
      </xdr:nvCxnSpPr>
      <xdr:spPr>
        <a:xfrm flipV="1">
          <a:off x="9639300" y="14865553"/>
          <a:ext cx="8382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72966</xdr:rowOff>
    </xdr:from>
    <xdr:to>
      <xdr:col>46</xdr:col>
      <xdr:colOff>38100</xdr:colOff>
      <xdr:row>87</xdr:row>
      <xdr:rowOff>3116</xdr:rowOff>
    </xdr:to>
    <xdr:sp macro="" textlink="">
      <xdr:nvSpPr>
        <xdr:cNvPr id="367" name="楕円 366">
          <a:extLst>
            <a:ext uri="{FF2B5EF4-FFF2-40B4-BE49-F238E27FC236}">
              <a16:creationId xmlns:a16="http://schemas.microsoft.com/office/drawing/2014/main" id="{A30A3486-BA73-4635-ACC3-71B3FE61003A}"/>
            </a:ext>
          </a:extLst>
        </xdr:cNvPr>
        <xdr:cNvSpPr/>
      </xdr:nvSpPr>
      <xdr:spPr>
        <a:xfrm>
          <a:off x="8699500" y="148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123078</xdr:rowOff>
    </xdr:from>
    <xdr:to>
      <xdr:col>50</xdr:col>
      <xdr:colOff>114300</xdr:colOff>
      <xdr:row>86</xdr:row>
      <xdr:rowOff>123766</xdr:rowOff>
    </xdr:to>
    <xdr:cxnSp macro="">
      <xdr:nvCxnSpPr>
        <xdr:cNvPr id="368" name="直線コネクタ 367">
          <a:extLst>
            <a:ext uri="{FF2B5EF4-FFF2-40B4-BE49-F238E27FC236}">
              <a16:creationId xmlns:a16="http://schemas.microsoft.com/office/drawing/2014/main" id="{06EB86F8-57E9-4CAD-A6DB-4F2686B99986}"/>
            </a:ext>
          </a:extLst>
        </xdr:cNvPr>
        <xdr:cNvCxnSpPr/>
      </xdr:nvCxnSpPr>
      <xdr:spPr>
        <a:xfrm flipV="1">
          <a:off x="8750300" y="14867778"/>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75324</xdr:rowOff>
    </xdr:from>
    <xdr:to>
      <xdr:col>41</xdr:col>
      <xdr:colOff>101600</xdr:colOff>
      <xdr:row>87</xdr:row>
      <xdr:rowOff>5474</xdr:rowOff>
    </xdr:to>
    <xdr:sp macro="" textlink="">
      <xdr:nvSpPr>
        <xdr:cNvPr id="369" name="楕円 368">
          <a:extLst>
            <a:ext uri="{FF2B5EF4-FFF2-40B4-BE49-F238E27FC236}">
              <a16:creationId xmlns:a16="http://schemas.microsoft.com/office/drawing/2014/main" id="{8DFE70B4-62EF-4B86-80A9-6D237C94E002}"/>
            </a:ext>
          </a:extLst>
        </xdr:cNvPr>
        <xdr:cNvSpPr/>
      </xdr:nvSpPr>
      <xdr:spPr>
        <a:xfrm>
          <a:off x="7810500" y="148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123766</xdr:rowOff>
    </xdr:from>
    <xdr:to>
      <xdr:col>45</xdr:col>
      <xdr:colOff>177800</xdr:colOff>
      <xdr:row>86</xdr:row>
      <xdr:rowOff>126124</xdr:rowOff>
    </xdr:to>
    <xdr:cxnSp macro="">
      <xdr:nvCxnSpPr>
        <xdr:cNvPr id="370" name="直線コネクタ 369">
          <a:extLst>
            <a:ext uri="{FF2B5EF4-FFF2-40B4-BE49-F238E27FC236}">
              <a16:creationId xmlns:a16="http://schemas.microsoft.com/office/drawing/2014/main" id="{7EA08B91-2379-48B3-ADA2-AA6091613270}"/>
            </a:ext>
          </a:extLst>
        </xdr:cNvPr>
        <xdr:cNvCxnSpPr/>
      </xdr:nvCxnSpPr>
      <xdr:spPr>
        <a:xfrm flipV="1">
          <a:off x="7861300" y="14868466"/>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76938</xdr:rowOff>
    </xdr:from>
    <xdr:to>
      <xdr:col>36</xdr:col>
      <xdr:colOff>165100</xdr:colOff>
      <xdr:row>87</xdr:row>
      <xdr:rowOff>7088</xdr:rowOff>
    </xdr:to>
    <xdr:sp macro="" textlink="">
      <xdr:nvSpPr>
        <xdr:cNvPr id="371" name="楕円 370">
          <a:extLst>
            <a:ext uri="{FF2B5EF4-FFF2-40B4-BE49-F238E27FC236}">
              <a16:creationId xmlns:a16="http://schemas.microsoft.com/office/drawing/2014/main" id="{51E23AF0-4F14-4751-A75B-CF0FA6733309}"/>
            </a:ext>
          </a:extLst>
        </xdr:cNvPr>
        <xdr:cNvSpPr/>
      </xdr:nvSpPr>
      <xdr:spPr>
        <a:xfrm>
          <a:off x="6921500" y="1482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126124</xdr:rowOff>
    </xdr:from>
    <xdr:to>
      <xdr:col>41</xdr:col>
      <xdr:colOff>50800</xdr:colOff>
      <xdr:row>86</xdr:row>
      <xdr:rowOff>127738</xdr:rowOff>
    </xdr:to>
    <xdr:cxnSp macro="">
      <xdr:nvCxnSpPr>
        <xdr:cNvPr id="372" name="直線コネクタ 371">
          <a:extLst>
            <a:ext uri="{FF2B5EF4-FFF2-40B4-BE49-F238E27FC236}">
              <a16:creationId xmlns:a16="http://schemas.microsoft.com/office/drawing/2014/main" id="{052EF991-ECA1-4DD0-811D-94FBFF287A01}"/>
            </a:ext>
          </a:extLst>
        </xdr:cNvPr>
        <xdr:cNvCxnSpPr/>
      </xdr:nvCxnSpPr>
      <xdr:spPr>
        <a:xfrm flipV="1">
          <a:off x="6972300" y="14870824"/>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69F23484-D99D-4CF3-94EC-D0EE6D6F9274}"/>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9BA8811A-5A8B-45D9-9694-A7B88F0D5BE5}"/>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19E6850B-A012-4D2B-9A6D-5FB38D78E4B6}"/>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AE10F5D8-9FF7-434F-A375-0F741E78CBC4}"/>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85</xdr:row>
      <xdr:rowOff>18955</xdr:rowOff>
    </xdr:from>
    <xdr:ext cx="534377" cy="259045"/>
    <xdr:sp macro="" textlink="">
      <xdr:nvSpPr>
        <xdr:cNvPr id="377" name="n_1mainValue【公営住宅】&#10;一人当たり面積">
          <a:extLst>
            <a:ext uri="{FF2B5EF4-FFF2-40B4-BE49-F238E27FC236}">
              <a16:creationId xmlns:a16="http://schemas.microsoft.com/office/drawing/2014/main" id="{7CAEBF2C-B1AA-42B2-B29D-86E7F53FBFE6}"/>
            </a:ext>
          </a:extLst>
        </xdr:cNvPr>
        <xdr:cNvSpPr txBox="1"/>
      </xdr:nvSpPr>
      <xdr:spPr>
        <a:xfrm>
          <a:off x="9359411" y="145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85</xdr:row>
      <xdr:rowOff>19643</xdr:rowOff>
    </xdr:from>
    <xdr:ext cx="534377" cy="259045"/>
    <xdr:sp macro="" textlink="">
      <xdr:nvSpPr>
        <xdr:cNvPr id="378" name="n_2mainValue【公営住宅】&#10;一人当たり面積">
          <a:extLst>
            <a:ext uri="{FF2B5EF4-FFF2-40B4-BE49-F238E27FC236}">
              <a16:creationId xmlns:a16="http://schemas.microsoft.com/office/drawing/2014/main" id="{5A5DA606-4FA5-44B2-A999-6CA1A442EA5C}"/>
            </a:ext>
          </a:extLst>
        </xdr:cNvPr>
        <xdr:cNvSpPr txBox="1"/>
      </xdr:nvSpPr>
      <xdr:spPr>
        <a:xfrm>
          <a:off x="8483111" y="145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85</xdr:row>
      <xdr:rowOff>22001</xdr:rowOff>
    </xdr:from>
    <xdr:ext cx="534377" cy="259045"/>
    <xdr:sp macro="" textlink="">
      <xdr:nvSpPr>
        <xdr:cNvPr id="379" name="n_3mainValue【公営住宅】&#10;一人当たり面積">
          <a:extLst>
            <a:ext uri="{FF2B5EF4-FFF2-40B4-BE49-F238E27FC236}">
              <a16:creationId xmlns:a16="http://schemas.microsoft.com/office/drawing/2014/main" id="{CFFA3771-E5E9-4DC6-963D-5583BD0386AB}"/>
            </a:ext>
          </a:extLst>
        </xdr:cNvPr>
        <xdr:cNvSpPr txBox="1"/>
      </xdr:nvSpPr>
      <xdr:spPr>
        <a:xfrm>
          <a:off x="7594111" y="1459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85</xdr:row>
      <xdr:rowOff>23615</xdr:rowOff>
    </xdr:from>
    <xdr:ext cx="534377" cy="259045"/>
    <xdr:sp macro="" textlink="">
      <xdr:nvSpPr>
        <xdr:cNvPr id="380" name="n_4mainValue【公営住宅】&#10;一人当たり面積">
          <a:extLst>
            <a:ext uri="{FF2B5EF4-FFF2-40B4-BE49-F238E27FC236}">
              <a16:creationId xmlns:a16="http://schemas.microsoft.com/office/drawing/2014/main" id="{9532C7ED-5E77-4B3C-92C1-DA428B29B0DF}"/>
            </a:ext>
          </a:extLst>
        </xdr:cNvPr>
        <xdr:cNvSpPr txBox="1"/>
      </xdr:nvSpPr>
      <xdr:spPr>
        <a:xfrm>
          <a:off x="6705111" y="1459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790AC97-7E3F-4165-8AC7-C636E9EF75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02B298B-6CE3-40C7-86BF-0DFB1474CC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EEC7F38C-5A39-4C89-AFC2-54B0DC2953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975091A-27A6-446D-822E-B6736D2B970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06768F5-E191-41FC-80AF-7F06E0D1FC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242234B-E1CB-4A1D-99F5-13D2CFA3205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819FFCF-F5EE-49B2-886D-922AAE56D43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58AE223-840A-4030-968F-CB78A09EF95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CCD7FAFC-60C7-4556-9A8A-2DD9C9660B7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C4928F73-00FA-408C-867E-C382B86EC77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A57E5B80-CC5B-4304-975D-212771A668C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C31E82C1-4FE7-47F0-8B4A-2F0FB10D48D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43D080D1-BDBE-4214-B092-225B60826C2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3B280B84-9BFA-47EF-9F87-2B689B5525B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D14DB299-26AF-4E05-9B05-DDBB010E609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C5CB765C-F94E-46B4-B8AF-D1D4ADD0C7D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299F6CB6-80C5-4D2E-A28C-3527B374098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BDB80554-1A08-4085-BB15-CCE350BF406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F1ABFBF4-488E-4B6A-9AE7-C6E75CD4E53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71BB089F-1D36-42CB-8D4A-AB85FFE4F31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8F643284-8C8D-4399-9F5D-A332892A865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D015DAEE-C79C-4945-8A00-842F24806DE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F51377BA-DD81-4DB4-8D9D-DCDDC51262D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9D312F90-D37F-4A71-BF53-EE450A4AE1F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5FD90B8C-F3FE-44D8-94EC-0E97E40C7AB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3A66EC9A-91EC-4476-AF45-D050D3A064E0}"/>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3FB023F-8839-42BF-ADC1-1D27AA6F2CCB}"/>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139C8C94-3C42-4E30-BA2C-BFA2C532397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EA74F1F2-C31F-4032-BB24-0955AFB6F88D}"/>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208C6A0C-D59D-4C68-BD7A-D1BC0E2478BC}"/>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CFC1F359-7C9E-4498-ACE1-24FA93418181}"/>
            </a:ext>
          </a:extLst>
        </xdr:cNvPr>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100E7DF8-1BB5-498A-9A7F-4BFEECD1A144}"/>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61D0BF0A-3328-4F7D-89D6-E7C49F50FAFE}"/>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2574F1DB-BD1E-449A-A347-DF4FEFE94D89}"/>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a:extLst>
            <a:ext uri="{FF2B5EF4-FFF2-40B4-BE49-F238E27FC236}">
              <a16:creationId xmlns:a16="http://schemas.microsoft.com/office/drawing/2014/main" id="{20F9E831-9668-4242-B492-8FACDB89764E}"/>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E2704383-A5A5-46E9-9555-B0FE88CD49FC}"/>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AA5C822-DE9B-4C73-BF1E-55C827A7E74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219DBC1-541C-4F8E-86D5-1C4549B8CF0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733DB58-3612-467F-9D1D-0DA091CF407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98726BD-4359-4ABC-B795-5DCFE21E615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5EBB62E-27D4-4269-92FA-F299D821105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53158</xdr:rowOff>
    </xdr:from>
    <xdr:to>
      <xdr:col>24</xdr:col>
      <xdr:colOff>114300</xdr:colOff>
      <xdr:row>104</xdr:row>
      <xdr:rowOff>154758</xdr:rowOff>
    </xdr:to>
    <xdr:sp macro="" textlink="">
      <xdr:nvSpPr>
        <xdr:cNvPr id="422" name="楕円 421">
          <a:extLst>
            <a:ext uri="{FF2B5EF4-FFF2-40B4-BE49-F238E27FC236}">
              <a16:creationId xmlns:a16="http://schemas.microsoft.com/office/drawing/2014/main" id="{BAAD665A-0331-42FD-AADB-7186861C4369}"/>
            </a:ext>
          </a:extLst>
        </xdr:cNvPr>
        <xdr:cNvSpPr/>
      </xdr:nvSpPr>
      <xdr:spPr>
        <a:xfrm>
          <a:off x="4584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76035</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D7712FDE-E959-4553-BA1E-F1D0AFFFF294}"/>
            </a:ext>
          </a:extLst>
        </xdr:cNvPr>
        <xdr:cNvSpPr txBox="1"/>
      </xdr:nvSpPr>
      <xdr:spPr>
        <a:xfrm>
          <a:off x="4673600" y="1773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33564</xdr:rowOff>
    </xdr:from>
    <xdr:to>
      <xdr:col>20</xdr:col>
      <xdr:colOff>38100</xdr:colOff>
      <xdr:row>104</xdr:row>
      <xdr:rowOff>135164</xdr:rowOff>
    </xdr:to>
    <xdr:sp macro="" textlink="">
      <xdr:nvSpPr>
        <xdr:cNvPr id="424" name="楕円 423">
          <a:extLst>
            <a:ext uri="{FF2B5EF4-FFF2-40B4-BE49-F238E27FC236}">
              <a16:creationId xmlns:a16="http://schemas.microsoft.com/office/drawing/2014/main" id="{D6BB40D5-BA2D-465C-9A2A-9DFF837ED91A}"/>
            </a:ext>
          </a:extLst>
        </xdr:cNvPr>
        <xdr:cNvSpPr/>
      </xdr:nvSpPr>
      <xdr:spPr>
        <a:xfrm>
          <a:off x="3746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84364</xdr:rowOff>
    </xdr:from>
    <xdr:to>
      <xdr:col>24</xdr:col>
      <xdr:colOff>63500</xdr:colOff>
      <xdr:row>104</xdr:row>
      <xdr:rowOff>103958</xdr:rowOff>
    </xdr:to>
    <xdr:cxnSp macro="">
      <xdr:nvCxnSpPr>
        <xdr:cNvPr id="425" name="直線コネクタ 424">
          <a:extLst>
            <a:ext uri="{FF2B5EF4-FFF2-40B4-BE49-F238E27FC236}">
              <a16:creationId xmlns:a16="http://schemas.microsoft.com/office/drawing/2014/main" id="{777D41F9-B264-4C33-9731-A343B18EFB1E}"/>
            </a:ext>
          </a:extLst>
        </xdr:cNvPr>
        <xdr:cNvCxnSpPr/>
      </xdr:nvCxnSpPr>
      <xdr:spPr>
        <a:xfrm>
          <a:off x="3797300" y="1791516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2539</xdr:rowOff>
    </xdr:from>
    <xdr:to>
      <xdr:col>15</xdr:col>
      <xdr:colOff>101600</xdr:colOff>
      <xdr:row>104</xdr:row>
      <xdr:rowOff>104139</xdr:rowOff>
    </xdr:to>
    <xdr:sp macro="" textlink="">
      <xdr:nvSpPr>
        <xdr:cNvPr id="426" name="楕円 425">
          <a:extLst>
            <a:ext uri="{FF2B5EF4-FFF2-40B4-BE49-F238E27FC236}">
              <a16:creationId xmlns:a16="http://schemas.microsoft.com/office/drawing/2014/main" id="{64AE8727-E6B9-496A-86FE-D9480895F47F}"/>
            </a:ext>
          </a:extLst>
        </xdr:cNvPr>
        <xdr:cNvSpPr/>
      </xdr:nvSpPr>
      <xdr:spPr>
        <a:xfrm>
          <a:off x="2857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53339</xdr:rowOff>
    </xdr:from>
    <xdr:to>
      <xdr:col>19</xdr:col>
      <xdr:colOff>177800</xdr:colOff>
      <xdr:row>104</xdr:row>
      <xdr:rowOff>84364</xdr:rowOff>
    </xdr:to>
    <xdr:cxnSp macro="">
      <xdr:nvCxnSpPr>
        <xdr:cNvPr id="427" name="直線コネクタ 426">
          <a:extLst>
            <a:ext uri="{FF2B5EF4-FFF2-40B4-BE49-F238E27FC236}">
              <a16:creationId xmlns:a16="http://schemas.microsoft.com/office/drawing/2014/main" id="{A4B54F49-64A4-4153-B9B0-6250DAC39693}"/>
            </a:ext>
          </a:extLst>
        </xdr:cNvPr>
        <xdr:cNvCxnSpPr/>
      </xdr:nvCxnSpPr>
      <xdr:spPr>
        <a:xfrm>
          <a:off x="2908300" y="178841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28" name="楕円 427">
          <a:extLst>
            <a:ext uri="{FF2B5EF4-FFF2-40B4-BE49-F238E27FC236}">
              <a16:creationId xmlns:a16="http://schemas.microsoft.com/office/drawing/2014/main" id="{5349A41F-8255-41DE-9A70-702AFA923586}"/>
            </a:ext>
          </a:extLst>
        </xdr:cNvPr>
        <xdr:cNvSpPr/>
      </xdr:nvSpPr>
      <xdr:spPr>
        <a:xfrm>
          <a:off x="1968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22316</xdr:rowOff>
    </xdr:from>
    <xdr:to>
      <xdr:col>15</xdr:col>
      <xdr:colOff>50800</xdr:colOff>
      <xdr:row>104</xdr:row>
      <xdr:rowOff>53339</xdr:rowOff>
    </xdr:to>
    <xdr:cxnSp macro="">
      <xdr:nvCxnSpPr>
        <xdr:cNvPr id="429" name="直線コネクタ 428">
          <a:extLst>
            <a:ext uri="{FF2B5EF4-FFF2-40B4-BE49-F238E27FC236}">
              <a16:creationId xmlns:a16="http://schemas.microsoft.com/office/drawing/2014/main" id="{54B3C2A1-647A-4AD7-AED3-E93BB76E1CA8}"/>
            </a:ext>
          </a:extLst>
        </xdr:cNvPr>
        <xdr:cNvCxnSpPr/>
      </xdr:nvCxnSpPr>
      <xdr:spPr>
        <a:xfrm>
          <a:off x="2019300" y="178531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118473</xdr:rowOff>
    </xdr:from>
    <xdr:to>
      <xdr:col>6</xdr:col>
      <xdr:colOff>38100</xdr:colOff>
      <xdr:row>104</xdr:row>
      <xdr:rowOff>48623</xdr:rowOff>
    </xdr:to>
    <xdr:sp macro="" textlink="">
      <xdr:nvSpPr>
        <xdr:cNvPr id="430" name="楕円 429">
          <a:extLst>
            <a:ext uri="{FF2B5EF4-FFF2-40B4-BE49-F238E27FC236}">
              <a16:creationId xmlns:a16="http://schemas.microsoft.com/office/drawing/2014/main" id="{49B7E92C-90DC-42D6-AF5A-D0E05A75EC5F}"/>
            </a:ext>
          </a:extLst>
        </xdr:cNvPr>
        <xdr:cNvSpPr/>
      </xdr:nvSpPr>
      <xdr:spPr>
        <a:xfrm>
          <a:off x="1079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169273</xdr:rowOff>
    </xdr:from>
    <xdr:to>
      <xdr:col>10</xdr:col>
      <xdr:colOff>114300</xdr:colOff>
      <xdr:row>104</xdr:row>
      <xdr:rowOff>22316</xdr:rowOff>
    </xdr:to>
    <xdr:cxnSp macro="">
      <xdr:nvCxnSpPr>
        <xdr:cNvPr id="431" name="直線コネクタ 430">
          <a:extLst>
            <a:ext uri="{FF2B5EF4-FFF2-40B4-BE49-F238E27FC236}">
              <a16:creationId xmlns:a16="http://schemas.microsoft.com/office/drawing/2014/main" id="{98C96EF3-7BE8-4A45-9604-F9EAD3CBE116}"/>
            </a:ext>
          </a:extLst>
        </xdr:cNvPr>
        <xdr:cNvCxnSpPr/>
      </xdr:nvCxnSpPr>
      <xdr:spPr>
        <a:xfrm>
          <a:off x="1130300" y="178286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2" name="n_1aveValue【港湾・漁港】&#10;有形固定資産減価償却率">
          <a:extLst>
            <a:ext uri="{FF2B5EF4-FFF2-40B4-BE49-F238E27FC236}">
              <a16:creationId xmlns:a16="http://schemas.microsoft.com/office/drawing/2014/main" id="{E41D9ADE-A48C-4502-BC9F-7C9DBD498E87}"/>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3" name="n_2aveValue【港湾・漁港】&#10;有形固定資産減価償却率">
          <a:extLst>
            <a:ext uri="{FF2B5EF4-FFF2-40B4-BE49-F238E27FC236}">
              <a16:creationId xmlns:a16="http://schemas.microsoft.com/office/drawing/2014/main" id="{B10DA0E9-26AF-491D-86E4-C2EC2CB08854}"/>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4" name="n_3aveValue【港湾・漁港】&#10;有形固定資産減価償却率">
          <a:extLst>
            <a:ext uri="{FF2B5EF4-FFF2-40B4-BE49-F238E27FC236}">
              <a16:creationId xmlns:a16="http://schemas.microsoft.com/office/drawing/2014/main" id="{D33F41AD-C026-438C-8786-F8194E9018E1}"/>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35" name="n_4aveValue【港湾・漁港】&#10;有形固定資産減価償却率">
          <a:extLst>
            <a:ext uri="{FF2B5EF4-FFF2-40B4-BE49-F238E27FC236}">
              <a16:creationId xmlns:a16="http://schemas.microsoft.com/office/drawing/2014/main" id="{7CB22038-0538-4216-A7FC-1D948BB78540}"/>
            </a:ext>
          </a:extLst>
        </xdr:cNvPr>
        <xdr:cNvSpPr txBox="1"/>
      </xdr:nvSpPr>
      <xdr:spPr>
        <a:xfrm>
          <a:off x="927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151691</xdr:rowOff>
    </xdr:from>
    <xdr:ext cx="405111" cy="259045"/>
    <xdr:sp macro="" textlink="">
      <xdr:nvSpPr>
        <xdr:cNvPr id="436" name="n_1mainValue【港湾・漁港】&#10;有形固定資産減価償却率">
          <a:extLst>
            <a:ext uri="{FF2B5EF4-FFF2-40B4-BE49-F238E27FC236}">
              <a16:creationId xmlns:a16="http://schemas.microsoft.com/office/drawing/2014/main" id="{FA6D67D9-1A92-4272-90D8-9465B107531A}"/>
            </a:ext>
          </a:extLst>
        </xdr:cNvPr>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120666</xdr:rowOff>
    </xdr:from>
    <xdr:ext cx="405111" cy="259045"/>
    <xdr:sp macro="" textlink="">
      <xdr:nvSpPr>
        <xdr:cNvPr id="437" name="n_2mainValue【港湾・漁港】&#10;有形固定資産減価償却率">
          <a:extLst>
            <a:ext uri="{FF2B5EF4-FFF2-40B4-BE49-F238E27FC236}">
              <a16:creationId xmlns:a16="http://schemas.microsoft.com/office/drawing/2014/main" id="{7D0BFD53-0F41-42D0-88D9-9C13DF8F1EDC}"/>
            </a:ext>
          </a:extLst>
        </xdr:cNvPr>
        <xdr:cNvSpPr txBox="1"/>
      </xdr:nvSpPr>
      <xdr:spPr>
        <a:xfrm>
          <a:off x="2705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38" name="n_3mainValue【港湾・漁港】&#10;有形固定資産減価償却率">
          <a:extLst>
            <a:ext uri="{FF2B5EF4-FFF2-40B4-BE49-F238E27FC236}">
              <a16:creationId xmlns:a16="http://schemas.microsoft.com/office/drawing/2014/main" id="{511EDA9D-9B8F-4E33-909D-C7EA5AC460C3}"/>
            </a:ext>
          </a:extLst>
        </xdr:cNvPr>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65150</xdr:rowOff>
    </xdr:from>
    <xdr:ext cx="405111" cy="259045"/>
    <xdr:sp macro="" textlink="">
      <xdr:nvSpPr>
        <xdr:cNvPr id="439" name="n_4mainValue【港湾・漁港】&#10;有形固定資産減価償却率">
          <a:extLst>
            <a:ext uri="{FF2B5EF4-FFF2-40B4-BE49-F238E27FC236}">
              <a16:creationId xmlns:a16="http://schemas.microsoft.com/office/drawing/2014/main" id="{7B6D5E35-C5B5-4BA8-A788-9FCFC4A2FAE7}"/>
            </a:ext>
          </a:extLst>
        </xdr:cNvPr>
        <xdr:cNvSpPr txBox="1"/>
      </xdr:nvSpPr>
      <xdr:spPr>
        <a:xfrm>
          <a:off x="927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22595A38-8BEA-4217-99FA-0906A0CFEC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F57C75C8-F933-453F-AEE8-FBC6B8C239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ED1DC28A-5717-4CC2-BEE4-2E3E9A6DA5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F930A77-9B0E-42E4-A4F8-727BAB39F2A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435D55B3-6E35-4AB8-BDED-E86DF9914C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C298FB7-4A3C-4C98-8479-0299C97A12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3EBAD7E0-1091-4FF4-92B5-687491BDE36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CF07DB3-633E-4DF3-90B3-55D37611CB0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11EBB3AE-D828-44F9-9EB7-5078D1394FF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74ED995F-FFB4-49A9-832F-495719F45A9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48AFF9A7-A2A5-49D8-8EC9-396FE1E4DAA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5B9227F4-C7B5-4138-BB70-D913FA8976C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1F6A73F7-6E98-49FE-9A82-69D56B6B73F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9FDFCF4A-0748-4D53-8557-821FB9ED3CE8}"/>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E6298922-BDC4-42D2-8BE7-4C52A06E941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E0BA97B4-BE66-45F5-9DB5-D052180DE5C6}"/>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FECA1ACA-FD27-4BED-B02A-C7B8DA67F96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711B4087-65F3-49C9-B7AB-8F4777AC41B9}"/>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72108F21-79BC-4543-8A55-0A7A9EFF2F6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F883F6E6-40AF-43D5-9127-2B2B38F408A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55F7FD8D-634A-40FA-B006-96148F48531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15191395-FDC0-4022-AE69-A0A3B4B16A05}"/>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102213D4-6C40-4E55-885D-E0CFF694398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402D7359-FB6B-4613-A641-635670B52CAF}"/>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EBA1FBE0-0D55-4CF3-ABA3-BC6D83908144}"/>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92EDCD89-A41A-4482-B42F-3925F571F88A}"/>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A3EDE475-9DB4-4EB6-85EE-06D739D749C8}"/>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2CE24C64-2A9D-4D99-AD87-29C27FD96C55}"/>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25018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054AB831-7442-4993-97A0-AF12AE97FACB}"/>
            </a:ext>
          </a:extLst>
        </xdr:cNvPr>
        <xdr:cNvSpPr txBox="1"/>
      </xdr:nvSpPr>
      <xdr:spPr>
        <a:xfrm>
          <a:off x="10515600" y="18541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1517132A-E50A-4758-ACBE-AB3F6C050935}"/>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a:extLst>
            <a:ext uri="{FF2B5EF4-FFF2-40B4-BE49-F238E27FC236}">
              <a16:creationId xmlns:a16="http://schemas.microsoft.com/office/drawing/2014/main" id="{6DCF8DB8-C400-4FAF-9852-6ECD4B9D8E07}"/>
            </a:ext>
          </a:extLst>
        </xdr:cNvPr>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a:extLst>
            <a:ext uri="{FF2B5EF4-FFF2-40B4-BE49-F238E27FC236}">
              <a16:creationId xmlns:a16="http://schemas.microsoft.com/office/drawing/2014/main" id="{C1C7EC06-E6B6-4CEE-B519-FA4FAB5610C7}"/>
            </a:ext>
          </a:extLst>
        </xdr:cNvPr>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a:extLst>
            <a:ext uri="{FF2B5EF4-FFF2-40B4-BE49-F238E27FC236}">
              <a16:creationId xmlns:a16="http://schemas.microsoft.com/office/drawing/2014/main" id="{A7E64234-CB3C-4282-9F17-6459B3056F8D}"/>
            </a:ext>
          </a:extLst>
        </xdr:cNvPr>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a:extLst>
            <a:ext uri="{FF2B5EF4-FFF2-40B4-BE49-F238E27FC236}">
              <a16:creationId xmlns:a16="http://schemas.microsoft.com/office/drawing/2014/main" id="{EF4A6B82-9D85-4138-AD83-B9FD427B0C6D}"/>
            </a:ext>
          </a:extLst>
        </xdr:cNvPr>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AD7CA3F-A44C-4448-A86D-0C7319F1575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2281AE7-3820-4C89-AB47-BC1D3EF738F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722A839-5763-4172-801C-8B89037947E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2DC02E3-A0D8-4EDB-AF37-C9086385C5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8291A30-AC3E-46F8-BA81-952749CA3FE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80919</xdr:rowOff>
    </xdr:from>
    <xdr:to>
      <xdr:col>55</xdr:col>
      <xdr:colOff>50800</xdr:colOff>
      <xdr:row>103</xdr:row>
      <xdr:rowOff>11069</xdr:rowOff>
    </xdr:to>
    <xdr:sp macro="" textlink="">
      <xdr:nvSpPr>
        <xdr:cNvPr id="479" name="楕円 478">
          <a:extLst>
            <a:ext uri="{FF2B5EF4-FFF2-40B4-BE49-F238E27FC236}">
              <a16:creationId xmlns:a16="http://schemas.microsoft.com/office/drawing/2014/main" id="{23B36B87-4E92-4CDD-B5D1-1FB5ED66FE86}"/>
            </a:ext>
          </a:extLst>
        </xdr:cNvPr>
        <xdr:cNvSpPr/>
      </xdr:nvSpPr>
      <xdr:spPr>
        <a:xfrm>
          <a:off x="10426700" y="175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103796</xdr:rowOff>
    </xdr:from>
    <xdr:ext cx="754822" cy="259045"/>
    <xdr:sp macro="" textlink="">
      <xdr:nvSpPr>
        <xdr:cNvPr id="480" name="【港湾・漁港】&#10;一人当たり有形固定資産（償却資産）額該当値テキスト">
          <a:extLst>
            <a:ext uri="{FF2B5EF4-FFF2-40B4-BE49-F238E27FC236}">
              <a16:creationId xmlns:a16="http://schemas.microsoft.com/office/drawing/2014/main" id="{6216A272-98DB-4A70-B248-24658C0AF123}"/>
            </a:ext>
          </a:extLst>
        </xdr:cNvPr>
        <xdr:cNvSpPr txBox="1"/>
      </xdr:nvSpPr>
      <xdr:spPr>
        <a:xfrm>
          <a:off x="10515600" y="1742024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87133</xdr:rowOff>
    </xdr:from>
    <xdr:to>
      <xdr:col>50</xdr:col>
      <xdr:colOff>165100</xdr:colOff>
      <xdr:row>103</xdr:row>
      <xdr:rowOff>17283</xdr:rowOff>
    </xdr:to>
    <xdr:sp macro="" textlink="">
      <xdr:nvSpPr>
        <xdr:cNvPr id="481" name="楕円 480">
          <a:extLst>
            <a:ext uri="{FF2B5EF4-FFF2-40B4-BE49-F238E27FC236}">
              <a16:creationId xmlns:a16="http://schemas.microsoft.com/office/drawing/2014/main" id="{46012D52-D06D-464D-877B-BE1AC90D63C1}"/>
            </a:ext>
          </a:extLst>
        </xdr:cNvPr>
        <xdr:cNvSpPr/>
      </xdr:nvSpPr>
      <xdr:spPr>
        <a:xfrm>
          <a:off x="9588500" y="175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131719</xdr:rowOff>
    </xdr:from>
    <xdr:to>
      <xdr:col>55</xdr:col>
      <xdr:colOff>0</xdr:colOff>
      <xdr:row>102</xdr:row>
      <xdr:rowOff>137933</xdr:rowOff>
    </xdr:to>
    <xdr:cxnSp macro="">
      <xdr:nvCxnSpPr>
        <xdr:cNvPr id="482" name="直線コネクタ 481">
          <a:extLst>
            <a:ext uri="{FF2B5EF4-FFF2-40B4-BE49-F238E27FC236}">
              <a16:creationId xmlns:a16="http://schemas.microsoft.com/office/drawing/2014/main" id="{AA34F0FE-D1EC-4790-A5E0-3C6F8D81F6FC}"/>
            </a:ext>
          </a:extLst>
        </xdr:cNvPr>
        <xdr:cNvCxnSpPr/>
      </xdr:nvCxnSpPr>
      <xdr:spPr>
        <a:xfrm flipV="1">
          <a:off x="9639300" y="17619619"/>
          <a:ext cx="8382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39577</xdr:rowOff>
    </xdr:from>
    <xdr:to>
      <xdr:col>46</xdr:col>
      <xdr:colOff>38100</xdr:colOff>
      <xdr:row>102</xdr:row>
      <xdr:rowOff>141177</xdr:rowOff>
    </xdr:to>
    <xdr:sp macro="" textlink="">
      <xdr:nvSpPr>
        <xdr:cNvPr id="483" name="楕円 482">
          <a:extLst>
            <a:ext uri="{FF2B5EF4-FFF2-40B4-BE49-F238E27FC236}">
              <a16:creationId xmlns:a16="http://schemas.microsoft.com/office/drawing/2014/main" id="{30711912-6C51-4472-B63D-07629C02B813}"/>
            </a:ext>
          </a:extLst>
        </xdr:cNvPr>
        <xdr:cNvSpPr/>
      </xdr:nvSpPr>
      <xdr:spPr>
        <a:xfrm>
          <a:off x="8699500" y="175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90377</xdr:rowOff>
    </xdr:from>
    <xdr:to>
      <xdr:col>50</xdr:col>
      <xdr:colOff>114300</xdr:colOff>
      <xdr:row>102</xdr:row>
      <xdr:rowOff>137933</xdr:rowOff>
    </xdr:to>
    <xdr:cxnSp macro="">
      <xdr:nvCxnSpPr>
        <xdr:cNvPr id="484" name="直線コネクタ 483">
          <a:extLst>
            <a:ext uri="{FF2B5EF4-FFF2-40B4-BE49-F238E27FC236}">
              <a16:creationId xmlns:a16="http://schemas.microsoft.com/office/drawing/2014/main" id="{FA2A8C8E-158C-4481-8ED0-0AFEAE9D2EDD}"/>
            </a:ext>
          </a:extLst>
        </xdr:cNvPr>
        <xdr:cNvCxnSpPr/>
      </xdr:nvCxnSpPr>
      <xdr:spPr>
        <a:xfrm>
          <a:off x="8750300" y="17578277"/>
          <a:ext cx="889000" cy="4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61733</xdr:rowOff>
    </xdr:from>
    <xdr:to>
      <xdr:col>41</xdr:col>
      <xdr:colOff>101600</xdr:colOff>
      <xdr:row>102</xdr:row>
      <xdr:rowOff>163333</xdr:rowOff>
    </xdr:to>
    <xdr:sp macro="" textlink="">
      <xdr:nvSpPr>
        <xdr:cNvPr id="485" name="楕円 484">
          <a:extLst>
            <a:ext uri="{FF2B5EF4-FFF2-40B4-BE49-F238E27FC236}">
              <a16:creationId xmlns:a16="http://schemas.microsoft.com/office/drawing/2014/main" id="{47D62DAB-C379-4B9F-9802-D2FEB3A5208E}"/>
            </a:ext>
          </a:extLst>
        </xdr:cNvPr>
        <xdr:cNvSpPr/>
      </xdr:nvSpPr>
      <xdr:spPr>
        <a:xfrm>
          <a:off x="7810500" y="175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90377</xdr:rowOff>
    </xdr:from>
    <xdr:to>
      <xdr:col>45</xdr:col>
      <xdr:colOff>177800</xdr:colOff>
      <xdr:row>102</xdr:row>
      <xdr:rowOff>112533</xdr:rowOff>
    </xdr:to>
    <xdr:cxnSp macro="">
      <xdr:nvCxnSpPr>
        <xdr:cNvPr id="486" name="直線コネクタ 485">
          <a:extLst>
            <a:ext uri="{FF2B5EF4-FFF2-40B4-BE49-F238E27FC236}">
              <a16:creationId xmlns:a16="http://schemas.microsoft.com/office/drawing/2014/main" id="{A035B284-11EC-49BF-A058-361BA8BE240D}"/>
            </a:ext>
          </a:extLst>
        </xdr:cNvPr>
        <xdr:cNvCxnSpPr/>
      </xdr:nvCxnSpPr>
      <xdr:spPr>
        <a:xfrm flipV="1">
          <a:off x="7861300" y="17578277"/>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104884</xdr:rowOff>
    </xdr:from>
    <xdr:to>
      <xdr:col>36</xdr:col>
      <xdr:colOff>165100</xdr:colOff>
      <xdr:row>103</xdr:row>
      <xdr:rowOff>35034</xdr:rowOff>
    </xdr:to>
    <xdr:sp macro="" textlink="">
      <xdr:nvSpPr>
        <xdr:cNvPr id="487" name="楕円 486">
          <a:extLst>
            <a:ext uri="{FF2B5EF4-FFF2-40B4-BE49-F238E27FC236}">
              <a16:creationId xmlns:a16="http://schemas.microsoft.com/office/drawing/2014/main" id="{851B9744-4C75-4D52-A183-1FCA358563E2}"/>
            </a:ext>
          </a:extLst>
        </xdr:cNvPr>
        <xdr:cNvSpPr/>
      </xdr:nvSpPr>
      <xdr:spPr>
        <a:xfrm>
          <a:off x="6921500" y="175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112533</xdr:rowOff>
    </xdr:from>
    <xdr:to>
      <xdr:col>41</xdr:col>
      <xdr:colOff>50800</xdr:colOff>
      <xdr:row>102</xdr:row>
      <xdr:rowOff>155684</xdr:rowOff>
    </xdr:to>
    <xdr:cxnSp macro="">
      <xdr:nvCxnSpPr>
        <xdr:cNvPr id="488" name="直線コネクタ 487">
          <a:extLst>
            <a:ext uri="{FF2B5EF4-FFF2-40B4-BE49-F238E27FC236}">
              <a16:creationId xmlns:a16="http://schemas.microsoft.com/office/drawing/2014/main" id="{A2D65CE7-E13B-4BD8-82CE-643BEB1FFA78}"/>
            </a:ext>
          </a:extLst>
        </xdr:cNvPr>
        <xdr:cNvCxnSpPr/>
      </xdr:nvCxnSpPr>
      <xdr:spPr>
        <a:xfrm flipV="1">
          <a:off x="6972300" y="17600433"/>
          <a:ext cx="889000"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154702</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873C7053-D648-4A9A-8368-B5DC16EAFC8B}"/>
            </a:ext>
          </a:extLst>
        </xdr:cNvPr>
        <xdr:cNvSpPr txBox="1"/>
      </xdr:nvSpPr>
      <xdr:spPr>
        <a:xfrm>
          <a:off x="9281505" y="18671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145383</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9A933CC7-DA91-4227-B495-5E1EA5903A57}"/>
            </a:ext>
          </a:extLst>
        </xdr:cNvPr>
        <xdr:cNvSpPr txBox="1"/>
      </xdr:nvSpPr>
      <xdr:spPr>
        <a:xfrm>
          <a:off x="8405205" y="18661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141606</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42C2B6B4-0CCC-4F78-8634-D60240B0918D}"/>
            </a:ext>
          </a:extLst>
        </xdr:cNvPr>
        <xdr:cNvSpPr txBox="1"/>
      </xdr:nvSpPr>
      <xdr:spPr>
        <a:xfrm>
          <a:off x="7516205" y="186582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144138</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C197BA6F-6810-43FD-A8BA-A67FBEEE8C0B}"/>
            </a:ext>
          </a:extLst>
        </xdr:cNvPr>
        <xdr:cNvSpPr txBox="1"/>
      </xdr:nvSpPr>
      <xdr:spPr>
        <a:xfrm>
          <a:off x="6627205" y="186607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105188</xdr:colOff>
      <xdr:row>101</xdr:row>
      <xdr:rowOff>33810</xdr:rowOff>
    </xdr:from>
    <xdr:ext cx="754822" cy="259045"/>
    <xdr:sp macro="" textlink="">
      <xdr:nvSpPr>
        <xdr:cNvPr id="493" name="n_1mainValue【港湾・漁港】&#10;一人当たり有形固定資産（償却資産）額">
          <a:extLst>
            <a:ext uri="{FF2B5EF4-FFF2-40B4-BE49-F238E27FC236}">
              <a16:creationId xmlns:a16="http://schemas.microsoft.com/office/drawing/2014/main" id="{004D1FD9-3D2E-47BF-8247-057D6B0BC860}"/>
            </a:ext>
          </a:extLst>
        </xdr:cNvPr>
        <xdr:cNvSpPr txBox="1"/>
      </xdr:nvSpPr>
      <xdr:spPr>
        <a:xfrm>
          <a:off x="9249188" y="1735026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100</xdr:row>
      <xdr:rowOff>157704</xdr:rowOff>
    </xdr:from>
    <xdr:ext cx="754822" cy="259045"/>
    <xdr:sp macro="" textlink="">
      <xdr:nvSpPr>
        <xdr:cNvPr id="494" name="n_2mainValue【港湾・漁港】&#10;一人当たり有形固定資産（償却資産）額">
          <a:extLst>
            <a:ext uri="{FF2B5EF4-FFF2-40B4-BE49-F238E27FC236}">
              <a16:creationId xmlns:a16="http://schemas.microsoft.com/office/drawing/2014/main" id="{6D523EA1-8C7D-492D-9987-7BB79C907B95}"/>
            </a:ext>
          </a:extLst>
        </xdr:cNvPr>
        <xdr:cNvSpPr txBox="1"/>
      </xdr:nvSpPr>
      <xdr:spPr>
        <a:xfrm>
          <a:off x="8372888" y="1730270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101</xdr:row>
      <xdr:rowOff>8410</xdr:rowOff>
    </xdr:from>
    <xdr:ext cx="754822" cy="259045"/>
    <xdr:sp macro="" textlink="">
      <xdr:nvSpPr>
        <xdr:cNvPr id="495" name="n_3mainValue【港湾・漁港】&#10;一人当たり有形固定資産（償却資産）額">
          <a:extLst>
            <a:ext uri="{FF2B5EF4-FFF2-40B4-BE49-F238E27FC236}">
              <a16:creationId xmlns:a16="http://schemas.microsoft.com/office/drawing/2014/main" id="{CAC9AEF8-36E9-4DC4-9278-4079895D8D49}"/>
            </a:ext>
          </a:extLst>
        </xdr:cNvPr>
        <xdr:cNvSpPr txBox="1"/>
      </xdr:nvSpPr>
      <xdr:spPr>
        <a:xfrm>
          <a:off x="7483888" y="1732486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101</xdr:row>
      <xdr:rowOff>51561</xdr:rowOff>
    </xdr:from>
    <xdr:ext cx="754822" cy="259045"/>
    <xdr:sp macro="" textlink="">
      <xdr:nvSpPr>
        <xdr:cNvPr id="496" name="n_4mainValue【港湾・漁港】&#10;一人当たり有形固定資産（償却資産）額">
          <a:extLst>
            <a:ext uri="{FF2B5EF4-FFF2-40B4-BE49-F238E27FC236}">
              <a16:creationId xmlns:a16="http://schemas.microsoft.com/office/drawing/2014/main" id="{9511C14C-C43C-4C80-91F7-FEBF7ADC646F}"/>
            </a:ext>
          </a:extLst>
        </xdr:cNvPr>
        <xdr:cNvSpPr txBox="1"/>
      </xdr:nvSpPr>
      <xdr:spPr>
        <a:xfrm>
          <a:off x="6594888" y="17368011"/>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0B47170-CE1E-4D01-94AF-5191B14140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DECC5411-0666-49F5-A000-5D0EE356C0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DB163722-6922-4242-82E0-3F7C81C56C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CDF7DF50-035C-4517-82C6-5F0F94EED1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CAACA9AD-F5FC-40FC-99A3-49F60DE2AA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86AAADAC-EFA5-4FD0-8D46-D33B0F3965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A79DC216-DCA4-4855-B4D0-7EE9A0ACCA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51A2B79B-F0DF-4482-9991-E86CAAEEAD1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FF5EBEEF-8221-4903-8846-6E168CEBC4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DE3F2C26-6B1C-4DEC-A187-6C5B3A43D2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7D671370-D8EE-479B-91E7-E5094EBA95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DBAFE3F2-94E3-4E09-9D6D-259754CD10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24242CAC-C6A9-4497-AB21-D26216223C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E90C719B-173A-4BF2-AE1B-A545E89ECD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C3663756-0A46-404E-9EB6-92A88E22D65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98942D29-E90D-4ED9-98D3-3AC94CA48D7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5E9B6CBE-16A9-49E6-8B2F-E03B392C2C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5A5F00C0-47E5-4930-BD82-EA72BFFBB8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5C2A824D-3432-4391-9F4E-7A191BFCAA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3B37372E-0DC6-4A2C-B631-E722BFF2A6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7B012B01-F6B3-4B5E-AB92-17162F7198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44F64425-8AF4-4477-B15C-95E67B1B3B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C5464E53-E12D-4550-B255-528EDF0F8B5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3A1B84D0-461D-40E4-9713-10F83AA90F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8D00FCF3-C01E-431C-9E34-7759CD80A4A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1E455C60-5E93-4691-BD27-14E0936A2B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AFFE1DE8-1944-4D14-A15B-63FC5F0EDDA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D18BB58A-BB95-4797-8A8C-684D9B8ED2D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342387C9-BA0F-4D47-AC7E-9CEC5328A8B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7CCF4F74-4C44-4E3D-842D-081D904199A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8B047804-57A5-43D2-A5AB-2BC70D8EB4D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3193995C-08B4-4583-97CA-ADB7DF28839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9CFBCA53-BE96-42D2-89CD-62489223062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CFDC9EA1-BBFD-4F55-8545-5CACCFA4516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81C243CC-E7A8-419D-BD7E-9CBE2B6704A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60829C6A-3D4A-4D60-A9D0-A79396ACEDF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86856146-5671-4EF6-85AD-6AB2A403991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A995F0E0-9587-4664-BD40-72E7DB3813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C4B5BA02-E1FD-4DAF-86CB-B723EA84440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DA81BDAC-CF5C-4E64-B1E2-EF4F8506B12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C3DFC2D0-A051-403B-AB30-0A60EA6D5314}"/>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969FD6B4-0705-4239-8BB8-8A796CE836CA}"/>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179E6F5E-9C44-4033-8FAE-78CD5C92F0EA}"/>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172D2066-4FDA-4D95-B6A6-795ED60ADC52}"/>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716AF788-8C41-4FCE-ABC6-00FA0CC77D9F}"/>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B4E6BE57-C4BA-463B-A30B-211BF53A6C47}"/>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C60CBDE-27F9-4749-9915-4B79FF9D77BE}"/>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EAEA0A1A-D034-4487-9D4B-5C4B4FB894DA}"/>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94227B95-318E-4F99-B00D-A050BC4875B3}"/>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14BF536A-546A-41BB-B892-54AB068EA26B}"/>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694B116B-3B20-4CFD-B7AF-C126737256C1}"/>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7882E26-8AE9-4F3D-B970-77817791F2E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B49196A-7F7E-4A58-A84B-2A446B388D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E353662-3966-4C5E-89BD-9D6FA75F0F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53E9554-49E6-4D5B-BFAE-6F9673109E3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6FBA839-98E1-40DC-8C02-8D4C0F2BA7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553" name="楕円 552">
          <a:extLst>
            <a:ext uri="{FF2B5EF4-FFF2-40B4-BE49-F238E27FC236}">
              <a16:creationId xmlns:a16="http://schemas.microsoft.com/office/drawing/2014/main" id="{3DF311E0-3B7D-4A08-BF7A-94F6BB14E485}"/>
            </a:ext>
          </a:extLst>
        </xdr:cNvPr>
        <xdr:cNvSpPr/>
      </xdr:nvSpPr>
      <xdr:spPr>
        <a:xfrm>
          <a:off x="16268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80B4B92D-A0CA-4BC4-AE98-02AF9F0A98E7}"/>
            </a:ext>
          </a:extLst>
        </xdr:cNvPr>
        <xdr:cNvSpPr txBox="1"/>
      </xdr:nvSpPr>
      <xdr:spPr>
        <a:xfrm>
          <a:off x="163576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55" name="楕円 554">
          <a:extLst>
            <a:ext uri="{FF2B5EF4-FFF2-40B4-BE49-F238E27FC236}">
              <a16:creationId xmlns:a16="http://schemas.microsoft.com/office/drawing/2014/main" id="{F0DCD23A-50CD-4DB7-82C2-3E81C2D40A25}"/>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28575</xdr:rowOff>
    </xdr:to>
    <xdr:cxnSp macro="">
      <xdr:nvCxnSpPr>
        <xdr:cNvPr id="556" name="直線コネクタ 555">
          <a:extLst>
            <a:ext uri="{FF2B5EF4-FFF2-40B4-BE49-F238E27FC236}">
              <a16:creationId xmlns:a16="http://schemas.microsoft.com/office/drawing/2014/main" id="{3FD83C74-BD5D-41A5-8BA1-996B82DC8925}"/>
            </a:ext>
          </a:extLst>
        </xdr:cNvPr>
        <xdr:cNvCxnSpPr/>
      </xdr:nvCxnSpPr>
      <xdr:spPr>
        <a:xfrm>
          <a:off x="15481300" y="104698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57" name="楕円 556">
          <a:extLst>
            <a:ext uri="{FF2B5EF4-FFF2-40B4-BE49-F238E27FC236}">
              <a16:creationId xmlns:a16="http://schemas.microsoft.com/office/drawing/2014/main" id="{C64729A4-751C-4A1C-9F8D-991673A22D3B}"/>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11430</xdr:rowOff>
    </xdr:to>
    <xdr:cxnSp macro="">
      <xdr:nvCxnSpPr>
        <xdr:cNvPr id="558" name="直線コネクタ 557">
          <a:extLst>
            <a:ext uri="{FF2B5EF4-FFF2-40B4-BE49-F238E27FC236}">
              <a16:creationId xmlns:a16="http://schemas.microsoft.com/office/drawing/2014/main" id="{BDEB8070-DEE4-4F2B-A7CE-070EB207ECA7}"/>
            </a:ext>
          </a:extLst>
        </xdr:cNvPr>
        <xdr:cNvCxnSpPr/>
      </xdr:nvCxnSpPr>
      <xdr:spPr>
        <a:xfrm>
          <a:off x="14592300" y="1044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52070</xdr:rowOff>
    </xdr:from>
    <xdr:to>
      <xdr:col>72</xdr:col>
      <xdr:colOff>38100</xdr:colOff>
      <xdr:row>62</xdr:row>
      <xdr:rowOff>153670</xdr:rowOff>
    </xdr:to>
    <xdr:sp macro="" textlink="">
      <xdr:nvSpPr>
        <xdr:cNvPr id="559" name="楕円 558">
          <a:extLst>
            <a:ext uri="{FF2B5EF4-FFF2-40B4-BE49-F238E27FC236}">
              <a16:creationId xmlns:a16="http://schemas.microsoft.com/office/drawing/2014/main" id="{7CCBB714-A8E8-4A52-B125-62622EDCF4EF}"/>
            </a:ext>
          </a:extLst>
        </xdr:cNvPr>
        <xdr:cNvSpPr/>
      </xdr:nvSpPr>
      <xdr:spPr>
        <a:xfrm>
          <a:off x="1365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62</xdr:row>
      <xdr:rowOff>102870</xdr:rowOff>
    </xdr:to>
    <xdr:cxnSp macro="">
      <xdr:nvCxnSpPr>
        <xdr:cNvPr id="560" name="直線コネクタ 559">
          <a:extLst>
            <a:ext uri="{FF2B5EF4-FFF2-40B4-BE49-F238E27FC236}">
              <a16:creationId xmlns:a16="http://schemas.microsoft.com/office/drawing/2014/main" id="{E35352C6-811C-4567-96DF-4CB784ED3D34}"/>
            </a:ext>
          </a:extLst>
        </xdr:cNvPr>
        <xdr:cNvCxnSpPr/>
      </xdr:nvCxnSpPr>
      <xdr:spPr>
        <a:xfrm flipV="1">
          <a:off x="13703300" y="1044702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42545</xdr:rowOff>
    </xdr:from>
    <xdr:to>
      <xdr:col>67</xdr:col>
      <xdr:colOff>101600</xdr:colOff>
      <xdr:row>62</xdr:row>
      <xdr:rowOff>144145</xdr:rowOff>
    </xdr:to>
    <xdr:sp macro="" textlink="">
      <xdr:nvSpPr>
        <xdr:cNvPr id="561" name="楕円 560">
          <a:extLst>
            <a:ext uri="{FF2B5EF4-FFF2-40B4-BE49-F238E27FC236}">
              <a16:creationId xmlns:a16="http://schemas.microsoft.com/office/drawing/2014/main" id="{00B45E03-FB52-4475-951A-A102A1F0CEF4}"/>
            </a:ext>
          </a:extLst>
        </xdr:cNvPr>
        <xdr:cNvSpPr/>
      </xdr:nvSpPr>
      <xdr:spPr>
        <a:xfrm>
          <a:off x="12763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93345</xdr:rowOff>
    </xdr:from>
    <xdr:to>
      <xdr:col>71</xdr:col>
      <xdr:colOff>177800</xdr:colOff>
      <xdr:row>62</xdr:row>
      <xdr:rowOff>102870</xdr:rowOff>
    </xdr:to>
    <xdr:cxnSp macro="">
      <xdr:nvCxnSpPr>
        <xdr:cNvPr id="562" name="直線コネクタ 561">
          <a:extLst>
            <a:ext uri="{FF2B5EF4-FFF2-40B4-BE49-F238E27FC236}">
              <a16:creationId xmlns:a16="http://schemas.microsoft.com/office/drawing/2014/main" id="{6F3D939F-B117-471E-88FF-C9C21E06A626}"/>
            </a:ext>
          </a:extLst>
        </xdr:cNvPr>
        <xdr:cNvCxnSpPr/>
      </xdr:nvCxnSpPr>
      <xdr:spPr>
        <a:xfrm>
          <a:off x="12814300" y="10723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9A302EF4-5160-4AA8-B3F6-1B570B40B581}"/>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2136EF6C-7578-47ED-BC97-81698C8607B1}"/>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E9E7FF01-8BB1-4444-876F-E0755C65AABD}"/>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587FA16C-82BE-49B3-967E-B6FC58E3B454}"/>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67" name="n_1mainValue【学校施設】&#10;有形固定資産減価償却率">
          <a:extLst>
            <a:ext uri="{FF2B5EF4-FFF2-40B4-BE49-F238E27FC236}">
              <a16:creationId xmlns:a16="http://schemas.microsoft.com/office/drawing/2014/main" id="{4F2405F1-5266-4041-8917-1792C54A71F6}"/>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68" name="n_2mainValue【学校施設】&#10;有形固定資産減価償却率">
          <a:extLst>
            <a:ext uri="{FF2B5EF4-FFF2-40B4-BE49-F238E27FC236}">
              <a16:creationId xmlns:a16="http://schemas.microsoft.com/office/drawing/2014/main" id="{FCC04CDC-BBE8-4191-8AAE-71E6BF25A5C3}"/>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144797</xdr:rowOff>
    </xdr:from>
    <xdr:ext cx="405111" cy="259045"/>
    <xdr:sp macro="" textlink="">
      <xdr:nvSpPr>
        <xdr:cNvPr id="569" name="n_3mainValue【学校施設】&#10;有形固定資産減価償却率">
          <a:extLst>
            <a:ext uri="{FF2B5EF4-FFF2-40B4-BE49-F238E27FC236}">
              <a16:creationId xmlns:a16="http://schemas.microsoft.com/office/drawing/2014/main" id="{37F7B73C-1C7C-474B-B4C2-4F8CBD32ED66}"/>
            </a:ext>
          </a:extLst>
        </xdr:cNvPr>
        <xdr:cNvSpPr txBox="1"/>
      </xdr:nvSpPr>
      <xdr:spPr>
        <a:xfrm>
          <a:off x="13500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135272</xdr:rowOff>
    </xdr:from>
    <xdr:ext cx="405111" cy="259045"/>
    <xdr:sp macro="" textlink="">
      <xdr:nvSpPr>
        <xdr:cNvPr id="570" name="n_4mainValue【学校施設】&#10;有形固定資産減価償却率">
          <a:extLst>
            <a:ext uri="{FF2B5EF4-FFF2-40B4-BE49-F238E27FC236}">
              <a16:creationId xmlns:a16="http://schemas.microsoft.com/office/drawing/2014/main" id="{FBBF6DC8-5837-4EA5-B462-CD9EE9034AD6}"/>
            </a:ext>
          </a:extLst>
        </xdr:cNvPr>
        <xdr:cNvSpPr txBox="1"/>
      </xdr:nvSpPr>
      <xdr:spPr>
        <a:xfrm>
          <a:off x="12611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DA9F7F8E-594F-4739-AE14-DB21AC0961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FC7149A4-C5A6-45FA-878E-FE06144CDA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C26DD163-2F2B-47E3-ACC9-86CA45BE4D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B1B208CC-9ED9-4D4B-B9BB-4476FF50F53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A30895C2-D24C-420D-9840-788ED81F39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EC209EC1-124F-4AF9-8CF7-2354D32F9B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32998C6D-A966-42EE-AF18-D119E56EAC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9031AD1-B241-4F7D-8121-14E9683663F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6615BFCC-6BFC-448E-87AB-F6B5B6A7DD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7BAE4242-AD15-4812-9BF4-F129AADD4BF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7AF5015F-B352-4863-9840-A4D5DFD01AD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A77FD136-3C69-44B5-9398-C6D3D765B9A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DCA604D9-7D32-4D72-8156-8F002EFF5EB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8A09F0A1-49DF-4781-939E-7EC4CAA34AF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E789BA38-9E51-4810-ADB1-93FBC5C59BC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614DD467-9E29-4107-9D24-E0FEC95C4CF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3F6C9AD-82EF-4B67-A861-8CB2B77818B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F4D7A517-5F48-4D64-9D56-9799B3757D1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F359C0E4-F0AE-4A8C-82A6-F734862B25A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501CE2E3-3ACA-4721-A398-FCA2187D6C8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C6E4D5E6-4956-4CD3-B399-C09B00B976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1A9C58CE-35C8-4741-9E51-E8D685A4693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36141FA9-AF24-41FE-A9F2-FD8E9A60E6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AFFB7CE2-F86C-4ECE-B08E-E530C33B4A56}"/>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FD79CDC0-7760-48C6-98D3-D6BC258A153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60B457CF-6D89-4B5B-BEA9-8F3935051C81}"/>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A10B7B76-BF6F-43D6-9ABA-AAECDB08D1A8}"/>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7D9318EE-B920-4AC2-8B37-0AC4739E311F}"/>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BEBA0E69-98FF-4038-A562-4210221C9BB3}"/>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28792938-DFEF-4AA1-8935-EC8FCDD0B75F}"/>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85E47076-D81C-490D-9EC1-29A64EEE7BC1}"/>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5ECF6BB3-7315-4669-9C1E-A3BA76922B34}"/>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E415E9DF-9ACB-4AB5-B136-3C25EED27665}"/>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CB835107-585A-48A4-88D2-8678299C31A9}"/>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BF56774-6FB4-4B4A-86D0-63942FE8B3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F2DC263-8F24-4E87-BF70-87DDAAF110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D6037A0-FB57-40E5-8E96-9651C7315E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37E1566-3CBF-4D08-87B5-5A26BA9497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712A418-3CF4-4AD8-9D13-788F9ECA02D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91160</xdr:rowOff>
    </xdr:from>
    <xdr:to>
      <xdr:col>116</xdr:col>
      <xdr:colOff>114300</xdr:colOff>
      <xdr:row>60</xdr:row>
      <xdr:rowOff>21310</xdr:rowOff>
    </xdr:to>
    <xdr:sp macro="" textlink="">
      <xdr:nvSpPr>
        <xdr:cNvPr id="610" name="楕円 609">
          <a:extLst>
            <a:ext uri="{FF2B5EF4-FFF2-40B4-BE49-F238E27FC236}">
              <a16:creationId xmlns:a16="http://schemas.microsoft.com/office/drawing/2014/main" id="{774C77A2-B308-4941-BFFE-AB0A132484EC}"/>
            </a:ext>
          </a:extLst>
        </xdr:cNvPr>
        <xdr:cNvSpPr/>
      </xdr:nvSpPr>
      <xdr:spPr>
        <a:xfrm>
          <a:off x="22110700" y="102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114037</xdr:rowOff>
    </xdr:from>
    <xdr:ext cx="534377" cy="259045"/>
    <xdr:sp macro="" textlink="">
      <xdr:nvSpPr>
        <xdr:cNvPr id="611" name="【学校施設】&#10;一人当たり面積該当値テキスト">
          <a:extLst>
            <a:ext uri="{FF2B5EF4-FFF2-40B4-BE49-F238E27FC236}">
              <a16:creationId xmlns:a16="http://schemas.microsoft.com/office/drawing/2014/main" id="{2FDAE950-D6AC-48DF-9A7D-0D9EBEEE6825}"/>
            </a:ext>
          </a:extLst>
        </xdr:cNvPr>
        <xdr:cNvSpPr txBox="1"/>
      </xdr:nvSpPr>
      <xdr:spPr>
        <a:xfrm>
          <a:off x="22199600" y="100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82931</xdr:rowOff>
    </xdr:from>
    <xdr:to>
      <xdr:col>112</xdr:col>
      <xdr:colOff>38100</xdr:colOff>
      <xdr:row>60</xdr:row>
      <xdr:rowOff>13081</xdr:rowOff>
    </xdr:to>
    <xdr:sp macro="" textlink="">
      <xdr:nvSpPr>
        <xdr:cNvPr id="612" name="楕円 611">
          <a:extLst>
            <a:ext uri="{FF2B5EF4-FFF2-40B4-BE49-F238E27FC236}">
              <a16:creationId xmlns:a16="http://schemas.microsoft.com/office/drawing/2014/main" id="{4A294ED0-F9AC-44C7-8793-B59C3703A6D4}"/>
            </a:ext>
          </a:extLst>
        </xdr:cNvPr>
        <xdr:cNvSpPr/>
      </xdr:nvSpPr>
      <xdr:spPr>
        <a:xfrm>
          <a:off x="21272500" y="10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133731</xdr:rowOff>
    </xdr:from>
    <xdr:to>
      <xdr:col>116</xdr:col>
      <xdr:colOff>63500</xdr:colOff>
      <xdr:row>59</xdr:row>
      <xdr:rowOff>141960</xdr:rowOff>
    </xdr:to>
    <xdr:cxnSp macro="">
      <xdr:nvCxnSpPr>
        <xdr:cNvPr id="613" name="直線コネクタ 612">
          <a:extLst>
            <a:ext uri="{FF2B5EF4-FFF2-40B4-BE49-F238E27FC236}">
              <a16:creationId xmlns:a16="http://schemas.microsoft.com/office/drawing/2014/main" id="{6FBDBABE-A85A-4622-9B7F-0F9411F95270}"/>
            </a:ext>
          </a:extLst>
        </xdr:cNvPr>
        <xdr:cNvCxnSpPr/>
      </xdr:nvCxnSpPr>
      <xdr:spPr>
        <a:xfrm>
          <a:off x="21323300" y="10249281"/>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43612</xdr:rowOff>
    </xdr:from>
    <xdr:to>
      <xdr:col>107</xdr:col>
      <xdr:colOff>101600</xdr:colOff>
      <xdr:row>59</xdr:row>
      <xdr:rowOff>145212</xdr:rowOff>
    </xdr:to>
    <xdr:sp macro="" textlink="">
      <xdr:nvSpPr>
        <xdr:cNvPr id="614" name="楕円 613">
          <a:extLst>
            <a:ext uri="{FF2B5EF4-FFF2-40B4-BE49-F238E27FC236}">
              <a16:creationId xmlns:a16="http://schemas.microsoft.com/office/drawing/2014/main" id="{28EB5008-8E4F-41A4-9DF3-6AC232520998}"/>
            </a:ext>
          </a:extLst>
        </xdr:cNvPr>
        <xdr:cNvSpPr/>
      </xdr:nvSpPr>
      <xdr:spPr>
        <a:xfrm>
          <a:off x="20383500" y="101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94412</xdr:rowOff>
    </xdr:from>
    <xdr:to>
      <xdr:col>111</xdr:col>
      <xdr:colOff>177800</xdr:colOff>
      <xdr:row>59</xdr:row>
      <xdr:rowOff>133731</xdr:rowOff>
    </xdr:to>
    <xdr:cxnSp macro="">
      <xdr:nvCxnSpPr>
        <xdr:cNvPr id="615" name="直線コネクタ 614">
          <a:extLst>
            <a:ext uri="{FF2B5EF4-FFF2-40B4-BE49-F238E27FC236}">
              <a16:creationId xmlns:a16="http://schemas.microsoft.com/office/drawing/2014/main" id="{0F3CBE4C-F9AC-48DC-BAA0-A1507B4634BD}"/>
            </a:ext>
          </a:extLst>
        </xdr:cNvPr>
        <xdr:cNvCxnSpPr/>
      </xdr:nvCxnSpPr>
      <xdr:spPr>
        <a:xfrm>
          <a:off x="20434300" y="10209962"/>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84607</xdr:rowOff>
    </xdr:from>
    <xdr:to>
      <xdr:col>102</xdr:col>
      <xdr:colOff>165100</xdr:colOff>
      <xdr:row>57</xdr:row>
      <xdr:rowOff>14757</xdr:rowOff>
    </xdr:to>
    <xdr:sp macro="" textlink="">
      <xdr:nvSpPr>
        <xdr:cNvPr id="616" name="楕円 615">
          <a:extLst>
            <a:ext uri="{FF2B5EF4-FFF2-40B4-BE49-F238E27FC236}">
              <a16:creationId xmlns:a16="http://schemas.microsoft.com/office/drawing/2014/main" id="{A6D884A7-B0BE-4626-A2BD-0029CD919F73}"/>
            </a:ext>
          </a:extLst>
        </xdr:cNvPr>
        <xdr:cNvSpPr/>
      </xdr:nvSpPr>
      <xdr:spPr>
        <a:xfrm>
          <a:off x="19494500" y="96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135407</xdr:rowOff>
    </xdr:from>
    <xdr:to>
      <xdr:col>107</xdr:col>
      <xdr:colOff>50800</xdr:colOff>
      <xdr:row>59</xdr:row>
      <xdr:rowOff>94412</xdr:rowOff>
    </xdr:to>
    <xdr:cxnSp macro="">
      <xdr:nvCxnSpPr>
        <xdr:cNvPr id="617" name="直線コネクタ 616">
          <a:extLst>
            <a:ext uri="{FF2B5EF4-FFF2-40B4-BE49-F238E27FC236}">
              <a16:creationId xmlns:a16="http://schemas.microsoft.com/office/drawing/2014/main" id="{7693118F-9727-49F2-B71C-22CD9CAA03C1}"/>
            </a:ext>
          </a:extLst>
        </xdr:cNvPr>
        <xdr:cNvCxnSpPr/>
      </xdr:nvCxnSpPr>
      <xdr:spPr>
        <a:xfrm>
          <a:off x="19545300" y="9736607"/>
          <a:ext cx="889000" cy="4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122250</xdr:rowOff>
    </xdr:from>
    <xdr:to>
      <xdr:col>98</xdr:col>
      <xdr:colOff>38100</xdr:colOff>
      <xdr:row>57</xdr:row>
      <xdr:rowOff>52400</xdr:rowOff>
    </xdr:to>
    <xdr:sp macro="" textlink="">
      <xdr:nvSpPr>
        <xdr:cNvPr id="618" name="楕円 617">
          <a:extLst>
            <a:ext uri="{FF2B5EF4-FFF2-40B4-BE49-F238E27FC236}">
              <a16:creationId xmlns:a16="http://schemas.microsoft.com/office/drawing/2014/main" id="{79C82F3B-00D9-4DAD-B491-173A68CA85B4}"/>
            </a:ext>
          </a:extLst>
        </xdr:cNvPr>
        <xdr:cNvSpPr/>
      </xdr:nvSpPr>
      <xdr:spPr>
        <a:xfrm>
          <a:off x="18605500" y="97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135407</xdr:rowOff>
    </xdr:from>
    <xdr:to>
      <xdr:col>102</xdr:col>
      <xdr:colOff>114300</xdr:colOff>
      <xdr:row>57</xdr:row>
      <xdr:rowOff>1600</xdr:rowOff>
    </xdr:to>
    <xdr:cxnSp macro="">
      <xdr:nvCxnSpPr>
        <xdr:cNvPr id="619" name="直線コネクタ 618">
          <a:extLst>
            <a:ext uri="{FF2B5EF4-FFF2-40B4-BE49-F238E27FC236}">
              <a16:creationId xmlns:a16="http://schemas.microsoft.com/office/drawing/2014/main" id="{6DD78EB1-1059-47F6-B994-F2BCD2EA55BF}"/>
            </a:ext>
          </a:extLst>
        </xdr:cNvPr>
        <xdr:cNvCxnSpPr/>
      </xdr:nvCxnSpPr>
      <xdr:spPr>
        <a:xfrm flipV="1">
          <a:off x="18656300" y="9736607"/>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BC63AD49-065E-436D-9754-FCD1B02E7B58}"/>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B890189E-2973-4AF1-8025-E90A6DB357EC}"/>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6F1641A8-73A9-4B89-AAC7-E4F821C2A034}"/>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16903CEA-90CB-4081-A413-D59181D61E04}"/>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58</xdr:row>
      <xdr:rowOff>29608</xdr:rowOff>
    </xdr:from>
    <xdr:ext cx="534377" cy="259045"/>
    <xdr:sp macro="" textlink="">
      <xdr:nvSpPr>
        <xdr:cNvPr id="624" name="n_1mainValue【学校施設】&#10;一人当たり面積">
          <a:extLst>
            <a:ext uri="{FF2B5EF4-FFF2-40B4-BE49-F238E27FC236}">
              <a16:creationId xmlns:a16="http://schemas.microsoft.com/office/drawing/2014/main" id="{C08C5EA1-C7A7-40F2-9FC3-33F6988B5C47}"/>
            </a:ext>
          </a:extLst>
        </xdr:cNvPr>
        <xdr:cNvSpPr txBox="1"/>
      </xdr:nvSpPr>
      <xdr:spPr>
        <a:xfrm>
          <a:off x="21043411" y="99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161739</xdr:rowOff>
    </xdr:from>
    <xdr:ext cx="534377" cy="259045"/>
    <xdr:sp macro="" textlink="">
      <xdr:nvSpPr>
        <xdr:cNvPr id="625" name="n_2mainValue【学校施設】&#10;一人当たり面積">
          <a:extLst>
            <a:ext uri="{FF2B5EF4-FFF2-40B4-BE49-F238E27FC236}">
              <a16:creationId xmlns:a16="http://schemas.microsoft.com/office/drawing/2014/main" id="{FC82E1A9-1613-4CB7-BFF7-E238004B3C03}"/>
            </a:ext>
          </a:extLst>
        </xdr:cNvPr>
        <xdr:cNvSpPr txBox="1"/>
      </xdr:nvSpPr>
      <xdr:spPr>
        <a:xfrm>
          <a:off x="20167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55</xdr:row>
      <xdr:rowOff>31284</xdr:rowOff>
    </xdr:from>
    <xdr:ext cx="534377" cy="259045"/>
    <xdr:sp macro="" textlink="">
      <xdr:nvSpPr>
        <xdr:cNvPr id="626" name="n_3mainValue【学校施設】&#10;一人当たり面積">
          <a:extLst>
            <a:ext uri="{FF2B5EF4-FFF2-40B4-BE49-F238E27FC236}">
              <a16:creationId xmlns:a16="http://schemas.microsoft.com/office/drawing/2014/main" id="{36C57895-2287-4F40-9449-737CCCCB9F67}"/>
            </a:ext>
          </a:extLst>
        </xdr:cNvPr>
        <xdr:cNvSpPr txBox="1"/>
      </xdr:nvSpPr>
      <xdr:spPr>
        <a:xfrm>
          <a:off x="19278111" y="94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55</xdr:row>
      <xdr:rowOff>68927</xdr:rowOff>
    </xdr:from>
    <xdr:ext cx="534377" cy="259045"/>
    <xdr:sp macro="" textlink="">
      <xdr:nvSpPr>
        <xdr:cNvPr id="627" name="n_4mainValue【学校施設】&#10;一人当たり面積">
          <a:extLst>
            <a:ext uri="{FF2B5EF4-FFF2-40B4-BE49-F238E27FC236}">
              <a16:creationId xmlns:a16="http://schemas.microsoft.com/office/drawing/2014/main" id="{E0686A8F-82CB-45C4-859A-7B3EFE43ABDB}"/>
            </a:ext>
          </a:extLst>
        </xdr:cNvPr>
        <xdr:cNvSpPr txBox="1"/>
      </xdr:nvSpPr>
      <xdr:spPr>
        <a:xfrm>
          <a:off x="18389111" y="94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262DCEFE-94E9-4EBF-B72C-377B992929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EDDD37DD-CC1E-4B51-A42D-F354D66585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9A07F354-79BC-495D-B35E-6E88A74356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420DE639-7B5C-4CDF-A953-5F6E7E47DE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54685042-A239-4DF6-A9E3-02D0CFF064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11752776-D516-4225-882B-2FA6F75333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493769D0-14FA-4850-9742-CBCC8A5A1B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373B5EC0-AA05-41DE-9522-D20C2C74238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5C9FF9C2-EA20-4136-9EA9-40C6B5EEF1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B19B343F-784F-4A0F-85B9-813FAD57A8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80EDBB8F-44FB-4E82-8427-C3485E283D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6A6C7272-ABF7-489C-A159-006A150BC5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C5C28B16-9EF3-438D-A18E-A2A9A28365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89578C67-762C-4317-9823-7E0A0D63E0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663EB75D-E313-4559-939C-BC9A840EA8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6FD6D2B9-AA9B-4172-89FD-D23B49283BD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4B39CB20-4DC8-43C4-8BEB-573AA31CAF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B1577076-9743-4A89-BB97-E50F6A37ED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3753ADC4-5E86-4AB7-AFD2-96BDCB16A3C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72BB6298-DF06-4BBE-8161-679D392A81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8BD78B51-6878-4F90-8BFD-9764ECE524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D471D989-E5CB-4F91-92AA-9029A98866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988F7DE0-E1FA-4149-BEDF-A594244C919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C65C6F16-46D0-4A4F-9588-6C3033B3025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37EEE97B-74DE-4984-99D2-2DB5736BAC8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3784FED6-13E8-48F9-B08A-B28905357F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8D02D6D7-0DD2-4784-B3EF-08F62D2357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B6FF3358-5765-43B1-90DB-0F8066732E1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AB609641-D509-4FB0-B1A1-D899DD1C535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CC6A980A-F9F2-460E-A706-34F4B43F02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36A100AD-17FE-4D66-9C38-26D25F5B54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D7CEE595-B423-4C4B-B81D-C67D3FB22356}"/>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CCB45BE7-C3E2-44CC-A2BB-7D18BED42C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6D4264D9-C4B6-4F69-9FE0-9D252D64EE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850E792E-11C2-4330-ACA3-D00D951F36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ものの、港湾・漁港については、類似団体平均を下回っている。これは、毎年国庫補助事業で新規防波堤整備等の港湾整備をしてきたためである。道路の一人当たりの延長や港湾・漁港の一人当たりの固定資産額、学校施設の一人当たりの面積等、類似団体平均を大きく上回っているが、外海離島である本村において、住民が生活するために必要な道路、港湾整備や学校等を整備しているためであり、人口が少ないため数値が高くなっていると思われる。今後は、維持管理に係る経費の増加に留意しつつ、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719C1D-B64C-4081-A0F1-022BA1CBC0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220268-D81E-4D96-B001-03C9A66E7A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ACE73C-18C3-450D-A8EB-3548A6FF44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291953-597B-4FF9-877A-1F193B281C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4FE915-45FA-4BF0-8B9D-930A411A2C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926627-B785-4598-A525-E2C88BF9CE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1F4682-E128-419F-A66A-76F4620BE2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A5B5DE-ECD7-4157-A2C7-2147565436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2DA7FE-B235-444A-A3F3-A0E7555EC3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529DCC0-CBC4-4CD9-9332-0A22589F61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
381
31.39
2,753,952
2,446,468
297,113
910,854
3,195,327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73F883-668C-489B-8EC1-F77C474C24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0B1547-9047-4C39-9C05-5F440A7302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3D5750-7C81-4498-BE5C-ED862A55BA8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442563-09D1-4208-BEE9-E526EC54F1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A17047-6C75-4592-925B-88DD838535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F7E171-552F-4015-8B2D-0103C6FE419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730683-B570-444F-8ED3-99C9296B50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265D24-4F06-4C66-9155-75AD064A49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90C90C-C2EB-4C41-B63A-5D56646528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993227-F781-4BBE-947A-05F9413FF8D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0DC3E2-5DE7-473E-AB72-35A2944A20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60976E-BE54-4162-A4B2-DC0E8E45B4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EA49A9-B918-48A1-A7CC-29AD7FC6609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30DAFA4-26DD-43A4-9F3A-71C4690DD8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6302B9-92A2-46BB-A7EC-4432BF37D3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F51DBD-871A-48AE-8414-0CA8BA7908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D424AB-76BC-463A-ACD5-4A5E3E1481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AA68ACB-5F47-46B7-A7A2-091E45ECFB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9C7AA9-7EDD-4BF8-AF39-2A26A6F8F7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77686BC-86FD-45D4-995D-5140F8809EB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45F9D4-8933-41CA-B9B4-1F67A133471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6836FAA-CB9E-4344-83C7-CADB139387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4D4A03-C825-45B1-A52B-1176FFF6204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67A538-52AC-4F66-9809-FBFC8B7C11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BB435E-B12E-4D54-B7FE-CB6FA9DE6B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2E58D3-B17D-4182-B98A-C04E7BEEF6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F0540B-70FC-452D-B30E-B54B3DF3CA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FF5B48-BABC-487C-92EE-8C44103D33F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61C1AAF-80D3-4647-AB8D-F9B61E4B723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E67113B-50E7-46CF-9872-E97EEF24CB6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218F4F4-FAAD-43A6-8444-8D532C8C90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B63ADA9-DC9F-470D-A107-4950CB7A578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B3077FB-3688-4D4E-9189-35DA8559CD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176A813-4C46-47F0-BA95-807D10FA713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7487D88-E881-4512-9370-AB9E7B3F04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28DC7D3-185D-4CFE-9EA0-1C6303E032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0C511CF-7CB2-4FEC-B525-22023BA84DF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3C6CCA4-BF86-4233-BB62-F14FE88B85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A7422F7-E62B-4AC4-A754-F56809363D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7142673-2F6F-4DCF-8DDA-37FDBCB547C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1831B55-2A56-4CB2-AE16-BC2C7FC33D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8B1E080-8BE7-4FC8-93D4-490AF6BC1C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0004348-7BF5-4251-B741-739BCEE21C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EDDB8DD-9B06-4826-A40F-7EED638E2B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13B37DA-D9A7-4D1A-8574-DD64D37D2C4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621606C-68A6-4802-819F-AC7652F753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125D3A0-1E36-45F5-BB84-BA0709EB3E9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D31DE7A-522A-4CD9-A104-17C2FD4702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34139A7-C947-49C4-9F5A-787A18EB1D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FB77759-6C3E-4508-9175-A69D8388993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437642F-5A13-41A4-A017-67AB2488FA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D1682DE-3BC5-46F9-B37E-ED74406A2E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E7088C2-EAF6-420C-BD78-617809F0B05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E6A2E63-6D9D-4D3D-8C85-15CAE1A19CA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FC80BEE5-E483-4229-BE95-02F4C1A112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08A8980-BE4C-4307-9131-2AD6D49F206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512A7E3-CEBA-4647-AB1F-425DC103B73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460697E-7E50-46B9-B4FF-D53CAB22EB6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A0C7E4E-FA1F-48DF-89D6-35D22A4699D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4716EBA-787B-49E5-8915-6A7A7AAD833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A6CE3309-2C2B-49F2-A912-3796B19B55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CB21679-627A-4919-8CA6-76533F707D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CE1B3D1-17A1-4BEC-B805-BA0B9690BB58}"/>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54C627E-AA9D-44B0-9B81-A7B59056BD6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FCC7BFE-CF39-4010-B6E3-3035DFEF9BA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695F7139-294A-4F2C-B6CA-6B00188E24A5}"/>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919C7314-2817-4CBD-9E19-6A0774ABF122}"/>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EDE21E2-B9C5-426D-9A63-9BD6EFD81D4F}"/>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91315C2E-9F95-4E9B-9F9A-59D9A88DA1EC}"/>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48D33C99-31FD-4BCB-BCF4-289C7FD4C388}"/>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725B98ED-6526-4E4A-A720-8630DDF2381E}"/>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17ECC9A9-2C1F-4EF9-85B9-95B9917897DE}"/>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3CBAA52F-C9FD-4140-9208-9D8FA6C05D78}"/>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3506F6D-DCDC-4A64-B6B3-B3445FD8CF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044E618-2D61-462B-9066-6A352A7A00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1564E85-A83D-4386-A519-3347E017D33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638D932-6E7B-4C9C-9A1C-3156B1E175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682388C-33CD-4061-A276-0E25438D83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90" name="楕円 89">
          <a:extLst>
            <a:ext uri="{FF2B5EF4-FFF2-40B4-BE49-F238E27FC236}">
              <a16:creationId xmlns:a16="http://schemas.microsoft.com/office/drawing/2014/main" id="{08F89631-0358-45B2-A2E8-4DCB8CAE4B6E}"/>
            </a:ext>
          </a:extLst>
        </xdr:cNvPr>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B1A8720-4BAB-4EDE-BFA6-3C76B47AE57D}"/>
            </a:ext>
          </a:extLst>
        </xdr:cNvPr>
        <xdr:cNvSpPr txBox="1"/>
      </xdr:nvSpPr>
      <xdr:spPr>
        <a:xfrm>
          <a:off x="4673600" y="1025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92" name="楕円 91">
          <a:extLst>
            <a:ext uri="{FF2B5EF4-FFF2-40B4-BE49-F238E27FC236}">
              <a16:creationId xmlns:a16="http://schemas.microsoft.com/office/drawing/2014/main" id="{244B7992-AB41-49B8-A5B6-F6BD1EE51C2B}"/>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169817</xdr:rowOff>
    </xdr:to>
    <xdr:cxnSp macro="">
      <xdr:nvCxnSpPr>
        <xdr:cNvPr id="93" name="直線コネクタ 92">
          <a:extLst>
            <a:ext uri="{FF2B5EF4-FFF2-40B4-BE49-F238E27FC236}">
              <a16:creationId xmlns:a16="http://schemas.microsoft.com/office/drawing/2014/main" id="{072BBE9C-C5C5-4A41-9617-AC2831F27ED4}"/>
            </a:ext>
          </a:extLst>
        </xdr:cNvPr>
        <xdr:cNvCxnSpPr/>
      </xdr:nvCxnSpPr>
      <xdr:spPr>
        <a:xfrm>
          <a:off x="3797300" y="104208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94" name="楕円 93">
          <a:extLst>
            <a:ext uri="{FF2B5EF4-FFF2-40B4-BE49-F238E27FC236}">
              <a16:creationId xmlns:a16="http://schemas.microsoft.com/office/drawing/2014/main" id="{4D59E053-B3F7-403C-AC17-CA5CE8ACC025}"/>
            </a:ext>
          </a:extLst>
        </xdr:cNvPr>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133894</xdr:rowOff>
    </xdr:to>
    <xdr:cxnSp macro="">
      <xdr:nvCxnSpPr>
        <xdr:cNvPr id="95" name="直線コネクタ 94">
          <a:extLst>
            <a:ext uri="{FF2B5EF4-FFF2-40B4-BE49-F238E27FC236}">
              <a16:creationId xmlns:a16="http://schemas.microsoft.com/office/drawing/2014/main" id="{BE52EC5A-B7C1-4C42-B283-D9CC1FA62AAD}"/>
            </a:ext>
          </a:extLst>
        </xdr:cNvPr>
        <xdr:cNvCxnSpPr/>
      </xdr:nvCxnSpPr>
      <xdr:spPr>
        <a:xfrm>
          <a:off x="2908300" y="103849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96" name="楕円 95">
          <a:extLst>
            <a:ext uri="{FF2B5EF4-FFF2-40B4-BE49-F238E27FC236}">
              <a16:creationId xmlns:a16="http://schemas.microsoft.com/office/drawing/2014/main" id="{0BED0BF6-0435-4630-BEBA-7E767ED093E6}"/>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97972</xdr:rowOff>
    </xdr:to>
    <xdr:cxnSp macro="">
      <xdr:nvCxnSpPr>
        <xdr:cNvPr id="97" name="直線コネクタ 96">
          <a:extLst>
            <a:ext uri="{FF2B5EF4-FFF2-40B4-BE49-F238E27FC236}">
              <a16:creationId xmlns:a16="http://schemas.microsoft.com/office/drawing/2014/main" id="{6026C3F1-97A2-4AE6-AFD1-71883B664BBD}"/>
            </a:ext>
          </a:extLst>
        </xdr:cNvPr>
        <xdr:cNvCxnSpPr/>
      </xdr:nvCxnSpPr>
      <xdr:spPr>
        <a:xfrm>
          <a:off x="2019300" y="1034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146776</xdr:rowOff>
    </xdr:from>
    <xdr:to>
      <xdr:col>6</xdr:col>
      <xdr:colOff>38100</xdr:colOff>
      <xdr:row>60</xdr:row>
      <xdr:rowOff>76926</xdr:rowOff>
    </xdr:to>
    <xdr:sp macro="" textlink="">
      <xdr:nvSpPr>
        <xdr:cNvPr id="98" name="楕円 97">
          <a:extLst>
            <a:ext uri="{FF2B5EF4-FFF2-40B4-BE49-F238E27FC236}">
              <a16:creationId xmlns:a16="http://schemas.microsoft.com/office/drawing/2014/main" id="{FB59401F-4AEB-4C34-A50B-32FB080B833E}"/>
            </a:ext>
          </a:extLst>
        </xdr:cNvPr>
        <xdr:cNvSpPr/>
      </xdr:nvSpPr>
      <xdr:spPr>
        <a:xfrm>
          <a:off x="1079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26126</xdr:rowOff>
    </xdr:from>
    <xdr:to>
      <xdr:col>10</xdr:col>
      <xdr:colOff>114300</xdr:colOff>
      <xdr:row>60</xdr:row>
      <xdr:rowOff>62049</xdr:rowOff>
    </xdr:to>
    <xdr:cxnSp macro="">
      <xdr:nvCxnSpPr>
        <xdr:cNvPr id="99" name="直線コネクタ 98">
          <a:extLst>
            <a:ext uri="{FF2B5EF4-FFF2-40B4-BE49-F238E27FC236}">
              <a16:creationId xmlns:a16="http://schemas.microsoft.com/office/drawing/2014/main" id="{C594543F-A909-4E4C-BBC7-CFFA4CA3D8F9}"/>
            </a:ext>
          </a:extLst>
        </xdr:cNvPr>
        <xdr:cNvCxnSpPr/>
      </xdr:nvCxnSpPr>
      <xdr:spPr>
        <a:xfrm>
          <a:off x="1130300" y="1031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18616513-CBCF-4B3E-AEB9-F9C7F875AF5B}"/>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D93429D8-552B-4416-A50B-A58B9D69C0E5}"/>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02" name="n_3aveValue【体育館・プール】&#10;有形固定資産減価償却率">
          <a:extLst>
            <a:ext uri="{FF2B5EF4-FFF2-40B4-BE49-F238E27FC236}">
              <a16:creationId xmlns:a16="http://schemas.microsoft.com/office/drawing/2014/main" id="{7A00ED16-0122-4E42-90FE-8F4624B2A34B}"/>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3" name="n_4aveValue【体育館・プール】&#10;有形固定資産減価償却率">
          <a:extLst>
            <a:ext uri="{FF2B5EF4-FFF2-40B4-BE49-F238E27FC236}">
              <a16:creationId xmlns:a16="http://schemas.microsoft.com/office/drawing/2014/main" id="{1ECD6F48-AD31-44C1-9A45-A6140C378C4B}"/>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104" name="n_1mainValue【体育館・プール】&#10;有形固定資産減価償却率">
          <a:extLst>
            <a:ext uri="{FF2B5EF4-FFF2-40B4-BE49-F238E27FC236}">
              <a16:creationId xmlns:a16="http://schemas.microsoft.com/office/drawing/2014/main" id="{7DC5BFCF-49ED-4CAB-85BB-2F8311474338}"/>
            </a:ext>
          </a:extLst>
        </xdr:cNvPr>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105" name="n_2mainValue【体育館・プール】&#10;有形固定資産減価償却率">
          <a:extLst>
            <a:ext uri="{FF2B5EF4-FFF2-40B4-BE49-F238E27FC236}">
              <a16:creationId xmlns:a16="http://schemas.microsoft.com/office/drawing/2014/main" id="{21843D25-B398-4484-B596-759A9FABB475}"/>
            </a:ext>
          </a:extLst>
        </xdr:cNvPr>
        <xdr:cNvSpPr txBox="1"/>
      </xdr:nvSpPr>
      <xdr:spPr>
        <a:xfrm>
          <a:off x="2705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106" name="n_3mainValue【体育館・プール】&#10;有形固定資産減価償却率">
          <a:extLst>
            <a:ext uri="{FF2B5EF4-FFF2-40B4-BE49-F238E27FC236}">
              <a16:creationId xmlns:a16="http://schemas.microsoft.com/office/drawing/2014/main" id="{C26BF8A3-1786-45CD-A6DE-F6970FD14D5C}"/>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93453</xdr:rowOff>
    </xdr:from>
    <xdr:ext cx="405111" cy="259045"/>
    <xdr:sp macro="" textlink="">
      <xdr:nvSpPr>
        <xdr:cNvPr id="107" name="n_4mainValue【体育館・プール】&#10;有形固定資産減価償却率">
          <a:extLst>
            <a:ext uri="{FF2B5EF4-FFF2-40B4-BE49-F238E27FC236}">
              <a16:creationId xmlns:a16="http://schemas.microsoft.com/office/drawing/2014/main" id="{4D25DDA7-311B-4192-9206-22ED4974C43B}"/>
            </a:ext>
          </a:extLst>
        </xdr:cNvPr>
        <xdr:cNvSpPr txBox="1"/>
      </xdr:nvSpPr>
      <xdr:spPr>
        <a:xfrm>
          <a:off x="927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86458F2-1089-4D37-8840-FB5EE9366A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70FA91A-5E54-4CC2-92F6-96D5900099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1AC598B8-8BAC-41C2-AB36-B1EBF2A5A7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267AA312-EA66-4E52-984B-1718A8F72D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8B5F7C1-3A4E-4974-B6E7-A8AE753879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D0CF8CD-37BE-475A-B30C-A4CB2A388BA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931FFE8-4515-4CCC-8A0B-C2F038E14D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5AE0CBCF-CA16-450D-B986-D91F1ABFC1E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4CB2F00-B257-4541-AD6B-88D2D5293C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2717234-5693-405A-8E21-00047D8E5F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4F2E5D85-764B-46B7-99D3-4785B774497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5AD1B5E6-3E66-4E96-BE2A-5EA0F8D445D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A056702E-51B9-4CCE-B140-E1528143057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2B6E6616-14EF-4A00-8BE3-AB9CDC6F380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E6517C30-7A73-4C39-B93D-424D5F62A2C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5B19C273-E894-4371-9599-347A60593F06}"/>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88F50A1-E1FE-4268-877F-688D07C2CED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8975DAE7-01D0-4FC8-928F-FECE17D5A7C2}"/>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B206598E-D63E-485C-B5F0-CFCBF348C1D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61DE1C71-A607-4D9A-BF9D-18A7A17F11B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8FC16A7-E06B-41B6-BE4A-ED6AF9886D5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D7F52329-70F0-4932-97BE-690847ADEA1C}"/>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DD0F7ED4-6C63-40E2-860A-21E5C31B3E4F}"/>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1AFC206C-0485-447C-8A59-68220AAC2332}"/>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10DA17CA-6676-45DE-B82C-A0D7955F44DB}"/>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7853C299-A347-4D34-93F9-46A1FE4EFDD6}"/>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AB3AA2C3-3BB1-43E1-B0BB-59639A2F5EF4}"/>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4DB30EEE-E4E7-4A59-900F-919EFEA22AA5}"/>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02C761E1-51B4-4C15-A41F-97DD3F7862EB}"/>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74BB8131-D1A8-4218-A75E-2EA4C94562A2}"/>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8F8BC309-9CEB-4FE6-A1AA-04CCBA5A3D89}"/>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D692E334-71FC-4D7F-A87B-A0A3967EB4BE}"/>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A89D028-B4D0-4FEA-B2C9-5C7C0AD526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988280E-A7F7-4653-866B-4FE6E73D200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9EB060C-D75C-408F-8BF1-4851873874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9096673-7957-45B5-910D-A8D54B198F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0665F4D-165F-4D18-B9A3-2DA37A36D1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105563</xdr:rowOff>
    </xdr:from>
    <xdr:to>
      <xdr:col>55</xdr:col>
      <xdr:colOff>50800</xdr:colOff>
      <xdr:row>62</xdr:row>
      <xdr:rowOff>35713</xdr:rowOff>
    </xdr:to>
    <xdr:sp macro="" textlink="">
      <xdr:nvSpPr>
        <xdr:cNvPr id="145" name="楕円 144">
          <a:extLst>
            <a:ext uri="{FF2B5EF4-FFF2-40B4-BE49-F238E27FC236}">
              <a16:creationId xmlns:a16="http://schemas.microsoft.com/office/drawing/2014/main" id="{0010FDED-9E03-4493-8B3F-FACE8376DE80}"/>
            </a:ext>
          </a:extLst>
        </xdr:cNvPr>
        <xdr:cNvSpPr/>
      </xdr:nvSpPr>
      <xdr:spPr>
        <a:xfrm>
          <a:off x="10426700" y="105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128440</xdr:rowOff>
    </xdr:from>
    <xdr:ext cx="469744" cy="259045"/>
    <xdr:sp macro="" textlink="">
      <xdr:nvSpPr>
        <xdr:cNvPr id="146" name="【体育館・プール】&#10;一人当たり面積該当値テキスト">
          <a:extLst>
            <a:ext uri="{FF2B5EF4-FFF2-40B4-BE49-F238E27FC236}">
              <a16:creationId xmlns:a16="http://schemas.microsoft.com/office/drawing/2014/main" id="{EBB44D94-5A91-4112-A713-042937402C15}"/>
            </a:ext>
          </a:extLst>
        </xdr:cNvPr>
        <xdr:cNvSpPr txBox="1"/>
      </xdr:nvSpPr>
      <xdr:spPr>
        <a:xfrm>
          <a:off x="10515600" y="104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101813</xdr:rowOff>
    </xdr:from>
    <xdr:to>
      <xdr:col>50</xdr:col>
      <xdr:colOff>165100</xdr:colOff>
      <xdr:row>62</xdr:row>
      <xdr:rowOff>31963</xdr:rowOff>
    </xdr:to>
    <xdr:sp macro="" textlink="">
      <xdr:nvSpPr>
        <xdr:cNvPr id="147" name="楕円 146">
          <a:extLst>
            <a:ext uri="{FF2B5EF4-FFF2-40B4-BE49-F238E27FC236}">
              <a16:creationId xmlns:a16="http://schemas.microsoft.com/office/drawing/2014/main" id="{F6B6C9C0-440B-4B4E-A89D-031D7637E7D5}"/>
            </a:ext>
          </a:extLst>
        </xdr:cNvPr>
        <xdr:cNvSpPr/>
      </xdr:nvSpPr>
      <xdr:spPr>
        <a:xfrm>
          <a:off x="9588500" y="105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152613</xdr:rowOff>
    </xdr:from>
    <xdr:to>
      <xdr:col>55</xdr:col>
      <xdr:colOff>0</xdr:colOff>
      <xdr:row>61</xdr:row>
      <xdr:rowOff>156363</xdr:rowOff>
    </xdr:to>
    <xdr:cxnSp macro="">
      <xdr:nvCxnSpPr>
        <xdr:cNvPr id="148" name="直線コネクタ 147">
          <a:extLst>
            <a:ext uri="{FF2B5EF4-FFF2-40B4-BE49-F238E27FC236}">
              <a16:creationId xmlns:a16="http://schemas.microsoft.com/office/drawing/2014/main" id="{DBE06025-A579-4029-82D7-63575E05E482}"/>
            </a:ext>
          </a:extLst>
        </xdr:cNvPr>
        <xdr:cNvCxnSpPr/>
      </xdr:nvCxnSpPr>
      <xdr:spPr>
        <a:xfrm>
          <a:off x="9639300" y="10611063"/>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84074</xdr:rowOff>
    </xdr:from>
    <xdr:to>
      <xdr:col>46</xdr:col>
      <xdr:colOff>38100</xdr:colOff>
      <xdr:row>62</xdr:row>
      <xdr:rowOff>14224</xdr:rowOff>
    </xdr:to>
    <xdr:sp macro="" textlink="">
      <xdr:nvSpPr>
        <xdr:cNvPr id="149" name="楕円 148">
          <a:extLst>
            <a:ext uri="{FF2B5EF4-FFF2-40B4-BE49-F238E27FC236}">
              <a16:creationId xmlns:a16="http://schemas.microsoft.com/office/drawing/2014/main" id="{E0B044BE-9FCB-4325-9BFF-3814CC26B584}"/>
            </a:ext>
          </a:extLst>
        </xdr:cNvPr>
        <xdr:cNvSpPr/>
      </xdr:nvSpPr>
      <xdr:spPr>
        <a:xfrm>
          <a:off x="8699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134874</xdr:rowOff>
    </xdr:from>
    <xdr:to>
      <xdr:col>50</xdr:col>
      <xdr:colOff>114300</xdr:colOff>
      <xdr:row>61</xdr:row>
      <xdr:rowOff>152613</xdr:rowOff>
    </xdr:to>
    <xdr:cxnSp macro="">
      <xdr:nvCxnSpPr>
        <xdr:cNvPr id="150" name="直線コネクタ 149">
          <a:extLst>
            <a:ext uri="{FF2B5EF4-FFF2-40B4-BE49-F238E27FC236}">
              <a16:creationId xmlns:a16="http://schemas.microsoft.com/office/drawing/2014/main" id="{506AF51B-B98E-4E6B-BC35-AACF7B3A07EA}"/>
            </a:ext>
          </a:extLst>
        </xdr:cNvPr>
        <xdr:cNvCxnSpPr/>
      </xdr:nvCxnSpPr>
      <xdr:spPr>
        <a:xfrm>
          <a:off x="8750300" y="10593324"/>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91206</xdr:rowOff>
    </xdr:from>
    <xdr:to>
      <xdr:col>41</xdr:col>
      <xdr:colOff>101600</xdr:colOff>
      <xdr:row>62</xdr:row>
      <xdr:rowOff>21356</xdr:rowOff>
    </xdr:to>
    <xdr:sp macro="" textlink="">
      <xdr:nvSpPr>
        <xdr:cNvPr id="151" name="楕円 150">
          <a:extLst>
            <a:ext uri="{FF2B5EF4-FFF2-40B4-BE49-F238E27FC236}">
              <a16:creationId xmlns:a16="http://schemas.microsoft.com/office/drawing/2014/main" id="{EC12246F-AEE2-42B6-ACB5-6633E6FB5223}"/>
            </a:ext>
          </a:extLst>
        </xdr:cNvPr>
        <xdr:cNvSpPr/>
      </xdr:nvSpPr>
      <xdr:spPr>
        <a:xfrm>
          <a:off x="7810500" y="105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134874</xdr:rowOff>
    </xdr:from>
    <xdr:to>
      <xdr:col>45</xdr:col>
      <xdr:colOff>177800</xdr:colOff>
      <xdr:row>61</xdr:row>
      <xdr:rowOff>142006</xdr:rowOff>
    </xdr:to>
    <xdr:cxnSp macro="">
      <xdr:nvCxnSpPr>
        <xdr:cNvPr id="152" name="直線コネクタ 151">
          <a:extLst>
            <a:ext uri="{FF2B5EF4-FFF2-40B4-BE49-F238E27FC236}">
              <a16:creationId xmlns:a16="http://schemas.microsoft.com/office/drawing/2014/main" id="{E984EAFD-E537-4CF7-BF5A-0B1F73F5C7F8}"/>
            </a:ext>
          </a:extLst>
        </xdr:cNvPr>
        <xdr:cNvCxnSpPr/>
      </xdr:nvCxnSpPr>
      <xdr:spPr>
        <a:xfrm flipV="1">
          <a:off x="7861300" y="10593324"/>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101813</xdr:rowOff>
    </xdr:from>
    <xdr:to>
      <xdr:col>36</xdr:col>
      <xdr:colOff>165100</xdr:colOff>
      <xdr:row>62</xdr:row>
      <xdr:rowOff>31963</xdr:rowOff>
    </xdr:to>
    <xdr:sp macro="" textlink="">
      <xdr:nvSpPr>
        <xdr:cNvPr id="153" name="楕円 152">
          <a:extLst>
            <a:ext uri="{FF2B5EF4-FFF2-40B4-BE49-F238E27FC236}">
              <a16:creationId xmlns:a16="http://schemas.microsoft.com/office/drawing/2014/main" id="{EBE05CDF-8793-4142-8F3E-474554FB9893}"/>
            </a:ext>
          </a:extLst>
        </xdr:cNvPr>
        <xdr:cNvSpPr/>
      </xdr:nvSpPr>
      <xdr:spPr>
        <a:xfrm>
          <a:off x="6921500" y="105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142006</xdr:rowOff>
    </xdr:from>
    <xdr:to>
      <xdr:col>41</xdr:col>
      <xdr:colOff>50800</xdr:colOff>
      <xdr:row>61</xdr:row>
      <xdr:rowOff>152613</xdr:rowOff>
    </xdr:to>
    <xdr:cxnSp macro="">
      <xdr:nvCxnSpPr>
        <xdr:cNvPr id="154" name="直線コネクタ 153">
          <a:extLst>
            <a:ext uri="{FF2B5EF4-FFF2-40B4-BE49-F238E27FC236}">
              <a16:creationId xmlns:a16="http://schemas.microsoft.com/office/drawing/2014/main" id="{86308168-EE39-471A-8208-284D9EDB3C99}"/>
            </a:ext>
          </a:extLst>
        </xdr:cNvPr>
        <xdr:cNvCxnSpPr/>
      </xdr:nvCxnSpPr>
      <xdr:spPr>
        <a:xfrm flipV="1">
          <a:off x="6972300" y="1060045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E8C3091A-1737-4FA9-8F23-8494227F1564}"/>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7EDDC874-1A02-4BB4-B6D2-6C4585A2A6EC}"/>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73AAFD39-E2A4-45B0-AF3B-7708CE44DC7F}"/>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a:extLst>
            <a:ext uri="{FF2B5EF4-FFF2-40B4-BE49-F238E27FC236}">
              <a16:creationId xmlns:a16="http://schemas.microsoft.com/office/drawing/2014/main" id="{8FD4FF12-89D0-4D58-B3CA-A96851F9F590}"/>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48490</xdr:rowOff>
    </xdr:from>
    <xdr:ext cx="469744" cy="259045"/>
    <xdr:sp macro="" textlink="">
      <xdr:nvSpPr>
        <xdr:cNvPr id="159" name="n_1mainValue【体育館・プール】&#10;一人当たり面積">
          <a:extLst>
            <a:ext uri="{FF2B5EF4-FFF2-40B4-BE49-F238E27FC236}">
              <a16:creationId xmlns:a16="http://schemas.microsoft.com/office/drawing/2014/main" id="{BECDD1C9-B2F9-4EF6-BE9A-ECEC6409B049}"/>
            </a:ext>
          </a:extLst>
        </xdr:cNvPr>
        <xdr:cNvSpPr txBox="1"/>
      </xdr:nvSpPr>
      <xdr:spPr>
        <a:xfrm>
          <a:off x="9391727" y="103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30751</xdr:rowOff>
    </xdr:from>
    <xdr:ext cx="469744" cy="259045"/>
    <xdr:sp macro="" textlink="">
      <xdr:nvSpPr>
        <xdr:cNvPr id="160" name="n_2mainValue【体育館・プール】&#10;一人当たり面積">
          <a:extLst>
            <a:ext uri="{FF2B5EF4-FFF2-40B4-BE49-F238E27FC236}">
              <a16:creationId xmlns:a16="http://schemas.microsoft.com/office/drawing/2014/main" id="{4B34E5E8-8FE2-417E-9BF1-B474B20B5612}"/>
            </a:ext>
          </a:extLst>
        </xdr:cNvPr>
        <xdr:cNvSpPr txBox="1"/>
      </xdr:nvSpPr>
      <xdr:spPr>
        <a:xfrm>
          <a:off x="85154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37883</xdr:rowOff>
    </xdr:from>
    <xdr:ext cx="469744" cy="259045"/>
    <xdr:sp macro="" textlink="">
      <xdr:nvSpPr>
        <xdr:cNvPr id="161" name="n_3mainValue【体育館・プール】&#10;一人当たり面積">
          <a:extLst>
            <a:ext uri="{FF2B5EF4-FFF2-40B4-BE49-F238E27FC236}">
              <a16:creationId xmlns:a16="http://schemas.microsoft.com/office/drawing/2014/main" id="{1C82E0CC-318C-4947-9AAF-CC68D0B69738}"/>
            </a:ext>
          </a:extLst>
        </xdr:cNvPr>
        <xdr:cNvSpPr txBox="1"/>
      </xdr:nvSpPr>
      <xdr:spPr>
        <a:xfrm>
          <a:off x="7626427" y="1032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48490</xdr:rowOff>
    </xdr:from>
    <xdr:ext cx="469744" cy="259045"/>
    <xdr:sp macro="" textlink="">
      <xdr:nvSpPr>
        <xdr:cNvPr id="162" name="n_4mainValue【体育館・プール】&#10;一人当たり面積">
          <a:extLst>
            <a:ext uri="{FF2B5EF4-FFF2-40B4-BE49-F238E27FC236}">
              <a16:creationId xmlns:a16="http://schemas.microsoft.com/office/drawing/2014/main" id="{6683EDC0-B713-4953-AA5C-68730C10EEBE}"/>
            </a:ext>
          </a:extLst>
        </xdr:cNvPr>
        <xdr:cNvSpPr txBox="1"/>
      </xdr:nvSpPr>
      <xdr:spPr>
        <a:xfrm>
          <a:off x="6737427" y="103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5CBFB60A-EF7D-447E-A4B9-1D38C5A815C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E43692BA-8BF5-4B38-A664-650191D551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7A0F5A6B-A1F2-4726-A49C-04EEDAA197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4000E6A-60BF-4A0D-B154-8F30A17400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34A334DD-C81F-44FE-B53C-032CA954FF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BF35C816-FF97-45EF-BDC7-98C0AE341D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59F4C53D-2A74-475F-AAC3-64272D0D3B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7F952BA3-0662-4D7C-82EF-3CC6F0F1F4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583AD340-C4B9-4005-8E28-2EAB874B36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C33AAF17-050A-41AA-8633-4470C4C001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51BB326D-0246-46B6-A5EA-5EADD70B6FE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9B895B44-0723-4DE9-9A8A-C68CD200445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B7394F1B-5BAB-43B0-9A1D-94FE5565918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C63FB704-9EC8-4329-AA27-99F68556BEF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60A347AC-3672-4BE0-B910-25655715DEB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94BD593B-6EA4-4096-96AF-A82D99E308D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8BF473CF-19A2-44FD-90A6-0CD184CF951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8A239BB4-B37C-467C-96C9-B9453399DE9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631225F8-6AC5-41E8-8E0F-EA782CCDC7F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EBE17160-DC16-4C9F-AD39-350FB5EDC5D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FA29431F-D2C0-4828-9BF4-C2F33514213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8DD51D1F-F7EC-4A72-92E4-1FF455C948C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D92BC34D-6A52-4029-A02B-03C06CF2AAE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93CC306-1158-4A7C-99E3-078D3EAF0B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21252E4F-5DE4-4CCD-8210-7631CB1AC4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84D5EF8-4EC4-4B09-91C8-E7121C0ED0AD}"/>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9F5BD445-D60D-486B-A162-780F4312830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96AA99D-249F-4A1C-90A3-54FEC0251FB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A023FB41-03A7-466E-BBD9-CFC5BE6D060B}"/>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46E46F4C-CDCF-43FE-A615-235FF7C293A9}"/>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F68B67C6-6D36-4AB6-9472-7F1683E7CEFB}"/>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01146BC9-0FE4-4441-8A45-40330959EF2A}"/>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CAAA64AD-C1FB-45BB-9C01-FE35433022C2}"/>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9EC40DED-9C97-4FFF-9E30-42CE331043F9}"/>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1DCEEFEB-97F8-4208-9460-8AFDE9186393}"/>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8F45FDBC-8611-41EF-A089-1379B19B9276}"/>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145EE44C-257D-491D-9B13-A2118F6D95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F5494C7-5DEF-452A-8555-40CC36197C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5B81D916-CAD2-4091-980D-0982E8C5E71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AFC6373-F5B9-457C-8AF7-568F28A165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C6409E6-269F-47D4-B1DE-6DD5A4F947A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111398</xdr:rowOff>
    </xdr:from>
    <xdr:to>
      <xdr:col>24</xdr:col>
      <xdr:colOff>114300</xdr:colOff>
      <xdr:row>87</xdr:row>
      <xdr:rowOff>41548</xdr:rowOff>
    </xdr:to>
    <xdr:sp macro="" textlink="">
      <xdr:nvSpPr>
        <xdr:cNvPr id="204" name="楕円 203">
          <a:extLst>
            <a:ext uri="{FF2B5EF4-FFF2-40B4-BE49-F238E27FC236}">
              <a16:creationId xmlns:a16="http://schemas.microsoft.com/office/drawing/2014/main" id="{ADDC14C7-0AC1-4585-988D-27E5CEC6D2BA}"/>
            </a:ext>
          </a:extLst>
        </xdr:cNvPr>
        <xdr:cNvSpPr/>
      </xdr:nvSpPr>
      <xdr:spPr>
        <a:xfrm>
          <a:off x="45847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26325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1A44D6D3-2FE6-481D-A8A6-0A54B479022D}"/>
            </a:ext>
          </a:extLst>
        </xdr:cNvPr>
        <xdr:cNvSpPr txBox="1"/>
      </xdr:nvSpPr>
      <xdr:spPr>
        <a:xfrm>
          <a:off x="4673600" y="1477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6" name="楕円 205">
          <a:extLst>
            <a:ext uri="{FF2B5EF4-FFF2-40B4-BE49-F238E27FC236}">
              <a16:creationId xmlns:a16="http://schemas.microsoft.com/office/drawing/2014/main" id="{F25F0651-8F6F-4A03-980A-FC19586E85D1}"/>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162198</xdr:rowOff>
    </xdr:from>
    <xdr:to>
      <xdr:col>24</xdr:col>
      <xdr:colOff>63500</xdr:colOff>
      <xdr:row>86</xdr:row>
      <xdr:rowOff>168729</xdr:rowOff>
    </xdr:to>
    <xdr:cxnSp macro="">
      <xdr:nvCxnSpPr>
        <xdr:cNvPr id="207" name="直線コネクタ 206">
          <a:extLst>
            <a:ext uri="{FF2B5EF4-FFF2-40B4-BE49-F238E27FC236}">
              <a16:creationId xmlns:a16="http://schemas.microsoft.com/office/drawing/2014/main" id="{428A4DE0-15EB-4ABC-876F-A3D458EB1F04}"/>
            </a:ext>
          </a:extLst>
        </xdr:cNvPr>
        <xdr:cNvCxnSpPr/>
      </xdr:nvCxnSpPr>
      <xdr:spPr>
        <a:xfrm flipV="1">
          <a:off x="3797300" y="149068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08" name="楕円 207">
          <a:extLst>
            <a:ext uri="{FF2B5EF4-FFF2-40B4-BE49-F238E27FC236}">
              <a16:creationId xmlns:a16="http://schemas.microsoft.com/office/drawing/2014/main" id="{8703EF94-CF42-4A5D-B8A4-D0D8413B4933}"/>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09" name="直線コネクタ 208">
          <a:extLst>
            <a:ext uri="{FF2B5EF4-FFF2-40B4-BE49-F238E27FC236}">
              <a16:creationId xmlns:a16="http://schemas.microsoft.com/office/drawing/2014/main" id="{AF07A467-5CAA-451B-9A75-8F121B366442}"/>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10" name="楕円 209">
          <a:extLst>
            <a:ext uri="{FF2B5EF4-FFF2-40B4-BE49-F238E27FC236}">
              <a16:creationId xmlns:a16="http://schemas.microsoft.com/office/drawing/2014/main" id="{846A96BC-E374-4A76-A694-E3CD5BEAA4A7}"/>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11" name="直線コネクタ 210">
          <a:extLst>
            <a:ext uri="{FF2B5EF4-FFF2-40B4-BE49-F238E27FC236}">
              <a16:creationId xmlns:a16="http://schemas.microsoft.com/office/drawing/2014/main" id="{F034F88C-CAC4-4013-B17E-2009FE338621}"/>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12" name="楕円 211">
          <a:extLst>
            <a:ext uri="{FF2B5EF4-FFF2-40B4-BE49-F238E27FC236}">
              <a16:creationId xmlns:a16="http://schemas.microsoft.com/office/drawing/2014/main" id="{E7FCFB7D-5BA0-43DB-88FB-AB15DCF98FE5}"/>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213" name="直線コネクタ 212">
          <a:extLst>
            <a:ext uri="{FF2B5EF4-FFF2-40B4-BE49-F238E27FC236}">
              <a16:creationId xmlns:a16="http://schemas.microsoft.com/office/drawing/2014/main" id="{EBEA3116-EBE2-4C2E-B637-6429770C9A9A}"/>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a:extLst>
            <a:ext uri="{FF2B5EF4-FFF2-40B4-BE49-F238E27FC236}">
              <a16:creationId xmlns:a16="http://schemas.microsoft.com/office/drawing/2014/main" id="{383C3241-A810-423A-A907-97742771E560}"/>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DA0223F3-D4D8-4A9A-A736-B5E5B3BC8C17}"/>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5A722842-8E10-4D3F-B466-2C713F7935DB}"/>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a:extLst>
            <a:ext uri="{FF2B5EF4-FFF2-40B4-BE49-F238E27FC236}">
              <a16:creationId xmlns:a16="http://schemas.microsoft.com/office/drawing/2014/main" id="{1893345D-0EF0-407F-A0AE-C4492C12AC04}"/>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18" name="n_1mainValue【福祉施設】&#10;有形固定資産減価償却率">
          <a:extLst>
            <a:ext uri="{FF2B5EF4-FFF2-40B4-BE49-F238E27FC236}">
              <a16:creationId xmlns:a16="http://schemas.microsoft.com/office/drawing/2014/main" id="{968E3CC5-9C14-4008-A8E0-6125884DB4BE}"/>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19" name="n_2mainValue【福祉施設】&#10;有形固定資産減価償却率">
          <a:extLst>
            <a:ext uri="{FF2B5EF4-FFF2-40B4-BE49-F238E27FC236}">
              <a16:creationId xmlns:a16="http://schemas.microsoft.com/office/drawing/2014/main" id="{B7E0402F-D08B-4904-B6EF-026F6C0147C6}"/>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20" name="n_3mainValue【福祉施設】&#10;有形固定資産減価償却率">
          <a:extLst>
            <a:ext uri="{FF2B5EF4-FFF2-40B4-BE49-F238E27FC236}">
              <a16:creationId xmlns:a16="http://schemas.microsoft.com/office/drawing/2014/main" id="{8234ED33-2EF8-4763-AD53-FEF6834E49E4}"/>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221" name="n_4mainValue【福祉施設】&#10;有形固定資産減価償却率">
          <a:extLst>
            <a:ext uri="{FF2B5EF4-FFF2-40B4-BE49-F238E27FC236}">
              <a16:creationId xmlns:a16="http://schemas.microsoft.com/office/drawing/2014/main" id="{1BED8C98-FDA8-4AAF-AEC9-A931AEBDA60D}"/>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21077FDA-1C10-41F8-88E9-DF0B565D9F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E43F23F1-EB3A-4B1F-B90C-66E8A96FBF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F05BEAA-8442-4846-B0DC-FA84A716DB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3ACB8D15-1D9D-4EE3-AA33-FEF1E05326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93D4FA5D-9E81-474C-9CC8-A2F9E246B7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727A4C28-D3A0-41D8-85C4-D6317E667B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8A64233E-8CB3-469B-9A64-80DFC9C7A1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EB47737B-597E-413E-9186-54864B9B80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93C9E8A9-9407-4091-86B0-45358849FF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3C68248E-F459-4EBE-9432-5DFFA19FEF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8E7BB07A-3F45-41E6-96EE-E76BDEE7FA1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EDE88C72-FC28-425A-AA8F-59E10BF70C6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267DADDE-9633-4361-B617-3906636E7EB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DFDEB12E-E932-4AA6-8CB3-23F653B992B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DEFCA018-4427-411A-943C-52F3F2DB35F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6BF18D4D-0E11-4FB5-9571-FC9FE830719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4B0E3DDB-2A2B-46FD-A73B-77E6451FAA5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52D8438D-4FD5-4EDF-9B46-C76E01468BC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5CFC071D-ED7B-42BF-A66F-D95F13360CB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9D6DEDBD-471A-4060-B55F-0971EE136E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628B2D45-9D96-4540-B7BF-43C5ABED6A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6BD330A3-CAE8-4AA5-8154-244805BEC2CE}"/>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6E4FBFD7-A720-43A0-BF79-54B4C5D49196}"/>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192898E0-3F79-4D4C-A894-E4397432C550}"/>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A25CD616-DB12-41E5-8712-6D9634D6BD14}"/>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F0A4CA04-EDAB-4E10-929E-526C38098A37}"/>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2AE64E5B-BD5D-46A2-88B9-C776EB37AC1B}"/>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E54DC2D6-0AEB-4CC0-B2C0-90F3DD3EFD69}"/>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F91AB607-6684-4B49-8B71-4FC3C9E947BD}"/>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7587D361-130C-4429-8D04-C3B50254D4D3}"/>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D1111485-A701-4595-A337-9A700BA4FC84}"/>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55FDB120-9936-436E-A1B4-AC4C63C41AB8}"/>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21D9D75-B123-409B-9B46-CFC857346B6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B588747-BD23-47AE-B8B4-8C00B20780D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6008C88-B932-420E-93BC-DDB07979E0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561A5F71-6EC1-4F24-A75D-0548EF486D6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6404A97-0E4D-44CD-91BB-EDC4C082FE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150521</xdr:rowOff>
    </xdr:from>
    <xdr:to>
      <xdr:col>55</xdr:col>
      <xdr:colOff>50800</xdr:colOff>
      <xdr:row>85</xdr:row>
      <xdr:rowOff>80671</xdr:rowOff>
    </xdr:to>
    <xdr:sp macro="" textlink="">
      <xdr:nvSpPr>
        <xdr:cNvPr id="259" name="楕円 258">
          <a:extLst>
            <a:ext uri="{FF2B5EF4-FFF2-40B4-BE49-F238E27FC236}">
              <a16:creationId xmlns:a16="http://schemas.microsoft.com/office/drawing/2014/main" id="{3140B002-14B4-4757-8FEE-E381684BB77A}"/>
            </a:ext>
          </a:extLst>
        </xdr:cNvPr>
        <xdr:cNvSpPr/>
      </xdr:nvSpPr>
      <xdr:spPr>
        <a:xfrm>
          <a:off x="104267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1948</xdr:rowOff>
    </xdr:from>
    <xdr:ext cx="469744" cy="259045"/>
    <xdr:sp macro="" textlink="">
      <xdr:nvSpPr>
        <xdr:cNvPr id="260" name="【福祉施設】&#10;一人当たり面積該当値テキスト">
          <a:extLst>
            <a:ext uri="{FF2B5EF4-FFF2-40B4-BE49-F238E27FC236}">
              <a16:creationId xmlns:a16="http://schemas.microsoft.com/office/drawing/2014/main" id="{C5121F58-0F39-4BAA-BACB-00D11AA5FA95}"/>
            </a:ext>
          </a:extLst>
        </xdr:cNvPr>
        <xdr:cNvSpPr txBox="1"/>
      </xdr:nvSpPr>
      <xdr:spPr>
        <a:xfrm>
          <a:off x="10515600" y="1440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148692</xdr:rowOff>
    </xdr:from>
    <xdr:to>
      <xdr:col>50</xdr:col>
      <xdr:colOff>165100</xdr:colOff>
      <xdr:row>85</xdr:row>
      <xdr:rowOff>78842</xdr:rowOff>
    </xdr:to>
    <xdr:sp macro="" textlink="">
      <xdr:nvSpPr>
        <xdr:cNvPr id="261" name="楕円 260">
          <a:extLst>
            <a:ext uri="{FF2B5EF4-FFF2-40B4-BE49-F238E27FC236}">
              <a16:creationId xmlns:a16="http://schemas.microsoft.com/office/drawing/2014/main" id="{B482BA5A-BA48-4169-AA03-1619FFAE1329}"/>
            </a:ext>
          </a:extLst>
        </xdr:cNvPr>
        <xdr:cNvSpPr/>
      </xdr:nvSpPr>
      <xdr:spPr>
        <a:xfrm>
          <a:off x="958850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28042</xdr:rowOff>
    </xdr:from>
    <xdr:to>
      <xdr:col>55</xdr:col>
      <xdr:colOff>0</xdr:colOff>
      <xdr:row>85</xdr:row>
      <xdr:rowOff>29871</xdr:rowOff>
    </xdr:to>
    <xdr:cxnSp macro="">
      <xdr:nvCxnSpPr>
        <xdr:cNvPr id="262" name="直線コネクタ 261">
          <a:extLst>
            <a:ext uri="{FF2B5EF4-FFF2-40B4-BE49-F238E27FC236}">
              <a16:creationId xmlns:a16="http://schemas.microsoft.com/office/drawing/2014/main" id="{0CDA78A0-4A60-4738-AE26-9DC7AE53ECAB}"/>
            </a:ext>
          </a:extLst>
        </xdr:cNvPr>
        <xdr:cNvCxnSpPr/>
      </xdr:nvCxnSpPr>
      <xdr:spPr>
        <a:xfrm>
          <a:off x="9639300" y="1460129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139776</xdr:rowOff>
    </xdr:from>
    <xdr:to>
      <xdr:col>46</xdr:col>
      <xdr:colOff>38100</xdr:colOff>
      <xdr:row>85</xdr:row>
      <xdr:rowOff>69926</xdr:rowOff>
    </xdr:to>
    <xdr:sp macro="" textlink="">
      <xdr:nvSpPr>
        <xdr:cNvPr id="263" name="楕円 262">
          <a:extLst>
            <a:ext uri="{FF2B5EF4-FFF2-40B4-BE49-F238E27FC236}">
              <a16:creationId xmlns:a16="http://schemas.microsoft.com/office/drawing/2014/main" id="{9EBB07E4-486D-461E-B906-C329EF1CC053}"/>
            </a:ext>
          </a:extLst>
        </xdr:cNvPr>
        <xdr:cNvSpPr/>
      </xdr:nvSpPr>
      <xdr:spPr>
        <a:xfrm>
          <a:off x="8699500" y="145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19126</xdr:rowOff>
    </xdr:from>
    <xdr:to>
      <xdr:col>50</xdr:col>
      <xdr:colOff>114300</xdr:colOff>
      <xdr:row>85</xdr:row>
      <xdr:rowOff>28042</xdr:rowOff>
    </xdr:to>
    <xdr:cxnSp macro="">
      <xdr:nvCxnSpPr>
        <xdr:cNvPr id="264" name="直線コネクタ 263">
          <a:extLst>
            <a:ext uri="{FF2B5EF4-FFF2-40B4-BE49-F238E27FC236}">
              <a16:creationId xmlns:a16="http://schemas.microsoft.com/office/drawing/2014/main" id="{2B340078-C6F4-48C7-BA28-060D50D1A1E5}"/>
            </a:ext>
          </a:extLst>
        </xdr:cNvPr>
        <xdr:cNvCxnSpPr/>
      </xdr:nvCxnSpPr>
      <xdr:spPr>
        <a:xfrm>
          <a:off x="8750300" y="1459237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143205</xdr:rowOff>
    </xdr:from>
    <xdr:to>
      <xdr:col>41</xdr:col>
      <xdr:colOff>101600</xdr:colOff>
      <xdr:row>85</xdr:row>
      <xdr:rowOff>73355</xdr:rowOff>
    </xdr:to>
    <xdr:sp macro="" textlink="">
      <xdr:nvSpPr>
        <xdr:cNvPr id="265" name="楕円 264">
          <a:extLst>
            <a:ext uri="{FF2B5EF4-FFF2-40B4-BE49-F238E27FC236}">
              <a16:creationId xmlns:a16="http://schemas.microsoft.com/office/drawing/2014/main" id="{9DF722CD-AC7A-4156-A102-8858E461D3D3}"/>
            </a:ext>
          </a:extLst>
        </xdr:cNvPr>
        <xdr:cNvSpPr/>
      </xdr:nvSpPr>
      <xdr:spPr>
        <a:xfrm>
          <a:off x="7810500" y="145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19126</xdr:rowOff>
    </xdr:from>
    <xdr:to>
      <xdr:col>45</xdr:col>
      <xdr:colOff>177800</xdr:colOff>
      <xdr:row>85</xdr:row>
      <xdr:rowOff>22555</xdr:rowOff>
    </xdr:to>
    <xdr:cxnSp macro="">
      <xdr:nvCxnSpPr>
        <xdr:cNvPr id="266" name="直線コネクタ 265">
          <a:extLst>
            <a:ext uri="{FF2B5EF4-FFF2-40B4-BE49-F238E27FC236}">
              <a16:creationId xmlns:a16="http://schemas.microsoft.com/office/drawing/2014/main" id="{60FAD1DB-3381-449F-ADB7-FA575D1EDF8E}"/>
            </a:ext>
          </a:extLst>
        </xdr:cNvPr>
        <xdr:cNvCxnSpPr/>
      </xdr:nvCxnSpPr>
      <xdr:spPr>
        <a:xfrm flipV="1">
          <a:off x="7861300" y="1459237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148692</xdr:rowOff>
    </xdr:from>
    <xdr:to>
      <xdr:col>36</xdr:col>
      <xdr:colOff>165100</xdr:colOff>
      <xdr:row>85</xdr:row>
      <xdr:rowOff>78842</xdr:rowOff>
    </xdr:to>
    <xdr:sp macro="" textlink="">
      <xdr:nvSpPr>
        <xdr:cNvPr id="267" name="楕円 266">
          <a:extLst>
            <a:ext uri="{FF2B5EF4-FFF2-40B4-BE49-F238E27FC236}">
              <a16:creationId xmlns:a16="http://schemas.microsoft.com/office/drawing/2014/main" id="{83430A26-2C4A-47A8-AFD5-C3A544B55E21}"/>
            </a:ext>
          </a:extLst>
        </xdr:cNvPr>
        <xdr:cNvSpPr/>
      </xdr:nvSpPr>
      <xdr:spPr>
        <a:xfrm>
          <a:off x="692150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22555</xdr:rowOff>
    </xdr:from>
    <xdr:to>
      <xdr:col>41</xdr:col>
      <xdr:colOff>50800</xdr:colOff>
      <xdr:row>85</xdr:row>
      <xdr:rowOff>28042</xdr:rowOff>
    </xdr:to>
    <xdr:cxnSp macro="">
      <xdr:nvCxnSpPr>
        <xdr:cNvPr id="268" name="直線コネクタ 267">
          <a:extLst>
            <a:ext uri="{FF2B5EF4-FFF2-40B4-BE49-F238E27FC236}">
              <a16:creationId xmlns:a16="http://schemas.microsoft.com/office/drawing/2014/main" id="{514EFA23-157B-4674-A625-F31F58F89CBE}"/>
            </a:ext>
          </a:extLst>
        </xdr:cNvPr>
        <xdr:cNvCxnSpPr/>
      </xdr:nvCxnSpPr>
      <xdr:spPr>
        <a:xfrm flipV="1">
          <a:off x="6972300" y="145958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69" name="n_1aveValue【福祉施設】&#10;一人当たり面積">
          <a:extLst>
            <a:ext uri="{FF2B5EF4-FFF2-40B4-BE49-F238E27FC236}">
              <a16:creationId xmlns:a16="http://schemas.microsoft.com/office/drawing/2014/main" id="{3188AF5E-97E5-4830-887B-B8EC21236071}"/>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0" name="n_2aveValue【福祉施設】&#10;一人当たり面積">
          <a:extLst>
            <a:ext uri="{FF2B5EF4-FFF2-40B4-BE49-F238E27FC236}">
              <a16:creationId xmlns:a16="http://schemas.microsoft.com/office/drawing/2014/main" id="{FD816C19-15E1-4F74-8D17-4F2972F890E4}"/>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1" name="n_3aveValue【福祉施設】&#10;一人当たり面積">
          <a:extLst>
            <a:ext uri="{FF2B5EF4-FFF2-40B4-BE49-F238E27FC236}">
              <a16:creationId xmlns:a16="http://schemas.microsoft.com/office/drawing/2014/main" id="{DFE7639E-1D0E-4FE1-8313-2CD306E13B2F}"/>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2" name="n_4aveValue【福祉施設】&#10;一人当たり面積">
          <a:extLst>
            <a:ext uri="{FF2B5EF4-FFF2-40B4-BE49-F238E27FC236}">
              <a16:creationId xmlns:a16="http://schemas.microsoft.com/office/drawing/2014/main" id="{EB06D6A5-0B1C-45FB-BAAE-62B922E867A6}"/>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95369</xdr:rowOff>
    </xdr:from>
    <xdr:ext cx="469744" cy="259045"/>
    <xdr:sp macro="" textlink="">
      <xdr:nvSpPr>
        <xdr:cNvPr id="273" name="n_1mainValue【福祉施設】&#10;一人当たり面積">
          <a:extLst>
            <a:ext uri="{FF2B5EF4-FFF2-40B4-BE49-F238E27FC236}">
              <a16:creationId xmlns:a16="http://schemas.microsoft.com/office/drawing/2014/main" id="{E4DE57EB-F4C3-45D0-A972-E026BE682FDF}"/>
            </a:ext>
          </a:extLst>
        </xdr:cNvPr>
        <xdr:cNvSpPr txBox="1"/>
      </xdr:nvSpPr>
      <xdr:spPr>
        <a:xfrm>
          <a:off x="9391727" y="143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86453</xdr:rowOff>
    </xdr:from>
    <xdr:ext cx="469744" cy="259045"/>
    <xdr:sp macro="" textlink="">
      <xdr:nvSpPr>
        <xdr:cNvPr id="274" name="n_2mainValue【福祉施設】&#10;一人当たり面積">
          <a:extLst>
            <a:ext uri="{FF2B5EF4-FFF2-40B4-BE49-F238E27FC236}">
              <a16:creationId xmlns:a16="http://schemas.microsoft.com/office/drawing/2014/main" id="{4956940B-78E3-4B17-9B09-94CE9ACA788E}"/>
            </a:ext>
          </a:extLst>
        </xdr:cNvPr>
        <xdr:cNvSpPr txBox="1"/>
      </xdr:nvSpPr>
      <xdr:spPr>
        <a:xfrm>
          <a:off x="8515427" y="1431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89882</xdr:rowOff>
    </xdr:from>
    <xdr:ext cx="469744" cy="259045"/>
    <xdr:sp macro="" textlink="">
      <xdr:nvSpPr>
        <xdr:cNvPr id="275" name="n_3mainValue【福祉施設】&#10;一人当たり面積">
          <a:extLst>
            <a:ext uri="{FF2B5EF4-FFF2-40B4-BE49-F238E27FC236}">
              <a16:creationId xmlns:a16="http://schemas.microsoft.com/office/drawing/2014/main" id="{1309ED00-5FE5-4A9E-A4C4-DDBF3BD60FFA}"/>
            </a:ext>
          </a:extLst>
        </xdr:cNvPr>
        <xdr:cNvSpPr txBox="1"/>
      </xdr:nvSpPr>
      <xdr:spPr>
        <a:xfrm>
          <a:off x="7626427" y="1432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95369</xdr:rowOff>
    </xdr:from>
    <xdr:ext cx="469744" cy="259045"/>
    <xdr:sp macro="" textlink="">
      <xdr:nvSpPr>
        <xdr:cNvPr id="276" name="n_4mainValue【福祉施設】&#10;一人当たり面積">
          <a:extLst>
            <a:ext uri="{FF2B5EF4-FFF2-40B4-BE49-F238E27FC236}">
              <a16:creationId xmlns:a16="http://schemas.microsoft.com/office/drawing/2014/main" id="{535429E2-6EFD-40D6-BCF0-B91A3A70C35F}"/>
            </a:ext>
          </a:extLst>
        </xdr:cNvPr>
        <xdr:cNvSpPr txBox="1"/>
      </xdr:nvSpPr>
      <xdr:spPr>
        <a:xfrm>
          <a:off x="6737427" y="143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3A4D8AB3-E840-46E6-A9A2-620847EC4F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C49D2B0F-6FAB-49C4-8985-F1CB1B8D8C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B1C0371D-013E-4F8F-BD26-D178E319F9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CD4FD046-3972-4D67-B76F-5B311E23B1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2C24CC20-A7F8-4E64-B348-6BE2F6674B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EAF45971-2626-4550-963B-075A838903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634A3252-A3BC-4B46-B4CB-237D948483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6C4C6009-2180-4533-A4AD-761C6E9FEFA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3C0E1C8-6195-4038-BAF9-42CF49E7B0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1CFF06BB-52B2-426E-AC77-AD8CE419E0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B1F6708A-896C-4D98-8201-52BBB7DD31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767ADAB3-610F-4A7B-AEEE-A6C9183B1A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217C3389-A11D-4395-8B41-C5099C22DF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73E8264B-C406-4E2E-80F2-5CDF27C0BD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451D3EFD-BCB1-49D3-A4C7-55AE4921F0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3E80DF31-2308-4B2B-A0F5-8EB48D1C350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D83AED0D-F7E6-4156-9004-78F2D73A78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3998147D-C270-4C3A-B258-3C8992D500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FA9E5C32-1AFB-461D-ADC8-28ABA143F7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E86EA082-CE72-459A-AEEB-79D63111CA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17413428-0E66-4F81-AD3D-D137B432B8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599FEE0B-E2F7-4D55-8280-2DF133A087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DD97A892-DB24-4658-B131-4A3741593F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AB61FCDC-0354-4AE8-8D2D-2EEBDB75AE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CA3FC45E-25A7-4B22-94D6-DA382032EC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E8CF7493-CE7F-43B5-B40D-703D1C14AA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2C675A6-4D38-4F82-BF72-CA17094084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FCD33E6D-7A6B-44B9-BC57-8D7BFE3F88D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E6A7F703-5210-41D9-8DF5-99571D24CBE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D7C6C773-2864-42B7-991F-6C0C9A33A3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4623C660-224A-4E98-B08F-2EE0DAA1EE2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92B549FD-B199-4EF7-9BD0-CD37D62B22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6D76A1BF-D527-4E6B-897E-EFCE49B98EE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B6C36073-5812-4B16-8524-382CBA2FB12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F738E39F-C50F-43DD-AFF1-E0FC3F23970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4B6A095E-3B92-4329-B76B-CD71C02BEE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C8245FC8-F7D5-492A-9D31-59DD56485DF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2BC09B15-3A40-447A-A50A-366F87CEB7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E5E06050-A6A7-4924-8810-031800F195E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77A141F4-F978-466D-81A6-9B1F7602A8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A670753E-ED07-4F68-B9D1-616293FD58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a:extLst>
            <a:ext uri="{FF2B5EF4-FFF2-40B4-BE49-F238E27FC236}">
              <a16:creationId xmlns:a16="http://schemas.microsoft.com/office/drawing/2014/main" id="{4E75DDAB-D3DC-45F8-A69B-EFA1B4E4F642}"/>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873BDB88-D23C-4701-9A39-3EE66C30F4A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a:extLst>
            <a:ext uri="{FF2B5EF4-FFF2-40B4-BE49-F238E27FC236}">
              <a16:creationId xmlns:a16="http://schemas.microsoft.com/office/drawing/2014/main" id="{8C8CD318-F8DB-40DB-9AA1-29CA8EED0A26}"/>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DD289628-F900-4F38-81F4-171645ACA32B}"/>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a:extLst>
            <a:ext uri="{FF2B5EF4-FFF2-40B4-BE49-F238E27FC236}">
              <a16:creationId xmlns:a16="http://schemas.microsoft.com/office/drawing/2014/main" id="{2A47B816-4666-41F7-8DD4-2A7675F4C323}"/>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3ADAAFFB-4765-4A6B-8A0D-28E3B16391AE}"/>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a:extLst>
            <a:ext uri="{FF2B5EF4-FFF2-40B4-BE49-F238E27FC236}">
              <a16:creationId xmlns:a16="http://schemas.microsoft.com/office/drawing/2014/main" id="{B3A6132E-54F4-4520-87BD-484E1C28EA5E}"/>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5" name="フローチャート: 判断 324">
          <a:extLst>
            <a:ext uri="{FF2B5EF4-FFF2-40B4-BE49-F238E27FC236}">
              <a16:creationId xmlns:a16="http://schemas.microsoft.com/office/drawing/2014/main" id="{E9117686-5A75-4EA4-BA40-12A3CAAD91CF}"/>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6" name="フローチャート: 判断 325">
          <a:extLst>
            <a:ext uri="{FF2B5EF4-FFF2-40B4-BE49-F238E27FC236}">
              <a16:creationId xmlns:a16="http://schemas.microsoft.com/office/drawing/2014/main" id="{B92C9029-3F7D-47F2-9A2F-FEABBCECD827}"/>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7" name="フローチャート: 判断 326">
          <a:extLst>
            <a:ext uri="{FF2B5EF4-FFF2-40B4-BE49-F238E27FC236}">
              <a16:creationId xmlns:a16="http://schemas.microsoft.com/office/drawing/2014/main" id="{B0C4F585-6543-4C90-B7CA-B53657112D56}"/>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28" name="フローチャート: 判断 327">
          <a:extLst>
            <a:ext uri="{FF2B5EF4-FFF2-40B4-BE49-F238E27FC236}">
              <a16:creationId xmlns:a16="http://schemas.microsoft.com/office/drawing/2014/main" id="{6A40CE12-DB37-4795-BE62-C7644798CF66}"/>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21727186-0704-4E9B-900A-2BDA7B5B5B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CBDF3261-BE47-4E74-8582-2BEC138BDED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74B1A094-DD60-495C-825E-6D106C7D20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2E30DFA-F290-474F-9DE1-E893259298F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2D129A1-16EF-436F-8C38-659AC1951DE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69487</xdr:rowOff>
    </xdr:from>
    <xdr:to>
      <xdr:col>85</xdr:col>
      <xdr:colOff>177800</xdr:colOff>
      <xdr:row>37</xdr:row>
      <xdr:rowOff>171087</xdr:rowOff>
    </xdr:to>
    <xdr:sp macro="" textlink="">
      <xdr:nvSpPr>
        <xdr:cNvPr id="334" name="楕円 333">
          <a:extLst>
            <a:ext uri="{FF2B5EF4-FFF2-40B4-BE49-F238E27FC236}">
              <a16:creationId xmlns:a16="http://schemas.microsoft.com/office/drawing/2014/main" id="{D06D4ED6-D9C0-402A-B33E-15A87B9C2F99}"/>
            </a:ext>
          </a:extLst>
        </xdr:cNvPr>
        <xdr:cNvSpPr/>
      </xdr:nvSpPr>
      <xdr:spPr>
        <a:xfrm>
          <a:off x="16268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92364</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BE9C7E94-4209-4638-A57C-BFCD56C2F356}"/>
            </a:ext>
          </a:extLst>
        </xdr:cNvPr>
        <xdr:cNvSpPr txBox="1"/>
      </xdr:nvSpPr>
      <xdr:spPr>
        <a:xfrm>
          <a:off x="16357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136434</xdr:rowOff>
    </xdr:from>
    <xdr:to>
      <xdr:col>81</xdr:col>
      <xdr:colOff>101600</xdr:colOff>
      <xdr:row>38</xdr:row>
      <xdr:rowOff>66584</xdr:rowOff>
    </xdr:to>
    <xdr:sp macro="" textlink="">
      <xdr:nvSpPr>
        <xdr:cNvPr id="336" name="楕円 335">
          <a:extLst>
            <a:ext uri="{FF2B5EF4-FFF2-40B4-BE49-F238E27FC236}">
              <a16:creationId xmlns:a16="http://schemas.microsoft.com/office/drawing/2014/main" id="{C199A5FA-B03B-4C7F-B3D3-9D325D41E44E}"/>
            </a:ext>
          </a:extLst>
        </xdr:cNvPr>
        <xdr:cNvSpPr/>
      </xdr:nvSpPr>
      <xdr:spPr>
        <a:xfrm>
          <a:off x="15430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120287</xdr:rowOff>
    </xdr:from>
    <xdr:to>
      <xdr:col>85</xdr:col>
      <xdr:colOff>127000</xdr:colOff>
      <xdr:row>38</xdr:row>
      <xdr:rowOff>15784</xdr:rowOff>
    </xdr:to>
    <xdr:cxnSp macro="">
      <xdr:nvCxnSpPr>
        <xdr:cNvPr id="337" name="直線コネクタ 336">
          <a:extLst>
            <a:ext uri="{FF2B5EF4-FFF2-40B4-BE49-F238E27FC236}">
              <a16:creationId xmlns:a16="http://schemas.microsoft.com/office/drawing/2014/main" id="{FCF6A968-4DC5-4D22-9D0D-4F74BD77290A}"/>
            </a:ext>
          </a:extLst>
        </xdr:cNvPr>
        <xdr:cNvCxnSpPr/>
      </xdr:nvCxnSpPr>
      <xdr:spPr>
        <a:xfrm flipV="1">
          <a:off x="15481300" y="646393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338" name="楕円 337">
          <a:extLst>
            <a:ext uri="{FF2B5EF4-FFF2-40B4-BE49-F238E27FC236}">
              <a16:creationId xmlns:a16="http://schemas.microsoft.com/office/drawing/2014/main" id="{86455EAC-47C7-4322-8DC9-87E1DB024274}"/>
            </a:ext>
          </a:extLst>
        </xdr:cNvPr>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15784</xdr:rowOff>
    </xdr:to>
    <xdr:cxnSp macro="">
      <xdr:nvCxnSpPr>
        <xdr:cNvPr id="339" name="直線コネクタ 338">
          <a:extLst>
            <a:ext uri="{FF2B5EF4-FFF2-40B4-BE49-F238E27FC236}">
              <a16:creationId xmlns:a16="http://schemas.microsoft.com/office/drawing/2014/main" id="{F7390366-05E3-44EC-A5FA-5B2AD3BB0BB3}"/>
            </a:ext>
          </a:extLst>
        </xdr:cNvPr>
        <xdr:cNvCxnSpPr/>
      </xdr:nvCxnSpPr>
      <xdr:spPr>
        <a:xfrm>
          <a:off x="14592300" y="647863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167459</xdr:rowOff>
    </xdr:from>
    <xdr:to>
      <xdr:col>72</xdr:col>
      <xdr:colOff>38100</xdr:colOff>
      <xdr:row>39</xdr:row>
      <xdr:rowOff>97609</xdr:rowOff>
    </xdr:to>
    <xdr:sp macro="" textlink="">
      <xdr:nvSpPr>
        <xdr:cNvPr id="340" name="楕円 339">
          <a:extLst>
            <a:ext uri="{FF2B5EF4-FFF2-40B4-BE49-F238E27FC236}">
              <a16:creationId xmlns:a16="http://schemas.microsoft.com/office/drawing/2014/main" id="{C15B4BAA-986D-4D49-8D25-0A3DFAAF01A4}"/>
            </a:ext>
          </a:extLst>
        </xdr:cNvPr>
        <xdr:cNvSpPr/>
      </xdr:nvSpPr>
      <xdr:spPr>
        <a:xfrm>
          <a:off x="13652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134983</xdr:rowOff>
    </xdr:from>
    <xdr:to>
      <xdr:col>76</xdr:col>
      <xdr:colOff>114300</xdr:colOff>
      <xdr:row>39</xdr:row>
      <xdr:rowOff>46809</xdr:rowOff>
    </xdr:to>
    <xdr:cxnSp macro="">
      <xdr:nvCxnSpPr>
        <xdr:cNvPr id="341" name="直線コネクタ 340">
          <a:extLst>
            <a:ext uri="{FF2B5EF4-FFF2-40B4-BE49-F238E27FC236}">
              <a16:creationId xmlns:a16="http://schemas.microsoft.com/office/drawing/2014/main" id="{1C3F9FDC-ED68-48EF-AFD1-76ABB2147911}"/>
            </a:ext>
          </a:extLst>
        </xdr:cNvPr>
        <xdr:cNvCxnSpPr/>
      </xdr:nvCxnSpPr>
      <xdr:spPr>
        <a:xfrm flipV="1">
          <a:off x="13703300" y="6478633"/>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113574</xdr:rowOff>
    </xdr:from>
    <xdr:to>
      <xdr:col>67</xdr:col>
      <xdr:colOff>101600</xdr:colOff>
      <xdr:row>39</xdr:row>
      <xdr:rowOff>43724</xdr:rowOff>
    </xdr:to>
    <xdr:sp macro="" textlink="">
      <xdr:nvSpPr>
        <xdr:cNvPr id="342" name="楕円 341">
          <a:extLst>
            <a:ext uri="{FF2B5EF4-FFF2-40B4-BE49-F238E27FC236}">
              <a16:creationId xmlns:a16="http://schemas.microsoft.com/office/drawing/2014/main" id="{B27A0143-5426-4E26-90CD-649B68A7F64F}"/>
            </a:ext>
          </a:extLst>
        </xdr:cNvPr>
        <xdr:cNvSpPr/>
      </xdr:nvSpPr>
      <xdr:spPr>
        <a:xfrm>
          <a:off x="12763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164374</xdr:rowOff>
    </xdr:from>
    <xdr:to>
      <xdr:col>71</xdr:col>
      <xdr:colOff>177800</xdr:colOff>
      <xdr:row>39</xdr:row>
      <xdr:rowOff>46809</xdr:rowOff>
    </xdr:to>
    <xdr:cxnSp macro="">
      <xdr:nvCxnSpPr>
        <xdr:cNvPr id="343" name="直線コネクタ 342">
          <a:extLst>
            <a:ext uri="{FF2B5EF4-FFF2-40B4-BE49-F238E27FC236}">
              <a16:creationId xmlns:a16="http://schemas.microsoft.com/office/drawing/2014/main" id="{FF8AD3F2-F771-4402-94C2-050F03B7C2F6}"/>
            </a:ext>
          </a:extLst>
        </xdr:cNvPr>
        <xdr:cNvCxnSpPr/>
      </xdr:nvCxnSpPr>
      <xdr:spPr>
        <a:xfrm>
          <a:off x="12814300" y="66794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6A78F9F0-3AAC-4E36-8FF9-0942D3247BE0}"/>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7F6294A4-5AC5-42FB-A331-F60B8879762C}"/>
            </a:ext>
          </a:extLst>
        </xdr:cNvPr>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81C090A2-C25A-49EB-A345-9EFCDC48D69A}"/>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5CFCC41F-8F70-4ADF-9B14-ABE24E6270C8}"/>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83111</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4DD75585-A2EC-4924-B9F6-3E7F3C041B2E}"/>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D1C1C5AC-7530-4008-A439-7F5223F28CC1}"/>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88736</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12E3A7DE-9805-4366-AEEE-F33447FFAF41}"/>
            </a:ext>
          </a:extLst>
        </xdr:cNvPr>
        <xdr:cNvSpPr txBox="1"/>
      </xdr:nvSpPr>
      <xdr:spPr>
        <a:xfrm>
          <a:off x="13500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60251</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418CFF6E-CB63-4309-992F-8C0EC0753D93}"/>
            </a:ext>
          </a:extLst>
        </xdr:cNvPr>
        <xdr:cNvSpPr txBox="1"/>
      </xdr:nvSpPr>
      <xdr:spPr>
        <a:xfrm>
          <a:off x="126117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BE0335FB-A5E9-458C-B9D9-94C9B38FC5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21BE798D-9605-4201-A709-69CDC35B0B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B32CE8F9-24BA-482B-BAF7-E916C28A9C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3D1BC5A4-EBC9-4DA6-9B5D-9975B06CD0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C92AB571-7616-41A9-8728-612184405A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AE96A23A-ACD0-4A74-B834-58E3355CB8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9AEE6450-A1A1-45E2-9E79-31FE42D531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C11FBD1F-423E-4DE5-9903-C2829D5E95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2547D0AF-788D-47E1-884F-206D6A71B9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7CE5BC3D-5E9F-42C6-B66C-92457480AFD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77901B35-A920-46AA-A0FB-EBAFB243BFC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2EC8517D-360B-44D1-91D9-9F04692E55B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5F299D64-4ED7-4F24-BD24-93E0985D9B5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5" name="テキスト ボックス 364">
          <a:extLst>
            <a:ext uri="{FF2B5EF4-FFF2-40B4-BE49-F238E27FC236}">
              <a16:creationId xmlns:a16="http://schemas.microsoft.com/office/drawing/2014/main" id="{94D14993-BF9B-44F1-8944-9D6EDA7DF166}"/>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8E736331-CC2A-4CE9-9216-36584903C2C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7" name="テキスト ボックス 366">
          <a:extLst>
            <a:ext uri="{FF2B5EF4-FFF2-40B4-BE49-F238E27FC236}">
              <a16:creationId xmlns:a16="http://schemas.microsoft.com/office/drawing/2014/main" id="{0381BF8A-DF3D-481B-A5B9-341F48F0612B}"/>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ADBF662F-A7C6-4B07-80DD-FE1B4399E75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9" name="テキスト ボックス 368">
          <a:extLst>
            <a:ext uri="{FF2B5EF4-FFF2-40B4-BE49-F238E27FC236}">
              <a16:creationId xmlns:a16="http://schemas.microsoft.com/office/drawing/2014/main" id="{A50C132B-7DAC-4D13-98D5-8240879E356B}"/>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EAA022BA-C502-4771-84F5-C2A903A935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5F03A79F-E037-4535-B59F-E31A097CFB8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82911371-49CF-4CB8-8C52-BB666BDE5D9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3" name="直線コネクタ 372">
          <a:extLst>
            <a:ext uri="{FF2B5EF4-FFF2-40B4-BE49-F238E27FC236}">
              <a16:creationId xmlns:a16="http://schemas.microsoft.com/office/drawing/2014/main" id="{842B3112-1AEB-4EE4-84E9-884DFD679ECE}"/>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35A2D76F-CAFA-451A-A95D-62DF441800BB}"/>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5" name="直線コネクタ 374">
          <a:extLst>
            <a:ext uri="{FF2B5EF4-FFF2-40B4-BE49-F238E27FC236}">
              <a16:creationId xmlns:a16="http://schemas.microsoft.com/office/drawing/2014/main" id="{4B1B41D9-62E0-4891-9CD0-EDB6C06D5011}"/>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D87B319B-CAB1-4260-9695-4C876BD0C9B0}"/>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7" name="直線コネクタ 376">
          <a:extLst>
            <a:ext uri="{FF2B5EF4-FFF2-40B4-BE49-F238E27FC236}">
              <a16:creationId xmlns:a16="http://schemas.microsoft.com/office/drawing/2014/main" id="{B0E74910-2E72-40F2-9797-49B91688B2E2}"/>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4271861D-D139-4489-89E7-CB479EC0AD84}"/>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9" name="フローチャート: 判断 378">
          <a:extLst>
            <a:ext uri="{FF2B5EF4-FFF2-40B4-BE49-F238E27FC236}">
              <a16:creationId xmlns:a16="http://schemas.microsoft.com/office/drawing/2014/main" id="{86583BDD-DB33-4825-A641-0E15817DB8EC}"/>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80" name="フローチャート: 判断 379">
          <a:extLst>
            <a:ext uri="{FF2B5EF4-FFF2-40B4-BE49-F238E27FC236}">
              <a16:creationId xmlns:a16="http://schemas.microsoft.com/office/drawing/2014/main" id="{69585673-AC6B-4600-B177-740D074E9D35}"/>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1" name="フローチャート: 判断 380">
          <a:extLst>
            <a:ext uri="{FF2B5EF4-FFF2-40B4-BE49-F238E27FC236}">
              <a16:creationId xmlns:a16="http://schemas.microsoft.com/office/drawing/2014/main" id="{91729FBF-3FC7-4414-A908-C16C5F283ADD}"/>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2" name="フローチャート: 判断 381">
          <a:extLst>
            <a:ext uri="{FF2B5EF4-FFF2-40B4-BE49-F238E27FC236}">
              <a16:creationId xmlns:a16="http://schemas.microsoft.com/office/drawing/2014/main" id="{36756C00-CE78-42E4-86E6-9310E74C32CD}"/>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3" name="フローチャート: 判断 382">
          <a:extLst>
            <a:ext uri="{FF2B5EF4-FFF2-40B4-BE49-F238E27FC236}">
              <a16:creationId xmlns:a16="http://schemas.microsoft.com/office/drawing/2014/main" id="{10B3B89C-98F8-4B26-A7D3-B89CD0B695C6}"/>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CCBBA05-5B38-41CF-A7D9-41BA1F7BFE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4FE66B7F-C214-484F-83AC-9F3B446801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57B59CF-03C4-4063-A017-DD32B7BC4B0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12C9164B-CDB6-495D-8F01-B4494AB3212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444E044-6035-4B07-B84A-7FAF702FC28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106452</xdr:rowOff>
    </xdr:from>
    <xdr:to>
      <xdr:col>116</xdr:col>
      <xdr:colOff>114300</xdr:colOff>
      <xdr:row>41</xdr:row>
      <xdr:rowOff>36602</xdr:rowOff>
    </xdr:to>
    <xdr:sp macro="" textlink="">
      <xdr:nvSpPr>
        <xdr:cNvPr id="389" name="楕円 388">
          <a:extLst>
            <a:ext uri="{FF2B5EF4-FFF2-40B4-BE49-F238E27FC236}">
              <a16:creationId xmlns:a16="http://schemas.microsoft.com/office/drawing/2014/main" id="{77925CBE-6849-43D1-841A-8E9A899102EF}"/>
            </a:ext>
          </a:extLst>
        </xdr:cNvPr>
        <xdr:cNvSpPr/>
      </xdr:nvSpPr>
      <xdr:spPr>
        <a:xfrm>
          <a:off x="22110700" y="69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129329</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62DD44A0-FB19-41C7-9381-9A78AE33DFEB}"/>
            </a:ext>
          </a:extLst>
        </xdr:cNvPr>
        <xdr:cNvSpPr txBox="1"/>
      </xdr:nvSpPr>
      <xdr:spPr>
        <a:xfrm>
          <a:off x="22199600" y="681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124298</xdr:rowOff>
    </xdr:from>
    <xdr:to>
      <xdr:col>112</xdr:col>
      <xdr:colOff>38100</xdr:colOff>
      <xdr:row>41</xdr:row>
      <xdr:rowOff>54448</xdr:rowOff>
    </xdr:to>
    <xdr:sp macro="" textlink="">
      <xdr:nvSpPr>
        <xdr:cNvPr id="391" name="楕円 390">
          <a:extLst>
            <a:ext uri="{FF2B5EF4-FFF2-40B4-BE49-F238E27FC236}">
              <a16:creationId xmlns:a16="http://schemas.microsoft.com/office/drawing/2014/main" id="{339D471E-DC60-4415-9354-825A5A428D62}"/>
            </a:ext>
          </a:extLst>
        </xdr:cNvPr>
        <xdr:cNvSpPr/>
      </xdr:nvSpPr>
      <xdr:spPr>
        <a:xfrm>
          <a:off x="21272500" y="69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157252</xdr:rowOff>
    </xdr:from>
    <xdr:to>
      <xdr:col>116</xdr:col>
      <xdr:colOff>63500</xdr:colOff>
      <xdr:row>41</xdr:row>
      <xdr:rowOff>3648</xdr:rowOff>
    </xdr:to>
    <xdr:cxnSp macro="">
      <xdr:nvCxnSpPr>
        <xdr:cNvPr id="392" name="直線コネクタ 391">
          <a:extLst>
            <a:ext uri="{FF2B5EF4-FFF2-40B4-BE49-F238E27FC236}">
              <a16:creationId xmlns:a16="http://schemas.microsoft.com/office/drawing/2014/main" id="{D269C3FA-7811-4B4A-88FB-76D49E274E92}"/>
            </a:ext>
          </a:extLst>
        </xdr:cNvPr>
        <xdr:cNvCxnSpPr/>
      </xdr:nvCxnSpPr>
      <xdr:spPr>
        <a:xfrm flipV="1">
          <a:off x="21323300" y="7015252"/>
          <a:ext cx="838200" cy="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117919</xdr:rowOff>
    </xdr:from>
    <xdr:to>
      <xdr:col>107</xdr:col>
      <xdr:colOff>101600</xdr:colOff>
      <xdr:row>41</xdr:row>
      <xdr:rowOff>48069</xdr:rowOff>
    </xdr:to>
    <xdr:sp macro="" textlink="">
      <xdr:nvSpPr>
        <xdr:cNvPr id="393" name="楕円 392">
          <a:extLst>
            <a:ext uri="{FF2B5EF4-FFF2-40B4-BE49-F238E27FC236}">
              <a16:creationId xmlns:a16="http://schemas.microsoft.com/office/drawing/2014/main" id="{CC0F1C54-5546-4789-9CF3-972B8411FB14}"/>
            </a:ext>
          </a:extLst>
        </xdr:cNvPr>
        <xdr:cNvSpPr/>
      </xdr:nvSpPr>
      <xdr:spPr>
        <a:xfrm>
          <a:off x="20383500" y="69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168719</xdr:rowOff>
    </xdr:from>
    <xdr:to>
      <xdr:col>111</xdr:col>
      <xdr:colOff>177800</xdr:colOff>
      <xdr:row>41</xdr:row>
      <xdr:rowOff>3648</xdr:rowOff>
    </xdr:to>
    <xdr:cxnSp macro="">
      <xdr:nvCxnSpPr>
        <xdr:cNvPr id="394" name="直線コネクタ 393">
          <a:extLst>
            <a:ext uri="{FF2B5EF4-FFF2-40B4-BE49-F238E27FC236}">
              <a16:creationId xmlns:a16="http://schemas.microsoft.com/office/drawing/2014/main" id="{854F76B3-5C55-4243-931C-4749500C4897}"/>
            </a:ext>
          </a:extLst>
        </xdr:cNvPr>
        <xdr:cNvCxnSpPr/>
      </xdr:nvCxnSpPr>
      <xdr:spPr>
        <a:xfrm>
          <a:off x="20434300" y="7026719"/>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156925</xdr:rowOff>
    </xdr:from>
    <xdr:to>
      <xdr:col>102</xdr:col>
      <xdr:colOff>165100</xdr:colOff>
      <xdr:row>41</xdr:row>
      <xdr:rowOff>87075</xdr:rowOff>
    </xdr:to>
    <xdr:sp macro="" textlink="">
      <xdr:nvSpPr>
        <xdr:cNvPr id="395" name="楕円 394">
          <a:extLst>
            <a:ext uri="{FF2B5EF4-FFF2-40B4-BE49-F238E27FC236}">
              <a16:creationId xmlns:a16="http://schemas.microsoft.com/office/drawing/2014/main" id="{4F26323A-1AAF-4BBF-9C64-D8FA5DE42654}"/>
            </a:ext>
          </a:extLst>
        </xdr:cNvPr>
        <xdr:cNvSpPr/>
      </xdr:nvSpPr>
      <xdr:spPr>
        <a:xfrm>
          <a:off x="19494500" y="70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168719</xdr:rowOff>
    </xdr:from>
    <xdr:to>
      <xdr:col>107</xdr:col>
      <xdr:colOff>50800</xdr:colOff>
      <xdr:row>41</xdr:row>
      <xdr:rowOff>36275</xdr:rowOff>
    </xdr:to>
    <xdr:cxnSp macro="">
      <xdr:nvCxnSpPr>
        <xdr:cNvPr id="396" name="直線コネクタ 395">
          <a:extLst>
            <a:ext uri="{FF2B5EF4-FFF2-40B4-BE49-F238E27FC236}">
              <a16:creationId xmlns:a16="http://schemas.microsoft.com/office/drawing/2014/main" id="{63D1BE50-0D5E-48DD-9EDC-54B133F571FD}"/>
            </a:ext>
          </a:extLst>
        </xdr:cNvPr>
        <xdr:cNvCxnSpPr/>
      </xdr:nvCxnSpPr>
      <xdr:spPr>
        <a:xfrm flipV="1">
          <a:off x="19545300" y="7026719"/>
          <a:ext cx="889000" cy="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159707</xdr:rowOff>
    </xdr:from>
    <xdr:to>
      <xdr:col>98</xdr:col>
      <xdr:colOff>38100</xdr:colOff>
      <xdr:row>41</xdr:row>
      <xdr:rowOff>89857</xdr:rowOff>
    </xdr:to>
    <xdr:sp macro="" textlink="">
      <xdr:nvSpPr>
        <xdr:cNvPr id="397" name="楕円 396">
          <a:extLst>
            <a:ext uri="{FF2B5EF4-FFF2-40B4-BE49-F238E27FC236}">
              <a16:creationId xmlns:a16="http://schemas.microsoft.com/office/drawing/2014/main" id="{DCC75FE8-A145-4E3D-AEC3-7FE2C87B57A9}"/>
            </a:ext>
          </a:extLst>
        </xdr:cNvPr>
        <xdr:cNvSpPr/>
      </xdr:nvSpPr>
      <xdr:spPr>
        <a:xfrm>
          <a:off x="18605500" y="70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36275</xdr:rowOff>
    </xdr:from>
    <xdr:to>
      <xdr:col>102</xdr:col>
      <xdr:colOff>114300</xdr:colOff>
      <xdr:row>41</xdr:row>
      <xdr:rowOff>39057</xdr:rowOff>
    </xdr:to>
    <xdr:cxnSp macro="">
      <xdr:nvCxnSpPr>
        <xdr:cNvPr id="398" name="直線コネクタ 397">
          <a:extLst>
            <a:ext uri="{FF2B5EF4-FFF2-40B4-BE49-F238E27FC236}">
              <a16:creationId xmlns:a16="http://schemas.microsoft.com/office/drawing/2014/main" id="{905C9B7D-6F02-4AA3-B39F-3D1C047EF9EF}"/>
            </a:ext>
          </a:extLst>
        </xdr:cNvPr>
        <xdr:cNvCxnSpPr/>
      </xdr:nvCxnSpPr>
      <xdr:spPr>
        <a:xfrm flipV="1">
          <a:off x="18656300" y="7065725"/>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299225D9-46B5-4269-9B59-BF11DD938574}"/>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9F5D8FE8-24EF-47DD-A9C8-F17931EC7862}"/>
            </a:ext>
          </a:extLst>
        </xdr:cNvPr>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625B1F4D-CCCA-43F0-B02C-1D7E4FA37E82}"/>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0D74F4ED-A42C-48F2-8443-8E79C7E75547}"/>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45575</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D0257FB9-D74D-4243-8CC5-4512E68C7CCF}"/>
            </a:ext>
          </a:extLst>
        </xdr:cNvPr>
        <xdr:cNvSpPr txBox="1"/>
      </xdr:nvSpPr>
      <xdr:spPr>
        <a:xfrm>
          <a:off x="21011095" y="707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64596</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F62679C3-E65E-4EAE-88D3-36AE4A81860F}"/>
            </a:ext>
          </a:extLst>
        </xdr:cNvPr>
        <xdr:cNvSpPr txBox="1"/>
      </xdr:nvSpPr>
      <xdr:spPr>
        <a:xfrm>
          <a:off x="20134795" y="675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78202</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93A15E6D-24AA-4F99-A20A-B760AF4D7952}"/>
            </a:ext>
          </a:extLst>
        </xdr:cNvPr>
        <xdr:cNvSpPr txBox="1"/>
      </xdr:nvSpPr>
      <xdr:spPr>
        <a:xfrm>
          <a:off x="19245795" y="710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106384</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154D25FA-5B8E-4AD4-AE25-BE0B0D54C0B8}"/>
            </a:ext>
          </a:extLst>
        </xdr:cNvPr>
        <xdr:cNvSpPr txBox="1"/>
      </xdr:nvSpPr>
      <xdr:spPr>
        <a:xfrm>
          <a:off x="18356795" y="679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72FB4BEC-9F25-439F-A828-4A6805D681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E9E0FAF7-182C-43DF-850A-9BF6766443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A482CBF2-E493-4427-8A8A-05EC5AB56B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B18FB0A-F373-4D95-8DED-5827EBF5731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447E4EB2-3FAB-4CD9-B5EE-CDB618037C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B309E522-80A4-4808-84E3-F2EDBC9C99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BD8415A-A2AD-485D-8E52-C79EB6CBC4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D1B4851F-693F-44A5-BEE8-6A3BC49E274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03B85D24-D51E-4C8B-918A-6E79682387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1FE4FF1D-843D-42F8-A750-440AA972D7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3E8C9620-A7E7-421F-B319-FCB1533192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C101E7D9-FD41-4BE8-B347-1A24169879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DAAF66B9-AF98-47B3-A28D-1036E84277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641BB421-F1F9-46EB-85BE-04EB5D0A65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1D95BE7B-244D-4B89-AA05-74C1698365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E9FFF0B8-6D4A-4522-9202-1E41A61559D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B3660A59-98F7-4BD3-ADDD-B7BE886BD8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C6456A62-9A84-4240-A22D-8DA2AB70E7A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A10C554F-535F-4EE2-B9F5-FDFC3FB3FB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D6422AC0-810B-407A-AEF4-3613760280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6FD978AE-DC18-47B4-846E-CCD6CA3DEC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0E45BFC4-B591-40FA-8454-20D23FAE30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BD00EB90-A049-478E-B4C5-B04D4628C6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6BD55EDB-42DE-45A9-BDE9-362A4D1CB5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7A250C14-6091-4129-AD7E-7E4CA4CD81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73364233-DF9C-4ECC-89B1-EC8CF2D854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F54955A8-C93E-4395-8873-8CB9285FC1C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AF077B10-FB50-4779-ADCB-CA98217E12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E9E59D65-F63B-4632-8B5B-87ABD2F0E02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43F4E388-5640-45B8-B465-35930011B91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EB87C0B5-AC42-428D-B9EA-4E4BC26859C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F21AFEBE-AFDA-4EDE-84F0-595C2DB883A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852882A1-98D2-4365-A3B9-6B8EC26B9E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12374297-00EE-482C-8ED7-C33A4FD0D6B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6CCDDAE8-20CB-4D11-8678-217F7C02C0B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04680966-7CE5-47BB-84C0-8ECDDEA0F1D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AFC5CB38-2246-4759-884F-EAFEA96280E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20B6E844-0CC6-4F29-B6F3-BBC88AE2797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DC9CAC12-0F3F-4F1F-9779-2CCE07FCE3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1B2A05AB-009F-498D-A315-86FC559B98C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A3AA78E6-100D-46BE-8FA4-ADD5085476D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2806A097-AD92-4901-8501-7B05B7CCD53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0A00E66C-BCE1-4DF2-81B0-FF9830132527}"/>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8684F367-7585-4EBB-BB3F-E95B97527A5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EF104D17-C005-44FD-BEF2-6E411FC70428}"/>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2" name="フローチャート: 判断 451">
          <a:extLst>
            <a:ext uri="{FF2B5EF4-FFF2-40B4-BE49-F238E27FC236}">
              <a16:creationId xmlns:a16="http://schemas.microsoft.com/office/drawing/2014/main" id="{6B781EDD-87A8-425B-B484-CBC491EAD33A}"/>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53" name="フローチャート: 判断 452">
          <a:extLst>
            <a:ext uri="{FF2B5EF4-FFF2-40B4-BE49-F238E27FC236}">
              <a16:creationId xmlns:a16="http://schemas.microsoft.com/office/drawing/2014/main" id="{ACB8DB93-1189-4DBF-9780-828B340D2DE5}"/>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4" name="フローチャート: 判断 453">
          <a:extLst>
            <a:ext uri="{FF2B5EF4-FFF2-40B4-BE49-F238E27FC236}">
              <a16:creationId xmlns:a16="http://schemas.microsoft.com/office/drawing/2014/main" id="{92C9A603-DF13-4E92-9DB8-A848638E659D}"/>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5" name="フローチャート: 判断 454">
          <a:extLst>
            <a:ext uri="{FF2B5EF4-FFF2-40B4-BE49-F238E27FC236}">
              <a16:creationId xmlns:a16="http://schemas.microsoft.com/office/drawing/2014/main" id="{87A5F617-7242-4D57-A9AD-954E7135909E}"/>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6" name="フローチャート: 判断 455">
          <a:extLst>
            <a:ext uri="{FF2B5EF4-FFF2-40B4-BE49-F238E27FC236}">
              <a16:creationId xmlns:a16="http://schemas.microsoft.com/office/drawing/2014/main" id="{7B77189F-F3FF-49F1-BD98-50D7966F8D83}"/>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F618311-13DD-4913-AC00-C4FF84500CB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54C7EC41-8099-4A14-A487-7F3361001C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ADCB1862-3BC5-4ABC-AD7B-330E4EC3A40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556C86AF-2E03-47F7-939D-52B6416486C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CD71D11C-7BCD-4FC9-BC2C-39A6D50923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462" name="楕円 461">
          <a:extLst>
            <a:ext uri="{FF2B5EF4-FFF2-40B4-BE49-F238E27FC236}">
              <a16:creationId xmlns:a16="http://schemas.microsoft.com/office/drawing/2014/main" id="{A28A8CAA-46DF-4A11-BCD6-DFAC929CD39F}"/>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463" name="【消防施設】&#10;有形固定資産減価償却率該当値テキスト">
          <a:extLst>
            <a:ext uri="{FF2B5EF4-FFF2-40B4-BE49-F238E27FC236}">
              <a16:creationId xmlns:a16="http://schemas.microsoft.com/office/drawing/2014/main" id="{F06DB04B-4071-4959-AD88-299FC80C986B}"/>
            </a:ext>
          </a:extLst>
        </xdr:cNvPr>
        <xdr:cNvSpPr txBox="1"/>
      </xdr:nvSpPr>
      <xdr:spPr>
        <a:xfrm>
          <a:off x="16357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52088</xdr:rowOff>
    </xdr:from>
    <xdr:ext cx="405111" cy="259045"/>
    <xdr:sp macro="" textlink="">
      <xdr:nvSpPr>
        <xdr:cNvPr id="464" name="n_1aveValue【消防施設】&#10;有形固定資産減価償却率">
          <a:extLst>
            <a:ext uri="{FF2B5EF4-FFF2-40B4-BE49-F238E27FC236}">
              <a16:creationId xmlns:a16="http://schemas.microsoft.com/office/drawing/2014/main" id="{065EA044-82DC-4BB0-9D7F-C52DCDD9B285}"/>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65" name="n_2aveValue【消防施設】&#10;有形固定資産減価償却率">
          <a:extLst>
            <a:ext uri="{FF2B5EF4-FFF2-40B4-BE49-F238E27FC236}">
              <a16:creationId xmlns:a16="http://schemas.microsoft.com/office/drawing/2014/main" id="{7F9BB7F2-1A9B-4A13-84C8-4000F82FD098}"/>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66" name="n_3aveValue【消防施設】&#10;有形固定資産減価償却率">
          <a:extLst>
            <a:ext uri="{FF2B5EF4-FFF2-40B4-BE49-F238E27FC236}">
              <a16:creationId xmlns:a16="http://schemas.microsoft.com/office/drawing/2014/main" id="{BC5B88AC-0692-445A-A185-2944A1564B55}"/>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67" name="n_4aveValue【消防施設】&#10;有形固定資産減価償却率">
          <a:extLst>
            <a:ext uri="{FF2B5EF4-FFF2-40B4-BE49-F238E27FC236}">
              <a16:creationId xmlns:a16="http://schemas.microsoft.com/office/drawing/2014/main" id="{11DC746E-FB00-4EA9-BB94-0B2FC7C9F9DA}"/>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C4D4138C-B51C-44A5-96D6-EDF3DD9071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D6483D7E-9FD7-46DB-AAB9-A7E96EA198A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367356F0-18A8-4935-9F04-8079AA4ABAD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4366D95D-F754-41F3-B6B9-D83C371F74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91E229D0-FA6A-4F14-BC8B-82E6C9FAFC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B2EBDAF7-27F1-4AB7-9138-2A0CBE9AEF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202C6AAE-BBFF-4CB3-B95B-3A429DA9B5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48DE5799-05DB-47AE-9547-E84D995893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a:extLst>
            <a:ext uri="{FF2B5EF4-FFF2-40B4-BE49-F238E27FC236}">
              <a16:creationId xmlns:a16="http://schemas.microsoft.com/office/drawing/2014/main" id="{57EBC605-F2CE-42DF-8087-5EED2ECFDB9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a:extLst>
            <a:ext uri="{FF2B5EF4-FFF2-40B4-BE49-F238E27FC236}">
              <a16:creationId xmlns:a16="http://schemas.microsoft.com/office/drawing/2014/main" id="{C23AA9DB-A35A-4A05-AAA5-23124EE5D8F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a:extLst>
            <a:ext uri="{FF2B5EF4-FFF2-40B4-BE49-F238E27FC236}">
              <a16:creationId xmlns:a16="http://schemas.microsoft.com/office/drawing/2014/main" id="{B636EA67-4B6A-48FA-B469-7FFB6335D20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a:extLst>
            <a:ext uri="{FF2B5EF4-FFF2-40B4-BE49-F238E27FC236}">
              <a16:creationId xmlns:a16="http://schemas.microsoft.com/office/drawing/2014/main" id="{11A15711-D9AE-469C-948E-78BF402FD0D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a:extLst>
            <a:ext uri="{FF2B5EF4-FFF2-40B4-BE49-F238E27FC236}">
              <a16:creationId xmlns:a16="http://schemas.microsoft.com/office/drawing/2014/main" id="{54FC79D4-EEA2-4D98-8BE4-D9960444666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a:extLst>
            <a:ext uri="{FF2B5EF4-FFF2-40B4-BE49-F238E27FC236}">
              <a16:creationId xmlns:a16="http://schemas.microsoft.com/office/drawing/2014/main" id="{25C62891-000B-41A2-980F-51E943AD93F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a:extLst>
            <a:ext uri="{FF2B5EF4-FFF2-40B4-BE49-F238E27FC236}">
              <a16:creationId xmlns:a16="http://schemas.microsoft.com/office/drawing/2014/main" id="{55FA22F9-6268-4CA6-9D5F-747F5355FFC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a:extLst>
            <a:ext uri="{FF2B5EF4-FFF2-40B4-BE49-F238E27FC236}">
              <a16:creationId xmlns:a16="http://schemas.microsoft.com/office/drawing/2014/main" id="{E66A541A-FA0E-4558-A4A6-D8A47456BDB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a:extLst>
            <a:ext uri="{FF2B5EF4-FFF2-40B4-BE49-F238E27FC236}">
              <a16:creationId xmlns:a16="http://schemas.microsoft.com/office/drawing/2014/main" id="{C66CAB74-4711-4A5C-8DC4-0D7F7C995D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a:extLst>
            <a:ext uri="{FF2B5EF4-FFF2-40B4-BE49-F238E27FC236}">
              <a16:creationId xmlns:a16="http://schemas.microsoft.com/office/drawing/2014/main" id="{BDEED935-F470-40F6-9338-30063AD1F0D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a:extLst>
            <a:ext uri="{FF2B5EF4-FFF2-40B4-BE49-F238E27FC236}">
              <a16:creationId xmlns:a16="http://schemas.microsoft.com/office/drawing/2014/main" id="{D5FE59D8-E597-4596-88BC-2360CF6F2A1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a:extLst>
            <a:ext uri="{FF2B5EF4-FFF2-40B4-BE49-F238E27FC236}">
              <a16:creationId xmlns:a16="http://schemas.microsoft.com/office/drawing/2014/main" id="{C6DE0361-7619-4A0B-942F-47E316523B3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a:extLst>
            <a:ext uri="{FF2B5EF4-FFF2-40B4-BE49-F238E27FC236}">
              <a16:creationId xmlns:a16="http://schemas.microsoft.com/office/drawing/2014/main" id="{40C852BC-2AE9-4FEA-AD82-8D882D81170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a:extLst>
            <a:ext uri="{FF2B5EF4-FFF2-40B4-BE49-F238E27FC236}">
              <a16:creationId xmlns:a16="http://schemas.microsoft.com/office/drawing/2014/main" id="{03BF5209-8E40-4558-B881-4F34FEA68B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a:extLst>
            <a:ext uri="{FF2B5EF4-FFF2-40B4-BE49-F238E27FC236}">
              <a16:creationId xmlns:a16="http://schemas.microsoft.com/office/drawing/2014/main" id="{0E739F5E-6CBC-43B7-8072-F0C929818F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91" name="直線コネクタ 490">
          <a:extLst>
            <a:ext uri="{FF2B5EF4-FFF2-40B4-BE49-F238E27FC236}">
              <a16:creationId xmlns:a16="http://schemas.microsoft.com/office/drawing/2014/main" id="{BBD2D5A9-D2EF-4B78-AFFF-3C29A2661AE0}"/>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92" name="【消防施設】&#10;一人当たり面積最小値テキスト">
          <a:extLst>
            <a:ext uri="{FF2B5EF4-FFF2-40B4-BE49-F238E27FC236}">
              <a16:creationId xmlns:a16="http://schemas.microsoft.com/office/drawing/2014/main" id="{AFA81A50-FC01-469C-BD41-C656A1167D31}"/>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93" name="直線コネクタ 492">
          <a:extLst>
            <a:ext uri="{FF2B5EF4-FFF2-40B4-BE49-F238E27FC236}">
              <a16:creationId xmlns:a16="http://schemas.microsoft.com/office/drawing/2014/main" id="{29A0A9EF-2F88-4BD8-B88E-7A7BA3E47C6D}"/>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94" name="【消防施設】&#10;一人当たり面積最大値テキスト">
          <a:extLst>
            <a:ext uri="{FF2B5EF4-FFF2-40B4-BE49-F238E27FC236}">
              <a16:creationId xmlns:a16="http://schemas.microsoft.com/office/drawing/2014/main" id="{B3FEE3CB-C20F-41A3-8F0E-640D5F9CE599}"/>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95" name="直線コネクタ 494">
          <a:extLst>
            <a:ext uri="{FF2B5EF4-FFF2-40B4-BE49-F238E27FC236}">
              <a16:creationId xmlns:a16="http://schemas.microsoft.com/office/drawing/2014/main" id="{FF3E0FF8-F7DC-4B31-9F45-09744FBAAE9A}"/>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96" name="【消防施設】&#10;一人当たり面積平均値テキスト">
          <a:extLst>
            <a:ext uri="{FF2B5EF4-FFF2-40B4-BE49-F238E27FC236}">
              <a16:creationId xmlns:a16="http://schemas.microsoft.com/office/drawing/2014/main" id="{2FB076DA-6382-4C98-9EF5-044F599879DF}"/>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97" name="フローチャート: 判断 496">
          <a:extLst>
            <a:ext uri="{FF2B5EF4-FFF2-40B4-BE49-F238E27FC236}">
              <a16:creationId xmlns:a16="http://schemas.microsoft.com/office/drawing/2014/main" id="{AF139DE4-0BAE-4FC8-9D8F-4A1973240B07}"/>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498" name="フローチャート: 判断 497">
          <a:extLst>
            <a:ext uri="{FF2B5EF4-FFF2-40B4-BE49-F238E27FC236}">
              <a16:creationId xmlns:a16="http://schemas.microsoft.com/office/drawing/2014/main" id="{77487B9B-B8FD-4384-9FBB-8AACBBD4218F}"/>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499" name="フローチャート: 判断 498">
          <a:extLst>
            <a:ext uri="{FF2B5EF4-FFF2-40B4-BE49-F238E27FC236}">
              <a16:creationId xmlns:a16="http://schemas.microsoft.com/office/drawing/2014/main" id="{C886C13C-F8C2-4E7E-BB79-D9237BEC62DD}"/>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00" name="フローチャート: 判断 499">
          <a:extLst>
            <a:ext uri="{FF2B5EF4-FFF2-40B4-BE49-F238E27FC236}">
              <a16:creationId xmlns:a16="http://schemas.microsoft.com/office/drawing/2014/main" id="{883DD98B-A8C5-4C80-8727-BFF128E09133}"/>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01" name="フローチャート: 判断 500">
          <a:extLst>
            <a:ext uri="{FF2B5EF4-FFF2-40B4-BE49-F238E27FC236}">
              <a16:creationId xmlns:a16="http://schemas.microsoft.com/office/drawing/2014/main" id="{D2384BBA-6A0C-4118-B219-04B9C4C30FEA}"/>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F418F858-228E-4039-ACBE-126776A14DD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65642020-AC97-4B41-A021-A67D9B0A4F0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87E60F20-330F-425D-BF11-9DF187BBC52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51598BCB-2D96-484E-929D-8EC3D57032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613843B4-1F51-4E9F-9665-7796D53B07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507" name="楕円 506">
          <a:extLst>
            <a:ext uri="{FF2B5EF4-FFF2-40B4-BE49-F238E27FC236}">
              <a16:creationId xmlns:a16="http://schemas.microsoft.com/office/drawing/2014/main" id="{1A9783BC-4E0E-403F-93D8-D9C57D67B055}"/>
            </a:ext>
          </a:extLst>
        </xdr:cNvPr>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64788</xdr:rowOff>
    </xdr:from>
    <xdr:ext cx="469744" cy="259045"/>
    <xdr:sp macro="" textlink="">
      <xdr:nvSpPr>
        <xdr:cNvPr id="508" name="【消防施設】&#10;一人当たり面積該当値テキスト">
          <a:extLst>
            <a:ext uri="{FF2B5EF4-FFF2-40B4-BE49-F238E27FC236}">
              <a16:creationId xmlns:a16="http://schemas.microsoft.com/office/drawing/2014/main" id="{8EAEEB6E-745D-4835-A017-4C857CBF70DE}"/>
            </a:ext>
          </a:extLst>
        </xdr:cNvPr>
        <xdr:cNvSpPr txBox="1"/>
      </xdr:nvSpPr>
      <xdr:spPr>
        <a:xfrm>
          <a:off x="22199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20845</xdr:rowOff>
    </xdr:from>
    <xdr:ext cx="469744" cy="259045"/>
    <xdr:sp macro="" textlink="">
      <xdr:nvSpPr>
        <xdr:cNvPr id="509" name="n_1aveValue【消防施設】&#10;一人当たり面積">
          <a:extLst>
            <a:ext uri="{FF2B5EF4-FFF2-40B4-BE49-F238E27FC236}">
              <a16:creationId xmlns:a16="http://schemas.microsoft.com/office/drawing/2014/main" id="{DB93A636-47DD-4250-8AC6-67934EBDC11E}"/>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510" name="n_2aveValue【消防施設】&#10;一人当たり面積">
          <a:extLst>
            <a:ext uri="{FF2B5EF4-FFF2-40B4-BE49-F238E27FC236}">
              <a16:creationId xmlns:a16="http://schemas.microsoft.com/office/drawing/2014/main" id="{8BEC78F1-7B1D-419B-AAB6-6F36CB990A91}"/>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511" name="n_3aveValue【消防施設】&#10;一人当たり面積">
          <a:extLst>
            <a:ext uri="{FF2B5EF4-FFF2-40B4-BE49-F238E27FC236}">
              <a16:creationId xmlns:a16="http://schemas.microsoft.com/office/drawing/2014/main" id="{78CDB16C-EEAC-4F61-9626-77017697C15A}"/>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512" name="n_4aveValue【消防施設】&#10;一人当たり面積">
          <a:extLst>
            <a:ext uri="{FF2B5EF4-FFF2-40B4-BE49-F238E27FC236}">
              <a16:creationId xmlns:a16="http://schemas.microsoft.com/office/drawing/2014/main" id="{F726B4D8-5289-43FE-BBB1-28E6E8C9CAF8}"/>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6A8A09FC-CA60-4CF0-BBF8-DB9903A9FE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DF01E6A2-EA89-4726-BE19-8B92EE65B1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C5A9FB14-76F6-4A42-AA31-6BBE0BF93D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E054AB46-2278-4DA5-B353-E8E8A58012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7B190295-F432-4BB1-A4D7-E4EAC4FEBF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CB830CEF-0751-4D33-8524-B8C7CF38CB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D297F732-75C4-4096-AC8B-2795790A56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113B340D-17F0-4BF2-A96E-F1C89EADC8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ECB5E80F-4755-474F-BBD6-B75EA8770B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7B0E08DC-F1D1-4BFC-B6BC-A1E479F8F79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3" name="テキスト ボックス 522">
          <a:extLst>
            <a:ext uri="{FF2B5EF4-FFF2-40B4-BE49-F238E27FC236}">
              <a16:creationId xmlns:a16="http://schemas.microsoft.com/office/drawing/2014/main" id="{6A2A9762-39D9-447A-88B7-C39A83A60D0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a:extLst>
            <a:ext uri="{FF2B5EF4-FFF2-40B4-BE49-F238E27FC236}">
              <a16:creationId xmlns:a16="http://schemas.microsoft.com/office/drawing/2014/main" id="{5D4DF2AF-EAB9-4CA8-A498-D2814ED668C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5" name="テキスト ボックス 524">
          <a:extLst>
            <a:ext uri="{FF2B5EF4-FFF2-40B4-BE49-F238E27FC236}">
              <a16:creationId xmlns:a16="http://schemas.microsoft.com/office/drawing/2014/main" id="{4D51C408-F2AE-4AAA-B0AB-AF7E6452FEB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a:extLst>
            <a:ext uri="{FF2B5EF4-FFF2-40B4-BE49-F238E27FC236}">
              <a16:creationId xmlns:a16="http://schemas.microsoft.com/office/drawing/2014/main" id="{4919E914-C3CF-4614-9FDA-DA3013232B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a:extLst>
            <a:ext uri="{FF2B5EF4-FFF2-40B4-BE49-F238E27FC236}">
              <a16:creationId xmlns:a16="http://schemas.microsoft.com/office/drawing/2014/main" id="{EE455EB0-D53B-4C71-9C11-04413B54D5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a:extLst>
            <a:ext uri="{FF2B5EF4-FFF2-40B4-BE49-F238E27FC236}">
              <a16:creationId xmlns:a16="http://schemas.microsoft.com/office/drawing/2014/main" id="{00DB5766-7FBB-4D51-B8F0-A686DD392AC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a:extLst>
            <a:ext uri="{FF2B5EF4-FFF2-40B4-BE49-F238E27FC236}">
              <a16:creationId xmlns:a16="http://schemas.microsoft.com/office/drawing/2014/main" id="{9BF1B1D2-F36C-474F-BD8E-EE06082C784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a:extLst>
            <a:ext uri="{FF2B5EF4-FFF2-40B4-BE49-F238E27FC236}">
              <a16:creationId xmlns:a16="http://schemas.microsoft.com/office/drawing/2014/main" id="{27DE341F-E82B-486B-8A34-1D817558D8E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a:extLst>
            <a:ext uri="{FF2B5EF4-FFF2-40B4-BE49-F238E27FC236}">
              <a16:creationId xmlns:a16="http://schemas.microsoft.com/office/drawing/2014/main" id="{C923D475-A6C3-41B7-BB31-4374AB79BF3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a:extLst>
            <a:ext uri="{FF2B5EF4-FFF2-40B4-BE49-F238E27FC236}">
              <a16:creationId xmlns:a16="http://schemas.microsoft.com/office/drawing/2014/main" id="{2E21E438-B7ED-4CCE-8291-EB0B03BE0C9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a:extLst>
            <a:ext uri="{FF2B5EF4-FFF2-40B4-BE49-F238E27FC236}">
              <a16:creationId xmlns:a16="http://schemas.microsoft.com/office/drawing/2014/main" id="{775DAD42-C5F7-471F-BBB4-6700724A55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a:extLst>
            <a:ext uri="{FF2B5EF4-FFF2-40B4-BE49-F238E27FC236}">
              <a16:creationId xmlns:a16="http://schemas.microsoft.com/office/drawing/2014/main" id="{FB6E0664-8A22-46D5-A410-70C7A1C78B4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5" name="テキスト ボックス 534">
          <a:extLst>
            <a:ext uri="{FF2B5EF4-FFF2-40B4-BE49-F238E27FC236}">
              <a16:creationId xmlns:a16="http://schemas.microsoft.com/office/drawing/2014/main" id="{71923BB7-6F11-4314-8094-BEEFB027997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4787834A-91DF-4FC1-A892-ADD6698AF6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庁舎】&#10;有形固定資産減価償却率グラフ枠">
          <a:extLst>
            <a:ext uri="{FF2B5EF4-FFF2-40B4-BE49-F238E27FC236}">
              <a16:creationId xmlns:a16="http://schemas.microsoft.com/office/drawing/2014/main" id="{CFEA69C7-39EE-4773-8800-7B812CA192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38" name="直線コネクタ 537">
          <a:extLst>
            <a:ext uri="{FF2B5EF4-FFF2-40B4-BE49-F238E27FC236}">
              <a16:creationId xmlns:a16="http://schemas.microsoft.com/office/drawing/2014/main" id="{67EB8880-3788-4260-B258-60B54942B7D6}"/>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9" name="【庁舎】&#10;有形固定資産減価償却率最小値テキスト">
          <a:extLst>
            <a:ext uri="{FF2B5EF4-FFF2-40B4-BE49-F238E27FC236}">
              <a16:creationId xmlns:a16="http://schemas.microsoft.com/office/drawing/2014/main" id="{93E880CA-ADD9-4874-A0A6-0AC5C133C0D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0" name="直線コネクタ 539">
          <a:extLst>
            <a:ext uri="{FF2B5EF4-FFF2-40B4-BE49-F238E27FC236}">
              <a16:creationId xmlns:a16="http://schemas.microsoft.com/office/drawing/2014/main" id="{C01933F7-1898-4AEF-AC95-6E4A57C4260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41" name="【庁舎】&#10;有形固定資産減価償却率最大値テキスト">
          <a:extLst>
            <a:ext uri="{FF2B5EF4-FFF2-40B4-BE49-F238E27FC236}">
              <a16:creationId xmlns:a16="http://schemas.microsoft.com/office/drawing/2014/main" id="{8A0D1577-E06D-4B59-A251-C3F0B162EEC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42" name="直線コネクタ 541">
          <a:extLst>
            <a:ext uri="{FF2B5EF4-FFF2-40B4-BE49-F238E27FC236}">
              <a16:creationId xmlns:a16="http://schemas.microsoft.com/office/drawing/2014/main" id="{EB02CE18-94D7-4D58-A5BD-CB31D9E43E77}"/>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43" name="【庁舎】&#10;有形固定資産減価償却率平均値テキスト">
          <a:extLst>
            <a:ext uri="{FF2B5EF4-FFF2-40B4-BE49-F238E27FC236}">
              <a16:creationId xmlns:a16="http://schemas.microsoft.com/office/drawing/2014/main" id="{BECA4DEB-B334-4C67-997C-540CE153FF71}"/>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44" name="フローチャート: 判断 543">
          <a:extLst>
            <a:ext uri="{FF2B5EF4-FFF2-40B4-BE49-F238E27FC236}">
              <a16:creationId xmlns:a16="http://schemas.microsoft.com/office/drawing/2014/main" id="{375CDDB8-2C21-4257-AF1C-39358BEA77AB}"/>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45" name="フローチャート: 判断 544">
          <a:extLst>
            <a:ext uri="{FF2B5EF4-FFF2-40B4-BE49-F238E27FC236}">
              <a16:creationId xmlns:a16="http://schemas.microsoft.com/office/drawing/2014/main" id="{DC9E2FBE-CD7D-46E2-95C5-CBF94CF659F2}"/>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46" name="フローチャート: 判断 545">
          <a:extLst>
            <a:ext uri="{FF2B5EF4-FFF2-40B4-BE49-F238E27FC236}">
              <a16:creationId xmlns:a16="http://schemas.microsoft.com/office/drawing/2014/main" id="{567055F9-48E3-459F-BE16-1932C482BD17}"/>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47" name="フローチャート: 判断 546">
          <a:extLst>
            <a:ext uri="{FF2B5EF4-FFF2-40B4-BE49-F238E27FC236}">
              <a16:creationId xmlns:a16="http://schemas.microsoft.com/office/drawing/2014/main" id="{9EF53A7F-8CD3-4E9A-A008-3F712C880958}"/>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48" name="フローチャート: 判断 547">
          <a:extLst>
            <a:ext uri="{FF2B5EF4-FFF2-40B4-BE49-F238E27FC236}">
              <a16:creationId xmlns:a16="http://schemas.microsoft.com/office/drawing/2014/main" id="{1EE37455-4CC7-4695-AAAF-3C2E5E4B919E}"/>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20CAF986-2C12-4DF7-96D0-A5A4031BB77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555A8F6A-9A52-4464-8039-4319CB13D5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113F7739-1D23-42C5-93D1-59B4A5287A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DB84AF98-33AE-4F25-A9E1-2539202E0F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D8167FAA-1B02-4323-94C7-686C35C0AC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113574</xdr:rowOff>
    </xdr:from>
    <xdr:to>
      <xdr:col>85</xdr:col>
      <xdr:colOff>177800</xdr:colOff>
      <xdr:row>109</xdr:row>
      <xdr:rowOff>43724</xdr:rowOff>
    </xdr:to>
    <xdr:sp macro="" textlink="">
      <xdr:nvSpPr>
        <xdr:cNvPr id="554" name="楕円 553">
          <a:extLst>
            <a:ext uri="{FF2B5EF4-FFF2-40B4-BE49-F238E27FC236}">
              <a16:creationId xmlns:a16="http://schemas.microsoft.com/office/drawing/2014/main" id="{6FDA5BD4-16B3-410F-8C57-E36C8DE87D97}"/>
            </a:ext>
          </a:extLst>
        </xdr:cNvPr>
        <xdr:cNvSpPr/>
      </xdr:nvSpPr>
      <xdr:spPr>
        <a:xfrm>
          <a:off x="162687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28501</xdr:rowOff>
    </xdr:from>
    <xdr:ext cx="405111" cy="259045"/>
    <xdr:sp macro="" textlink="">
      <xdr:nvSpPr>
        <xdr:cNvPr id="555" name="【庁舎】&#10;有形固定資産減価償却率該当値テキスト">
          <a:extLst>
            <a:ext uri="{FF2B5EF4-FFF2-40B4-BE49-F238E27FC236}">
              <a16:creationId xmlns:a16="http://schemas.microsoft.com/office/drawing/2014/main" id="{D5012444-33C7-47C3-A404-FA0541FB5077}"/>
            </a:ext>
          </a:extLst>
        </xdr:cNvPr>
        <xdr:cNvSpPr txBox="1"/>
      </xdr:nvSpPr>
      <xdr:spPr>
        <a:xfrm>
          <a:off x="16357600" y="1854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111942</xdr:rowOff>
    </xdr:from>
    <xdr:to>
      <xdr:col>81</xdr:col>
      <xdr:colOff>101600</xdr:colOff>
      <xdr:row>109</xdr:row>
      <xdr:rowOff>42092</xdr:rowOff>
    </xdr:to>
    <xdr:sp macro="" textlink="">
      <xdr:nvSpPr>
        <xdr:cNvPr id="556" name="楕円 555">
          <a:extLst>
            <a:ext uri="{FF2B5EF4-FFF2-40B4-BE49-F238E27FC236}">
              <a16:creationId xmlns:a16="http://schemas.microsoft.com/office/drawing/2014/main" id="{AFB6D42B-821C-4B67-92DE-3F3D7A4E6ED5}"/>
            </a:ext>
          </a:extLst>
        </xdr:cNvPr>
        <xdr:cNvSpPr/>
      </xdr:nvSpPr>
      <xdr:spPr>
        <a:xfrm>
          <a:off x="15430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162742</xdr:rowOff>
    </xdr:from>
    <xdr:to>
      <xdr:col>85</xdr:col>
      <xdr:colOff>127000</xdr:colOff>
      <xdr:row>108</xdr:row>
      <xdr:rowOff>164374</xdr:rowOff>
    </xdr:to>
    <xdr:cxnSp macro="">
      <xdr:nvCxnSpPr>
        <xdr:cNvPr id="557" name="直線コネクタ 556">
          <a:extLst>
            <a:ext uri="{FF2B5EF4-FFF2-40B4-BE49-F238E27FC236}">
              <a16:creationId xmlns:a16="http://schemas.microsoft.com/office/drawing/2014/main" id="{76D9F314-2D81-488F-8584-0E4FB728F35F}"/>
            </a:ext>
          </a:extLst>
        </xdr:cNvPr>
        <xdr:cNvCxnSpPr/>
      </xdr:nvCxnSpPr>
      <xdr:spPr>
        <a:xfrm>
          <a:off x="15481300" y="186793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108676</xdr:rowOff>
    </xdr:from>
    <xdr:to>
      <xdr:col>76</xdr:col>
      <xdr:colOff>165100</xdr:colOff>
      <xdr:row>109</xdr:row>
      <xdr:rowOff>38826</xdr:rowOff>
    </xdr:to>
    <xdr:sp macro="" textlink="">
      <xdr:nvSpPr>
        <xdr:cNvPr id="558" name="楕円 557">
          <a:extLst>
            <a:ext uri="{FF2B5EF4-FFF2-40B4-BE49-F238E27FC236}">
              <a16:creationId xmlns:a16="http://schemas.microsoft.com/office/drawing/2014/main" id="{2EEADF65-E3C9-49B8-8CB2-4062CA94686E}"/>
            </a:ext>
          </a:extLst>
        </xdr:cNvPr>
        <xdr:cNvSpPr/>
      </xdr:nvSpPr>
      <xdr:spPr>
        <a:xfrm>
          <a:off x="14541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159476</xdr:rowOff>
    </xdr:from>
    <xdr:to>
      <xdr:col>81</xdr:col>
      <xdr:colOff>50800</xdr:colOff>
      <xdr:row>108</xdr:row>
      <xdr:rowOff>162742</xdr:rowOff>
    </xdr:to>
    <xdr:cxnSp macro="">
      <xdr:nvCxnSpPr>
        <xdr:cNvPr id="559" name="直線コネクタ 558">
          <a:extLst>
            <a:ext uri="{FF2B5EF4-FFF2-40B4-BE49-F238E27FC236}">
              <a16:creationId xmlns:a16="http://schemas.microsoft.com/office/drawing/2014/main" id="{5BE8EB56-F081-4B0F-8E46-A93E57E6C5D5}"/>
            </a:ext>
          </a:extLst>
        </xdr:cNvPr>
        <xdr:cNvCxnSpPr/>
      </xdr:nvCxnSpPr>
      <xdr:spPr>
        <a:xfrm>
          <a:off x="14592300" y="186760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105411</xdr:rowOff>
    </xdr:from>
    <xdr:to>
      <xdr:col>72</xdr:col>
      <xdr:colOff>38100</xdr:colOff>
      <xdr:row>109</xdr:row>
      <xdr:rowOff>35561</xdr:rowOff>
    </xdr:to>
    <xdr:sp macro="" textlink="">
      <xdr:nvSpPr>
        <xdr:cNvPr id="560" name="楕円 559">
          <a:extLst>
            <a:ext uri="{FF2B5EF4-FFF2-40B4-BE49-F238E27FC236}">
              <a16:creationId xmlns:a16="http://schemas.microsoft.com/office/drawing/2014/main" id="{E62FDD90-88E5-4053-8C07-7E27D5678BE6}"/>
            </a:ext>
          </a:extLst>
        </xdr:cNvPr>
        <xdr:cNvSpPr/>
      </xdr:nvSpPr>
      <xdr:spPr>
        <a:xfrm>
          <a:off x="13652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156211</xdr:rowOff>
    </xdr:from>
    <xdr:to>
      <xdr:col>76</xdr:col>
      <xdr:colOff>114300</xdr:colOff>
      <xdr:row>108</xdr:row>
      <xdr:rowOff>159476</xdr:rowOff>
    </xdr:to>
    <xdr:cxnSp macro="">
      <xdr:nvCxnSpPr>
        <xdr:cNvPr id="561" name="直線コネクタ 560">
          <a:extLst>
            <a:ext uri="{FF2B5EF4-FFF2-40B4-BE49-F238E27FC236}">
              <a16:creationId xmlns:a16="http://schemas.microsoft.com/office/drawing/2014/main" id="{FB30859C-61D5-4CCE-8451-B4CB4A28D7D3}"/>
            </a:ext>
          </a:extLst>
        </xdr:cNvPr>
        <xdr:cNvCxnSpPr/>
      </xdr:nvCxnSpPr>
      <xdr:spPr>
        <a:xfrm>
          <a:off x="13703300" y="186728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103777</xdr:rowOff>
    </xdr:from>
    <xdr:to>
      <xdr:col>67</xdr:col>
      <xdr:colOff>101600</xdr:colOff>
      <xdr:row>109</xdr:row>
      <xdr:rowOff>33927</xdr:rowOff>
    </xdr:to>
    <xdr:sp macro="" textlink="">
      <xdr:nvSpPr>
        <xdr:cNvPr id="562" name="楕円 561">
          <a:extLst>
            <a:ext uri="{FF2B5EF4-FFF2-40B4-BE49-F238E27FC236}">
              <a16:creationId xmlns:a16="http://schemas.microsoft.com/office/drawing/2014/main" id="{EB419F8B-463F-48F0-98EE-3AB49A87CF42}"/>
            </a:ext>
          </a:extLst>
        </xdr:cNvPr>
        <xdr:cNvSpPr/>
      </xdr:nvSpPr>
      <xdr:spPr>
        <a:xfrm>
          <a:off x="1276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154577</xdr:rowOff>
    </xdr:from>
    <xdr:to>
      <xdr:col>71</xdr:col>
      <xdr:colOff>177800</xdr:colOff>
      <xdr:row>108</xdr:row>
      <xdr:rowOff>156211</xdr:rowOff>
    </xdr:to>
    <xdr:cxnSp macro="">
      <xdr:nvCxnSpPr>
        <xdr:cNvPr id="563" name="直線コネクタ 562">
          <a:extLst>
            <a:ext uri="{FF2B5EF4-FFF2-40B4-BE49-F238E27FC236}">
              <a16:creationId xmlns:a16="http://schemas.microsoft.com/office/drawing/2014/main" id="{F3E99901-F7FA-4B53-9113-FAE505B97355}"/>
            </a:ext>
          </a:extLst>
        </xdr:cNvPr>
        <xdr:cNvCxnSpPr/>
      </xdr:nvCxnSpPr>
      <xdr:spPr>
        <a:xfrm>
          <a:off x="12814300" y="186711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64" name="n_1aveValue【庁舎】&#10;有形固定資産減価償却率">
          <a:extLst>
            <a:ext uri="{FF2B5EF4-FFF2-40B4-BE49-F238E27FC236}">
              <a16:creationId xmlns:a16="http://schemas.microsoft.com/office/drawing/2014/main" id="{9EFFA3E9-EECD-4047-B58F-9A69EDCAC74D}"/>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65" name="n_2aveValue【庁舎】&#10;有形固定資産減価償却率">
          <a:extLst>
            <a:ext uri="{FF2B5EF4-FFF2-40B4-BE49-F238E27FC236}">
              <a16:creationId xmlns:a16="http://schemas.microsoft.com/office/drawing/2014/main" id="{0B2E8F30-87A5-4F0B-BAFD-FDEEE806EABA}"/>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66" name="n_3aveValue【庁舎】&#10;有形固定資産減価償却率">
          <a:extLst>
            <a:ext uri="{FF2B5EF4-FFF2-40B4-BE49-F238E27FC236}">
              <a16:creationId xmlns:a16="http://schemas.microsoft.com/office/drawing/2014/main" id="{BA3EE99C-8C46-4EBF-A0B8-85022A21A291}"/>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67" name="n_4aveValue【庁舎】&#10;有形固定資産減価償却率">
          <a:extLst>
            <a:ext uri="{FF2B5EF4-FFF2-40B4-BE49-F238E27FC236}">
              <a16:creationId xmlns:a16="http://schemas.microsoft.com/office/drawing/2014/main" id="{88CB089D-ABFA-4EB7-86A1-50784D6E4323}"/>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33219</xdr:rowOff>
    </xdr:from>
    <xdr:ext cx="405111" cy="259045"/>
    <xdr:sp macro="" textlink="">
      <xdr:nvSpPr>
        <xdr:cNvPr id="568" name="n_1mainValue【庁舎】&#10;有形固定資産減価償却率">
          <a:extLst>
            <a:ext uri="{FF2B5EF4-FFF2-40B4-BE49-F238E27FC236}">
              <a16:creationId xmlns:a16="http://schemas.microsoft.com/office/drawing/2014/main" id="{0DD55C23-99B6-4B2B-9EBD-0804DF7490F3}"/>
            </a:ext>
          </a:extLst>
        </xdr:cNvPr>
        <xdr:cNvSpPr txBox="1"/>
      </xdr:nvSpPr>
      <xdr:spPr>
        <a:xfrm>
          <a:off x="15266044" y="187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29953</xdr:rowOff>
    </xdr:from>
    <xdr:ext cx="405111" cy="259045"/>
    <xdr:sp macro="" textlink="">
      <xdr:nvSpPr>
        <xdr:cNvPr id="569" name="n_2mainValue【庁舎】&#10;有形固定資産減価償却率">
          <a:extLst>
            <a:ext uri="{FF2B5EF4-FFF2-40B4-BE49-F238E27FC236}">
              <a16:creationId xmlns:a16="http://schemas.microsoft.com/office/drawing/2014/main" id="{169604F4-9735-4847-A2A5-786F6C50D05E}"/>
            </a:ext>
          </a:extLst>
        </xdr:cNvPr>
        <xdr:cNvSpPr txBox="1"/>
      </xdr:nvSpPr>
      <xdr:spPr>
        <a:xfrm>
          <a:off x="143897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26688</xdr:rowOff>
    </xdr:from>
    <xdr:ext cx="405111" cy="259045"/>
    <xdr:sp macro="" textlink="">
      <xdr:nvSpPr>
        <xdr:cNvPr id="570" name="n_3mainValue【庁舎】&#10;有形固定資産減価償却率">
          <a:extLst>
            <a:ext uri="{FF2B5EF4-FFF2-40B4-BE49-F238E27FC236}">
              <a16:creationId xmlns:a16="http://schemas.microsoft.com/office/drawing/2014/main" id="{3E9CB208-84DE-40CB-B355-E8857CC496C8}"/>
            </a:ext>
          </a:extLst>
        </xdr:cNvPr>
        <xdr:cNvSpPr txBox="1"/>
      </xdr:nvSpPr>
      <xdr:spPr>
        <a:xfrm>
          <a:off x="13500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25054</xdr:rowOff>
    </xdr:from>
    <xdr:ext cx="405111" cy="259045"/>
    <xdr:sp macro="" textlink="">
      <xdr:nvSpPr>
        <xdr:cNvPr id="571" name="n_4mainValue【庁舎】&#10;有形固定資産減価償却率">
          <a:extLst>
            <a:ext uri="{FF2B5EF4-FFF2-40B4-BE49-F238E27FC236}">
              <a16:creationId xmlns:a16="http://schemas.microsoft.com/office/drawing/2014/main" id="{D19DC63A-8D88-40D1-9464-5AEDDD2562DA}"/>
            </a:ext>
          </a:extLst>
        </xdr:cNvPr>
        <xdr:cNvSpPr txBox="1"/>
      </xdr:nvSpPr>
      <xdr:spPr>
        <a:xfrm>
          <a:off x="12611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a:extLst>
            <a:ext uri="{FF2B5EF4-FFF2-40B4-BE49-F238E27FC236}">
              <a16:creationId xmlns:a16="http://schemas.microsoft.com/office/drawing/2014/main" id="{886CB075-AFDE-43A0-94EF-A13B78F7AC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a:extLst>
            <a:ext uri="{FF2B5EF4-FFF2-40B4-BE49-F238E27FC236}">
              <a16:creationId xmlns:a16="http://schemas.microsoft.com/office/drawing/2014/main" id="{B228E765-4BD4-4010-B1FB-0700A420AC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a:extLst>
            <a:ext uri="{FF2B5EF4-FFF2-40B4-BE49-F238E27FC236}">
              <a16:creationId xmlns:a16="http://schemas.microsoft.com/office/drawing/2014/main" id="{FC51FF77-0C53-43D8-80E6-50731DECD7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a:extLst>
            <a:ext uri="{FF2B5EF4-FFF2-40B4-BE49-F238E27FC236}">
              <a16:creationId xmlns:a16="http://schemas.microsoft.com/office/drawing/2014/main" id="{BFAA91BE-ED6B-4ACF-8058-61A9708A148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a:extLst>
            <a:ext uri="{FF2B5EF4-FFF2-40B4-BE49-F238E27FC236}">
              <a16:creationId xmlns:a16="http://schemas.microsoft.com/office/drawing/2014/main" id="{8D917BB5-D77A-4A9B-A5C8-1B9F6239F2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a:extLst>
            <a:ext uri="{FF2B5EF4-FFF2-40B4-BE49-F238E27FC236}">
              <a16:creationId xmlns:a16="http://schemas.microsoft.com/office/drawing/2014/main" id="{EC5B668F-973C-400F-9F06-4903351B4E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a:extLst>
            <a:ext uri="{FF2B5EF4-FFF2-40B4-BE49-F238E27FC236}">
              <a16:creationId xmlns:a16="http://schemas.microsoft.com/office/drawing/2014/main" id="{AB32F5D7-3381-41BF-B0C9-284B6B9B28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a:extLst>
            <a:ext uri="{FF2B5EF4-FFF2-40B4-BE49-F238E27FC236}">
              <a16:creationId xmlns:a16="http://schemas.microsoft.com/office/drawing/2014/main" id="{D5C4181E-224A-4133-A75E-6C67157AA2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a:extLst>
            <a:ext uri="{FF2B5EF4-FFF2-40B4-BE49-F238E27FC236}">
              <a16:creationId xmlns:a16="http://schemas.microsoft.com/office/drawing/2014/main" id="{265E22FA-D886-4738-8844-36359C8587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a:extLst>
            <a:ext uri="{FF2B5EF4-FFF2-40B4-BE49-F238E27FC236}">
              <a16:creationId xmlns:a16="http://schemas.microsoft.com/office/drawing/2014/main" id="{E5F9F3FF-325C-4FEB-81DE-99E143B325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2" name="直線コネクタ 581">
          <a:extLst>
            <a:ext uri="{FF2B5EF4-FFF2-40B4-BE49-F238E27FC236}">
              <a16:creationId xmlns:a16="http://schemas.microsoft.com/office/drawing/2014/main" id="{B031DF6C-454F-403B-BA67-CEAE58A37CA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3" name="テキスト ボックス 582">
          <a:extLst>
            <a:ext uri="{FF2B5EF4-FFF2-40B4-BE49-F238E27FC236}">
              <a16:creationId xmlns:a16="http://schemas.microsoft.com/office/drawing/2014/main" id="{4FFBAE8D-3884-4B91-B9A0-676B0A544C9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4" name="直線コネクタ 583">
          <a:extLst>
            <a:ext uri="{FF2B5EF4-FFF2-40B4-BE49-F238E27FC236}">
              <a16:creationId xmlns:a16="http://schemas.microsoft.com/office/drawing/2014/main" id="{3E0C83CD-7D52-49F6-9E81-84103154CC4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5" name="テキスト ボックス 584">
          <a:extLst>
            <a:ext uri="{FF2B5EF4-FFF2-40B4-BE49-F238E27FC236}">
              <a16:creationId xmlns:a16="http://schemas.microsoft.com/office/drawing/2014/main" id="{331FF930-13CC-46E8-A52C-86D9CB3D202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6" name="直線コネクタ 585">
          <a:extLst>
            <a:ext uri="{FF2B5EF4-FFF2-40B4-BE49-F238E27FC236}">
              <a16:creationId xmlns:a16="http://schemas.microsoft.com/office/drawing/2014/main" id="{B99C8BA8-2C64-4207-999F-BC8E5676D80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7" name="テキスト ボックス 586">
          <a:extLst>
            <a:ext uri="{FF2B5EF4-FFF2-40B4-BE49-F238E27FC236}">
              <a16:creationId xmlns:a16="http://schemas.microsoft.com/office/drawing/2014/main" id="{772D6201-F10C-4EA8-888C-067A57FEE34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8" name="直線コネクタ 587">
          <a:extLst>
            <a:ext uri="{FF2B5EF4-FFF2-40B4-BE49-F238E27FC236}">
              <a16:creationId xmlns:a16="http://schemas.microsoft.com/office/drawing/2014/main" id="{F82F1851-AA53-4CD7-A3A2-7D16344E2C5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9" name="テキスト ボックス 588">
          <a:extLst>
            <a:ext uri="{FF2B5EF4-FFF2-40B4-BE49-F238E27FC236}">
              <a16:creationId xmlns:a16="http://schemas.microsoft.com/office/drawing/2014/main" id="{9DCF5D31-32EC-4A7F-80E2-BA53AA0043B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0" name="直線コネクタ 589">
          <a:extLst>
            <a:ext uri="{FF2B5EF4-FFF2-40B4-BE49-F238E27FC236}">
              <a16:creationId xmlns:a16="http://schemas.microsoft.com/office/drawing/2014/main" id="{A39A849A-EBEC-4D43-A309-EA68E747B7F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1" name="テキスト ボックス 590">
          <a:extLst>
            <a:ext uri="{FF2B5EF4-FFF2-40B4-BE49-F238E27FC236}">
              <a16:creationId xmlns:a16="http://schemas.microsoft.com/office/drawing/2014/main" id="{0F7E5D79-E98D-4627-93F4-265E79E24E1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a:extLst>
            <a:ext uri="{FF2B5EF4-FFF2-40B4-BE49-F238E27FC236}">
              <a16:creationId xmlns:a16="http://schemas.microsoft.com/office/drawing/2014/main" id="{80E8E00C-E5E7-465F-A453-597C6348AEA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3" name="テキスト ボックス 592">
          <a:extLst>
            <a:ext uri="{FF2B5EF4-FFF2-40B4-BE49-F238E27FC236}">
              <a16:creationId xmlns:a16="http://schemas.microsoft.com/office/drawing/2014/main" id="{D0E07D20-6F1E-47B6-A536-D60DA93FAF9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a:extLst>
            <a:ext uri="{FF2B5EF4-FFF2-40B4-BE49-F238E27FC236}">
              <a16:creationId xmlns:a16="http://schemas.microsoft.com/office/drawing/2014/main" id="{6B427ED0-5081-4852-B229-0DEC638DE8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95" name="直線コネクタ 594">
          <a:extLst>
            <a:ext uri="{FF2B5EF4-FFF2-40B4-BE49-F238E27FC236}">
              <a16:creationId xmlns:a16="http://schemas.microsoft.com/office/drawing/2014/main" id="{1FE5FC72-7AAF-432A-8FAA-B0399338A22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96" name="【庁舎】&#10;一人当たり面積最小値テキスト">
          <a:extLst>
            <a:ext uri="{FF2B5EF4-FFF2-40B4-BE49-F238E27FC236}">
              <a16:creationId xmlns:a16="http://schemas.microsoft.com/office/drawing/2014/main" id="{3665E01D-4197-4EBE-AB02-A37185816E3D}"/>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97" name="直線コネクタ 596">
          <a:extLst>
            <a:ext uri="{FF2B5EF4-FFF2-40B4-BE49-F238E27FC236}">
              <a16:creationId xmlns:a16="http://schemas.microsoft.com/office/drawing/2014/main" id="{D53500C0-5913-4437-BB54-BADC5081DD3F}"/>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98" name="【庁舎】&#10;一人当たり面積最大値テキスト">
          <a:extLst>
            <a:ext uri="{FF2B5EF4-FFF2-40B4-BE49-F238E27FC236}">
              <a16:creationId xmlns:a16="http://schemas.microsoft.com/office/drawing/2014/main" id="{A05E4AFB-ED80-473A-B2D9-9D842D197EE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99" name="直線コネクタ 598">
          <a:extLst>
            <a:ext uri="{FF2B5EF4-FFF2-40B4-BE49-F238E27FC236}">
              <a16:creationId xmlns:a16="http://schemas.microsoft.com/office/drawing/2014/main" id="{27C9C3E9-6377-40F1-A0CE-53A170E1830D}"/>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00" name="【庁舎】&#10;一人当たり面積平均値テキスト">
          <a:extLst>
            <a:ext uri="{FF2B5EF4-FFF2-40B4-BE49-F238E27FC236}">
              <a16:creationId xmlns:a16="http://schemas.microsoft.com/office/drawing/2014/main" id="{6A3F43DE-E0F3-4D66-B2A4-4285107F63A1}"/>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01" name="フローチャート: 判断 600">
          <a:extLst>
            <a:ext uri="{FF2B5EF4-FFF2-40B4-BE49-F238E27FC236}">
              <a16:creationId xmlns:a16="http://schemas.microsoft.com/office/drawing/2014/main" id="{53B4850C-3706-46C0-9B1A-0AD277D107BD}"/>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02" name="フローチャート: 判断 601">
          <a:extLst>
            <a:ext uri="{FF2B5EF4-FFF2-40B4-BE49-F238E27FC236}">
              <a16:creationId xmlns:a16="http://schemas.microsoft.com/office/drawing/2014/main" id="{09EE903B-7161-45F8-9D82-817F1DD32BD6}"/>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03" name="フローチャート: 判断 602">
          <a:extLst>
            <a:ext uri="{FF2B5EF4-FFF2-40B4-BE49-F238E27FC236}">
              <a16:creationId xmlns:a16="http://schemas.microsoft.com/office/drawing/2014/main" id="{42FBEE5A-30F7-44BE-AE42-43EDBAAFC1CE}"/>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04" name="フローチャート: 判断 603">
          <a:extLst>
            <a:ext uri="{FF2B5EF4-FFF2-40B4-BE49-F238E27FC236}">
              <a16:creationId xmlns:a16="http://schemas.microsoft.com/office/drawing/2014/main" id="{8BFBC919-926D-4BD4-ABBE-DDD1FAE9754F}"/>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05" name="フローチャート: 判断 604">
          <a:extLst>
            <a:ext uri="{FF2B5EF4-FFF2-40B4-BE49-F238E27FC236}">
              <a16:creationId xmlns:a16="http://schemas.microsoft.com/office/drawing/2014/main" id="{4D9BFDE9-09BC-41FE-80B5-C6B2E280BC26}"/>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F393FF47-DACA-4D9E-8D96-386678F28C7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13007183-917F-4E4B-BC46-F677F6A5F3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D6CB4C6E-AA62-4F09-85E8-617B66F49D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BC20486A-105D-4CA9-922D-C59E370515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5A22C1BE-B4AB-4495-A16D-BB6418788D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53087</xdr:rowOff>
    </xdr:from>
    <xdr:to>
      <xdr:col>116</xdr:col>
      <xdr:colOff>114300</xdr:colOff>
      <xdr:row>107</xdr:row>
      <xdr:rowOff>154687</xdr:rowOff>
    </xdr:to>
    <xdr:sp macro="" textlink="">
      <xdr:nvSpPr>
        <xdr:cNvPr id="611" name="楕円 610">
          <a:extLst>
            <a:ext uri="{FF2B5EF4-FFF2-40B4-BE49-F238E27FC236}">
              <a16:creationId xmlns:a16="http://schemas.microsoft.com/office/drawing/2014/main" id="{B82DD032-3BF6-4891-A0A7-7D323E46326D}"/>
            </a:ext>
          </a:extLst>
        </xdr:cNvPr>
        <xdr:cNvSpPr/>
      </xdr:nvSpPr>
      <xdr:spPr>
        <a:xfrm>
          <a:off x="22110700" y="183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75964</xdr:rowOff>
    </xdr:from>
    <xdr:ext cx="469744" cy="259045"/>
    <xdr:sp macro="" textlink="">
      <xdr:nvSpPr>
        <xdr:cNvPr id="612" name="【庁舎】&#10;一人当たり面積該当値テキスト">
          <a:extLst>
            <a:ext uri="{FF2B5EF4-FFF2-40B4-BE49-F238E27FC236}">
              <a16:creationId xmlns:a16="http://schemas.microsoft.com/office/drawing/2014/main" id="{A7E90100-A910-45F7-AB5C-E76C04754EF3}"/>
            </a:ext>
          </a:extLst>
        </xdr:cNvPr>
        <xdr:cNvSpPr txBox="1"/>
      </xdr:nvSpPr>
      <xdr:spPr>
        <a:xfrm>
          <a:off x="22199600" y="182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50800</xdr:rowOff>
    </xdr:from>
    <xdr:to>
      <xdr:col>112</xdr:col>
      <xdr:colOff>38100</xdr:colOff>
      <xdr:row>107</xdr:row>
      <xdr:rowOff>152400</xdr:rowOff>
    </xdr:to>
    <xdr:sp macro="" textlink="">
      <xdr:nvSpPr>
        <xdr:cNvPr id="613" name="楕円 612">
          <a:extLst>
            <a:ext uri="{FF2B5EF4-FFF2-40B4-BE49-F238E27FC236}">
              <a16:creationId xmlns:a16="http://schemas.microsoft.com/office/drawing/2014/main" id="{3D9D695F-14F9-4AD7-A67E-870EA083E09A}"/>
            </a:ext>
          </a:extLst>
        </xdr:cNvPr>
        <xdr:cNvSpPr/>
      </xdr:nvSpPr>
      <xdr:spPr>
        <a:xfrm>
          <a:off x="21272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101600</xdr:rowOff>
    </xdr:from>
    <xdr:to>
      <xdr:col>116</xdr:col>
      <xdr:colOff>63500</xdr:colOff>
      <xdr:row>107</xdr:row>
      <xdr:rowOff>103887</xdr:rowOff>
    </xdr:to>
    <xdr:cxnSp macro="">
      <xdr:nvCxnSpPr>
        <xdr:cNvPr id="614" name="直線コネクタ 613">
          <a:extLst>
            <a:ext uri="{FF2B5EF4-FFF2-40B4-BE49-F238E27FC236}">
              <a16:creationId xmlns:a16="http://schemas.microsoft.com/office/drawing/2014/main" id="{5FC2C741-2952-474E-B65A-6F9635961043}"/>
            </a:ext>
          </a:extLst>
        </xdr:cNvPr>
        <xdr:cNvCxnSpPr/>
      </xdr:nvCxnSpPr>
      <xdr:spPr>
        <a:xfrm>
          <a:off x="21323300" y="184467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39878</xdr:rowOff>
    </xdr:from>
    <xdr:to>
      <xdr:col>107</xdr:col>
      <xdr:colOff>101600</xdr:colOff>
      <xdr:row>107</xdr:row>
      <xdr:rowOff>141478</xdr:rowOff>
    </xdr:to>
    <xdr:sp macro="" textlink="">
      <xdr:nvSpPr>
        <xdr:cNvPr id="615" name="楕円 614">
          <a:extLst>
            <a:ext uri="{FF2B5EF4-FFF2-40B4-BE49-F238E27FC236}">
              <a16:creationId xmlns:a16="http://schemas.microsoft.com/office/drawing/2014/main" id="{0B862D1F-4A64-454B-B6F1-BCE362CE29DC}"/>
            </a:ext>
          </a:extLst>
        </xdr:cNvPr>
        <xdr:cNvSpPr/>
      </xdr:nvSpPr>
      <xdr:spPr>
        <a:xfrm>
          <a:off x="20383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90678</xdr:rowOff>
    </xdr:from>
    <xdr:to>
      <xdr:col>111</xdr:col>
      <xdr:colOff>177800</xdr:colOff>
      <xdr:row>107</xdr:row>
      <xdr:rowOff>101600</xdr:rowOff>
    </xdr:to>
    <xdr:cxnSp macro="">
      <xdr:nvCxnSpPr>
        <xdr:cNvPr id="616" name="直線コネクタ 615">
          <a:extLst>
            <a:ext uri="{FF2B5EF4-FFF2-40B4-BE49-F238E27FC236}">
              <a16:creationId xmlns:a16="http://schemas.microsoft.com/office/drawing/2014/main" id="{AB24FD14-192A-431A-A232-5A6970AE3B00}"/>
            </a:ext>
          </a:extLst>
        </xdr:cNvPr>
        <xdr:cNvCxnSpPr/>
      </xdr:nvCxnSpPr>
      <xdr:spPr>
        <a:xfrm>
          <a:off x="20434300" y="1843582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44196</xdr:rowOff>
    </xdr:from>
    <xdr:to>
      <xdr:col>102</xdr:col>
      <xdr:colOff>165100</xdr:colOff>
      <xdr:row>107</xdr:row>
      <xdr:rowOff>145796</xdr:rowOff>
    </xdr:to>
    <xdr:sp macro="" textlink="">
      <xdr:nvSpPr>
        <xdr:cNvPr id="617" name="楕円 616">
          <a:extLst>
            <a:ext uri="{FF2B5EF4-FFF2-40B4-BE49-F238E27FC236}">
              <a16:creationId xmlns:a16="http://schemas.microsoft.com/office/drawing/2014/main" id="{5579C961-1D6E-44A3-944F-186C812260A7}"/>
            </a:ext>
          </a:extLst>
        </xdr:cNvPr>
        <xdr:cNvSpPr/>
      </xdr:nvSpPr>
      <xdr:spPr>
        <a:xfrm>
          <a:off x="19494500" y="183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90678</xdr:rowOff>
    </xdr:from>
    <xdr:to>
      <xdr:col>107</xdr:col>
      <xdr:colOff>50800</xdr:colOff>
      <xdr:row>107</xdr:row>
      <xdr:rowOff>94996</xdr:rowOff>
    </xdr:to>
    <xdr:cxnSp macro="">
      <xdr:nvCxnSpPr>
        <xdr:cNvPr id="618" name="直線コネクタ 617">
          <a:extLst>
            <a:ext uri="{FF2B5EF4-FFF2-40B4-BE49-F238E27FC236}">
              <a16:creationId xmlns:a16="http://schemas.microsoft.com/office/drawing/2014/main" id="{CE31BC41-73FC-4B7F-911B-7FDE9111CE35}"/>
            </a:ext>
          </a:extLst>
        </xdr:cNvPr>
        <xdr:cNvCxnSpPr/>
      </xdr:nvCxnSpPr>
      <xdr:spPr>
        <a:xfrm flipV="1">
          <a:off x="19545300" y="18435828"/>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50800</xdr:rowOff>
    </xdr:from>
    <xdr:to>
      <xdr:col>98</xdr:col>
      <xdr:colOff>38100</xdr:colOff>
      <xdr:row>107</xdr:row>
      <xdr:rowOff>152400</xdr:rowOff>
    </xdr:to>
    <xdr:sp macro="" textlink="">
      <xdr:nvSpPr>
        <xdr:cNvPr id="619" name="楕円 618">
          <a:extLst>
            <a:ext uri="{FF2B5EF4-FFF2-40B4-BE49-F238E27FC236}">
              <a16:creationId xmlns:a16="http://schemas.microsoft.com/office/drawing/2014/main" id="{32F7AB5C-A7C8-4C59-9B27-34A41C74F70C}"/>
            </a:ext>
          </a:extLst>
        </xdr:cNvPr>
        <xdr:cNvSpPr/>
      </xdr:nvSpPr>
      <xdr:spPr>
        <a:xfrm>
          <a:off x="18605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94996</xdr:rowOff>
    </xdr:from>
    <xdr:to>
      <xdr:col>102</xdr:col>
      <xdr:colOff>114300</xdr:colOff>
      <xdr:row>107</xdr:row>
      <xdr:rowOff>101600</xdr:rowOff>
    </xdr:to>
    <xdr:cxnSp macro="">
      <xdr:nvCxnSpPr>
        <xdr:cNvPr id="620" name="直線コネクタ 619">
          <a:extLst>
            <a:ext uri="{FF2B5EF4-FFF2-40B4-BE49-F238E27FC236}">
              <a16:creationId xmlns:a16="http://schemas.microsoft.com/office/drawing/2014/main" id="{CBE85891-AD42-4191-9698-E9AE55538777}"/>
            </a:ext>
          </a:extLst>
        </xdr:cNvPr>
        <xdr:cNvCxnSpPr/>
      </xdr:nvCxnSpPr>
      <xdr:spPr>
        <a:xfrm flipV="1">
          <a:off x="18656300" y="18440146"/>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21" name="n_1aveValue【庁舎】&#10;一人当たり面積">
          <a:extLst>
            <a:ext uri="{FF2B5EF4-FFF2-40B4-BE49-F238E27FC236}">
              <a16:creationId xmlns:a16="http://schemas.microsoft.com/office/drawing/2014/main" id="{44535149-3591-41F2-8B8C-58DA49D63EAD}"/>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22" name="n_2aveValue【庁舎】&#10;一人当たり面積">
          <a:extLst>
            <a:ext uri="{FF2B5EF4-FFF2-40B4-BE49-F238E27FC236}">
              <a16:creationId xmlns:a16="http://schemas.microsoft.com/office/drawing/2014/main" id="{04093C67-0F45-46EC-8BF9-88957922E145}"/>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23" name="n_3aveValue【庁舎】&#10;一人当たり面積">
          <a:extLst>
            <a:ext uri="{FF2B5EF4-FFF2-40B4-BE49-F238E27FC236}">
              <a16:creationId xmlns:a16="http://schemas.microsoft.com/office/drawing/2014/main" id="{0F4363F5-371D-48D3-9AC8-17DF4D682D2F}"/>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24" name="n_4aveValue【庁舎】&#10;一人当たり面積">
          <a:extLst>
            <a:ext uri="{FF2B5EF4-FFF2-40B4-BE49-F238E27FC236}">
              <a16:creationId xmlns:a16="http://schemas.microsoft.com/office/drawing/2014/main" id="{194DE82C-ED0A-4880-92B7-05343E474824}"/>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168927</xdr:rowOff>
    </xdr:from>
    <xdr:ext cx="469744" cy="259045"/>
    <xdr:sp macro="" textlink="">
      <xdr:nvSpPr>
        <xdr:cNvPr id="625" name="n_1mainValue【庁舎】&#10;一人当たり面積">
          <a:extLst>
            <a:ext uri="{FF2B5EF4-FFF2-40B4-BE49-F238E27FC236}">
              <a16:creationId xmlns:a16="http://schemas.microsoft.com/office/drawing/2014/main" id="{173FC9DE-D295-4D74-9FF5-0DC3C2FE9ECB}"/>
            </a:ext>
          </a:extLst>
        </xdr:cNvPr>
        <xdr:cNvSpPr txBox="1"/>
      </xdr:nvSpPr>
      <xdr:spPr>
        <a:xfrm>
          <a:off x="210757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158005</xdr:rowOff>
    </xdr:from>
    <xdr:ext cx="469744" cy="259045"/>
    <xdr:sp macro="" textlink="">
      <xdr:nvSpPr>
        <xdr:cNvPr id="626" name="n_2mainValue【庁舎】&#10;一人当たり面積">
          <a:extLst>
            <a:ext uri="{FF2B5EF4-FFF2-40B4-BE49-F238E27FC236}">
              <a16:creationId xmlns:a16="http://schemas.microsoft.com/office/drawing/2014/main" id="{08F83792-1FC2-4D7A-B31D-730B811E5743}"/>
            </a:ext>
          </a:extLst>
        </xdr:cNvPr>
        <xdr:cNvSpPr txBox="1"/>
      </xdr:nvSpPr>
      <xdr:spPr>
        <a:xfrm>
          <a:off x="20199427" y="181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162323</xdr:rowOff>
    </xdr:from>
    <xdr:ext cx="469744" cy="259045"/>
    <xdr:sp macro="" textlink="">
      <xdr:nvSpPr>
        <xdr:cNvPr id="627" name="n_3mainValue【庁舎】&#10;一人当たり面積">
          <a:extLst>
            <a:ext uri="{FF2B5EF4-FFF2-40B4-BE49-F238E27FC236}">
              <a16:creationId xmlns:a16="http://schemas.microsoft.com/office/drawing/2014/main" id="{3E20F547-51CC-46DD-9404-E18A4F071550}"/>
            </a:ext>
          </a:extLst>
        </xdr:cNvPr>
        <xdr:cNvSpPr txBox="1"/>
      </xdr:nvSpPr>
      <xdr:spPr>
        <a:xfrm>
          <a:off x="19310427" y="1816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168927</xdr:rowOff>
    </xdr:from>
    <xdr:ext cx="469744" cy="259045"/>
    <xdr:sp macro="" textlink="">
      <xdr:nvSpPr>
        <xdr:cNvPr id="628" name="n_4mainValue【庁舎】&#10;一人当たり面積">
          <a:extLst>
            <a:ext uri="{FF2B5EF4-FFF2-40B4-BE49-F238E27FC236}">
              <a16:creationId xmlns:a16="http://schemas.microsoft.com/office/drawing/2014/main" id="{3BC8FE21-E1A2-4482-982B-EEC527DC0F2A}"/>
            </a:ext>
          </a:extLst>
        </xdr:cNvPr>
        <xdr:cNvSpPr txBox="1"/>
      </xdr:nvSpPr>
      <xdr:spPr>
        <a:xfrm>
          <a:off x="184214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a:extLst>
            <a:ext uri="{FF2B5EF4-FFF2-40B4-BE49-F238E27FC236}">
              <a16:creationId xmlns:a16="http://schemas.microsoft.com/office/drawing/2014/main" id="{544CB289-DF42-4A77-90B2-30BBE701ED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a:extLst>
            <a:ext uri="{FF2B5EF4-FFF2-40B4-BE49-F238E27FC236}">
              <a16:creationId xmlns:a16="http://schemas.microsoft.com/office/drawing/2014/main" id="{72CFE452-3ACC-40E3-979B-249EE41AC9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a:extLst>
            <a:ext uri="{FF2B5EF4-FFF2-40B4-BE49-F238E27FC236}">
              <a16:creationId xmlns:a16="http://schemas.microsoft.com/office/drawing/2014/main" id="{BAC31E0C-8C0B-4D04-81DF-CF976603E2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体育館・プール及び一般廃棄物処理施設については、類似団体平均を下回っている。これは、体育館については平成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年度に黒島において新しく設置し、廃棄物処理施設においては、令和元年度焼却炉を整備したことによると思われる。また、令和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年度において、消防施設である備蓄倉庫を整備したことにより数値が計上されている。庁舎や福祉施設において昭和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の施設であり、財政状況をみながら維持管理及び修繕に取り組んでいく。人口の少ない本村において、一人当たりの値もほとんどの類型において、類似団体平均を大きく上回っている。今後も、維持管理に係る経費の増加に留意しつつ、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
381
31.39
2,753,952
2,446,468
297,113
910,854
3,195,327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外海小離島群から構成されるという地理的特徴、役場を行政区域外の鹿児島市内に配置するという行政形態の特異性から、多額の財政需要がある。また、厳しい地理的条件等から企業進出が困難であり、歳入総額に占める地方税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にすぎない。そのため、財政基盤が脆弱であり、類似団体平均を下回っている。ブロードバンドが整備されたことにより、今後新たに利活用や維持補修が発生するが、村振興計画や地方創生総合戦略に沿った予算の重点配分に努め、定住促進・産業振興による地域の活性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51102</xdr:rowOff>
    </xdr:from>
    <xdr:to>
      <xdr:col>23</xdr:col>
      <xdr:colOff>133350</xdr:colOff>
      <xdr:row>45</xdr:row>
      <xdr:rowOff>62593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663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51102</xdr:rowOff>
    </xdr:from>
    <xdr:to>
      <xdr:col>19</xdr:col>
      <xdr:colOff>133350</xdr:colOff>
      <xdr:row>45</xdr:row>
      <xdr:rowOff>62593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62593</xdr:rowOff>
    </xdr:from>
    <xdr:to>
      <xdr:col>15</xdr:col>
      <xdr:colOff>82550</xdr:colOff>
      <xdr:row>45</xdr:row>
      <xdr:rowOff>62593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62593</xdr:rowOff>
    </xdr:from>
    <xdr:to>
      <xdr:col>11</xdr:col>
      <xdr:colOff>31750</xdr:colOff>
      <xdr:row>45</xdr:row>
      <xdr:rowOff>62593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11793</xdr:rowOff>
    </xdr:from>
    <xdr:to>
      <xdr:col>23</xdr:col>
      <xdr:colOff>184150</xdr:colOff>
      <xdr:row>45</xdr:row>
      <xdr:rowOff>113393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79120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302</xdr:rowOff>
    </xdr:from>
    <xdr:to>
      <xdr:col>19</xdr:col>
      <xdr:colOff>184150</xdr:colOff>
      <xdr:row>45</xdr:row>
      <xdr:rowOff>101902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86679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80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11793</xdr:rowOff>
    </xdr:from>
    <xdr:to>
      <xdr:col>15</xdr:col>
      <xdr:colOff>133350</xdr:colOff>
      <xdr:row>45</xdr:row>
      <xdr:rowOff>113393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98170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11793</xdr:rowOff>
    </xdr:from>
    <xdr:to>
      <xdr:col>11</xdr:col>
      <xdr:colOff>82550</xdr:colOff>
      <xdr:row>45</xdr:row>
      <xdr:rowOff>113393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98170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扶助費及び公債費の増加により類似団体よりも</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上回っている。港湾改修などのインフラ整備で多額の起債があり、公債費が高い水準で推移している。多額の高利率の起債償還が順次終了していることと、新発債の抑制により元利償還金等は縮減傾向にあったが、近年の焼酎蔵等の大型の整備事業が集中したことにより</a:t>
          </a:r>
          <a:r>
            <a:rPr kumimoji="1" lang="ja-JP" altLang="en-US" sz="1300">
              <a:solidFill>
                <a:schemeClr val="tx1"/>
              </a:solidFill>
              <a:latin typeface="ＭＳ Ｐゴシック" panose="020B0600070205080204" pitchFamily="50" charset="-128"/>
              <a:ea typeface="ＭＳ Ｐゴシック" panose="020B0600070205080204" pitchFamily="50" charset="-128"/>
            </a:rPr>
            <a:t>、地方債の元利償還金が増加している。そのため，今後も継続して交付税措置率が高い有利な起債（過疎債、辺地債等）の活用に努め、新規発行債の抑制を図り，併せて、事務事業の見直しを行い、さらなる削減を検討する必要がある。また、実施事業の優先順位を精査し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64453</xdr:rowOff>
    </xdr:from>
    <xdr:to>
      <xdr:col>23</xdr:col>
      <xdr:colOff>133350</xdr:colOff>
      <xdr:row>66</xdr:row>
      <xdr:rowOff>91599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380153"/>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70485</xdr:rowOff>
    </xdr:from>
    <xdr:to>
      <xdr:col>19</xdr:col>
      <xdr:colOff>133350</xdr:colOff>
      <xdr:row>66</xdr:row>
      <xdr:rowOff>91599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38618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66</xdr:row>
      <xdr:rowOff>133826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38618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124778</xdr:rowOff>
    </xdr:from>
    <xdr:to>
      <xdr:col>11</xdr:col>
      <xdr:colOff>31750</xdr:colOff>
      <xdr:row>66</xdr:row>
      <xdr:rowOff>133826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440478"/>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13653</xdr:rowOff>
    </xdr:from>
    <xdr:to>
      <xdr:col>23</xdr:col>
      <xdr:colOff>184150</xdr:colOff>
      <xdr:row>66</xdr:row>
      <xdr:rowOff>115253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157180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3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40799</xdr:rowOff>
    </xdr:from>
    <xdr:to>
      <xdr:col>19</xdr:col>
      <xdr:colOff>184150</xdr:colOff>
      <xdr:row>66</xdr:row>
      <xdr:rowOff>142399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35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127176</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4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19685</xdr:rowOff>
    </xdr:from>
    <xdr:to>
      <xdr:col>15</xdr:col>
      <xdr:colOff>133350</xdr:colOff>
      <xdr:row>66</xdr:row>
      <xdr:rowOff>121285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106062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83026</xdr:rowOff>
    </xdr:from>
    <xdr:to>
      <xdr:col>11</xdr:col>
      <xdr:colOff>82550</xdr:colOff>
      <xdr:row>67</xdr:row>
      <xdr:rowOff>13176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169403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8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73978</xdr:rowOff>
    </xdr:from>
    <xdr:to>
      <xdr:col>7</xdr:col>
      <xdr:colOff>31750</xdr:colOff>
      <xdr:row>67</xdr:row>
      <xdr:rowOff>4128</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160355</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人口規模は小規模であるが、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島</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集落から構成されるために多額の財政需要がある。人口は減少傾向にあり、人口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人当たりに換算すると類似団体を大きく上回る。昨年度に比べると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3,155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円減少しているが、今後も、電算化や業務委託により、事務の効率化等による適切な職員数配置に努め、人件費の抑制を図る。また、緊急に必要な事業を精査し、物件費の削減に努める。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41723</xdr:rowOff>
    </xdr:from>
    <xdr:to>
      <xdr:col>23</xdr:col>
      <xdr:colOff>133350</xdr:colOff>
      <xdr:row>85</xdr:row>
      <xdr:rowOff>43245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614973"/>
          <a:ext cx="8382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168049</xdr:rowOff>
    </xdr:from>
    <xdr:to>
      <xdr:col>19</xdr:col>
      <xdr:colOff>133350</xdr:colOff>
      <xdr:row>85</xdr:row>
      <xdr:rowOff>43245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69849"/>
          <a:ext cx="889000" cy="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125402</xdr:rowOff>
    </xdr:from>
    <xdr:to>
      <xdr:col>15</xdr:col>
      <xdr:colOff>82550</xdr:colOff>
      <xdr:row>84</xdr:row>
      <xdr:rowOff>168049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27202"/>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125402</xdr:rowOff>
    </xdr:from>
    <xdr:to>
      <xdr:col>11</xdr:col>
      <xdr:colOff>31750</xdr:colOff>
      <xdr:row>85</xdr:row>
      <xdr:rowOff>39607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527202"/>
          <a:ext cx="889000" cy="8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162373</xdr:rowOff>
    </xdr:from>
    <xdr:to>
      <xdr:col>23</xdr:col>
      <xdr:colOff>184150</xdr:colOff>
      <xdr:row>85</xdr:row>
      <xdr:rowOff>92523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134450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3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163895</xdr:rowOff>
    </xdr:from>
    <xdr:to>
      <xdr:col>19</xdr:col>
      <xdr:colOff>184150</xdr:colOff>
      <xdr:row>85</xdr:row>
      <xdr:rowOff>94045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78822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5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117249</xdr:rowOff>
    </xdr:from>
    <xdr:to>
      <xdr:col>15</xdr:col>
      <xdr:colOff>133350</xdr:colOff>
      <xdr:row>85</xdr:row>
      <xdr:rowOff>47399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32176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74602</xdr:rowOff>
    </xdr:from>
    <xdr:to>
      <xdr:col>11</xdr:col>
      <xdr:colOff>82550</xdr:colOff>
      <xdr:row>85</xdr:row>
      <xdr:rowOff>4752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160979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6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160257</xdr:rowOff>
    </xdr:from>
    <xdr:to>
      <xdr:col>7</xdr:col>
      <xdr:colOff>31750</xdr:colOff>
      <xdr:row>85</xdr:row>
      <xdr:rowOff>90407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5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75184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6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年までの特別職等の給与削減により、昨年度と横ばいであるものの類似団体と比較して、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ポイント下回っている。今後の財政状況を見極めながら職員の給与カット再開も視野に入れ、引き続き縮減に努める。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23177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67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158432</xdr:rowOff>
    </xdr:from>
    <xdr:to>
      <xdr:col>77</xdr:col>
      <xdr:colOff>44450</xdr:colOff>
      <xdr:row>86</xdr:row>
      <xdr:rowOff>23177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316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85</xdr:row>
      <xdr:rowOff>158432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1358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13586"/>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143827</xdr:rowOff>
    </xdr:from>
    <xdr:to>
      <xdr:col>81</xdr:col>
      <xdr:colOff>95250</xdr:colOff>
      <xdr:row>86</xdr:row>
      <xdr:rowOff>73977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160354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107632</xdr:rowOff>
    </xdr:from>
    <xdr:to>
      <xdr:col>73</xdr:col>
      <xdr:colOff>44450</xdr:colOff>
      <xdr:row>86</xdr:row>
      <xdr:rowOff>37782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47959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89536</xdr:rowOff>
    </xdr:from>
    <xdr:to>
      <xdr:col>68</xdr:col>
      <xdr:colOff>203200</xdr:colOff>
      <xdr:row>86</xdr:row>
      <xdr:rowOff>19686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29863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に係る各出先機関職員と本庁職員に加え、村営定期船の船員を有する。人口は減少傾向にあり、人口割に換算すると、千人当たりの職員数は多く換算され、類似団体と比較しても平均を多く上回っている。住民サービスの維持・向上を図りながら、多様化かつ複雑化する各種業務に対応しうる最小限の組織づくり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79484</xdr:rowOff>
    </xdr:from>
    <xdr:to>
      <xdr:col>81</xdr:col>
      <xdr:colOff>44450</xdr:colOff>
      <xdr:row>63</xdr:row>
      <xdr:rowOff>89366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880834"/>
          <a:ext cx="8382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89366</xdr:rowOff>
    </xdr:from>
    <xdr:to>
      <xdr:col>77</xdr:col>
      <xdr:colOff>44450</xdr:colOff>
      <xdr:row>63</xdr:row>
      <xdr:rowOff>136477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890716"/>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56043</xdr:rowOff>
    </xdr:from>
    <xdr:to>
      <xdr:col>72</xdr:col>
      <xdr:colOff>203200</xdr:colOff>
      <xdr:row>63</xdr:row>
      <xdr:rowOff>136477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8573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141200</xdr:rowOff>
    </xdr:from>
    <xdr:to>
      <xdr:col>68</xdr:col>
      <xdr:colOff>152400</xdr:colOff>
      <xdr:row>63</xdr:row>
      <xdr:rowOff>56043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771100"/>
          <a:ext cx="889000" cy="8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28684</xdr:rowOff>
    </xdr:from>
    <xdr:to>
      <xdr:col>81</xdr:col>
      <xdr:colOff>95250</xdr:colOff>
      <xdr:row>63</xdr:row>
      <xdr:rowOff>130284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8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80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38566</xdr:rowOff>
    </xdr:from>
    <xdr:to>
      <xdr:col>77</xdr:col>
      <xdr:colOff>95250</xdr:colOff>
      <xdr:row>63</xdr:row>
      <xdr:rowOff>140166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124943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2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85677</xdr:rowOff>
    </xdr:from>
    <xdr:to>
      <xdr:col>73</xdr:col>
      <xdr:colOff>44450</xdr:colOff>
      <xdr:row>64</xdr:row>
      <xdr:rowOff>15827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7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5243</xdr:rowOff>
    </xdr:from>
    <xdr:to>
      <xdr:col>68</xdr:col>
      <xdr:colOff>203200</xdr:colOff>
      <xdr:row>63</xdr:row>
      <xdr:rowOff>106843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8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91620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9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90400</xdr:rowOff>
    </xdr:from>
    <xdr:to>
      <xdr:col>64</xdr:col>
      <xdr:colOff>152400</xdr:colOff>
      <xdr:row>63</xdr:row>
      <xdr:rowOff>20550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7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8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新規発行債の抑制や、交付税措置で有利</a:t>
          </a:r>
          <a:r>
            <a:rPr kumimoji="1" lang="ja-JP" altLang="en-US" sz="1300">
              <a:solidFill>
                <a:schemeClr val="tx1"/>
              </a:solidFill>
              <a:latin typeface="ＭＳ Ｐゴシック" panose="020B0600070205080204" pitchFamily="50" charset="-128"/>
              <a:ea typeface="ＭＳ Ｐゴシック" panose="020B0600070205080204" pitchFamily="50" charset="-128"/>
            </a:rPr>
            <a:t>な起債の活用に努めているが、平成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年度実施の焼酎蔵、体育館等建設事業費等に係る起債の償還等に伴い、依然、類似団体平均を上回っている。併せて、今後平成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年度実施の防災行政無線整備等の償還も始まることから、実質公債費率がさらに増加すること</a:t>
          </a:r>
          <a:r>
            <a:rPr kumimoji="1" lang="ja-JP" altLang="en-US" sz="1300">
              <a:latin typeface="ＭＳ Ｐゴシック" panose="020B0600070205080204" pitchFamily="50" charset="-128"/>
              <a:ea typeface="ＭＳ Ｐゴシック" panose="020B0600070205080204" pitchFamily="50" charset="-128"/>
            </a:rPr>
            <a:t>が予想される。普通交付税の増減により数値が大きく変動する要因もあるが、今後も緊急性、住民ニーズ非常にを的確に把握し、新規発行債の抑制に努め、併せて繰上償還を行い、財政の健全化を図る。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167640</xdr:rowOff>
    </xdr:from>
    <xdr:to>
      <xdr:col>81</xdr:col>
      <xdr:colOff>44450</xdr:colOff>
      <xdr:row>43</xdr:row>
      <xdr:rowOff>167640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43</xdr:row>
      <xdr:rowOff>167640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49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43</xdr:row>
      <xdr:rowOff>119380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111337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4112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116840</xdr:rowOff>
    </xdr:from>
    <xdr:to>
      <xdr:col>81</xdr:col>
      <xdr:colOff>95250</xdr:colOff>
      <xdr:row>44</xdr:row>
      <xdr:rowOff>46990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88917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前年度に引き続き将来負担比率は生じていない。しかしながら、港湾改修などのインフラ整備で多額の起債があり、公債費が高い水準で推移しており、併せて平成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年度実施の防災行政無線整備等の償還も始まることから、比率上昇の要因となることも考えられる。新規発行債の抑制に努め、引き続き将来負担比率が生じないよう財政の健全化に努める。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
381
31.39
2,753,952
2,446,468
297,113
910,854
3,195,327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ポイント高くなっている。行政規模は小規模ではあるが、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から構成されるため非効率的な職員配置を行ってきた。また、本村の医療や福祉の向上のため、新規職員を採用しており、人件費が増加することが予想される。今後は住民サービスの低下を防ぎながら事務の効率化等による職員数の抑制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27940</xdr:rowOff>
    </xdr:from>
    <xdr:to>
      <xdr:col>24</xdr:col>
      <xdr:colOff>25400</xdr:colOff>
      <xdr:row>38</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159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134620</xdr:rowOff>
    </xdr:from>
    <xdr:to>
      <xdr:col>19</xdr:col>
      <xdr:colOff>187325</xdr:colOff>
      <xdr:row>38</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782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134620</xdr:rowOff>
    </xdr:from>
    <xdr:to>
      <xdr:col>15</xdr:col>
      <xdr:colOff>98425</xdr:colOff>
      <xdr:row>37</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xdr:rowOff>
    </xdr:from>
    <xdr:to>
      <xdr:col>11</xdr:col>
      <xdr:colOff>9525</xdr:colOff>
      <xdr:row>37</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63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148590</xdr:rowOff>
    </xdr:from>
    <xdr:to>
      <xdr:col>24</xdr:col>
      <xdr:colOff>76200</xdr:colOff>
      <xdr:row>37</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49530</xdr:rowOff>
    </xdr:from>
    <xdr:to>
      <xdr:col>20</xdr:col>
      <xdr:colOff>38100</xdr:colOff>
      <xdr:row>38</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83820</xdr:rowOff>
    </xdr:from>
    <xdr:to>
      <xdr:col>15</xdr:col>
      <xdr:colOff>149225</xdr:colOff>
      <xdr:row>38</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83820</xdr:rowOff>
    </xdr:from>
    <xdr:to>
      <xdr:col>11</xdr:col>
      <xdr:colOff>60325</xdr:colOff>
      <xdr:row>38</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が、財政規模が小規模であるため、選挙や大規模イベントの実施等により大きく増減する傾向がある。また、年々増加する各種業務に係るシステムや電算機器維持管理に係る経費は増加の一途である。自治体の規模に対し、小離島群から構成されるという特殊性から、公共施設数も多く、維持管理に費用を要している。物件費等の財政需要が高いが、増減要因を的確に把握し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18</xdr:row>
      <xdr:rowOff>40132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485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85852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485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85852</xdr:rowOff>
    </xdr:from>
    <xdr:to>
      <xdr:col>73</xdr:col>
      <xdr:colOff>180975</xdr:colOff>
      <xdr:row>18</xdr:row>
      <xdr:rowOff>163576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71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163576</xdr:rowOff>
    </xdr:from>
    <xdr:to>
      <xdr:col>69</xdr:col>
      <xdr:colOff>92075</xdr:colOff>
      <xdr:row>19</xdr:row>
      <xdr:rowOff>152146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2496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101346</xdr:rowOff>
    </xdr:from>
    <xdr:to>
      <xdr:col>65</xdr:col>
      <xdr:colOff>53975</xdr:colOff>
      <xdr:row>20</xdr:row>
      <xdr:rowOff>31496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扶助費について、経常収支比率は同水準で推移しており、類似団体平均と比較しても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ポイント低い水準となっている。人口に対して、児童生徒数等、扶助費を受給する対象者が少ないことが挙げられる。しかし、決算額では</a:t>
          </a:r>
          <a:r>
            <a:rPr kumimoji="1" lang="en-US" altLang="ja-JP" sz="1300">
              <a:latin typeface="ＭＳ Ｐゴシック" panose="020B0600070205080204" pitchFamily="50" charset="-128"/>
              <a:ea typeface="ＭＳ Ｐゴシック" panose="020B0600070205080204" pitchFamily="50" charset="-128"/>
            </a:rPr>
            <a:t>46.7</a:t>
          </a:r>
          <a:r>
            <a:rPr kumimoji="1" lang="ja-JP" altLang="en-US" sz="1300">
              <a:latin typeface="ＭＳ Ｐゴシック" panose="020B0600070205080204" pitchFamily="50" charset="-128"/>
              <a:ea typeface="ＭＳ Ｐゴシック" panose="020B0600070205080204" pitchFamily="50" charset="-128"/>
            </a:rPr>
            <a:t>ポイント上昇しており、併せて、今後、定住促進の推進による児童生徒数の増加、高齢化率の上昇による医療扶助者の増加等、比率の上昇が見込まれる。医療、福祉面での行政指導の充実を図り、扶助費の増加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その他の経常収支比率が昨年度に比べ</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昇しており、簡易水道事業会計及び下水道事業会計等の運転資金等への繰出金が主な要因である。人口が少なく、料金収入だけでの経営は困難であるが、少しでも経費を削減し、経営の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18415</xdr:rowOff>
    </xdr:from>
    <xdr:to>
      <xdr:col>82</xdr:col>
      <xdr:colOff>107950</xdr:colOff>
      <xdr:row>56</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276715"/>
          <a:ext cx="8382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18415</xdr:rowOff>
    </xdr:from>
    <xdr:to>
      <xdr:col>78</xdr:col>
      <xdr:colOff>69850</xdr:colOff>
      <xdr:row>54</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276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41275</xdr:rowOff>
    </xdr:from>
    <xdr:to>
      <xdr:col>73</xdr:col>
      <xdr:colOff>180975</xdr:colOff>
      <xdr:row>54</xdr:row>
      <xdr:rowOff>75565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299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75565</xdr:rowOff>
    </xdr:from>
    <xdr:to>
      <xdr:col>69</xdr:col>
      <xdr:colOff>92075</xdr:colOff>
      <xdr:row>55</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3338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139065</xdr:rowOff>
    </xdr:from>
    <xdr:to>
      <xdr:col>78</xdr:col>
      <xdr:colOff>120650</xdr:colOff>
      <xdr:row>54</xdr:row>
      <xdr:rowOff>69215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79392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899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161925</xdr:rowOff>
    </xdr:from>
    <xdr:to>
      <xdr:col>74</xdr:col>
      <xdr:colOff>31750</xdr:colOff>
      <xdr:row>54</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24765</xdr:rowOff>
    </xdr:from>
    <xdr:to>
      <xdr:col>69</xdr:col>
      <xdr:colOff>142875</xdr:colOff>
      <xdr:row>54</xdr:row>
      <xdr:rowOff>126365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136542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05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補助金交付の対象となる団体等が少ないため、例年，低い水準で推移しており、決算額においても</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百万円減少している。しかし、今後、定住促進による地域活性化を図っていくため、多額の補助費需要が見込まれる。今後も交付基準を明確にし、社会</a:t>
          </a:r>
          <a:r>
            <a:rPr kumimoji="1" lang="ja-JP" altLang="en-US" sz="1300">
              <a:latin typeface="ＭＳ Ｐゴシック" panose="020B0600070205080204" pitchFamily="50" charset="-128"/>
              <a:ea typeface="ＭＳ Ｐゴシック" panose="020B0600070205080204" pitchFamily="50" charset="-128"/>
            </a:rPr>
            <a:t>通念上、適切な交付に努める。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105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108712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24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425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110507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公債費について、前年度に比べ</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ポイント減少しているものの、決算額としては</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百万円増加している。近年、焼酎蔵や体育館、防災行政無線整備等の大型の整備事業が集中したことに併せ、</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港湾に係る港湾改修をはじめとする、インフラ整備等で多額の起債を要しているのが主な要因であり、地方債の元利償還金が膨らみ、公債費に係る経常収支比率は類似団体平均を</a:t>
          </a:r>
          <a:r>
            <a:rPr kumimoji="1" lang="en-US" altLang="ja-JP" sz="1100">
              <a:latin typeface="ＭＳ Ｐゴシック" panose="020B0600070205080204" pitchFamily="50" charset="-128"/>
              <a:ea typeface="ＭＳ Ｐゴシック" panose="020B0600070205080204" pitchFamily="50" charset="-128"/>
            </a:rPr>
            <a:t>14.1</a:t>
          </a:r>
          <a:r>
            <a:rPr kumimoji="1" lang="ja-JP" altLang="en-US" sz="1100">
              <a:latin typeface="ＭＳ Ｐゴシック" panose="020B0600070205080204" pitchFamily="50" charset="-128"/>
              <a:ea typeface="ＭＳ Ｐゴシック" panose="020B0600070205080204" pitchFamily="50" charset="-128"/>
            </a:rPr>
            <a:t>ポイント上回っており、公債費の負担は非常に重いものになっている。公債費のピークは令和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年度と見込まれ、非常に厳しい財政運営となることが予想</a:t>
          </a:r>
          <a:r>
            <a:rPr kumimoji="1" lang="ja-JP" altLang="en-US" sz="1100">
              <a:solidFill>
                <a:schemeClr val="tx1"/>
              </a:solidFill>
              <a:latin typeface="ＭＳ Ｐゴシック" panose="020B0600070205080204" pitchFamily="50" charset="-128"/>
              <a:ea typeface="ＭＳ Ｐゴシック" panose="020B0600070205080204" pitchFamily="50" charset="-128"/>
            </a:rPr>
            <a:t>される。今後も地方債の新規発行</a:t>
          </a:r>
          <a:r>
            <a:rPr kumimoji="1" lang="ja-JP" altLang="en-US" sz="1100">
              <a:latin typeface="ＭＳ Ｐゴシック" panose="020B0600070205080204" pitchFamily="50" charset="-128"/>
              <a:ea typeface="ＭＳ Ｐゴシック" panose="020B0600070205080204" pitchFamily="50" charset="-128"/>
            </a:rPr>
            <a:t>を伴う普通建設事業を予定しており、公債費の増加が懸念されるが、地方債の繰上償還を実施し、併せて必要性・緊急性を精査し、縮減に努める。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134620</xdr:rowOff>
    </xdr:from>
    <xdr:to>
      <xdr:col>24</xdr:col>
      <xdr:colOff>25400</xdr:colOff>
      <xdr:row>80</xdr:row>
      <xdr:rowOff>46989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6791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24130</xdr:rowOff>
    </xdr:from>
    <xdr:to>
      <xdr:col>19</xdr:col>
      <xdr:colOff>187325</xdr:colOff>
      <xdr:row>80</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740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24130</xdr:rowOff>
    </xdr:from>
    <xdr:to>
      <xdr:col>15</xdr:col>
      <xdr:colOff>98425</xdr:colOff>
      <xdr:row>80</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740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104139</xdr:rowOff>
    </xdr:from>
    <xdr:to>
      <xdr:col>11</xdr:col>
      <xdr:colOff>9525</xdr:colOff>
      <xdr:row>80</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6486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83820</xdr:rowOff>
    </xdr:from>
    <xdr:to>
      <xdr:col>24</xdr:col>
      <xdr:colOff>76200</xdr:colOff>
      <xdr:row>80</xdr:row>
      <xdr:rowOff>13970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55897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167639</xdr:rowOff>
    </xdr:from>
    <xdr:to>
      <xdr:col>20</xdr:col>
      <xdr:colOff>38100</xdr:colOff>
      <xdr:row>80</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82566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144780</xdr:rowOff>
    </xdr:from>
    <xdr:to>
      <xdr:col>15</xdr:col>
      <xdr:colOff>149225</xdr:colOff>
      <xdr:row>80</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59707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144780</xdr:rowOff>
    </xdr:from>
    <xdr:to>
      <xdr:col>11</xdr:col>
      <xdr:colOff>60325</xdr:colOff>
      <xdr:row>80</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59707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53339</xdr:rowOff>
    </xdr:from>
    <xdr:to>
      <xdr:col>6</xdr:col>
      <xdr:colOff>171450</xdr:colOff>
      <xdr:row>79</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139716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公債費以外の経常収支比率について、類似団体平均よりも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ポイント下回る水準となっている。また、財政規模が小規模なため普通交付税の増減による比率の変動が大きくなる傾向がある。</a:t>
          </a:r>
        </a:p>
        <a:p>
          <a:r>
            <a:rPr kumimoji="1" lang="ja-JP" altLang="en-US" sz="1300">
              <a:latin typeface="ＭＳ Ｐゴシック" panose="020B0600070205080204" pitchFamily="50" charset="-128"/>
              <a:ea typeface="ＭＳ Ｐゴシック" panose="020B0600070205080204" pitchFamily="50" charset="-128"/>
            </a:rPr>
            <a:t>外海小離島群という地理的な不利条件や、過疎・高齢化が著しい状況にあって、厳しい財政運営を強いられているが、徹底した歳出削減による財政健全化を図りながら、限られた予算の重点配分により、産業振興や定住者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164556</xdr:rowOff>
    </xdr:from>
    <xdr:to>
      <xdr:col>82</xdr:col>
      <xdr:colOff>107950</xdr:colOff>
      <xdr:row>76</xdr:row>
      <xdr:rowOff>35561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02330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75</xdr:row>
      <xdr:rowOff>164556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0200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113756</xdr:rowOff>
    </xdr:from>
    <xdr:to>
      <xdr:col>78</xdr:col>
      <xdr:colOff>120650</xdr:colOff>
      <xdr:row>76</xdr:row>
      <xdr:rowOff>43906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138830</xdr:rowOff>
    </xdr:from>
    <xdr:to>
      <xdr:col>29</xdr:col>
      <xdr:colOff>127000</xdr:colOff>
      <xdr:row>13</xdr:row>
      <xdr:rowOff>14340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243855"/>
          <a:ext cx="647700" cy="46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138830</xdr:rowOff>
    </xdr:from>
    <xdr:to>
      <xdr:col>26</xdr:col>
      <xdr:colOff>50800</xdr:colOff>
      <xdr:row>12</xdr:row>
      <xdr:rowOff>163146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243855"/>
          <a:ext cx="698500" cy="2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163146</xdr:rowOff>
    </xdr:from>
    <xdr:to>
      <xdr:col>22</xdr:col>
      <xdr:colOff>114300</xdr:colOff>
      <xdr:row>13</xdr:row>
      <xdr:rowOff>8725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268171"/>
          <a:ext cx="698500" cy="1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94581</xdr:rowOff>
    </xdr:from>
    <xdr:to>
      <xdr:col>18</xdr:col>
      <xdr:colOff>177800</xdr:colOff>
      <xdr:row>13</xdr:row>
      <xdr:rowOff>8725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199606"/>
          <a:ext cx="698500" cy="85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134990</xdr:rowOff>
    </xdr:from>
    <xdr:to>
      <xdr:col>29</xdr:col>
      <xdr:colOff>177800</xdr:colOff>
      <xdr:row>13</xdr:row>
      <xdr:rowOff>65140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24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151517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08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88030</xdr:rowOff>
    </xdr:from>
    <xdr:to>
      <xdr:col>26</xdr:col>
      <xdr:colOff>101600</xdr:colOff>
      <xdr:row>13</xdr:row>
      <xdr:rowOff>18180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193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28357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96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112346</xdr:rowOff>
    </xdr:from>
    <xdr:to>
      <xdr:col>22</xdr:col>
      <xdr:colOff>165100</xdr:colOff>
      <xdr:row>13</xdr:row>
      <xdr:rowOff>42496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1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52673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19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129375</xdr:rowOff>
    </xdr:from>
    <xdr:to>
      <xdr:col>19</xdr:col>
      <xdr:colOff>38100</xdr:colOff>
      <xdr:row>13</xdr:row>
      <xdr:rowOff>59525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23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69702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0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43781</xdr:rowOff>
    </xdr:from>
    <xdr:to>
      <xdr:col>15</xdr:col>
      <xdr:colOff>101600</xdr:colOff>
      <xdr:row>12</xdr:row>
      <xdr:rowOff>145381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14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155558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191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153249</xdr:rowOff>
    </xdr:from>
    <xdr:to>
      <xdr:col>29</xdr:col>
      <xdr:colOff>127000</xdr:colOff>
      <xdr:row>34</xdr:row>
      <xdr:rowOff>83589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077799"/>
          <a:ext cx="647700" cy="27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83589</xdr:rowOff>
    </xdr:from>
    <xdr:to>
      <xdr:col>26</xdr:col>
      <xdr:colOff>50800</xdr:colOff>
      <xdr:row>34</xdr:row>
      <xdr:rowOff>136961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351039"/>
          <a:ext cx="698500" cy="5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84926</xdr:rowOff>
    </xdr:from>
    <xdr:to>
      <xdr:col>22</xdr:col>
      <xdr:colOff>114300</xdr:colOff>
      <xdr:row>34</xdr:row>
      <xdr:rowOff>136961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352376"/>
          <a:ext cx="698500" cy="5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84926</xdr:rowOff>
    </xdr:from>
    <xdr:to>
      <xdr:col>18</xdr:col>
      <xdr:colOff>177800</xdr:colOff>
      <xdr:row>34</xdr:row>
      <xdr:rowOff>262268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352376"/>
          <a:ext cx="698500" cy="177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102449</xdr:rowOff>
    </xdr:from>
    <xdr:to>
      <xdr:col>29</xdr:col>
      <xdr:colOff>177800</xdr:colOff>
      <xdr:row>33</xdr:row>
      <xdr:rowOff>204049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02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49126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5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32789</xdr:rowOff>
    </xdr:from>
    <xdr:to>
      <xdr:col>26</xdr:col>
      <xdr:colOff>101600</xdr:colOff>
      <xdr:row>34</xdr:row>
      <xdr:rowOff>134389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0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144566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06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86161</xdr:rowOff>
    </xdr:from>
    <xdr:to>
      <xdr:col>22</xdr:col>
      <xdr:colOff>165100</xdr:colOff>
      <xdr:row>34</xdr:row>
      <xdr:rowOff>187761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5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197938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2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34126</xdr:rowOff>
    </xdr:from>
    <xdr:to>
      <xdr:col>19</xdr:col>
      <xdr:colOff>38100</xdr:colOff>
      <xdr:row>34</xdr:row>
      <xdr:rowOff>135726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0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145903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7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211468</xdr:rowOff>
    </xdr:from>
    <xdr:to>
      <xdr:col>15</xdr:col>
      <xdr:colOff>101600</xdr:colOff>
      <xdr:row>34</xdr:row>
      <xdr:rowOff>313068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78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323245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4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
381
31.39
2,753,952
2,446,468
297,113
910,854
3,195,327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10410</xdr:rowOff>
    </xdr:from>
    <xdr:to>
      <xdr:col>24</xdr:col>
      <xdr:colOff>63500</xdr:colOff>
      <xdr:row>31</xdr:row>
      <xdr:rowOff>67021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325360"/>
          <a:ext cx="8382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10410</xdr:rowOff>
    </xdr:from>
    <xdr:to>
      <xdr:col>19</xdr:col>
      <xdr:colOff>177800</xdr:colOff>
      <xdr:row>32</xdr:row>
      <xdr:rowOff>44222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325360"/>
          <a:ext cx="889000" cy="20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44222</xdr:rowOff>
    </xdr:from>
    <xdr:to>
      <xdr:col>15</xdr:col>
      <xdr:colOff>50800</xdr:colOff>
      <xdr:row>32</xdr:row>
      <xdr:rowOff>147515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530622"/>
          <a:ext cx="889000" cy="10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147515</xdr:rowOff>
    </xdr:from>
    <xdr:to>
      <xdr:col>10</xdr:col>
      <xdr:colOff>114300</xdr:colOff>
      <xdr:row>33</xdr:row>
      <xdr:rowOff>3662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633915"/>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16221</xdr:rowOff>
    </xdr:from>
    <xdr:to>
      <xdr:col>24</xdr:col>
      <xdr:colOff>114300</xdr:colOff>
      <xdr:row>31</xdr:row>
      <xdr:rowOff>117821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3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39098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18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131060</xdr:rowOff>
    </xdr:from>
    <xdr:to>
      <xdr:col>20</xdr:col>
      <xdr:colOff>38100</xdr:colOff>
      <xdr:row>31</xdr:row>
      <xdr:rowOff>61210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77737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0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164872</xdr:rowOff>
    </xdr:from>
    <xdr:to>
      <xdr:col>15</xdr:col>
      <xdr:colOff>101600</xdr:colOff>
      <xdr:row>32</xdr:row>
      <xdr:rowOff>95022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4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111549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25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96715</xdr:rowOff>
    </xdr:from>
    <xdr:to>
      <xdr:col>10</xdr:col>
      <xdr:colOff>165100</xdr:colOff>
      <xdr:row>33</xdr:row>
      <xdr:rowOff>26865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43392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35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124312</xdr:rowOff>
    </xdr:from>
    <xdr:to>
      <xdr:col>6</xdr:col>
      <xdr:colOff>38100</xdr:colOff>
      <xdr:row>33</xdr:row>
      <xdr:rowOff>54462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6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70989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38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15886</xdr:rowOff>
    </xdr:from>
    <xdr:to>
      <xdr:col>24</xdr:col>
      <xdr:colOff>63500</xdr:colOff>
      <xdr:row>55</xdr:row>
      <xdr:rowOff>31224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45636"/>
          <a:ext cx="8382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18762</xdr:rowOff>
    </xdr:from>
    <xdr:to>
      <xdr:col>19</xdr:col>
      <xdr:colOff>177800</xdr:colOff>
      <xdr:row>55</xdr:row>
      <xdr:rowOff>31224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48512"/>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18762</xdr:rowOff>
    </xdr:from>
    <xdr:to>
      <xdr:col>15</xdr:col>
      <xdr:colOff>50800</xdr:colOff>
      <xdr:row>55</xdr:row>
      <xdr:rowOff>48678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48512"/>
          <a:ext cx="889000" cy="2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41209</xdr:rowOff>
    </xdr:from>
    <xdr:to>
      <xdr:col>10</xdr:col>
      <xdr:colOff>114300</xdr:colOff>
      <xdr:row>55</xdr:row>
      <xdr:rowOff>48678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299509"/>
          <a:ext cx="889000" cy="17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136536</xdr:rowOff>
    </xdr:from>
    <xdr:to>
      <xdr:col>24</xdr:col>
      <xdr:colOff>114300</xdr:colOff>
      <xdr:row>55</xdr:row>
      <xdr:rowOff>66686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159413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4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151874</xdr:rowOff>
    </xdr:from>
    <xdr:to>
      <xdr:col>20</xdr:col>
      <xdr:colOff>38100</xdr:colOff>
      <xdr:row>55</xdr:row>
      <xdr:rowOff>82024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98551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8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139412</xdr:rowOff>
    </xdr:from>
    <xdr:to>
      <xdr:col>15</xdr:col>
      <xdr:colOff>101600</xdr:colOff>
      <xdr:row>55</xdr:row>
      <xdr:rowOff>69562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86089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17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169328</xdr:rowOff>
    </xdr:from>
    <xdr:to>
      <xdr:col>10</xdr:col>
      <xdr:colOff>165100</xdr:colOff>
      <xdr:row>55</xdr:row>
      <xdr:rowOff>99478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116005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0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161859</xdr:rowOff>
    </xdr:from>
    <xdr:to>
      <xdr:col>6</xdr:col>
      <xdr:colOff>38100</xdr:colOff>
      <xdr:row>54</xdr:row>
      <xdr:rowOff>92009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2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108536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02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56888</xdr:rowOff>
    </xdr:from>
    <xdr:to>
      <xdr:col>24</xdr:col>
      <xdr:colOff>63500</xdr:colOff>
      <xdr:row>78</xdr:row>
      <xdr:rowOff>97002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29988"/>
          <a:ext cx="838200" cy="4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40478</xdr:rowOff>
    </xdr:from>
    <xdr:to>
      <xdr:col>19</xdr:col>
      <xdr:colOff>177800</xdr:colOff>
      <xdr:row>78</xdr:row>
      <xdr:rowOff>97002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13578"/>
          <a:ext cx="889000" cy="5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40478</xdr:rowOff>
    </xdr:from>
    <xdr:to>
      <xdr:col>15</xdr:col>
      <xdr:colOff>50800</xdr:colOff>
      <xdr:row>78</xdr:row>
      <xdr:rowOff>62809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13578"/>
          <a:ext cx="889000" cy="2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62809</xdr:rowOff>
    </xdr:from>
    <xdr:to>
      <xdr:col>10</xdr:col>
      <xdr:colOff>114300</xdr:colOff>
      <xdr:row>78</xdr:row>
      <xdr:rowOff>72537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35909"/>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6088</xdr:rowOff>
    </xdr:from>
    <xdr:to>
      <xdr:col>24</xdr:col>
      <xdr:colOff>114300</xdr:colOff>
      <xdr:row>78</xdr:row>
      <xdr:rowOff>107688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46202</xdr:rowOff>
    </xdr:from>
    <xdr:to>
      <xdr:col>20</xdr:col>
      <xdr:colOff>38100</xdr:colOff>
      <xdr:row>78</xdr:row>
      <xdr:rowOff>147802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138929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161128</xdr:rowOff>
    </xdr:from>
    <xdr:to>
      <xdr:col>15</xdr:col>
      <xdr:colOff>101600</xdr:colOff>
      <xdr:row>78</xdr:row>
      <xdr:rowOff>91278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107805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3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12009</xdr:rowOff>
    </xdr:from>
    <xdr:to>
      <xdr:col>10</xdr:col>
      <xdr:colOff>165100</xdr:colOff>
      <xdr:row>78</xdr:row>
      <xdr:rowOff>113609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104736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21737</xdr:rowOff>
    </xdr:from>
    <xdr:to>
      <xdr:col>6</xdr:col>
      <xdr:colOff>38100</xdr:colOff>
      <xdr:row>78</xdr:row>
      <xdr:rowOff>123337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114464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21239</xdr:rowOff>
    </xdr:from>
    <xdr:to>
      <xdr:col>24</xdr:col>
      <xdr:colOff>63500</xdr:colOff>
      <xdr:row>96</xdr:row>
      <xdr:rowOff>84630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37539"/>
          <a:ext cx="838200" cy="40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84630</xdr:rowOff>
    </xdr:from>
    <xdr:to>
      <xdr:col>19</xdr:col>
      <xdr:colOff>177800</xdr:colOff>
      <xdr:row>96</xdr:row>
      <xdr:rowOff>88173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4383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88173</xdr:rowOff>
    </xdr:from>
    <xdr:to>
      <xdr:col>15</xdr:col>
      <xdr:colOff>50800</xdr:colOff>
      <xdr:row>96</xdr:row>
      <xdr:rowOff>133612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47373"/>
          <a:ext cx="889000" cy="4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64094</xdr:rowOff>
    </xdr:from>
    <xdr:to>
      <xdr:col>10</xdr:col>
      <xdr:colOff>114300</xdr:colOff>
      <xdr:row>96</xdr:row>
      <xdr:rowOff>133612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23294"/>
          <a:ext cx="889000" cy="6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141889</xdr:rowOff>
    </xdr:from>
    <xdr:to>
      <xdr:col>24</xdr:col>
      <xdr:colOff>114300</xdr:colOff>
      <xdr:row>94</xdr:row>
      <xdr:rowOff>72039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164766</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3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33830</xdr:rowOff>
    </xdr:from>
    <xdr:to>
      <xdr:col>20</xdr:col>
      <xdr:colOff>38100</xdr:colOff>
      <xdr:row>96</xdr:row>
      <xdr:rowOff>135430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126557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8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37373</xdr:rowOff>
    </xdr:from>
    <xdr:to>
      <xdr:col>15</xdr:col>
      <xdr:colOff>101600</xdr:colOff>
      <xdr:row>96</xdr:row>
      <xdr:rowOff>138973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130100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8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82812</xdr:rowOff>
    </xdr:from>
    <xdr:to>
      <xdr:col>10</xdr:col>
      <xdr:colOff>165100</xdr:colOff>
      <xdr:row>97</xdr:row>
      <xdr:rowOff>12962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13294</xdr:rowOff>
    </xdr:from>
    <xdr:to>
      <xdr:col>6</xdr:col>
      <xdr:colOff>38100</xdr:colOff>
      <xdr:row>96</xdr:row>
      <xdr:rowOff>114894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7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106021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156851</xdr:rowOff>
    </xdr:from>
    <xdr:to>
      <xdr:col>55</xdr:col>
      <xdr:colOff>0</xdr:colOff>
      <xdr:row>36</xdr:row>
      <xdr:rowOff>112721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57601"/>
          <a:ext cx="838200" cy="12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156851</xdr:rowOff>
    </xdr:from>
    <xdr:to>
      <xdr:col>50</xdr:col>
      <xdr:colOff>114300</xdr:colOff>
      <xdr:row>36</xdr:row>
      <xdr:rowOff>101766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57601"/>
          <a:ext cx="889000" cy="1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101766</xdr:rowOff>
    </xdr:from>
    <xdr:to>
      <xdr:col>45</xdr:col>
      <xdr:colOff>177800</xdr:colOff>
      <xdr:row>36</xdr:row>
      <xdr:rowOff>160844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73966"/>
          <a:ext cx="889000" cy="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146764</xdr:rowOff>
    </xdr:from>
    <xdr:to>
      <xdr:col>41</xdr:col>
      <xdr:colOff>50800</xdr:colOff>
      <xdr:row>36</xdr:row>
      <xdr:rowOff>160844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18964"/>
          <a:ext cx="889000" cy="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61921</xdr:rowOff>
    </xdr:from>
    <xdr:to>
      <xdr:col>55</xdr:col>
      <xdr:colOff>50800</xdr:colOff>
      <xdr:row>36</xdr:row>
      <xdr:rowOff>163521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84798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8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106051</xdr:rowOff>
    </xdr:from>
    <xdr:to>
      <xdr:col>50</xdr:col>
      <xdr:colOff>165100</xdr:colOff>
      <xdr:row>36</xdr:row>
      <xdr:rowOff>36201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0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27328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9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50966</xdr:rowOff>
    </xdr:from>
    <xdr:to>
      <xdr:col>46</xdr:col>
      <xdr:colOff>38100</xdr:colOff>
      <xdr:row>36</xdr:row>
      <xdr:rowOff>152566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169093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110044</xdr:rowOff>
    </xdr:from>
    <xdr:to>
      <xdr:col>41</xdr:col>
      <xdr:colOff>101600</xdr:colOff>
      <xdr:row>37</xdr:row>
      <xdr:rowOff>40194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56721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5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95964</xdr:rowOff>
    </xdr:from>
    <xdr:to>
      <xdr:col>36</xdr:col>
      <xdr:colOff>165100</xdr:colOff>
      <xdr:row>37</xdr:row>
      <xdr:rowOff>26114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42641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4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86807</xdr:rowOff>
    </xdr:from>
    <xdr:to>
      <xdr:col>55</xdr:col>
      <xdr:colOff>0</xdr:colOff>
      <xdr:row>55</xdr:row>
      <xdr:rowOff>149904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173657"/>
          <a:ext cx="838200" cy="40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31668</xdr:rowOff>
    </xdr:from>
    <xdr:to>
      <xdr:col>50</xdr:col>
      <xdr:colOff>114300</xdr:colOff>
      <xdr:row>55</xdr:row>
      <xdr:rowOff>149904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289968"/>
          <a:ext cx="889000" cy="28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119543</xdr:rowOff>
    </xdr:from>
    <xdr:to>
      <xdr:col>45</xdr:col>
      <xdr:colOff>177800</xdr:colOff>
      <xdr:row>54</xdr:row>
      <xdr:rowOff>31668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034943"/>
          <a:ext cx="889000" cy="25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119543</xdr:rowOff>
    </xdr:from>
    <xdr:to>
      <xdr:col>41</xdr:col>
      <xdr:colOff>50800</xdr:colOff>
      <xdr:row>53</xdr:row>
      <xdr:rowOff>28029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034943"/>
          <a:ext cx="889000" cy="7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36007</xdr:rowOff>
    </xdr:from>
    <xdr:to>
      <xdr:col>55</xdr:col>
      <xdr:colOff>50800</xdr:colOff>
      <xdr:row>53</xdr:row>
      <xdr:rowOff>137607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12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58884</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74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99104</xdr:rowOff>
    </xdr:from>
    <xdr:to>
      <xdr:col>50</xdr:col>
      <xdr:colOff>165100</xdr:colOff>
      <xdr:row>56</xdr:row>
      <xdr:rowOff>29254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45781</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304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152318</xdr:rowOff>
    </xdr:from>
    <xdr:to>
      <xdr:col>46</xdr:col>
      <xdr:colOff>38100</xdr:colOff>
      <xdr:row>54</xdr:row>
      <xdr:rowOff>82468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2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98995</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014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68743</xdr:rowOff>
    </xdr:from>
    <xdr:to>
      <xdr:col>41</xdr:col>
      <xdr:colOff>101600</xdr:colOff>
      <xdr:row>52</xdr:row>
      <xdr:rowOff>170343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9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15420</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87593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148679</xdr:rowOff>
    </xdr:from>
    <xdr:to>
      <xdr:col>36</xdr:col>
      <xdr:colOff>165100</xdr:colOff>
      <xdr:row>53</xdr:row>
      <xdr:rowOff>78829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95356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8839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107414</xdr:rowOff>
    </xdr:from>
    <xdr:to>
      <xdr:col>55</xdr:col>
      <xdr:colOff>0</xdr:colOff>
      <xdr:row>77</xdr:row>
      <xdr:rowOff>163095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09064"/>
          <a:ext cx="8382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159083</xdr:rowOff>
    </xdr:from>
    <xdr:to>
      <xdr:col>50</xdr:col>
      <xdr:colOff>114300</xdr:colOff>
      <xdr:row>77</xdr:row>
      <xdr:rowOff>163095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60733"/>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84948</xdr:rowOff>
    </xdr:from>
    <xdr:to>
      <xdr:col>45</xdr:col>
      <xdr:colOff>177800</xdr:colOff>
      <xdr:row>77</xdr:row>
      <xdr:rowOff>159083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86598"/>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45317</xdr:rowOff>
    </xdr:from>
    <xdr:to>
      <xdr:col>41</xdr:col>
      <xdr:colOff>50800</xdr:colOff>
      <xdr:row>77</xdr:row>
      <xdr:rowOff>84948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904067"/>
          <a:ext cx="889000" cy="38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56614</xdr:rowOff>
    </xdr:from>
    <xdr:to>
      <xdr:col>55</xdr:col>
      <xdr:colOff>50800</xdr:colOff>
      <xdr:row>77</xdr:row>
      <xdr:rowOff>158214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79491</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0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112295</xdr:rowOff>
    </xdr:from>
    <xdr:to>
      <xdr:col>50</xdr:col>
      <xdr:colOff>165100</xdr:colOff>
      <xdr:row>78</xdr:row>
      <xdr:rowOff>42445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58972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108283</xdr:rowOff>
    </xdr:from>
    <xdr:to>
      <xdr:col>46</xdr:col>
      <xdr:colOff>38100</xdr:colOff>
      <xdr:row>78</xdr:row>
      <xdr:rowOff>38433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0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54960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8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34148</xdr:rowOff>
    </xdr:from>
    <xdr:to>
      <xdr:col>41</xdr:col>
      <xdr:colOff>101600</xdr:colOff>
      <xdr:row>77</xdr:row>
      <xdr:rowOff>135748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3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152275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1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165967</xdr:rowOff>
    </xdr:from>
    <xdr:to>
      <xdr:col>36</xdr:col>
      <xdr:colOff>165100</xdr:colOff>
      <xdr:row>75</xdr:row>
      <xdr:rowOff>96117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8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73</xdr:row>
      <xdr:rowOff>112644</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2628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86506</xdr:rowOff>
    </xdr:from>
    <xdr:to>
      <xdr:col>55</xdr:col>
      <xdr:colOff>0</xdr:colOff>
      <xdr:row>94</xdr:row>
      <xdr:rowOff>84871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5688456"/>
          <a:ext cx="838200" cy="5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26222</xdr:rowOff>
    </xdr:from>
    <xdr:to>
      <xdr:col>50</xdr:col>
      <xdr:colOff>114300</xdr:colOff>
      <xdr:row>94</xdr:row>
      <xdr:rowOff>84871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5799622"/>
          <a:ext cx="889000" cy="4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86223</xdr:rowOff>
    </xdr:from>
    <xdr:to>
      <xdr:col>45</xdr:col>
      <xdr:colOff>177800</xdr:colOff>
      <xdr:row>92</xdr:row>
      <xdr:rowOff>26222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5516723"/>
          <a:ext cx="889000" cy="2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86223</xdr:rowOff>
    </xdr:from>
    <xdr:to>
      <xdr:col>41</xdr:col>
      <xdr:colOff>50800</xdr:colOff>
      <xdr:row>93</xdr:row>
      <xdr:rowOff>66315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5516723"/>
          <a:ext cx="889000" cy="49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35706</xdr:rowOff>
    </xdr:from>
    <xdr:to>
      <xdr:col>55</xdr:col>
      <xdr:colOff>50800</xdr:colOff>
      <xdr:row>91</xdr:row>
      <xdr:rowOff>137306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6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160183</xdr:rowOff>
    </xdr:from>
    <xdr:ext cx="690189"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590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34071</xdr:rowOff>
    </xdr:from>
    <xdr:to>
      <xdr:col>50</xdr:col>
      <xdr:colOff>165100</xdr:colOff>
      <xdr:row>94</xdr:row>
      <xdr:rowOff>135671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1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92</xdr:row>
      <xdr:rowOff>152198</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94205" y="15925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146872</xdr:rowOff>
    </xdr:from>
    <xdr:to>
      <xdr:col>46</xdr:col>
      <xdr:colOff>38100</xdr:colOff>
      <xdr:row>92</xdr:row>
      <xdr:rowOff>77022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57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90</xdr:row>
      <xdr:rowOff>93549</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5524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35423</xdr:rowOff>
    </xdr:from>
    <xdr:to>
      <xdr:col>41</xdr:col>
      <xdr:colOff>101600</xdr:colOff>
      <xdr:row>90</xdr:row>
      <xdr:rowOff>137023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4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88</xdr:row>
      <xdr:rowOff>153550</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16205" y="15241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15515</xdr:rowOff>
    </xdr:from>
    <xdr:to>
      <xdr:col>36</xdr:col>
      <xdr:colOff>165100</xdr:colOff>
      <xdr:row>93</xdr:row>
      <xdr:rowOff>117115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59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91</xdr:row>
      <xdr:rowOff>133642</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27205" y="1573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5727</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835027"/>
          <a:ext cx="1269" cy="95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118823</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8053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123854</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6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5727</xdr:rowOff>
    </xdr:from>
    <xdr:to>
      <xdr:col>86</xdr:col>
      <xdr:colOff>25400</xdr:colOff>
      <xdr:row>34</xdr:row>
      <xdr:rowOff>5727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8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89583</xdr:rowOff>
    </xdr:from>
    <xdr:to>
      <xdr:col>85</xdr:col>
      <xdr:colOff>127000</xdr:colOff>
      <xdr:row>38</xdr:row>
      <xdr:rowOff>170850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04683"/>
          <a:ext cx="8382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163274</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7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13397</xdr:rowOff>
    </xdr:from>
    <xdr:to>
      <xdr:col>85</xdr:col>
      <xdr:colOff>177800</xdr:colOff>
      <xdr:row>39</xdr:row>
      <xdr:rowOff>114997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9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85190</xdr:rowOff>
    </xdr:from>
    <xdr:to>
      <xdr:col>81</xdr:col>
      <xdr:colOff>50800</xdr:colOff>
      <xdr:row>38</xdr:row>
      <xdr:rowOff>89583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00290"/>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5876</xdr:rowOff>
    </xdr:from>
    <xdr:to>
      <xdr:col>81</xdr:col>
      <xdr:colOff>101600</xdr:colOff>
      <xdr:row>39</xdr:row>
      <xdr:rowOff>107476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9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98603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85190</xdr:rowOff>
    </xdr:from>
    <xdr:to>
      <xdr:col>76</xdr:col>
      <xdr:colOff>114300</xdr:colOff>
      <xdr:row>39</xdr:row>
      <xdr:rowOff>91498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00290"/>
          <a:ext cx="889000" cy="17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19099</xdr:rowOff>
    </xdr:from>
    <xdr:to>
      <xdr:col>76</xdr:col>
      <xdr:colOff>165100</xdr:colOff>
      <xdr:row>39</xdr:row>
      <xdr:rowOff>120699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70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111826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121118</xdr:rowOff>
    </xdr:from>
    <xdr:to>
      <xdr:col>71</xdr:col>
      <xdr:colOff>177800</xdr:colOff>
      <xdr:row>39</xdr:row>
      <xdr:rowOff>91498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5264618"/>
          <a:ext cx="889000" cy="15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21378</xdr:rowOff>
    </xdr:from>
    <xdr:to>
      <xdr:col>72</xdr:col>
      <xdr:colOff>38100</xdr:colOff>
      <xdr:row>39</xdr:row>
      <xdr:rowOff>122978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70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139505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8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23120</xdr:rowOff>
    </xdr:from>
    <xdr:to>
      <xdr:col>67</xdr:col>
      <xdr:colOff>101600</xdr:colOff>
      <xdr:row>39</xdr:row>
      <xdr:rowOff>124720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115847</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8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120050</xdr:rowOff>
    </xdr:from>
    <xdr:to>
      <xdr:col>85</xdr:col>
      <xdr:colOff>177800</xdr:colOff>
      <xdr:row>39</xdr:row>
      <xdr:rowOff>50200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79427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38783</xdr:rowOff>
    </xdr:from>
    <xdr:to>
      <xdr:col>81</xdr:col>
      <xdr:colOff>101600</xdr:colOff>
      <xdr:row>38</xdr:row>
      <xdr:rowOff>140383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156910</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632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34390</xdr:rowOff>
    </xdr:from>
    <xdr:to>
      <xdr:col>76</xdr:col>
      <xdr:colOff>165100</xdr:colOff>
      <xdr:row>38</xdr:row>
      <xdr:rowOff>135990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152517</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632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40698</xdr:rowOff>
    </xdr:from>
    <xdr:to>
      <xdr:col>72</xdr:col>
      <xdr:colOff>38100</xdr:colOff>
      <xdr:row>39</xdr:row>
      <xdr:rowOff>142298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133425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1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70318</xdr:rowOff>
    </xdr:from>
    <xdr:to>
      <xdr:col>67</xdr:col>
      <xdr:colOff>101600</xdr:colOff>
      <xdr:row>31</xdr:row>
      <xdr:rowOff>468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52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16995</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14795" y="498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166405</xdr:rowOff>
    </xdr:from>
    <xdr:to>
      <xdr:col>85</xdr:col>
      <xdr:colOff>127000</xdr:colOff>
      <xdr:row>71</xdr:row>
      <xdr:rowOff>136079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167905"/>
          <a:ext cx="838200" cy="1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136079</xdr:rowOff>
    </xdr:from>
    <xdr:to>
      <xdr:col>81</xdr:col>
      <xdr:colOff>50800</xdr:colOff>
      <xdr:row>71</xdr:row>
      <xdr:rowOff>162007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309029"/>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118244</xdr:rowOff>
    </xdr:from>
    <xdr:to>
      <xdr:col>76</xdr:col>
      <xdr:colOff>114300</xdr:colOff>
      <xdr:row>71</xdr:row>
      <xdr:rowOff>162007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291194"/>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109557</xdr:rowOff>
    </xdr:from>
    <xdr:to>
      <xdr:col>71</xdr:col>
      <xdr:colOff>177800</xdr:colOff>
      <xdr:row>71</xdr:row>
      <xdr:rowOff>118244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28250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115605</xdr:rowOff>
    </xdr:from>
    <xdr:to>
      <xdr:col>85</xdr:col>
      <xdr:colOff>177800</xdr:colOff>
      <xdr:row>71</xdr:row>
      <xdr:rowOff>45755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1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30532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03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85279</xdr:rowOff>
    </xdr:from>
    <xdr:to>
      <xdr:col>81</xdr:col>
      <xdr:colOff>101600</xdr:colOff>
      <xdr:row>72</xdr:row>
      <xdr:rowOff>15429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2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31956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03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111207</xdr:rowOff>
    </xdr:from>
    <xdr:to>
      <xdr:col>76</xdr:col>
      <xdr:colOff>165100</xdr:colOff>
      <xdr:row>72</xdr:row>
      <xdr:rowOff>41357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2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57884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0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67444</xdr:rowOff>
    </xdr:from>
    <xdr:to>
      <xdr:col>72</xdr:col>
      <xdr:colOff>38100</xdr:colOff>
      <xdr:row>71</xdr:row>
      <xdr:rowOff>169044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2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14121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01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58757</xdr:rowOff>
    </xdr:from>
    <xdr:to>
      <xdr:col>67</xdr:col>
      <xdr:colOff>101600</xdr:colOff>
      <xdr:row>71</xdr:row>
      <xdr:rowOff>160357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2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5434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00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96227</xdr:rowOff>
    </xdr:from>
    <xdr:to>
      <xdr:col>85</xdr:col>
      <xdr:colOff>127000</xdr:colOff>
      <xdr:row>99</xdr:row>
      <xdr:rowOff>347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8327"/>
          <a:ext cx="838200" cy="7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347</xdr:rowOff>
    </xdr:from>
    <xdr:to>
      <xdr:col>81</xdr:col>
      <xdr:colOff>50800</xdr:colOff>
      <xdr:row>99</xdr:row>
      <xdr:rowOff>41098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73897"/>
          <a:ext cx="889000" cy="4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41021</xdr:rowOff>
    </xdr:from>
    <xdr:to>
      <xdr:col>76</xdr:col>
      <xdr:colOff>114300</xdr:colOff>
      <xdr:row>99</xdr:row>
      <xdr:rowOff>41098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1457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40748</xdr:rowOff>
    </xdr:from>
    <xdr:to>
      <xdr:col>71</xdr:col>
      <xdr:colOff>177800</xdr:colOff>
      <xdr:row>99</xdr:row>
      <xdr:rowOff>41021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4298"/>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45427</xdr:rowOff>
    </xdr:from>
    <xdr:to>
      <xdr:col>85</xdr:col>
      <xdr:colOff>177800</xdr:colOff>
      <xdr:row>98</xdr:row>
      <xdr:rowOff>147027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143296</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120997</xdr:rowOff>
    </xdr:from>
    <xdr:to>
      <xdr:col>81</xdr:col>
      <xdr:colOff>101600</xdr:colOff>
      <xdr:row>99</xdr:row>
      <xdr:rowOff>51147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42274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161748</xdr:rowOff>
    </xdr:from>
    <xdr:to>
      <xdr:col>76</xdr:col>
      <xdr:colOff>165100</xdr:colOff>
      <xdr:row>99</xdr:row>
      <xdr:rowOff>91898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83025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5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161671</xdr:rowOff>
    </xdr:from>
    <xdr:to>
      <xdr:col>72</xdr:col>
      <xdr:colOff>38100</xdr:colOff>
      <xdr:row>99</xdr:row>
      <xdr:rowOff>91821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82948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161398</xdr:rowOff>
    </xdr:from>
    <xdr:to>
      <xdr:col>67</xdr:col>
      <xdr:colOff>101600</xdr:colOff>
      <xdr:row>99</xdr:row>
      <xdr:rowOff>91548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82675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17475</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32575"/>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61841</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138125</xdr:rowOff>
    </xdr:from>
    <xdr:to>
      <xdr:col>98</xdr:col>
      <xdr:colOff>38100</xdr:colOff>
      <xdr:row>38</xdr:row>
      <xdr:rowOff>68275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84802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69304</xdr:rowOff>
    </xdr:from>
    <xdr:to>
      <xdr:col>116</xdr:col>
      <xdr:colOff>63500</xdr:colOff>
      <xdr:row>76</xdr:row>
      <xdr:rowOff>122225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099504"/>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49177</xdr:rowOff>
    </xdr:from>
    <xdr:to>
      <xdr:col>111</xdr:col>
      <xdr:colOff>177800</xdr:colOff>
      <xdr:row>76</xdr:row>
      <xdr:rowOff>69304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79377"/>
          <a:ext cx="889000" cy="2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164869</xdr:rowOff>
    </xdr:from>
    <xdr:to>
      <xdr:col>107</xdr:col>
      <xdr:colOff>50800</xdr:colOff>
      <xdr:row>76</xdr:row>
      <xdr:rowOff>49177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23619"/>
          <a:ext cx="889000" cy="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164869</xdr:rowOff>
    </xdr:from>
    <xdr:to>
      <xdr:col>102</xdr:col>
      <xdr:colOff>114300</xdr:colOff>
      <xdr:row>76</xdr:row>
      <xdr:rowOff>107747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23619"/>
          <a:ext cx="889000" cy="1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71425</xdr:rowOff>
    </xdr:from>
    <xdr:to>
      <xdr:col>116</xdr:col>
      <xdr:colOff>114300</xdr:colOff>
      <xdr:row>77</xdr:row>
      <xdr:rowOff>1575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94302</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5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18504</xdr:rowOff>
    </xdr:from>
    <xdr:to>
      <xdr:col>112</xdr:col>
      <xdr:colOff>38100</xdr:colOff>
      <xdr:row>76</xdr:row>
      <xdr:rowOff>120104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136631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82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169827</xdr:rowOff>
    </xdr:from>
    <xdr:to>
      <xdr:col>107</xdr:col>
      <xdr:colOff>101600</xdr:colOff>
      <xdr:row>76</xdr:row>
      <xdr:rowOff>99977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116503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80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114069</xdr:rowOff>
    </xdr:from>
    <xdr:to>
      <xdr:col>102</xdr:col>
      <xdr:colOff>165100</xdr:colOff>
      <xdr:row>76</xdr:row>
      <xdr:rowOff>44219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60746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4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56947</xdr:rowOff>
    </xdr:from>
    <xdr:to>
      <xdr:col>98</xdr:col>
      <xdr:colOff>38100</xdr:colOff>
      <xdr:row>76</xdr:row>
      <xdr:rowOff>158547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3625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86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6,305</a:t>
          </a:r>
          <a:r>
            <a:rPr kumimoji="1" lang="ja-JP" altLang="en-US" sz="1300">
              <a:latin typeface="ＭＳ Ｐゴシック" panose="020B0600070205080204" pitchFamily="50" charset="-128"/>
              <a:ea typeface="ＭＳ Ｐゴシック" panose="020B0600070205080204" pitchFamily="50" charset="-128"/>
            </a:rPr>
            <a:t>千円となっている。人口の少ない本村において、住民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高額になり、類似団体と比較しても、ほとんどの性質別において、非常に高く推移している。小離島群から構成されるという特殊性から、公共施設数も多く、維持管理に費用を要し、物件費等の財政需要が高い。事務の効率化等による適切な職員数配置に努め人件費の抑制を図るなど、また、緊急に必要な事業を精査し、物件費等の削減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普通建設事業費は住民一人当たり約</a:t>
          </a:r>
          <a:r>
            <a:rPr kumimoji="1" lang="en-US" altLang="ja-JP" sz="1300">
              <a:latin typeface="ＭＳ Ｐゴシック" panose="020B0600070205080204" pitchFamily="50" charset="-128"/>
              <a:ea typeface="ＭＳ Ｐゴシック" panose="020B0600070205080204" pitchFamily="50" charset="-128"/>
            </a:rPr>
            <a:t>3,187</a:t>
          </a:r>
          <a:r>
            <a:rPr kumimoji="1" lang="ja-JP" altLang="en-US" sz="1300">
              <a:latin typeface="ＭＳ Ｐゴシック" panose="020B0600070205080204" pitchFamily="50" charset="-128"/>
              <a:ea typeface="ＭＳ Ｐゴシック" panose="020B0600070205080204" pitchFamily="50" charset="-128"/>
            </a:rPr>
            <a:t>千円となっており、昨年度に比べ約</a:t>
          </a:r>
          <a:r>
            <a:rPr kumimoji="1" lang="en-US" altLang="ja-JP" sz="1300">
              <a:latin typeface="ＭＳ Ｐゴシック" panose="020B0600070205080204" pitchFamily="50" charset="-128"/>
              <a:ea typeface="ＭＳ Ｐゴシック" panose="020B0600070205080204" pitchFamily="50" charset="-128"/>
            </a:rPr>
            <a:t>1,243</a:t>
          </a:r>
          <a:r>
            <a:rPr kumimoji="1" lang="ja-JP" altLang="en-US" sz="1300">
              <a:latin typeface="ＭＳ Ｐゴシック" panose="020B0600070205080204" pitchFamily="50" charset="-128"/>
              <a:ea typeface="ＭＳ Ｐゴシック" panose="020B0600070205080204" pitchFamily="50" charset="-128"/>
            </a:rPr>
            <a:t>千円増額となっており、類似団体の平均と比較して一人当たり約</a:t>
          </a:r>
          <a:r>
            <a:rPr kumimoji="1" lang="en-US" altLang="ja-JP" sz="1300">
              <a:latin typeface="ＭＳ Ｐゴシック" panose="020B0600070205080204" pitchFamily="50" charset="-128"/>
              <a:ea typeface="ＭＳ Ｐゴシック" panose="020B0600070205080204" pitchFamily="50" charset="-128"/>
            </a:rPr>
            <a:t>2,824</a:t>
          </a:r>
          <a:r>
            <a:rPr kumimoji="1" lang="ja-JP" altLang="en-US" sz="1300">
              <a:latin typeface="ＭＳ Ｐゴシック" panose="020B0600070205080204" pitchFamily="50" charset="-128"/>
              <a:ea typeface="ＭＳ Ｐゴシック" panose="020B0600070205080204" pitchFamily="50" charset="-128"/>
            </a:rPr>
            <a:t>千円コストが高い状況となっている。外海離島である本村において、港湾整備や定住促進のための住宅整備が主な要因となっている。また、ブロードバンドの再整備によりさらに増額が予想される。公共施設等総合管理計画に基づき、事業の取捨選択を徹底していくことで、事業費の減少を目指すことと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
381
31.39
2,753,952
2,446,468
297,113
910,854
3,195,327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135879</xdr:rowOff>
    </xdr:from>
    <xdr:to>
      <xdr:col>24</xdr:col>
      <xdr:colOff>63500</xdr:colOff>
      <xdr:row>31</xdr:row>
      <xdr:rowOff>115795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279379"/>
          <a:ext cx="8382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54661</xdr:rowOff>
    </xdr:from>
    <xdr:to>
      <xdr:col>19</xdr:col>
      <xdr:colOff>177800</xdr:colOff>
      <xdr:row>30</xdr:row>
      <xdr:rowOff>135879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198161"/>
          <a:ext cx="8890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54661</xdr:rowOff>
    </xdr:from>
    <xdr:to>
      <xdr:col>15</xdr:col>
      <xdr:colOff>50800</xdr:colOff>
      <xdr:row>30</xdr:row>
      <xdr:rowOff>116285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198161"/>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116285</xdr:rowOff>
    </xdr:from>
    <xdr:to>
      <xdr:col>10</xdr:col>
      <xdr:colOff>114300</xdr:colOff>
      <xdr:row>31</xdr:row>
      <xdr:rowOff>45598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259785"/>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64995</xdr:rowOff>
    </xdr:from>
    <xdr:to>
      <xdr:col>24</xdr:col>
      <xdr:colOff>114300</xdr:colOff>
      <xdr:row>31</xdr:row>
      <xdr:rowOff>166595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3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87872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2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85079</xdr:rowOff>
    </xdr:from>
    <xdr:to>
      <xdr:col>20</xdr:col>
      <xdr:colOff>38100</xdr:colOff>
      <xdr:row>31</xdr:row>
      <xdr:rowOff>15229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2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31756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0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3861</xdr:rowOff>
    </xdr:from>
    <xdr:to>
      <xdr:col>15</xdr:col>
      <xdr:colOff>101600</xdr:colOff>
      <xdr:row>30</xdr:row>
      <xdr:rowOff>105461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1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121988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492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65485</xdr:rowOff>
    </xdr:from>
    <xdr:to>
      <xdr:col>10</xdr:col>
      <xdr:colOff>165100</xdr:colOff>
      <xdr:row>30</xdr:row>
      <xdr:rowOff>167085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2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12162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49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166248</xdr:rowOff>
    </xdr:from>
    <xdr:to>
      <xdr:col>6</xdr:col>
      <xdr:colOff>38100</xdr:colOff>
      <xdr:row>31</xdr:row>
      <xdr:rowOff>96398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3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112925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0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151250</xdr:rowOff>
    </xdr:from>
    <xdr:to>
      <xdr:col>24</xdr:col>
      <xdr:colOff>63500</xdr:colOff>
      <xdr:row>55</xdr:row>
      <xdr:rowOff>18962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09550"/>
          <a:ext cx="838200" cy="3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18962</xdr:rowOff>
    </xdr:from>
    <xdr:to>
      <xdr:col>19</xdr:col>
      <xdr:colOff>177800</xdr:colOff>
      <xdr:row>55</xdr:row>
      <xdr:rowOff>40406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448712"/>
          <a:ext cx="8890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40406</xdr:rowOff>
    </xdr:from>
    <xdr:to>
      <xdr:col>15</xdr:col>
      <xdr:colOff>50800</xdr:colOff>
      <xdr:row>55</xdr:row>
      <xdr:rowOff>48133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470156"/>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68560</xdr:rowOff>
    </xdr:from>
    <xdr:to>
      <xdr:col>10</xdr:col>
      <xdr:colOff>114300</xdr:colOff>
      <xdr:row>55</xdr:row>
      <xdr:rowOff>48133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155410"/>
          <a:ext cx="889000" cy="32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100450</xdr:rowOff>
    </xdr:from>
    <xdr:to>
      <xdr:col>24</xdr:col>
      <xdr:colOff>114300</xdr:colOff>
      <xdr:row>55</xdr:row>
      <xdr:rowOff>30600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123327</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1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139612</xdr:rowOff>
    </xdr:from>
    <xdr:to>
      <xdr:col>20</xdr:col>
      <xdr:colOff>38100</xdr:colOff>
      <xdr:row>55</xdr:row>
      <xdr:rowOff>69762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86289</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173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161056</xdr:rowOff>
    </xdr:from>
    <xdr:to>
      <xdr:col>15</xdr:col>
      <xdr:colOff>101600</xdr:colOff>
      <xdr:row>55</xdr:row>
      <xdr:rowOff>91206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107733</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194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168783</xdr:rowOff>
    </xdr:from>
    <xdr:to>
      <xdr:col>10</xdr:col>
      <xdr:colOff>165100</xdr:colOff>
      <xdr:row>55</xdr:row>
      <xdr:rowOff>98933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4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115460</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4205" y="92023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17760</xdr:rowOff>
    </xdr:from>
    <xdr:to>
      <xdr:col>6</xdr:col>
      <xdr:colOff>38100</xdr:colOff>
      <xdr:row>53</xdr:row>
      <xdr:rowOff>119360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1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51</xdr:row>
      <xdr:rowOff>135887</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8879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142159</xdr:rowOff>
    </xdr:from>
    <xdr:to>
      <xdr:col>24</xdr:col>
      <xdr:colOff>63500</xdr:colOff>
      <xdr:row>76</xdr:row>
      <xdr:rowOff>17354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29459"/>
          <a:ext cx="838200" cy="2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17354</xdr:rowOff>
    </xdr:from>
    <xdr:to>
      <xdr:col>19</xdr:col>
      <xdr:colOff>177800</xdr:colOff>
      <xdr:row>76</xdr:row>
      <xdr:rowOff>22552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7554"/>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165412</xdr:rowOff>
    </xdr:from>
    <xdr:to>
      <xdr:col>15</xdr:col>
      <xdr:colOff>50800</xdr:colOff>
      <xdr:row>76</xdr:row>
      <xdr:rowOff>22552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24162"/>
          <a:ext cx="8890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165412</xdr:rowOff>
    </xdr:from>
    <xdr:to>
      <xdr:col>10</xdr:col>
      <xdr:colOff>114300</xdr:colOff>
      <xdr:row>76</xdr:row>
      <xdr:rowOff>34159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24162"/>
          <a:ext cx="889000" cy="4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91359</xdr:rowOff>
    </xdr:from>
    <xdr:to>
      <xdr:col>24</xdr:col>
      <xdr:colOff>114300</xdr:colOff>
      <xdr:row>75</xdr:row>
      <xdr:rowOff>21509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114236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3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138003</xdr:rowOff>
    </xdr:from>
    <xdr:to>
      <xdr:col>20</xdr:col>
      <xdr:colOff>38100</xdr:colOff>
      <xdr:row>76</xdr:row>
      <xdr:rowOff>68154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96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84680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7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143202</xdr:rowOff>
    </xdr:from>
    <xdr:to>
      <xdr:col>15</xdr:col>
      <xdr:colOff>101600</xdr:colOff>
      <xdr:row>76</xdr:row>
      <xdr:rowOff>73352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89879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114611</xdr:rowOff>
    </xdr:from>
    <xdr:to>
      <xdr:col>10</xdr:col>
      <xdr:colOff>165100</xdr:colOff>
      <xdr:row>76</xdr:row>
      <xdr:rowOff>44760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73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61288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4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154809</xdr:rowOff>
    </xdr:from>
    <xdr:to>
      <xdr:col>6</xdr:col>
      <xdr:colOff>38100</xdr:colOff>
      <xdr:row>76</xdr:row>
      <xdr:rowOff>84959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101485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8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95064</xdr:rowOff>
    </xdr:from>
    <xdr:to>
      <xdr:col>24</xdr:col>
      <xdr:colOff>63500</xdr:colOff>
      <xdr:row>94</xdr:row>
      <xdr:rowOff>111292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211364"/>
          <a:ext cx="838200" cy="1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95064</xdr:rowOff>
    </xdr:from>
    <xdr:to>
      <xdr:col>19</xdr:col>
      <xdr:colOff>177800</xdr:colOff>
      <xdr:row>94</xdr:row>
      <xdr:rowOff>154721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211364"/>
          <a:ext cx="889000" cy="5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154721</xdr:rowOff>
    </xdr:from>
    <xdr:to>
      <xdr:col>15</xdr:col>
      <xdr:colOff>50800</xdr:colOff>
      <xdr:row>95</xdr:row>
      <xdr:rowOff>135879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71021"/>
          <a:ext cx="889000" cy="15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11130</xdr:rowOff>
    </xdr:from>
    <xdr:to>
      <xdr:col>10</xdr:col>
      <xdr:colOff>114300</xdr:colOff>
      <xdr:row>95</xdr:row>
      <xdr:rowOff>135879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298880"/>
          <a:ext cx="889000" cy="12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60492</xdr:rowOff>
    </xdr:from>
    <xdr:to>
      <xdr:col>24</xdr:col>
      <xdr:colOff>114300</xdr:colOff>
      <xdr:row>94</xdr:row>
      <xdr:rowOff>162092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83369</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2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44264</xdr:rowOff>
    </xdr:from>
    <xdr:to>
      <xdr:col>20</xdr:col>
      <xdr:colOff>38100</xdr:colOff>
      <xdr:row>94</xdr:row>
      <xdr:rowOff>145864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1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162391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93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103921</xdr:rowOff>
    </xdr:from>
    <xdr:to>
      <xdr:col>15</xdr:col>
      <xdr:colOff>101600</xdr:colOff>
      <xdr:row>95</xdr:row>
      <xdr:rowOff>34071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50598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9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85079</xdr:rowOff>
    </xdr:from>
    <xdr:to>
      <xdr:col>10</xdr:col>
      <xdr:colOff>165100</xdr:colOff>
      <xdr:row>96</xdr:row>
      <xdr:rowOff>15229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31756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4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131780</xdr:rowOff>
    </xdr:from>
    <xdr:to>
      <xdr:col>6</xdr:col>
      <xdr:colOff>38100</xdr:colOff>
      <xdr:row>95</xdr:row>
      <xdr:rowOff>61930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2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78457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0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25684</xdr:rowOff>
    </xdr:from>
    <xdr:to>
      <xdr:col>55</xdr:col>
      <xdr:colOff>0</xdr:colOff>
      <xdr:row>54</xdr:row>
      <xdr:rowOff>76959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283984"/>
          <a:ext cx="8382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49342</xdr:rowOff>
    </xdr:from>
    <xdr:to>
      <xdr:col>50</xdr:col>
      <xdr:colOff>114300</xdr:colOff>
      <xdr:row>54</xdr:row>
      <xdr:rowOff>76959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8964742"/>
          <a:ext cx="889000" cy="37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49342</xdr:rowOff>
    </xdr:from>
    <xdr:to>
      <xdr:col>45</xdr:col>
      <xdr:colOff>177800</xdr:colOff>
      <xdr:row>54</xdr:row>
      <xdr:rowOff>21492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8964742"/>
          <a:ext cx="889000" cy="3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61193</xdr:rowOff>
    </xdr:from>
    <xdr:to>
      <xdr:col>41</xdr:col>
      <xdr:colOff>50800</xdr:colOff>
      <xdr:row>54</xdr:row>
      <xdr:rowOff>21492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148043"/>
          <a:ext cx="889000" cy="1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146334</xdr:rowOff>
    </xdr:from>
    <xdr:to>
      <xdr:col>55</xdr:col>
      <xdr:colOff>50800</xdr:colOff>
      <xdr:row>54</xdr:row>
      <xdr:rowOff>76484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3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169211</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8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26159</xdr:rowOff>
    </xdr:from>
    <xdr:to>
      <xdr:col>50</xdr:col>
      <xdr:colOff>165100</xdr:colOff>
      <xdr:row>54</xdr:row>
      <xdr:rowOff>127759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144286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05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169992</xdr:rowOff>
    </xdr:from>
    <xdr:to>
      <xdr:col>46</xdr:col>
      <xdr:colOff>38100</xdr:colOff>
      <xdr:row>52</xdr:row>
      <xdr:rowOff>100142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89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116669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868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142142</xdr:rowOff>
    </xdr:from>
    <xdr:to>
      <xdr:col>41</xdr:col>
      <xdr:colOff>101600</xdr:colOff>
      <xdr:row>54</xdr:row>
      <xdr:rowOff>72292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2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88819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0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10393</xdr:rowOff>
    </xdr:from>
    <xdr:to>
      <xdr:col>36</xdr:col>
      <xdr:colOff>165100</xdr:colOff>
      <xdr:row>53</xdr:row>
      <xdr:rowOff>111993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0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128520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887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11387</xdr:rowOff>
    </xdr:from>
    <xdr:to>
      <xdr:col>55</xdr:col>
      <xdr:colOff>0</xdr:colOff>
      <xdr:row>79</xdr:row>
      <xdr:rowOff>17368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55937"/>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170042</xdr:rowOff>
    </xdr:from>
    <xdr:to>
      <xdr:col>50</xdr:col>
      <xdr:colOff>114300</xdr:colOff>
      <xdr:row>79</xdr:row>
      <xdr:rowOff>11387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43142"/>
          <a:ext cx="8890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94390</xdr:rowOff>
    </xdr:from>
    <xdr:to>
      <xdr:col>45</xdr:col>
      <xdr:colOff>177800</xdr:colOff>
      <xdr:row>78</xdr:row>
      <xdr:rowOff>170042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67490"/>
          <a:ext cx="889000" cy="7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94390</xdr:rowOff>
    </xdr:from>
    <xdr:to>
      <xdr:col>41</xdr:col>
      <xdr:colOff>50800</xdr:colOff>
      <xdr:row>79</xdr:row>
      <xdr:rowOff>3642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67490"/>
          <a:ext cx="889000" cy="8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138018</xdr:rowOff>
    </xdr:from>
    <xdr:to>
      <xdr:col>55</xdr:col>
      <xdr:colOff>50800</xdr:colOff>
      <xdr:row>79</xdr:row>
      <xdr:rowOff>68168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52945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132037</xdr:rowOff>
    </xdr:from>
    <xdr:to>
      <xdr:col>50</xdr:col>
      <xdr:colOff>165100</xdr:colOff>
      <xdr:row>79</xdr:row>
      <xdr:rowOff>62187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53314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119242</xdr:rowOff>
    </xdr:from>
    <xdr:to>
      <xdr:col>46</xdr:col>
      <xdr:colOff>38100</xdr:colOff>
      <xdr:row>79</xdr:row>
      <xdr:rowOff>49392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40519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43590</xdr:rowOff>
    </xdr:from>
    <xdr:to>
      <xdr:col>41</xdr:col>
      <xdr:colOff>101600</xdr:colOff>
      <xdr:row>78</xdr:row>
      <xdr:rowOff>145190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161717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124292</xdr:rowOff>
    </xdr:from>
    <xdr:to>
      <xdr:col>36</xdr:col>
      <xdr:colOff>165100</xdr:colOff>
      <xdr:row>79</xdr:row>
      <xdr:rowOff>54442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45569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165334</xdr:rowOff>
    </xdr:from>
    <xdr:to>
      <xdr:col>55</xdr:col>
      <xdr:colOff>0</xdr:colOff>
      <xdr:row>95</xdr:row>
      <xdr:rowOff>9688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5595834"/>
          <a:ext cx="838200" cy="70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46121</xdr:rowOff>
    </xdr:from>
    <xdr:to>
      <xdr:col>50</xdr:col>
      <xdr:colOff>114300</xdr:colOff>
      <xdr:row>95</xdr:row>
      <xdr:rowOff>9688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162421"/>
          <a:ext cx="889000" cy="13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21213</xdr:rowOff>
    </xdr:from>
    <xdr:to>
      <xdr:col>45</xdr:col>
      <xdr:colOff>177800</xdr:colOff>
      <xdr:row>94</xdr:row>
      <xdr:rowOff>46121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5794613"/>
          <a:ext cx="889000" cy="36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21213</xdr:rowOff>
    </xdr:from>
    <xdr:to>
      <xdr:col>41</xdr:col>
      <xdr:colOff>50800</xdr:colOff>
      <xdr:row>93</xdr:row>
      <xdr:rowOff>119903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5794613"/>
          <a:ext cx="889000" cy="27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114534</xdr:rowOff>
    </xdr:from>
    <xdr:to>
      <xdr:col>55</xdr:col>
      <xdr:colOff>50800</xdr:colOff>
      <xdr:row>91</xdr:row>
      <xdr:rowOff>44684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55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67561</xdr:rowOff>
    </xdr:from>
    <xdr:ext cx="690189"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498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130338</xdr:rowOff>
    </xdr:from>
    <xdr:to>
      <xdr:col>50</xdr:col>
      <xdr:colOff>165100</xdr:colOff>
      <xdr:row>95</xdr:row>
      <xdr:rowOff>60488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77015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02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166771</xdr:rowOff>
    </xdr:from>
    <xdr:to>
      <xdr:col>46</xdr:col>
      <xdr:colOff>38100</xdr:colOff>
      <xdr:row>94</xdr:row>
      <xdr:rowOff>96921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1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113448</xdr:rowOff>
    </xdr:from>
    <xdr:ext cx="69018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05205" y="15886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141863</xdr:rowOff>
    </xdr:from>
    <xdr:to>
      <xdr:col>41</xdr:col>
      <xdr:colOff>101600</xdr:colOff>
      <xdr:row>92</xdr:row>
      <xdr:rowOff>72013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57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88540</xdr:rowOff>
    </xdr:from>
    <xdr:ext cx="69018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16205" y="1551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69103</xdr:rowOff>
    </xdr:from>
    <xdr:to>
      <xdr:col>36</xdr:col>
      <xdr:colOff>165100</xdr:colOff>
      <xdr:row>93</xdr:row>
      <xdr:rowOff>170703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0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15780</xdr:rowOff>
    </xdr:from>
    <xdr:ext cx="69018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27205" y="157891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69329</xdr:rowOff>
    </xdr:from>
    <xdr:to>
      <xdr:col>85</xdr:col>
      <xdr:colOff>126364</xdr:colOff>
      <xdr:row>39</xdr:row>
      <xdr:rowOff>26711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6070079"/>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30538</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1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26711</xdr:rowOff>
    </xdr:from>
    <xdr:to>
      <xdr:col>86</xdr:col>
      <xdr:colOff>25400</xdr:colOff>
      <xdr:row>39</xdr:row>
      <xdr:rowOff>26711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16006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84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69329</xdr:rowOff>
    </xdr:from>
    <xdr:to>
      <xdr:col>86</xdr:col>
      <xdr:colOff>25400</xdr:colOff>
      <xdr:row>35</xdr:row>
      <xdr:rowOff>69329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070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61311</xdr:rowOff>
    </xdr:from>
    <xdr:to>
      <xdr:col>85</xdr:col>
      <xdr:colOff>127000</xdr:colOff>
      <xdr:row>38</xdr:row>
      <xdr:rowOff>164848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76411"/>
          <a:ext cx="838200" cy="10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19220</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34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40793</xdr:rowOff>
    </xdr:from>
    <xdr:to>
      <xdr:col>85</xdr:col>
      <xdr:colOff>177800</xdr:colOff>
      <xdr:row>38</xdr:row>
      <xdr:rowOff>142393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160952</xdr:rowOff>
    </xdr:from>
    <xdr:to>
      <xdr:col>81</xdr:col>
      <xdr:colOff>50800</xdr:colOff>
      <xdr:row>38</xdr:row>
      <xdr:rowOff>164848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161702"/>
          <a:ext cx="889000" cy="51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21152</xdr:rowOff>
    </xdr:from>
    <xdr:to>
      <xdr:col>81</xdr:col>
      <xdr:colOff>101600</xdr:colOff>
      <xdr:row>38</xdr:row>
      <xdr:rowOff>122752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139280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1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39246</xdr:rowOff>
    </xdr:from>
    <xdr:to>
      <xdr:col>76</xdr:col>
      <xdr:colOff>114300</xdr:colOff>
      <xdr:row>35</xdr:row>
      <xdr:rowOff>160952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354196"/>
          <a:ext cx="889000" cy="80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19815</xdr:rowOff>
    </xdr:from>
    <xdr:to>
      <xdr:col>76</xdr:col>
      <xdr:colOff>165100</xdr:colOff>
      <xdr:row>38</xdr:row>
      <xdr:rowOff>121415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112542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39246</xdr:rowOff>
    </xdr:from>
    <xdr:to>
      <xdr:col>71</xdr:col>
      <xdr:colOff>177800</xdr:colOff>
      <xdr:row>38</xdr:row>
      <xdr:rowOff>158636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354196"/>
          <a:ext cx="889000" cy="13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39738</xdr:rowOff>
    </xdr:from>
    <xdr:to>
      <xdr:col>72</xdr:col>
      <xdr:colOff>38100</xdr:colOff>
      <xdr:row>38</xdr:row>
      <xdr:rowOff>141338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132465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46611</xdr:rowOff>
    </xdr:from>
    <xdr:to>
      <xdr:col>67</xdr:col>
      <xdr:colOff>101600</xdr:colOff>
      <xdr:row>38</xdr:row>
      <xdr:rowOff>148211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164738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10511</xdr:rowOff>
    </xdr:from>
    <xdr:to>
      <xdr:col>85</xdr:col>
      <xdr:colOff>177800</xdr:colOff>
      <xdr:row>38</xdr:row>
      <xdr:rowOff>112111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33388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7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114048</xdr:rowOff>
    </xdr:from>
    <xdr:to>
      <xdr:col>81</xdr:col>
      <xdr:colOff>101600</xdr:colOff>
      <xdr:row>39</xdr:row>
      <xdr:rowOff>44198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35325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110152</xdr:rowOff>
    </xdr:from>
    <xdr:to>
      <xdr:col>76</xdr:col>
      <xdr:colOff>165100</xdr:colOff>
      <xdr:row>36</xdr:row>
      <xdr:rowOff>40302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56829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88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159896</xdr:rowOff>
    </xdr:from>
    <xdr:to>
      <xdr:col>72</xdr:col>
      <xdr:colOff>38100</xdr:colOff>
      <xdr:row>31</xdr:row>
      <xdr:rowOff>90046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3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106573</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0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107836</xdr:rowOff>
    </xdr:from>
    <xdr:to>
      <xdr:col>67</xdr:col>
      <xdr:colOff>101600</xdr:colOff>
      <xdr:row>39</xdr:row>
      <xdr:rowOff>37986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29113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26346</xdr:rowOff>
    </xdr:from>
    <xdr:to>
      <xdr:col>85</xdr:col>
      <xdr:colOff>127000</xdr:colOff>
      <xdr:row>54</xdr:row>
      <xdr:rowOff>16125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8941746"/>
          <a:ext cx="838200" cy="3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101949</xdr:rowOff>
    </xdr:from>
    <xdr:to>
      <xdr:col>81</xdr:col>
      <xdr:colOff>50800</xdr:colOff>
      <xdr:row>52</xdr:row>
      <xdr:rowOff>26346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8845899"/>
          <a:ext cx="8890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101949</xdr:rowOff>
    </xdr:from>
    <xdr:to>
      <xdr:col>76</xdr:col>
      <xdr:colOff>114300</xdr:colOff>
      <xdr:row>53</xdr:row>
      <xdr:rowOff>159385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8845899"/>
          <a:ext cx="889000" cy="40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10927</xdr:rowOff>
    </xdr:from>
    <xdr:to>
      <xdr:col>71</xdr:col>
      <xdr:colOff>177800</xdr:colOff>
      <xdr:row>53</xdr:row>
      <xdr:rowOff>159385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8583427"/>
          <a:ext cx="889000" cy="6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136775</xdr:rowOff>
    </xdr:from>
    <xdr:to>
      <xdr:col>85</xdr:col>
      <xdr:colOff>177800</xdr:colOff>
      <xdr:row>54</xdr:row>
      <xdr:rowOff>66925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22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159652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7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146996</xdr:rowOff>
    </xdr:from>
    <xdr:to>
      <xdr:col>81</xdr:col>
      <xdr:colOff>101600</xdr:colOff>
      <xdr:row>52</xdr:row>
      <xdr:rowOff>77146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88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93673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86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51149</xdr:rowOff>
    </xdr:from>
    <xdr:to>
      <xdr:col>76</xdr:col>
      <xdr:colOff>165100</xdr:colOff>
      <xdr:row>51</xdr:row>
      <xdr:rowOff>152749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87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169276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857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108585</xdr:rowOff>
    </xdr:from>
    <xdr:to>
      <xdr:col>72</xdr:col>
      <xdr:colOff>38100</xdr:colOff>
      <xdr:row>54</xdr:row>
      <xdr:rowOff>38735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1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55262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97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131577</xdr:rowOff>
    </xdr:from>
    <xdr:to>
      <xdr:col>67</xdr:col>
      <xdr:colOff>101600</xdr:colOff>
      <xdr:row>50</xdr:row>
      <xdr:rowOff>61727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85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78254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30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5728</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693028"/>
          <a:ext cx="1269" cy="95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118788</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3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123855</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46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5728</xdr:rowOff>
    </xdr:from>
    <xdr:to>
      <xdr:col>86</xdr:col>
      <xdr:colOff>25400</xdr:colOff>
      <xdr:row>74</xdr:row>
      <xdr:rowOff>5728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69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89582</xdr:rowOff>
    </xdr:from>
    <xdr:to>
      <xdr:col>85</xdr:col>
      <xdr:colOff>127000</xdr:colOff>
      <xdr:row>78</xdr:row>
      <xdr:rowOff>170850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62682"/>
          <a:ext cx="8382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163237</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53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13360</xdr:rowOff>
    </xdr:from>
    <xdr:to>
      <xdr:col>85</xdr:col>
      <xdr:colOff>177800</xdr:colOff>
      <xdr:row>79</xdr:row>
      <xdr:rowOff>114960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85190</xdr:rowOff>
    </xdr:from>
    <xdr:to>
      <xdr:col>81</xdr:col>
      <xdr:colOff>50800</xdr:colOff>
      <xdr:row>78</xdr:row>
      <xdr:rowOff>89582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58290"/>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5838</xdr:rowOff>
    </xdr:from>
    <xdr:to>
      <xdr:col>81</xdr:col>
      <xdr:colOff>101600</xdr:colOff>
      <xdr:row>79</xdr:row>
      <xdr:rowOff>107438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98565</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6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85190</xdr:rowOff>
    </xdr:from>
    <xdr:to>
      <xdr:col>76</xdr:col>
      <xdr:colOff>114300</xdr:colOff>
      <xdr:row>79</xdr:row>
      <xdr:rowOff>91498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458290"/>
          <a:ext cx="889000" cy="17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19098</xdr:rowOff>
    </xdr:from>
    <xdr:to>
      <xdr:col>76</xdr:col>
      <xdr:colOff>165100</xdr:colOff>
      <xdr:row>79</xdr:row>
      <xdr:rowOff>120698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6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111825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65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121118</xdr:rowOff>
    </xdr:from>
    <xdr:to>
      <xdr:col>71</xdr:col>
      <xdr:colOff>177800</xdr:colOff>
      <xdr:row>79</xdr:row>
      <xdr:rowOff>91498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2122618"/>
          <a:ext cx="889000" cy="15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21368</xdr:rowOff>
    </xdr:from>
    <xdr:to>
      <xdr:col>72</xdr:col>
      <xdr:colOff>38100</xdr:colOff>
      <xdr:row>79</xdr:row>
      <xdr:rowOff>122968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139495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23121</xdr:rowOff>
    </xdr:from>
    <xdr:to>
      <xdr:col>67</xdr:col>
      <xdr:colOff>101600</xdr:colOff>
      <xdr:row>79</xdr:row>
      <xdr:rowOff>124721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115848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6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120050</xdr:rowOff>
    </xdr:from>
    <xdr:to>
      <xdr:col>85</xdr:col>
      <xdr:colOff>177800</xdr:colOff>
      <xdr:row>79</xdr:row>
      <xdr:rowOff>50200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79427</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38782</xdr:rowOff>
    </xdr:from>
    <xdr:to>
      <xdr:col>81</xdr:col>
      <xdr:colOff>101600</xdr:colOff>
      <xdr:row>78</xdr:row>
      <xdr:rowOff>140382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156909</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181795" y="1318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34390</xdr:rowOff>
    </xdr:from>
    <xdr:to>
      <xdr:col>76</xdr:col>
      <xdr:colOff>165100</xdr:colOff>
      <xdr:row>78</xdr:row>
      <xdr:rowOff>135990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152517</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292795" y="131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40698</xdr:rowOff>
    </xdr:from>
    <xdr:to>
      <xdr:col>72</xdr:col>
      <xdr:colOff>38100</xdr:colOff>
      <xdr:row>79</xdr:row>
      <xdr:rowOff>142298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133425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7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70318</xdr:rowOff>
    </xdr:from>
    <xdr:to>
      <xdr:col>67</xdr:col>
      <xdr:colOff>101600</xdr:colOff>
      <xdr:row>71</xdr:row>
      <xdr:rowOff>468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16995</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14795" y="1184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166404</xdr:rowOff>
    </xdr:from>
    <xdr:to>
      <xdr:col>85</xdr:col>
      <xdr:colOff>127000</xdr:colOff>
      <xdr:row>91</xdr:row>
      <xdr:rowOff>136079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5596904"/>
          <a:ext cx="838200" cy="1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136079</xdr:rowOff>
    </xdr:from>
    <xdr:to>
      <xdr:col>81</xdr:col>
      <xdr:colOff>50800</xdr:colOff>
      <xdr:row>91</xdr:row>
      <xdr:rowOff>162007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738029"/>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118244</xdr:rowOff>
    </xdr:from>
    <xdr:to>
      <xdr:col>76</xdr:col>
      <xdr:colOff>114300</xdr:colOff>
      <xdr:row>91</xdr:row>
      <xdr:rowOff>162007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720194"/>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109558</xdr:rowOff>
    </xdr:from>
    <xdr:to>
      <xdr:col>71</xdr:col>
      <xdr:colOff>177800</xdr:colOff>
      <xdr:row>91</xdr:row>
      <xdr:rowOff>118244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71150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115604</xdr:rowOff>
    </xdr:from>
    <xdr:to>
      <xdr:col>85</xdr:col>
      <xdr:colOff>177800</xdr:colOff>
      <xdr:row>91</xdr:row>
      <xdr:rowOff>45754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55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30531</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46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85279</xdr:rowOff>
    </xdr:from>
    <xdr:to>
      <xdr:col>81</xdr:col>
      <xdr:colOff>101600</xdr:colOff>
      <xdr:row>92</xdr:row>
      <xdr:rowOff>15429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6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31956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46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111207</xdr:rowOff>
    </xdr:from>
    <xdr:to>
      <xdr:col>76</xdr:col>
      <xdr:colOff>165100</xdr:colOff>
      <xdr:row>92</xdr:row>
      <xdr:rowOff>41357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7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57884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48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67444</xdr:rowOff>
    </xdr:from>
    <xdr:to>
      <xdr:col>72</xdr:col>
      <xdr:colOff>38100</xdr:colOff>
      <xdr:row>91</xdr:row>
      <xdr:rowOff>169044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6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14121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54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58758</xdr:rowOff>
    </xdr:from>
    <xdr:to>
      <xdr:col>67</xdr:col>
      <xdr:colOff>101600</xdr:colOff>
      <xdr:row>91</xdr:row>
      <xdr:rowOff>160358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6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5435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54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71098</xdr:rowOff>
    </xdr:from>
    <xdr:to>
      <xdr:col>116</xdr:col>
      <xdr:colOff>63500</xdr:colOff>
      <xdr:row>39</xdr:row>
      <xdr:rowOff>71751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75764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8838</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9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154570</xdr:rowOff>
    </xdr:from>
    <xdr:to>
      <xdr:col>111</xdr:col>
      <xdr:colOff>177800</xdr:colOff>
      <xdr:row>39</xdr:row>
      <xdr:rowOff>71751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69670"/>
          <a:ext cx="889000" cy="8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127851</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68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154570</xdr:rowOff>
    </xdr:from>
    <xdr:to>
      <xdr:col>107</xdr:col>
      <xdr:colOff>50800</xdr:colOff>
      <xdr:row>39</xdr:row>
      <xdr:rowOff>77869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669670"/>
          <a:ext cx="889000" cy="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133132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72513</xdr:rowOff>
    </xdr:from>
    <xdr:to>
      <xdr:col>102</xdr:col>
      <xdr:colOff>114300</xdr:colOff>
      <xdr:row>39</xdr:row>
      <xdr:rowOff>77869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59063"/>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20298</xdr:rowOff>
    </xdr:from>
    <xdr:to>
      <xdr:col>116</xdr:col>
      <xdr:colOff>114300</xdr:colOff>
      <xdr:row>39</xdr:row>
      <xdr:rowOff>121898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151125</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49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20951</xdr:rowOff>
    </xdr:from>
    <xdr:to>
      <xdr:col>112</xdr:col>
      <xdr:colOff>38100</xdr:colOff>
      <xdr:row>39</xdr:row>
      <xdr:rowOff>122551</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139078</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48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103770</xdr:rowOff>
    </xdr:from>
    <xdr:to>
      <xdr:col>107</xdr:col>
      <xdr:colOff>101600</xdr:colOff>
      <xdr:row>39</xdr:row>
      <xdr:rowOff>33920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50447</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63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27069</xdr:rowOff>
    </xdr:from>
    <xdr:to>
      <xdr:col>102</xdr:col>
      <xdr:colOff>165100</xdr:colOff>
      <xdr:row>39</xdr:row>
      <xdr:rowOff>128669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119796</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80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21713</xdr:rowOff>
    </xdr:from>
    <xdr:to>
      <xdr:col>98</xdr:col>
      <xdr:colOff>38100</xdr:colOff>
      <xdr:row>39</xdr:row>
      <xdr:rowOff>123313</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114440</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80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総務費において、類似団体平均よりも</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千円高い状況である。村内初めてのガソリンスタンドの整備や財政調整基金への積立が主な要因となっている。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民生費において、住民一人当たりが約</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千円で前年度より約</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千円増加している。低所得者や子育て世帯への臨時特別給付金の経費増が大きな要因となっている。</a:t>
          </a:r>
        </a:p>
        <a:p>
          <a:r>
            <a:rPr kumimoji="1" lang="ja-JP" altLang="en-US" sz="1300">
              <a:latin typeface="ＭＳ Ｐゴシック" panose="020B0600070205080204" pitchFamily="50" charset="-128"/>
              <a:ea typeface="ＭＳ Ｐゴシック" panose="020B0600070205080204" pitchFamily="50" charset="-128"/>
            </a:rPr>
            <a:t>農林水産費において、住民一人当たりが類似団体平均よりも</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千円と高くなっており、本村の基幹産業である畜産の施設整備が主な要因である。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土木費が住民一人当たり約</a:t>
          </a:r>
          <a:r>
            <a:rPr kumimoji="1" lang="en-US" altLang="ja-JP" sz="1300">
              <a:latin typeface="ＭＳ Ｐゴシック" panose="020B0600070205080204" pitchFamily="50" charset="-128"/>
              <a:ea typeface="ＭＳ Ｐゴシック" panose="020B0600070205080204" pitchFamily="50" charset="-128"/>
            </a:rPr>
            <a:t>2,155</a:t>
          </a:r>
          <a:r>
            <a:rPr kumimoji="1" lang="ja-JP" altLang="en-US" sz="1300">
              <a:latin typeface="ＭＳ Ｐゴシック" panose="020B0600070205080204" pitchFamily="50" charset="-128"/>
              <a:ea typeface="ＭＳ Ｐゴシック" panose="020B0600070205080204" pitchFamily="50" charset="-128"/>
            </a:rPr>
            <a:t>千円で前年度より約</a:t>
          </a:r>
          <a:r>
            <a:rPr kumimoji="1" lang="en-US" altLang="ja-JP" sz="1300">
              <a:latin typeface="ＭＳ Ｐゴシック" panose="020B0600070205080204" pitchFamily="50" charset="-128"/>
              <a:ea typeface="ＭＳ Ｐゴシック" panose="020B0600070205080204" pitchFamily="50" charset="-128"/>
            </a:rPr>
            <a:t>1,228</a:t>
          </a:r>
          <a:r>
            <a:rPr kumimoji="1" lang="ja-JP" altLang="en-US" sz="1300">
              <a:latin typeface="ＭＳ Ｐゴシック" panose="020B0600070205080204" pitchFamily="50" charset="-128"/>
              <a:ea typeface="ＭＳ Ｐゴシック" panose="020B0600070205080204" pitchFamily="50" charset="-128"/>
            </a:rPr>
            <a:t>千円増額となっており類似団体内順位が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位となっている。これは本村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港湾に係る改修工事経費や定住促進のための住宅整備が大きな要因となっている。外海小離島群から構成されるという地理的特徴があり、港湾改修は必要不可欠な事業のため、今後も必要に応じて事業を推進していく方針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近年の普通建設事業費増加に伴い財政調整基金を取崩し、財政調整基金残高は昨年よりも</a:t>
          </a:r>
          <a:r>
            <a:rPr kumimoji="1" lang="en-US" altLang="ja-JP" sz="1400">
              <a:latin typeface="ＭＳ ゴシック" pitchFamily="49" charset="-128"/>
              <a:ea typeface="ＭＳ ゴシック" pitchFamily="49" charset="-128"/>
            </a:rPr>
            <a:t>12.27</a:t>
          </a:r>
          <a:r>
            <a:rPr kumimoji="1" lang="ja-JP" altLang="en-US" sz="1400">
              <a:latin typeface="ＭＳ ゴシック" pitchFamily="49" charset="-128"/>
              <a:ea typeface="ＭＳ ゴシック" pitchFamily="49" charset="-128"/>
            </a:rPr>
            <a:t>ポイント減少している。実質収支比率は昨年に比べ</a:t>
          </a:r>
          <a:r>
            <a:rPr kumimoji="1" lang="en-US" altLang="ja-JP" sz="1400">
              <a:latin typeface="ＭＳ ゴシック" pitchFamily="49" charset="-128"/>
              <a:ea typeface="ＭＳ ゴシック" pitchFamily="49" charset="-128"/>
            </a:rPr>
            <a:t>28.82</a:t>
          </a:r>
          <a:r>
            <a:rPr kumimoji="1" lang="ja-JP" altLang="en-US" sz="1400">
              <a:latin typeface="ＭＳ ゴシック" pitchFamily="49" charset="-128"/>
              <a:ea typeface="ＭＳ ゴシック" pitchFamily="49" charset="-128"/>
            </a:rPr>
            <a:t>ポイント増加しており、実質単年度収支比率は、前年度比</a:t>
          </a:r>
          <a:r>
            <a:rPr kumimoji="1" lang="en-US" altLang="ja-JP" sz="1400">
              <a:latin typeface="ＭＳ ゴシック" pitchFamily="49" charset="-128"/>
              <a:ea typeface="ＭＳ ゴシック" pitchFamily="49" charset="-128"/>
            </a:rPr>
            <a:t>44.97</a:t>
          </a:r>
          <a:r>
            <a:rPr kumimoji="1" lang="ja-JP" altLang="en-US" sz="1400">
              <a:latin typeface="ＭＳ ゴシック" pitchFamily="49" charset="-128"/>
              <a:ea typeface="ＭＳ ゴシック" pitchFamily="49" charset="-128"/>
            </a:rPr>
            <a:t>ポイント増となった。地方交付税</a:t>
          </a:r>
          <a:r>
            <a:rPr kumimoji="1" lang="en-US" altLang="ja-JP" sz="1400">
              <a:latin typeface="ＭＳ ゴシック" pitchFamily="49" charset="-128"/>
              <a:ea typeface="ＭＳ ゴシック" pitchFamily="49" charset="-128"/>
            </a:rPr>
            <a:t>165,000</a:t>
          </a:r>
          <a:r>
            <a:rPr kumimoji="1" lang="ja-JP" altLang="en-US" sz="1400">
              <a:latin typeface="ＭＳ ゴシック" pitchFamily="49" charset="-128"/>
              <a:ea typeface="ＭＳ ゴシック" pitchFamily="49" charset="-128"/>
            </a:rPr>
            <a:t>千円増が主な要因である。今後もさらなる歳出抑制、財源の確保に努め、健全な財政運営に努める。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令和</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年度は、船舶交通事業特別会計において、新型コロナウイルス感染症の影響で、令和</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年度中に予定していた旧船の売却が不調となり，</a:t>
          </a:r>
          <a:r>
            <a:rPr kumimoji="1" lang="en-US" altLang="ja-JP" sz="1400">
              <a:solidFill>
                <a:schemeClr val="tx1"/>
              </a:solidFill>
              <a:latin typeface="ＭＳ ゴシック" pitchFamily="49" charset="-128"/>
              <a:ea typeface="ＭＳ ゴシック" pitchFamily="49" charset="-128"/>
            </a:rPr>
            <a:t>424,453</a:t>
          </a:r>
          <a:r>
            <a:rPr kumimoji="1" lang="ja-JP" altLang="en-US" sz="1400">
              <a:solidFill>
                <a:schemeClr val="tx1"/>
              </a:solidFill>
              <a:latin typeface="ＭＳ ゴシック" pitchFamily="49" charset="-128"/>
              <a:ea typeface="ＭＳ ゴシック" pitchFamily="49" charset="-128"/>
            </a:rPr>
            <a:t>千円の赤字が発生したが、令和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年度は、一般会計及び特別会計ともに黒字となった。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特別会計は一般会計からの繰入により黒字となっているが、特産品焼酎事業特別会計など独立採算で事業実施できるよう歳出の抑制並びに収入増等に努める。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国民健康保険や介護保険、後期高齢者医療については、医療費等を抑制するよう、特定健康診査事業や介護等の予防に取り組み、健全な財政運営に努める。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2753952</v>
      </c>
      <c r="BO4" s="488"/>
      <c r="BP4" s="488"/>
      <c r="BQ4" s="488"/>
      <c r="BR4" s="488"/>
      <c r="BS4" s="488"/>
      <c r="BT4" s="488"/>
      <c r="BU4" s="489"/>
      <c r="BV4" s="487">
        <v>2030100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32.6</v>
      </c>
      <c r="CU4" s="628"/>
      <c r="CV4" s="628"/>
      <c r="CW4" s="628"/>
      <c r="CX4" s="628"/>
      <c r="CY4" s="628"/>
      <c r="CZ4" s="628"/>
      <c r="DA4" s="629"/>
      <c r="DB4" s="627">
        <v>3.8</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2446468</v>
      </c>
      <c r="BO5" s="459"/>
      <c r="BP5" s="459"/>
      <c r="BQ5" s="459"/>
      <c r="BR5" s="459"/>
      <c r="BS5" s="459"/>
      <c r="BT5" s="459"/>
      <c r="BU5" s="460"/>
      <c r="BV5" s="458">
        <v>1915795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89.4</v>
      </c>
      <c r="CU5" s="456"/>
      <c r="CV5" s="456"/>
      <c r="CW5" s="456"/>
      <c r="CX5" s="456"/>
      <c r="CY5" s="456"/>
      <c r="CZ5" s="456"/>
      <c r="DA5" s="457"/>
      <c r="DB5" s="455">
        <v>90.3</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307484</v>
      </c>
      <c r="BO6" s="459"/>
      <c r="BP6" s="459"/>
      <c r="BQ6" s="459"/>
      <c r="BR6" s="459"/>
      <c r="BS6" s="459"/>
      <c r="BT6" s="459"/>
      <c r="BU6" s="460"/>
      <c r="BV6" s="458">
        <v>114305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91.9</v>
      </c>
      <c r="CU6" s="602"/>
      <c r="CV6" s="602"/>
      <c r="CW6" s="602"/>
      <c r="CX6" s="602"/>
      <c r="CY6" s="602"/>
      <c r="CZ6" s="602"/>
      <c r="DA6" s="603"/>
      <c r="DB6" s="601">
        <v>92.4</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10371</v>
      </c>
      <c r="BO7" s="459"/>
      <c r="BP7" s="459"/>
      <c r="BQ7" s="459"/>
      <c r="BR7" s="459"/>
      <c r="BS7" s="459"/>
      <c r="BT7" s="459"/>
      <c r="BU7" s="460"/>
      <c r="BV7" s="458">
        <v>85287</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910854</v>
      </c>
      <c r="CU7" s="459"/>
      <c r="CV7" s="459"/>
      <c r="CW7" s="459"/>
      <c r="CX7" s="459"/>
      <c r="CY7" s="459"/>
      <c r="CZ7" s="459"/>
      <c r="DA7" s="460"/>
      <c r="DB7" s="458">
        <v>763255</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297113</v>
      </c>
      <c r="BO8" s="459"/>
      <c r="BP8" s="459"/>
      <c r="BQ8" s="459"/>
      <c r="BR8" s="459"/>
      <c r="BS8" s="459"/>
      <c r="BT8" s="459"/>
      <c r="BU8" s="460"/>
      <c r="BV8" s="458">
        <v>29018</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0.06</v>
      </c>
      <c r="CU8" s="562"/>
      <c r="CV8" s="562"/>
      <c r="CW8" s="562"/>
      <c r="CX8" s="562"/>
      <c r="CY8" s="562"/>
      <c r="CZ8" s="562"/>
      <c r="DA8" s="563"/>
      <c r="DB8" s="561">
        <v>7.0000000000000007E-2</v>
      </c>
      <c r="DC8" s="562"/>
      <c r="DD8" s="562"/>
      <c r="DE8" s="562"/>
      <c r="DF8" s="562"/>
      <c r="DG8" s="562"/>
      <c r="DH8" s="562"/>
      <c r="DI8" s="563"/>
    </row>
    <row r="9" spans="1:119" ht="18.75" customHeight="1" thickBot="1">
      <c r="A9" s="178"/>
      <c r="B9" s="590" t="s">
        <v>112</v>
      </c>
      <c r="C9" s="591"/>
      <c r="D9" s="591"/>
      <c r="E9" s="591"/>
      <c r="F9" s="591"/>
      <c r="G9" s="591"/>
      <c r="H9" s="591"/>
      <c r="I9" s="591"/>
      <c r="J9" s="591"/>
      <c r="K9" s="509"/>
      <c r="L9" s="592" t="s">
        <v>113</v>
      </c>
      <c r="M9" s="593"/>
      <c r="N9" s="593"/>
      <c r="O9" s="593"/>
      <c r="P9" s="593"/>
      <c r="Q9" s="594"/>
      <c r="R9" s="595">
        <v>405</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109</v>
      </c>
      <c r="AV9" s="517"/>
      <c r="AW9" s="517"/>
      <c r="AX9" s="517"/>
      <c r="AY9" s="472" t="s">
        <v>116</v>
      </c>
      <c r="AZ9" s="473"/>
      <c r="BA9" s="473"/>
      <c r="BB9" s="473"/>
      <c r="BC9" s="473"/>
      <c r="BD9" s="473"/>
      <c r="BE9" s="473"/>
      <c r="BF9" s="473"/>
      <c r="BG9" s="473"/>
      <c r="BH9" s="473"/>
      <c r="BI9" s="473"/>
      <c r="BJ9" s="473"/>
      <c r="BK9" s="473"/>
      <c r="BL9" s="473"/>
      <c r="BM9" s="474"/>
      <c r="BN9" s="458">
        <v>268095</v>
      </c>
      <c r="BO9" s="459"/>
      <c r="BP9" s="459"/>
      <c r="BQ9" s="459"/>
      <c r="BR9" s="459"/>
      <c r="BS9" s="459"/>
      <c r="BT9" s="459"/>
      <c r="BU9" s="460"/>
      <c r="BV9" s="458">
        <v>25166</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19.600000000000001</v>
      </c>
      <c r="CU9" s="456"/>
      <c r="CV9" s="456"/>
      <c r="CW9" s="456"/>
      <c r="CX9" s="456"/>
      <c r="CY9" s="456"/>
      <c r="CZ9" s="456"/>
      <c r="DA9" s="457"/>
      <c r="DB9" s="455">
        <v>21.3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118</v>
      </c>
      <c r="M10" s="415"/>
      <c r="N10" s="415"/>
      <c r="O10" s="415"/>
      <c r="P10" s="415"/>
      <c r="Q10" s="416"/>
      <c r="R10" s="411">
        <v>407</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14130</v>
      </c>
      <c r="BO10" s="459"/>
      <c r="BP10" s="459"/>
      <c r="BQ10" s="459"/>
      <c r="BR10" s="459"/>
      <c r="BS10" s="459"/>
      <c r="BT10" s="459"/>
      <c r="BU10" s="460"/>
      <c r="BV10" s="458">
        <v>2168</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109</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388</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134100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v>17.72</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139</v>
      </c>
      <c r="N13" s="543"/>
      <c r="O13" s="543"/>
      <c r="P13" s="543"/>
      <c r="Q13" s="544"/>
      <c r="R13" s="545">
        <v>381</v>
      </c>
      <c r="S13" s="546"/>
      <c r="T13" s="546"/>
      <c r="U13" s="546"/>
      <c r="V13" s="547"/>
      <c r="W13" s="548" t="s">
        <v>140</v>
      </c>
      <c r="X13" s="444"/>
      <c r="Y13" s="444"/>
      <c r="Z13" s="444"/>
      <c r="AA13" s="444"/>
      <c r="AB13" s="445"/>
      <c r="AC13" s="411">
        <v>38</v>
      </c>
      <c r="AD13" s="412"/>
      <c r="AE13" s="412"/>
      <c r="AF13" s="412"/>
      <c r="AG13" s="413"/>
      <c r="AH13" s="411">
        <v>38</v>
      </c>
      <c r="AI13" s="412"/>
      <c r="AJ13" s="412"/>
      <c r="AK13" s="412"/>
      <c r="AL13" s="471"/>
      <c r="AM13" s="515" t="s">
        <v>141</v>
      </c>
      <c r="AN13" s="415"/>
      <c r="AO13" s="415"/>
      <c r="AP13" s="415"/>
      <c r="AQ13" s="415"/>
      <c r="AR13" s="415"/>
      <c r="AS13" s="415"/>
      <c r="AT13" s="416"/>
      <c r="AU13" s="516" t="s">
        <v>94</v>
      </c>
      <c r="AV13" s="517"/>
      <c r="AW13" s="517"/>
      <c r="AX13" s="517"/>
      <c r="AY13" s="472" t="s">
        <v>142</v>
      </c>
      <c r="AZ13" s="473"/>
      <c r="BA13" s="473"/>
      <c r="BB13" s="473"/>
      <c r="BC13" s="473"/>
      <c r="BD13" s="473"/>
      <c r="BE13" s="473"/>
      <c r="BF13" s="473"/>
      <c r="BG13" s="473"/>
      <c r="BH13" s="473"/>
      <c r="BI13" s="473"/>
      <c r="BJ13" s="473"/>
      <c r="BK13" s="473"/>
      <c r="BL13" s="473"/>
      <c r="BM13" s="474"/>
      <c r="BN13" s="458">
        <v>282225</v>
      </c>
      <c r="BO13" s="459"/>
      <c r="BP13" s="459"/>
      <c r="BQ13" s="459"/>
      <c r="BR13" s="459"/>
      <c r="BS13" s="459"/>
      <c r="BT13" s="459"/>
      <c r="BU13" s="460"/>
      <c r="BV13" s="458">
        <v>-106766</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11.9</v>
      </c>
      <c r="CU13" s="456"/>
      <c r="CV13" s="456"/>
      <c r="CW13" s="456"/>
      <c r="CX13" s="456"/>
      <c r="CY13" s="456"/>
      <c r="CZ13" s="456"/>
      <c r="DA13" s="457"/>
      <c r="DB13" s="455">
        <v>11.9</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144</v>
      </c>
      <c r="M14" s="585"/>
      <c r="N14" s="585"/>
      <c r="O14" s="585"/>
      <c r="P14" s="585"/>
      <c r="Q14" s="586"/>
      <c r="R14" s="545">
        <v>384</v>
      </c>
      <c r="S14" s="546"/>
      <c r="T14" s="546"/>
      <c r="U14" s="546"/>
      <c r="V14" s="547"/>
      <c r="W14" s="549"/>
      <c r="X14" s="447"/>
      <c r="Y14" s="447"/>
      <c r="Z14" s="447"/>
      <c r="AA14" s="447"/>
      <c r="AB14" s="448"/>
      <c r="AC14" s="538">
        <v>17.899999999999999</v>
      </c>
      <c r="AD14" s="539"/>
      <c r="AE14" s="539"/>
      <c r="AF14" s="539"/>
      <c r="AG14" s="540"/>
      <c r="AH14" s="538">
        <v>19.5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146</v>
      </c>
      <c r="CU14" s="556"/>
      <c r="CV14" s="556"/>
      <c r="CW14" s="556"/>
      <c r="CX14" s="556"/>
      <c r="CY14" s="556"/>
      <c r="CZ14" s="556"/>
      <c r="DA14" s="557"/>
      <c r="DB14" s="555" t="s">
        <v>147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139</v>
      </c>
      <c r="N15" s="543"/>
      <c r="O15" s="543"/>
      <c r="P15" s="543"/>
      <c r="Q15" s="544"/>
      <c r="R15" s="545">
        <v>381</v>
      </c>
      <c r="S15" s="546"/>
      <c r="T15" s="546"/>
      <c r="U15" s="546"/>
      <c r="V15" s="547"/>
      <c r="W15" s="548" t="s">
        <v>148</v>
      </c>
      <c r="X15" s="444"/>
      <c r="Y15" s="444"/>
      <c r="Z15" s="444"/>
      <c r="AA15" s="444"/>
      <c r="AB15" s="445"/>
      <c r="AC15" s="411">
        <v>22</v>
      </c>
      <c r="AD15" s="412"/>
      <c r="AE15" s="412"/>
      <c r="AF15" s="412"/>
      <c r="AG15" s="413"/>
      <c r="AH15" s="411">
        <v>27</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47898</v>
      </c>
      <c r="BO15" s="488"/>
      <c r="BP15" s="488"/>
      <c r="BQ15" s="488"/>
      <c r="BR15" s="488"/>
      <c r="BS15" s="488"/>
      <c r="BT15" s="488"/>
      <c r="BU15" s="489"/>
      <c r="BV15" s="487">
        <v>48302</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10.4</v>
      </c>
      <c r="AD16" s="539"/>
      <c r="AE16" s="539"/>
      <c r="AF16" s="539"/>
      <c r="AG16" s="540"/>
      <c r="AH16" s="538">
        <v>13.8</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875454</v>
      </c>
      <c r="BO16" s="459"/>
      <c r="BP16" s="459"/>
      <c r="BQ16" s="459"/>
      <c r="BR16" s="459"/>
      <c r="BS16" s="459"/>
      <c r="BT16" s="459"/>
      <c r="BU16" s="460"/>
      <c r="BV16" s="458">
        <v>735562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152</v>
      </c>
      <c r="AD17" s="412"/>
      <c r="AE17" s="412"/>
      <c r="AF17" s="412"/>
      <c r="AG17" s="413"/>
      <c r="AH17" s="411">
        <v>130</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58529</v>
      </c>
      <c r="BO17" s="459"/>
      <c r="BP17" s="459"/>
      <c r="BQ17" s="459"/>
      <c r="BR17" s="459"/>
      <c r="BS17" s="459"/>
      <c r="BT17" s="459"/>
      <c r="BU17" s="460"/>
      <c r="BV17" s="458">
        <v>58594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158</v>
      </c>
      <c r="C18" s="509"/>
      <c r="D18" s="509"/>
      <c r="E18" s="510"/>
      <c r="F18" s="510"/>
      <c r="G18" s="510"/>
      <c r="H18" s="510"/>
      <c r="I18" s="510"/>
      <c r="J18" s="510"/>
      <c r="K18" s="510"/>
      <c r="L18" s="511">
        <v>31.39</v>
      </c>
      <c r="M18" s="511"/>
      <c r="N18" s="511"/>
      <c r="O18" s="511"/>
      <c r="P18" s="511"/>
      <c r="Q18" s="511"/>
      <c r="R18" s="512"/>
      <c r="S18" s="512"/>
      <c r="T18" s="512"/>
      <c r="U18" s="512"/>
      <c r="V18" s="513"/>
      <c r="W18" s="529"/>
      <c r="X18" s="530"/>
      <c r="Y18" s="530"/>
      <c r="Z18" s="530"/>
      <c r="AA18" s="530"/>
      <c r="AB18" s="554"/>
      <c r="AC18" s="428">
        <v>71.7</v>
      </c>
      <c r="AD18" s="429"/>
      <c r="AE18" s="429"/>
      <c r="AF18" s="429"/>
      <c r="AG18" s="514"/>
      <c r="AH18" s="428">
        <v>66.7</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844255</v>
      </c>
      <c r="BO18" s="459"/>
      <c r="BP18" s="459"/>
      <c r="BQ18" s="459"/>
      <c r="BR18" s="459"/>
      <c r="BS18" s="459"/>
      <c r="BT18" s="459"/>
      <c r="BU18" s="460"/>
      <c r="BV18" s="458">
        <v>707985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160</v>
      </c>
      <c r="C19" s="509"/>
      <c r="D19" s="509"/>
      <c r="E19" s="510"/>
      <c r="F19" s="510"/>
      <c r="G19" s="510"/>
      <c r="H19" s="510"/>
      <c r="I19" s="510"/>
      <c r="J19" s="510"/>
      <c r="K19" s="510"/>
      <c r="L19" s="518">
        <v>13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1474365</v>
      </c>
      <c r="BO19" s="459"/>
      <c r="BP19" s="459"/>
      <c r="BQ19" s="459"/>
      <c r="BR19" s="459"/>
      <c r="BS19" s="459"/>
      <c r="BT19" s="459"/>
      <c r="BU19" s="460"/>
      <c r="BV19" s="458">
        <v>1208717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162</v>
      </c>
      <c r="C20" s="509"/>
      <c r="D20" s="509"/>
      <c r="E20" s="510"/>
      <c r="F20" s="510"/>
      <c r="G20" s="510"/>
      <c r="H20" s="510"/>
      <c r="I20" s="510"/>
      <c r="J20" s="510"/>
      <c r="K20" s="510"/>
      <c r="L20" s="518">
        <v>218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3195327</v>
      </c>
      <c r="BO22" s="488"/>
      <c r="BP22" s="488"/>
      <c r="BQ22" s="488"/>
      <c r="BR22" s="488"/>
      <c r="BS22" s="488"/>
      <c r="BT22" s="488"/>
      <c r="BU22" s="489"/>
      <c r="BV22" s="487">
        <v>3045735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3187371</v>
      </c>
      <c r="BO23" s="459"/>
      <c r="BP23" s="459"/>
      <c r="BQ23" s="459"/>
      <c r="BR23" s="459"/>
      <c r="BS23" s="459"/>
      <c r="BT23" s="459"/>
      <c r="BU23" s="460"/>
      <c r="BV23" s="458">
        <v>3035133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172</v>
      </c>
      <c r="F24" s="415"/>
      <c r="G24" s="415"/>
      <c r="H24" s="415"/>
      <c r="I24" s="415"/>
      <c r="J24" s="415"/>
      <c r="K24" s="416"/>
      <c r="L24" s="411">
        <v>1</v>
      </c>
      <c r="M24" s="412"/>
      <c r="N24" s="412"/>
      <c r="O24" s="412"/>
      <c r="P24" s="413"/>
      <c r="Q24" s="411">
        <v>7610</v>
      </c>
      <c r="R24" s="412"/>
      <c r="S24" s="412"/>
      <c r="T24" s="412"/>
      <c r="U24" s="412"/>
      <c r="V24" s="413"/>
      <c r="W24" s="501"/>
      <c r="X24" s="438"/>
      <c r="Y24" s="439"/>
      <c r="Z24" s="414" t="s">
        <v>173</v>
      </c>
      <c r="AA24" s="415"/>
      <c r="AB24" s="415"/>
      <c r="AC24" s="415"/>
      <c r="AD24" s="415"/>
      <c r="AE24" s="415"/>
      <c r="AF24" s="415"/>
      <c r="AG24" s="416"/>
      <c r="AH24" s="411">
        <v>32</v>
      </c>
      <c r="AI24" s="412"/>
      <c r="AJ24" s="412"/>
      <c r="AK24" s="412"/>
      <c r="AL24" s="413"/>
      <c r="AM24" s="411">
        <v>85728</v>
      </c>
      <c r="AN24" s="412"/>
      <c r="AO24" s="412"/>
      <c r="AP24" s="412"/>
      <c r="AQ24" s="412"/>
      <c r="AR24" s="413"/>
      <c r="AS24" s="411">
        <v>2679</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2802815</v>
      </c>
      <c r="BO24" s="459"/>
      <c r="BP24" s="459"/>
      <c r="BQ24" s="459"/>
      <c r="BR24" s="459"/>
      <c r="BS24" s="459"/>
      <c r="BT24" s="459"/>
      <c r="BU24" s="460"/>
      <c r="BV24" s="458">
        <v>2638292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175</v>
      </c>
      <c r="F25" s="415"/>
      <c r="G25" s="415"/>
      <c r="H25" s="415"/>
      <c r="I25" s="415"/>
      <c r="J25" s="415"/>
      <c r="K25" s="416"/>
      <c r="L25" s="411">
        <v>1</v>
      </c>
      <c r="M25" s="412"/>
      <c r="N25" s="412"/>
      <c r="O25" s="412"/>
      <c r="P25" s="413"/>
      <c r="Q25" s="411">
        <v>6000</v>
      </c>
      <c r="R25" s="412"/>
      <c r="S25" s="412"/>
      <c r="T25" s="412"/>
      <c r="U25" s="412"/>
      <c r="V25" s="413"/>
      <c r="W25" s="501"/>
      <c r="X25" s="438"/>
      <c r="Y25" s="439"/>
      <c r="Z25" s="414" t="s">
        <v>176</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t="s">
        <v>146</v>
      </c>
      <c r="BO25" s="488"/>
      <c r="BP25" s="488"/>
      <c r="BQ25" s="488"/>
      <c r="BR25" s="488"/>
      <c r="BS25" s="488"/>
      <c r="BT25" s="488"/>
      <c r="BU25" s="489"/>
      <c r="BV25" s="487" t="s">
        <v>138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178</v>
      </c>
      <c r="F26" s="415"/>
      <c r="G26" s="415"/>
      <c r="H26" s="415"/>
      <c r="I26" s="415"/>
      <c r="J26" s="415"/>
      <c r="K26" s="416"/>
      <c r="L26" s="411">
        <v>1</v>
      </c>
      <c r="M26" s="412"/>
      <c r="N26" s="412"/>
      <c r="O26" s="412"/>
      <c r="P26" s="413"/>
      <c r="Q26" s="411">
        <v>5670</v>
      </c>
      <c r="R26" s="412"/>
      <c r="S26" s="412"/>
      <c r="T26" s="412"/>
      <c r="U26" s="412"/>
      <c r="V26" s="413"/>
      <c r="W26" s="501"/>
      <c r="X26" s="438"/>
      <c r="Y26" s="439"/>
      <c r="Z26" s="414" t="s">
        <v>179</v>
      </c>
      <c r="AA26" s="469"/>
      <c r="AB26" s="469"/>
      <c r="AC26" s="469"/>
      <c r="AD26" s="469"/>
      <c r="AE26" s="469"/>
      <c r="AF26" s="469"/>
      <c r="AG26" s="470"/>
      <c r="AH26" s="411">
        <v>1</v>
      </c>
      <c r="AI26" s="412"/>
      <c r="AJ26" s="412"/>
      <c r="AK26" s="412"/>
      <c r="AL26" s="413"/>
      <c r="AM26" s="411" t="s">
        <v>180</v>
      </c>
      <c r="AN26" s="412"/>
      <c r="AO26" s="412"/>
      <c r="AP26" s="412"/>
      <c r="AQ26" s="412"/>
      <c r="AR26" s="413"/>
      <c r="AS26" s="411" t="s">
        <v>181</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183</v>
      </c>
      <c r="F27" s="415"/>
      <c r="G27" s="415"/>
      <c r="H27" s="415"/>
      <c r="I27" s="415"/>
      <c r="J27" s="415"/>
      <c r="K27" s="416"/>
      <c r="L27" s="411">
        <v>1</v>
      </c>
      <c r="M27" s="412"/>
      <c r="N27" s="412"/>
      <c r="O27" s="412"/>
      <c r="P27" s="413"/>
      <c r="Q27" s="411">
        <v>3040</v>
      </c>
      <c r="R27" s="412"/>
      <c r="S27" s="412"/>
      <c r="T27" s="412"/>
      <c r="U27" s="412"/>
      <c r="V27" s="413"/>
      <c r="W27" s="501"/>
      <c r="X27" s="438"/>
      <c r="Y27" s="439"/>
      <c r="Z27" s="414" t="s">
        <v>184</v>
      </c>
      <c r="AA27" s="415"/>
      <c r="AB27" s="415"/>
      <c r="AC27" s="415"/>
      <c r="AD27" s="415"/>
      <c r="AE27" s="415"/>
      <c r="AF27" s="415"/>
      <c r="AG27" s="416"/>
      <c r="AH27" s="411" t="s">
        <v>147</v>
      </c>
      <c r="AI27" s="412"/>
      <c r="AJ27" s="412"/>
      <c r="AK27" s="412"/>
      <c r="AL27" s="413"/>
      <c r="AM27" s="411" t="s">
        <v>147</v>
      </c>
      <c r="AN27" s="412"/>
      <c r="AO27" s="412"/>
      <c r="AP27" s="412"/>
      <c r="AQ27" s="412"/>
      <c r="AR27" s="413"/>
      <c r="AS27" s="411" t="s">
        <v>146</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16179</v>
      </c>
      <c r="BO27" s="493"/>
      <c r="BP27" s="493"/>
      <c r="BQ27" s="493"/>
      <c r="BR27" s="493"/>
      <c r="BS27" s="493"/>
      <c r="BT27" s="493"/>
      <c r="BU27" s="494"/>
      <c r="BV27" s="492">
        <v>16178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186</v>
      </c>
      <c r="F28" s="415"/>
      <c r="G28" s="415"/>
      <c r="H28" s="415"/>
      <c r="I28" s="415"/>
      <c r="J28" s="415"/>
      <c r="K28" s="416"/>
      <c r="L28" s="411">
        <v>1</v>
      </c>
      <c r="M28" s="412"/>
      <c r="N28" s="412"/>
      <c r="O28" s="412"/>
      <c r="P28" s="413"/>
      <c r="Q28" s="411">
        <v>2510</v>
      </c>
      <c r="R28" s="412"/>
      <c r="S28" s="412"/>
      <c r="T28" s="412"/>
      <c r="U28" s="412"/>
      <c r="V28" s="413"/>
      <c r="W28" s="501"/>
      <c r="X28" s="438"/>
      <c r="Y28" s="439"/>
      <c r="Z28" s="414" t="s">
        <v>187</v>
      </c>
      <c r="AA28" s="415"/>
      <c r="AB28" s="415"/>
      <c r="AC28" s="415"/>
      <c r="AD28" s="415"/>
      <c r="AE28" s="415"/>
      <c r="AF28" s="415"/>
      <c r="AG28" s="416"/>
      <c r="AH28" s="411" t="s">
        <v>129</v>
      </c>
      <c r="AI28" s="412"/>
      <c r="AJ28" s="412"/>
      <c r="AK28" s="412"/>
      <c r="AL28" s="413"/>
      <c r="AM28" s="411" t="s">
        <v>146</v>
      </c>
      <c r="AN28" s="412"/>
      <c r="AO28" s="412"/>
      <c r="AP28" s="412"/>
      <c r="AQ28" s="412"/>
      <c r="AR28" s="413"/>
      <c r="AS28" s="411" t="s">
        <v>138</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665187</v>
      </c>
      <c r="BO28" s="488"/>
      <c r="BP28" s="488"/>
      <c r="BQ28" s="488"/>
      <c r="BR28" s="488"/>
      <c r="BS28" s="488"/>
      <c r="BT28" s="488"/>
      <c r="BU28" s="489"/>
      <c r="BV28" s="487">
        <v>651057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189</v>
      </c>
      <c r="F29" s="415"/>
      <c r="G29" s="415"/>
      <c r="H29" s="415"/>
      <c r="I29" s="415"/>
      <c r="J29" s="415"/>
      <c r="K29" s="416"/>
      <c r="L29" s="411">
        <v>5</v>
      </c>
      <c r="M29" s="412"/>
      <c r="N29" s="412"/>
      <c r="O29" s="412"/>
      <c r="P29" s="413"/>
      <c r="Q29" s="411">
        <v>2280</v>
      </c>
      <c r="R29" s="412"/>
      <c r="S29" s="412"/>
      <c r="T29" s="412"/>
      <c r="U29" s="412"/>
      <c r="V29" s="413"/>
      <c r="W29" s="502"/>
      <c r="X29" s="503"/>
      <c r="Y29" s="504"/>
      <c r="Z29" s="414" t="s">
        <v>190</v>
      </c>
      <c r="AA29" s="415"/>
      <c r="AB29" s="415"/>
      <c r="AC29" s="415"/>
      <c r="AD29" s="415"/>
      <c r="AE29" s="415"/>
      <c r="AF29" s="415"/>
      <c r="AG29" s="416"/>
      <c r="AH29" s="411">
        <v>32</v>
      </c>
      <c r="AI29" s="412"/>
      <c r="AJ29" s="412"/>
      <c r="AK29" s="412"/>
      <c r="AL29" s="413"/>
      <c r="AM29" s="411">
        <v>85728</v>
      </c>
      <c r="AN29" s="412"/>
      <c r="AO29" s="412"/>
      <c r="AP29" s="412"/>
      <c r="AQ29" s="412"/>
      <c r="AR29" s="413"/>
      <c r="AS29" s="411">
        <v>2679</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293051</v>
      </c>
      <c r="BO29" s="459"/>
      <c r="BP29" s="459"/>
      <c r="BQ29" s="459"/>
      <c r="BR29" s="459"/>
      <c r="BS29" s="459"/>
      <c r="BT29" s="459"/>
      <c r="BU29" s="460"/>
      <c r="BV29" s="458">
        <v>389252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92.7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606886</v>
      </c>
      <c r="BO30" s="493"/>
      <c r="BP30" s="493"/>
      <c r="BQ30" s="493"/>
      <c r="BR30" s="493"/>
      <c r="BS30" s="493"/>
      <c r="BT30" s="493"/>
      <c r="BU30" s="494"/>
      <c r="BV30" s="492">
        <v>567187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201</v>
      </c>
      <c r="AN33" s="410"/>
      <c r="AO33" s="409" t="s">
        <v>200</v>
      </c>
      <c r="AP33" s="409"/>
      <c r="AQ33" s="409"/>
      <c r="AR33" s="409"/>
      <c r="AS33" s="409"/>
      <c r="AT33" s="409"/>
      <c r="AU33" s="409"/>
      <c r="AV33" s="409"/>
      <c r="AW33" s="409"/>
      <c r="AX33" s="409"/>
      <c r="AY33" s="409"/>
      <c r="AZ33" s="409"/>
      <c r="BA33" s="409"/>
      <c r="BB33" s="409"/>
      <c r="BC33" s="409"/>
      <c r="BD33" s="204"/>
      <c r="BE33" s="409" t="s">
        <v>203</v>
      </c>
      <c r="BF33" s="409"/>
      <c r="BG33" s="409" t="s">
        <v>204</v>
      </c>
      <c r="BH33" s="409"/>
      <c r="BI33" s="409"/>
      <c r="BJ33" s="409"/>
      <c r="BK33" s="409"/>
      <c r="BL33" s="409"/>
      <c r="BM33" s="409"/>
      <c r="BN33" s="409"/>
      <c r="BO33" s="409"/>
      <c r="BP33" s="409"/>
      <c r="BQ33" s="409"/>
      <c r="BR33" s="409"/>
      <c r="BS33" s="409"/>
      <c r="BT33" s="409"/>
      <c r="BU33" s="409"/>
      <c r="BV33" s="204"/>
      <c r="BW33" s="410" t="s">
        <v>203</v>
      </c>
      <c r="BX33" s="410"/>
      <c r="BY33" s="409" t="s">
        <v>205</v>
      </c>
      <c r="BZ33" s="409"/>
      <c r="CA33" s="409"/>
      <c r="CB33" s="409"/>
      <c r="CC33" s="409"/>
      <c r="CD33" s="409"/>
      <c r="CE33" s="409"/>
      <c r="CF33" s="409"/>
      <c r="CG33" s="409"/>
      <c r="CH33" s="409"/>
      <c r="CI33" s="409"/>
      <c r="CJ33" s="409"/>
      <c r="CK33" s="409"/>
      <c r="CL33" s="409"/>
      <c r="CM33" s="409"/>
      <c r="CN33" s="203"/>
      <c r="CO33" s="410" t="s">
        <v>206</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三島村国民健康保険特別会計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三島村船舶交通事業特別会計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三島村介護保険特別会計(保険事業勘定)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IF('各会計、関係団体の財政状況及び健全化判断比率'!B34="","",'各会計、関係団体の財政状況及び健全化判断比率'!B34)</f>
        <v>三島村簡易水道事業特別会計</v>
      </c>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三島村後期高齢者医療特別会計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三島村介護保険特別会計(サービス事業勘定)</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6</v>
      </c>
      <c r="V38" s="406"/>
      <c r="W38" s="407" t="str">
        <f>IF('各会計、関係団体の財政状況及び健全化判断比率'!B32="","",'各会計、関係団体の財政状況及び健全化判断比率'!B32)</f>
        <v>三島村特産品焼酎事業特別会計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591</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5" t="s">
        <v>566</v>
      </c>
      <c r="D34" s="1215"/>
      <c r="E34" s="1216"/>
      <c r="F34" s="32">
        <v>14.95</v>
      </c>
      <c r="G34" s="33">
        <v>2.8</v>
      </c>
      <c r="H34" s="33">
        <v>0.53</v>
      </c>
      <c r="I34" s="33">
        <v>3.8</v>
      </c>
      <c r="J34" s="34">
        <v>32.61</v>
      </c>
      <c r="K34" s="22"/>
      <c r="L34" s="22"/>
      <c r="M34" s="22"/>
      <c r="N34" s="22"/>
      <c r="O34" s="22"/>
      <c r="P34" s="22"/>
    </row>
    <row r="35" spans="1:16" ht="39" customHeight="1">
      <c r="A35" s="22"/>
      <c r="B35" s="35"/>
      <c r="C35" s="1209" t="s">
        <v>567</v>
      </c>
      <c r="D35" s="1210"/>
      <c r="E35" s="1211"/>
      <c r="F35" s="36">
        <v>2.66</v>
      </c>
      <c r="G35" s="37">
        <v>2.92</v>
      </c>
      <c r="H35" s="37">
        <v>10.84</v>
      </c>
      <c r="I35" s="37" t="s">
        <v>568</v>
      </c>
      <c r="J35" s="38">
        <v>4.21</v>
      </c>
      <c r="K35" s="22"/>
      <c r="L35" s="22"/>
      <c r="M35" s="22"/>
      <c r="N35" s="22"/>
      <c r="O35" s="22"/>
      <c r="P35" s="22"/>
    </row>
    <row r="36" spans="1:16" ht="39" customHeight="1">
      <c r="A36" s="22"/>
      <c r="B36" s="35"/>
      <c r="C36" s="1209" t="s">
        <v>569</v>
      </c>
      <c r="D36" s="1210"/>
      <c r="E36" s="1211"/>
      <c r="F36" s="36">
        <v>0.41</v>
      </c>
      <c r="G36" s="37">
        <v>0.27</v>
      </c>
      <c r="H36" s="37">
        <v>0.16</v>
      </c>
      <c r="I36" s="37">
        <v>0.06</v>
      </c>
      <c r="J36" s="38">
        <v>2.23</v>
      </c>
      <c r="K36" s="22"/>
      <c r="L36" s="22"/>
      <c r="M36" s="22"/>
      <c r="N36" s="22"/>
      <c r="O36" s="22"/>
      <c r="P36" s="22"/>
    </row>
    <row r="37" spans="1:16" ht="39" customHeight="1">
      <c r="A37" s="22"/>
      <c r="B37" s="35"/>
      <c r="C37" s="1209" t="s">
        <v>570</v>
      </c>
      <c r="D37" s="1210"/>
      <c r="E37" s="1211"/>
      <c r="F37" s="36">
        <v>0.6</v>
      </c>
      <c r="G37" s="37">
        <v>0.6</v>
      </c>
      <c r="H37" s="37">
        <v>0.72</v>
      </c>
      <c r="I37" s="37">
        <v>0.55000000000000004</v>
      </c>
      <c r="J37" s="38">
        <v>0.64</v>
      </c>
      <c r="K37" s="22"/>
      <c r="L37" s="22"/>
      <c r="M37" s="22"/>
      <c r="N37" s="22"/>
      <c r="O37" s="22"/>
      <c r="P37" s="22"/>
    </row>
    <row r="38" spans="1:16" ht="39" customHeight="1">
      <c r="A38" s="22"/>
      <c r="B38" s="35"/>
      <c r="C38" s="1209" t="s">
        <v>571</v>
      </c>
      <c r="D38" s="1210"/>
      <c r="E38" s="1211"/>
      <c r="F38" s="36" t="s">
        <v>516</v>
      </c>
      <c r="G38" s="37">
        <v>0.41</v>
      </c>
      <c r="H38" s="37">
        <v>0.56999999999999995</v>
      </c>
      <c r="I38" s="37">
        <v>0.32</v>
      </c>
      <c r="J38" s="38">
        <v>0.54</v>
      </c>
      <c r="K38" s="22"/>
      <c r="L38" s="22"/>
      <c r="M38" s="22"/>
      <c r="N38" s="22"/>
      <c r="O38" s="22"/>
      <c r="P38" s="22"/>
    </row>
    <row r="39" spans="1:16" ht="39" customHeight="1">
      <c r="A39" s="22"/>
      <c r="B39" s="35"/>
      <c r="C39" s="1209" t="s">
        <v>572</v>
      </c>
      <c r="D39" s="1210"/>
      <c r="E39" s="1211"/>
      <c r="F39" s="36">
        <v>0.06</v>
      </c>
      <c r="G39" s="37">
        <v>0.09</v>
      </c>
      <c r="H39" s="37">
        <v>0.15</v>
      </c>
      <c r="I39" s="37">
        <v>0.2</v>
      </c>
      <c r="J39" s="38">
        <v>0.17</v>
      </c>
      <c r="K39" s="22"/>
      <c r="L39" s="22"/>
      <c r="M39" s="22"/>
      <c r="N39" s="22"/>
      <c r="O39" s="22"/>
      <c r="P39" s="22"/>
    </row>
    <row r="40" spans="1:16" ht="39" customHeight="1">
      <c r="A40" s="22"/>
      <c r="B40" s="35"/>
      <c r="C40" s="1209" t="s">
        <v>573</v>
      </c>
      <c r="D40" s="1210"/>
      <c r="E40" s="1211"/>
      <c r="F40" s="36">
        <v>0</v>
      </c>
      <c r="G40" s="37">
        <v>0</v>
      </c>
      <c r="H40" s="37">
        <v>0</v>
      </c>
      <c r="I40" s="37">
        <v>0</v>
      </c>
      <c r="J40" s="38">
        <v>7.0000000000000007E-2</v>
      </c>
      <c r="K40" s="22"/>
      <c r="L40" s="22"/>
      <c r="M40" s="22"/>
      <c r="N40" s="22"/>
      <c r="O40" s="22"/>
      <c r="P40" s="22"/>
    </row>
    <row r="41" spans="1:16" ht="39" customHeight="1">
      <c r="A41" s="22"/>
      <c r="B41" s="35"/>
      <c r="C41" s="1209" t="s">
        <v>574</v>
      </c>
      <c r="D41" s="1210"/>
      <c r="E41" s="1211"/>
      <c r="F41" s="36">
        <v>0</v>
      </c>
      <c r="G41" s="37">
        <v>0</v>
      </c>
      <c r="H41" s="37">
        <v>0</v>
      </c>
      <c r="I41" s="37">
        <v>0.02</v>
      </c>
      <c r="J41" s="38">
        <v>0.01</v>
      </c>
      <c r="K41" s="22"/>
      <c r="L41" s="22"/>
      <c r="M41" s="22"/>
      <c r="N41" s="22"/>
      <c r="O41" s="22"/>
      <c r="P41" s="22"/>
    </row>
    <row r="42" spans="1:16" ht="39" customHeight="1">
      <c r="A42" s="22"/>
      <c r="B42" s="39"/>
      <c r="C42" s="1209" t="s">
        <v>575</v>
      </c>
      <c r="D42" s="1210"/>
      <c r="E42" s="1211"/>
      <c r="F42" s="36" t="s">
        <v>516</v>
      </c>
      <c r="G42" s="37" t="s">
        <v>516</v>
      </c>
      <c r="H42" s="37" t="s">
        <v>516</v>
      </c>
      <c r="I42" s="37" t="s">
        <v>516</v>
      </c>
      <c r="J42" s="38" t="s">
        <v>516</v>
      </c>
      <c r="K42" s="22"/>
      <c r="L42" s="22"/>
      <c r="M42" s="22"/>
      <c r="N42" s="22"/>
      <c r="O42" s="22"/>
      <c r="P42" s="22"/>
    </row>
    <row r="43" spans="1:16" ht="39" customHeight="1" thickBot="1">
      <c r="A43" s="22"/>
      <c r="B43" s="40"/>
      <c r="C43" s="1212" t="s">
        <v>576</v>
      </c>
      <c r="D43" s="1213"/>
      <c r="E43" s="1214"/>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i/E3LI805JEXQRY0TV5pWahHNjHfebkvc/SAmAxT4f82xtVZYnNlMGKUNdlaNY40empzv/5QMlS0hLsekOD4A==" saltValue="xXswbwickbJ14ZcxJgKP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5" t="s">
        <v>11</v>
      </c>
      <c r="C45" s="1236"/>
      <c r="D45" s="58"/>
      <c r="E45" s="1241" t="s">
        <v>12</v>
      </c>
      <c r="F45" s="1241"/>
      <c r="G45" s="1241"/>
      <c r="H45" s="1241"/>
      <c r="I45" s="1241"/>
      <c r="J45" s="1242"/>
      <c r="K45" s="59">
        <v>263</v>
      </c>
      <c r="L45" s="60">
        <v>254</v>
      </c>
      <c r="M45" s="60">
        <v>241</v>
      </c>
      <c r="N45" s="60">
        <v>258</v>
      </c>
      <c r="O45" s="61">
        <v>289</v>
      </c>
      <c r="P45" s="48"/>
      <c r="Q45" s="48"/>
      <c r="R45" s="48"/>
      <c r="S45" s="48"/>
      <c r="T45" s="48"/>
      <c r="U45" s="48"/>
    </row>
    <row r="46" spans="1:21" ht="30.75" customHeight="1">
      <c r="A46" s="48"/>
      <c r="B46" s="1237"/>
      <c r="C46" s="1238"/>
      <c r="D46" s="62"/>
      <c r="E46" s="1219" t="s">
        <v>13</v>
      </c>
      <c r="F46" s="1219"/>
      <c r="G46" s="1219"/>
      <c r="H46" s="1219"/>
      <c r="I46" s="1219"/>
      <c r="J46" s="1220"/>
      <c r="K46" s="63" t="s">
        <v>516</v>
      </c>
      <c r="L46" s="64" t="s">
        <v>516</v>
      </c>
      <c r="M46" s="64" t="s">
        <v>516</v>
      </c>
      <c r="N46" s="64" t="s">
        <v>516</v>
      </c>
      <c r="O46" s="65" t="s">
        <v>516</v>
      </c>
      <c r="P46" s="48"/>
      <c r="Q46" s="48"/>
      <c r="R46" s="48"/>
      <c r="S46" s="48"/>
      <c r="T46" s="48"/>
      <c r="U46" s="48"/>
    </row>
    <row r="47" spans="1:21" ht="30.75" customHeight="1">
      <c r="A47" s="48"/>
      <c r="B47" s="1237"/>
      <c r="C47" s="1238"/>
      <c r="D47" s="62"/>
      <c r="E47" s="1219" t="s">
        <v>14</v>
      </c>
      <c r="F47" s="1219"/>
      <c r="G47" s="1219"/>
      <c r="H47" s="1219"/>
      <c r="I47" s="1219"/>
      <c r="J47" s="1220"/>
      <c r="K47" s="63" t="s">
        <v>516</v>
      </c>
      <c r="L47" s="64" t="s">
        <v>516</v>
      </c>
      <c r="M47" s="64" t="s">
        <v>516</v>
      </c>
      <c r="N47" s="64" t="s">
        <v>516</v>
      </c>
      <c r="O47" s="65" t="s">
        <v>516</v>
      </c>
      <c r="P47" s="48"/>
      <c r="Q47" s="48"/>
      <c r="R47" s="48"/>
      <c r="S47" s="48"/>
      <c r="T47" s="48"/>
      <c r="U47" s="48"/>
    </row>
    <row r="48" spans="1:21" ht="30.75" customHeight="1">
      <c r="A48" s="48"/>
      <c r="B48" s="1237"/>
      <c r="C48" s="1238"/>
      <c r="D48" s="62"/>
      <c r="E48" s="1219" t="s">
        <v>15</v>
      </c>
      <c r="F48" s="1219"/>
      <c r="G48" s="1219"/>
      <c r="H48" s="1219"/>
      <c r="I48" s="1219"/>
      <c r="J48" s="1220"/>
      <c r="K48" s="63" t="s">
        <v>516</v>
      </c>
      <c r="L48" s="64" t="s">
        <v>516</v>
      </c>
      <c r="M48" s="64" t="s">
        <v>516</v>
      </c>
      <c r="N48" s="64" t="s">
        <v>516</v>
      </c>
      <c r="O48" s="65" t="s">
        <v>516</v>
      </c>
      <c r="P48" s="48"/>
      <c r="Q48" s="48"/>
      <c r="R48" s="48"/>
      <c r="S48" s="48"/>
      <c r="T48" s="48"/>
      <c r="U48" s="48"/>
    </row>
    <row r="49" spans="1:21" ht="30.75" customHeight="1">
      <c r="A49" s="48"/>
      <c r="B49" s="1237"/>
      <c r="C49" s="1238"/>
      <c r="D49" s="62"/>
      <c r="E49" s="1219" t="s">
        <v>16</v>
      </c>
      <c r="F49" s="1219"/>
      <c r="G49" s="1219"/>
      <c r="H49" s="1219"/>
      <c r="I49" s="1219"/>
      <c r="J49" s="1220"/>
      <c r="K49" s="63" t="s">
        <v>516</v>
      </c>
      <c r="L49" s="64" t="s">
        <v>516</v>
      </c>
      <c r="M49" s="64" t="s">
        <v>516</v>
      </c>
      <c r="N49" s="64" t="s">
        <v>516</v>
      </c>
      <c r="O49" s="65" t="s">
        <v>516</v>
      </c>
      <c r="P49" s="48"/>
      <c r="Q49" s="48"/>
      <c r="R49" s="48"/>
      <c r="S49" s="48"/>
      <c r="T49" s="48"/>
      <c r="U49" s="48"/>
    </row>
    <row r="50" spans="1:21" ht="30.75" customHeight="1">
      <c r="A50" s="48"/>
      <c r="B50" s="1237"/>
      <c r="C50" s="1238"/>
      <c r="D50" s="62"/>
      <c r="E50" s="1219" t="s">
        <v>17</v>
      </c>
      <c r="F50" s="1219"/>
      <c r="G50" s="1219"/>
      <c r="H50" s="1219"/>
      <c r="I50" s="1219"/>
      <c r="J50" s="1220"/>
      <c r="K50" s="63" t="s">
        <v>516</v>
      </c>
      <c r="L50" s="64" t="s">
        <v>516</v>
      </c>
      <c r="M50" s="64" t="s">
        <v>516</v>
      </c>
      <c r="N50" s="64" t="s">
        <v>516</v>
      </c>
      <c r="O50" s="65" t="s">
        <v>516</v>
      </c>
      <c r="P50" s="48"/>
      <c r="Q50" s="48"/>
      <c r="R50" s="48"/>
      <c r="S50" s="48"/>
      <c r="T50" s="48"/>
      <c r="U50" s="48"/>
    </row>
    <row r="51" spans="1:21" ht="30.75" customHeight="1">
      <c r="A51" s="48"/>
      <c r="B51" s="1239"/>
      <c r="C51" s="1240"/>
      <c r="D51" s="66"/>
      <c r="E51" s="1219" t="s">
        <v>18</v>
      </c>
      <c r="F51" s="1219"/>
      <c r="G51" s="1219"/>
      <c r="H51" s="1219"/>
      <c r="I51" s="1219"/>
      <c r="J51" s="1220"/>
      <c r="K51" s="63">
        <v>0</v>
      </c>
      <c r="L51" s="64">
        <v>0</v>
      </c>
      <c r="M51" s="64">
        <v>0</v>
      </c>
      <c r="N51" s="64">
        <v>0</v>
      </c>
      <c r="O51" s="65" t="s">
        <v>516</v>
      </c>
      <c r="P51" s="48"/>
      <c r="Q51" s="48"/>
      <c r="R51" s="48"/>
      <c r="S51" s="48"/>
      <c r="T51" s="48"/>
      <c r="U51" s="48"/>
    </row>
    <row r="52" spans="1:21" ht="30.75" customHeight="1">
      <c r="A52" s="48"/>
      <c r="B52" s="1217" t="s">
        <v>19</v>
      </c>
      <c r="C52" s="1218"/>
      <c r="D52" s="66"/>
      <c r="E52" s="1219" t="s">
        <v>20</v>
      </c>
      <c r="F52" s="1219"/>
      <c r="G52" s="1219"/>
      <c r="H52" s="1219"/>
      <c r="I52" s="1219"/>
      <c r="J52" s="1220"/>
      <c r="K52" s="63">
        <v>207</v>
      </c>
      <c r="L52" s="64">
        <v>188</v>
      </c>
      <c r="M52" s="64">
        <v>179</v>
      </c>
      <c r="N52" s="64">
        <v>190</v>
      </c>
      <c r="O52" s="65">
        <v>202</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56</v>
      </c>
      <c r="L53" s="69">
        <v>66</v>
      </c>
      <c r="M53" s="69">
        <v>62</v>
      </c>
      <c r="N53" s="69">
        <v>68</v>
      </c>
      <c r="O53" s="70">
        <v>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25" t="s">
        <v>25</v>
      </c>
      <c r="C57" s="1226"/>
      <c r="D57" s="1229" t="s">
        <v>26</v>
      </c>
      <c r="E57" s="1230"/>
      <c r="F57" s="1230"/>
      <c r="G57" s="1230"/>
      <c r="H57" s="1230"/>
      <c r="I57" s="1230"/>
      <c r="J57" s="1231"/>
      <c r="K57" s="83" t="s">
        <v>590</v>
      </c>
      <c r="L57" s="84" t="s">
        <v>590</v>
      </c>
      <c r="M57" s="84" t="s">
        <v>590</v>
      </c>
      <c r="N57" s="84" t="s">
        <v>590</v>
      </c>
      <c r="O57" s="85" t="s">
        <v>590</v>
      </c>
    </row>
    <row r="58" spans="1:21" ht="31.5" customHeight="1" thickBot="1">
      <c r="B58" s="1227"/>
      <c r="C58" s="1228"/>
      <c r="D58" s="1232" t="s">
        <v>27</v>
      </c>
      <c r="E58" s="1233"/>
      <c r="F58" s="1233"/>
      <c r="G58" s="1233"/>
      <c r="H58" s="1233"/>
      <c r="I58" s="1233"/>
      <c r="J58" s="1234"/>
      <c r="K58" s="86" t="s">
        <v>590</v>
      </c>
      <c r="L58" s="87" t="s">
        <v>590</v>
      </c>
      <c r="M58" s="87" t="s">
        <v>590</v>
      </c>
      <c r="N58" s="87" t="s">
        <v>590</v>
      </c>
      <c r="O58" s="88" t="s">
        <v>590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RKe0FsfA7Yc1Gfaz/L/WmJzTeLmlHrIGpnyVjhcSIfUzJO/Y3NKczN63B4yKXezcjfHGrFzl619J/6PwKoDg==" saltValue="EKty/azmCgIdnCUW5klh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55" t="s">
        <v>30</v>
      </c>
      <c r="C41" s="1256"/>
      <c r="D41" s="102"/>
      <c r="E41" s="1257" t="s">
        <v>31</v>
      </c>
      <c r="F41" s="1257"/>
      <c r="G41" s="1257"/>
      <c r="H41" s="1258"/>
      <c r="I41" s="351">
        <v>2551</v>
      </c>
      <c r="J41" s="352">
        <v>2817</v>
      </c>
      <c r="K41" s="352">
        <v>2941</v>
      </c>
      <c r="L41" s="352">
        <v>2922</v>
      </c>
      <c r="M41" s="353">
        <v>3195</v>
      </c>
    </row>
    <row r="42" spans="2:13" ht="27.75" customHeight="1">
      <c r="B42" s="1245"/>
      <c r="C42" s="1246"/>
      <c r="D42" s="103"/>
      <c r="E42" s="1249" t="s">
        <v>32</v>
      </c>
      <c r="F42" s="1249"/>
      <c r="G42" s="1249"/>
      <c r="H42" s="1250"/>
      <c r="I42" s="354" t="s">
        <v>516</v>
      </c>
      <c r="J42" s="355" t="s">
        <v>516</v>
      </c>
      <c r="K42" s="355" t="s">
        <v>516</v>
      </c>
      <c r="L42" s="355" t="s">
        <v>516</v>
      </c>
      <c r="M42" s="356" t="s">
        <v>516</v>
      </c>
    </row>
    <row r="43" spans="2:13" ht="27.75" customHeight="1">
      <c r="B43" s="1245"/>
      <c r="C43" s="1246"/>
      <c r="D43" s="103"/>
      <c r="E43" s="1249" t="s">
        <v>33</v>
      </c>
      <c r="F43" s="1249"/>
      <c r="G43" s="1249"/>
      <c r="H43" s="1250"/>
      <c r="I43" s="354" t="s">
        <v>516</v>
      </c>
      <c r="J43" s="355" t="s">
        <v>516</v>
      </c>
      <c r="K43" s="355" t="s">
        <v>516</v>
      </c>
      <c r="L43" s="355" t="s">
        <v>516</v>
      </c>
      <c r="M43" s="356" t="s">
        <v>516</v>
      </c>
    </row>
    <row r="44" spans="2:13" ht="27.75" customHeight="1">
      <c r="B44" s="1245"/>
      <c r="C44" s="1246"/>
      <c r="D44" s="103"/>
      <c r="E44" s="1249" t="s">
        <v>34</v>
      </c>
      <c r="F44" s="1249"/>
      <c r="G44" s="1249"/>
      <c r="H44" s="1250"/>
      <c r="I44" s="354" t="s">
        <v>516</v>
      </c>
      <c r="J44" s="355" t="s">
        <v>516</v>
      </c>
      <c r="K44" s="355" t="s">
        <v>516</v>
      </c>
      <c r="L44" s="355" t="s">
        <v>516</v>
      </c>
      <c r="M44" s="356" t="s">
        <v>516</v>
      </c>
    </row>
    <row r="45" spans="2:13" ht="27.75" customHeight="1">
      <c r="B45" s="1245"/>
      <c r="C45" s="1246"/>
      <c r="D45" s="103"/>
      <c r="E45" s="1249" t="s">
        <v>35</v>
      </c>
      <c r="F45" s="1249"/>
      <c r="G45" s="1249"/>
      <c r="H45" s="1250"/>
      <c r="I45" s="354">
        <v>214</v>
      </c>
      <c r="J45" s="355">
        <v>250</v>
      </c>
      <c r="K45" s="355">
        <v>256</v>
      </c>
      <c r="L45" s="355">
        <v>283</v>
      </c>
      <c r="M45" s="356">
        <v>256</v>
      </c>
    </row>
    <row r="46" spans="2:13" ht="27.75" customHeight="1">
      <c r="B46" s="1245"/>
      <c r="C46" s="1246"/>
      <c r="D46" s="104"/>
      <c r="E46" s="1249" t="s">
        <v>36</v>
      </c>
      <c r="F46" s="1249"/>
      <c r="G46" s="1249"/>
      <c r="H46" s="1250"/>
      <c r="I46" s="354" t="s">
        <v>516</v>
      </c>
      <c r="J46" s="355" t="s">
        <v>516</v>
      </c>
      <c r="K46" s="355" t="s">
        <v>516</v>
      </c>
      <c r="L46" s="355" t="s">
        <v>516</v>
      </c>
      <c r="M46" s="356" t="s">
        <v>516</v>
      </c>
    </row>
    <row r="47" spans="2:13" ht="27.75" customHeight="1">
      <c r="B47" s="1245"/>
      <c r="C47" s="1246"/>
      <c r="D47" s="105"/>
      <c r="E47" s="1259" t="s">
        <v>37</v>
      </c>
      <c r="F47" s="1260"/>
      <c r="G47" s="1260"/>
      <c r="H47" s="1261"/>
      <c r="I47" s="354" t="s">
        <v>516</v>
      </c>
      <c r="J47" s="355" t="s">
        <v>516</v>
      </c>
      <c r="K47" s="355" t="s">
        <v>516</v>
      </c>
      <c r="L47" s="355" t="s">
        <v>516</v>
      </c>
      <c r="M47" s="356" t="s">
        <v>516</v>
      </c>
    </row>
    <row r="48" spans="2:13" ht="27.75" customHeight="1">
      <c r="B48" s="1245"/>
      <c r="C48" s="1246"/>
      <c r="D48" s="103"/>
      <c r="E48" s="1249" t="s">
        <v>38</v>
      </c>
      <c r="F48" s="1249"/>
      <c r="G48" s="1249"/>
      <c r="H48" s="1250"/>
      <c r="I48" s="354" t="s">
        <v>516</v>
      </c>
      <c r="J48" s="355" t="s">
        <v>516</v>
      </c>
      <c r="K48" s="355" t="s">
        <v>516</v>
      </c>
      <c r="L48" s="355">
        <v>135</v>
      </c>
      <c r="M48" s="356" t="s">
        <v>516</v>
      </c>
    </row>
    <row r="49" spans="2:13" ht="27.75" customHeight="1">
      <c r="B49" s="1247"/>
      <c r="C49" s="1248"/>
      <c r="D49" s="103"/>
      <c r="E49" s="1249" t="s">
        <v>39</v>
      </c>
      <c r="F49" s="1249"/>
      <c r="G49" s="1249"/>
      <c r="H49" s="1250"/>
      <c r="I49" s="354" t="s">
        <v>516</v>
      </c>
      <c r="J49" s="355" t="s">
        <v>516</v>
      </c>
      <c r="K49" s="355" t="s">
        <v>516</v>
      </c>
      <c r="L49" s="355" t="s">
        <v>516</v>
      </c>
      <c r="M49" s="356" t="s">
        <v>516</v>
      </c>
    </row>
    <row r="50" spans="2:13" ht="27.75" customHeight="1">
      <c r="B50" s="1243" t="s">
        <v>40</v>
      </c>
      <c r="C50" s="1244"/>
      <c r="D50" s="106"/>
      <c r="E50" s="1249" t="s">
        <v>41</v>
      </c>
      <c r="F50" s="1249"/>
      <c r="G50" s="1249"/>
      <c r="H50" s="1250"/>
      <c r="I50" s="354">
        <v>1999</v>
      </c>
      <c r="J50" s="355">
        <v>1989</v>
      </c>
      <c r="K50" s="355">
        <v>1893</v>
      </c>
      <c r="L50" s="355">
        <v>1782</v>
      </c>
      <c r="M50" s="356">
        <v>1744</v>
      </c>
    </row>
    <row r="51" spans="2:13" ht="27.75" customHeight="1">
      <c r="B51" s="1245"/>
      <c r="C51" s="1246"/>
      <c r="D51" s="103"/>
      <c r="E51" s="1249" t="s">
        <v>42</v>
      </c>
      <c r="F51" s="1249"/>
      <c r="G51" s="1249"/>
      <c r="H51" s="1250"/>
      <c r="I51" s="354" t="s">
        <v>516</v>
      </c>
      <c r="J51" s="355" t="s">
        <v>516</v>
      </c>
      <c r="K51" s="355" t="s">
        <v>516</v>
      </c>
      <c r="L51" s="355" t="s">
        <v>516</v>
      </c>
      <c r="M51" s="356" t="s">
        <v>516</v>
      </c>
    </row>
    <row r="52" spans="2:13" ht="27.75" customHeight="1">
      <c r="B52" s="1247"/>
      <c r="C52" s="1248"/>
      <c r="D52" s="103"/>
      <c r="E52" s="1249" t="s">
        <v>43</v>
      </c>
      <c r="F52" s="1249"/>
      <c r="G52" s="1249"/>
      <c r="H52" s="1250"/>
      <c r="I52" s="354">
        <v>1687</v>
      </c>
      <c r="J52" s="355">
        <v>2058</v>
      </c>
      <c r="K52" s="355">
        <v>2092</v>
      </c>
      <c r="L52" s="355">
        <v>1982</v>
      </c>
      <c r="M52" s="356">
        <v>2081</v>
      </c>
    </row>
    <row r="53" spans="2:13" ht="27.75" customHeight="1" thickBot="1">
      <c r="B53" s="1251" t="s">
        <v>44</v>
      </c>
      <c r="C53" s="1252"/>
      <c r="D53" s="107"/>
      <c r="E53" s="1253" t="s">
        <v>45</v>
      </c>
      <c r="F53" s="1253"/>
      <c r="G53" s="1253"/>
      <c r="H53" s="1254"/>
      <c r="I53" s="357">
        <v>-922</v>
      </c>
      <c r="J53" s="358">
        <v>-980</v>
      </c>
      <c r="K53" s="358">
        <v>-789</v>
      </c>
      <c r="L53" s="358">
        <v>-423</v>
      </c>
      <c r="M53" s="359">
        <v>-375</v>
      </c>
    </row>
    <row r="54" spans="2:13" ht="27.75" customHeight="1">
      <c r="B54" s="108" t="s">
        <v>46</v>
      </c>
      <c r="C54" s="109"/>
      <c r="D54" s="109"/>
      <c r="E54" s="110"/>
      <c r="F54" s="110"/>
      <c r="G54" s="110"/>
      <c r="H54" s="110"/>
      <c r="I54" s="111"/>
      <c r="J54" s="111"/>
      <c r="K54" s="111"/>
      <c r="L54" s="111"/>
      <c r="M54" s="111"/>
    </row>
    <row r="55" spans="2:13"/>
  </sheetData>
  <sheetProtection algorithmName="SHA-512" hashValue="1EHyxZklPlxHL72mvtfHDlBVkWjVuL7IxDXx+y0H6SUyu3oEYJbS7qQgdknzIE/t8r8xeG6QEHQhVVOsRJaZbg==" saltValue="Jl5AhLKumJRfzEaekRal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560</v>
      </c>
      <c r="G54" s="116" t="s">
        <v>561</v>
      </c>
      <c r="H54" s="117" t="s">
        <v>562</v>
      </c>
    </row>
    <row r="55" spans="2:8" ht="52.5" customHeight="1">
      <c r="B55" s="118"/>
      <c r="C55" s="1270" t="s">
        <v>48</v>
      </c>
      <c r="D55" s="1270"/>
      <c r="E55" s="1271"/>
      <c r="F55" s="119">
        <v>783</v>
      </c>
      <c r="G55" s="119">
        <v>651</v>
      </c>
      <c r="H55" s="120">
        <v>665</v>
      </c>
    </row>
    <row r="56" spans="2:8" ht="52.5" customHeight="1">
      <c r="B56" s="121"/>
      <c r="C56" s="1272" t="s">
        <v>49</v>
      </c>
      <c r="D56" s="1272"/>
      <c r="E56" s="1273"/>
      <c r="F56" s="122">
        <v>389</v>
      </c>
      <c r="G56" s="122">
        <v>389</v>
      </c>
      <c r="H56" s="123">
        <v>293</v>
      </c>
    </row>
    <row r="57" spans="2:8" ht="53.25" customHeight="1">
      <c r="B57" s="121"/>
      <c r="C57" s="1274" t="s">
        <v>50</v>
      </c>
      <c r="D57" s="1274"/>
      <c r="E57" s="1275"/>
      <c r="F57" s="124">
        <v>549</v>
      </c>
      <c r="G57" s="124">
        <v>567</v>
      </c>
      <c r="H57" s="125">
        <v>607</v>
      </c>
    </row>
    <row r="58" spans="2:8" ht="45.75" customHeight="1">
      <c r="B58" s="126"/>
      <c r="C58" s="1262" t="s">
        <v>585</v>
      </c>
      <c r="D58" s="1263"/>
      <c r="E58" s="1264"/>
      <c r="F58" s="127">
        <v>356</v>
      </c>
      <c r="G58" s="127">
        <v>356</v>
      </c>
      <c r="H58" s="128">
        <v>356</v>
      </c>
    </row>
    <row r="59" spans="2:8" ht="45.75" customHeight="1">
      <c r="B59" s="126"/>
      <c r="C59" s="1262" t="s">
        <v>586</v>
      </c>
      <c r="D59" s="1263"/>
      <c r="E59" s="1264"/>
      <c r="F59" s="127">
        <v>69</v>
      </c>
      <c r="G59" s="127">
        <v>69</v>
      </c>
      <c r="H59" s="128">
        <v>68</v>
      </c>
    </row>
    <row r="60" spans="2:8" ht="45.75" customHeight="1">
      <c r="B60" s="126"/>
      <c r="C60" s="1262" t="s">
        <v>587</v>
      </c>
      <c r="D60" s="1263"/>
      <c r="E60" s="1264"/>
      <c r="F60" s="127">
        <v>9</v>
      </c>
      <c r="G60" s="127">
        <v>27</v>
      </c>
      <c r="H60" s="128">
        <v>67</v>
      </c>
    </row>
    <row r="61" spans="2:8" ht="45.75" customHeight="1">
      <c r="B61" s="126"/>
      <c r="C61" s="1262" t="s">
        <v>588</v>
      </c>
      <c r="D61" s="1263"/>
      <c r="E61" s="1264"/>
      <c r="F61" s="127">
        <v>58</v>
      </c>
      <c r="G61" s="127">
        <v>58</v>
      </c>
      <c r="H61" s="128">
        <v>58</v>
      </c>
    </row>
    <row r="62" spans="2:8" ht="45.75" customHeight="1" thickBot="1">
      <c r="B62" s="129"/>
      <c r="C62" s="1265" t="s">
        <v>589</v>
      </c>
      <c r="D62" s="1266"/>
      <c r="E62" s="1267"/>
      <c r="F62" s="130">
        <v>35</v>
      </c>
      <c r="G62" s="130">
        <v>35</v>
      </c>
      <c r="H62" s="131">
        <v>35</v>
      </c>
    </row>
    <row r="63" spans="2:8" ht="52.5" customHeight="1" thickBot="1">
      <c r="B63" s="132"/>
      <c r="C63" s="1268" t="s">
        <v>51</v>
      </c>
      <c r="D63" s="1268"/>
      <c r="E63" s="1269"/>
      <c r="F63" s="133">
        <v>1722</v>
      </c>
      <c r="G63" s="133">
        <v>1607</v>
      </c>
      <c r="H63" s="134">
        <v>1565</v>
      </c>
    </row>
    <row r="64" spans="2:8"/>
  </sheetData>
  <sheetProtection algorithmName="SHA-512" hashValue="1MPjU80rEShv+crC3K2iGPc3MQYT8pcIjHaJNyvo2+sTINyjQ3H7ZXRRHZsh/ht9y277oATjxpa8n05u/dvWNQ==" saltValue="q14u778Osd7NnGQq/oUI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67AE7-0346-4D3C-B2A3-24E4846CA1D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4" t="s">
        <v>601</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594</v>
      </c>
    </row>
    <row r="50" spans="1:109">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558</v>
      </c>
      <c r="BQ50" s="1282"/>
      <c r="BR50" s="1282"/>
      <c r="BS50" s="1282"/>
      <c r="BT50" s="1282"/>
      <c r="BU50" s="1282"/>
      <c r="BV50" s="1282"/>
      <c r="BW50" s="1282"/>
      <c r="BX50" s="1282" t="s">
        <v>559</v>
      </c>
      <c r="BY50" s="1282"/>
      <c r="BZ50" s="1282"/>
      <c r="CA50" s="1282"/>
      <c r="CB50" s="1282"/>
      <c r="CC50" s="1282"/>
      <c r="CD50" s="1282"/>
      <c r="CE50" s="1282"/>
      <c r="CF50" s="1282" t="s">
        <v>560</v>
      </c>
      <c r="CG50" s="1282"/>
      <c r="CH50" s="1282"/>
      <c r="CI50" s="1282"/>
      <c r="CJ50" s="1282"/>
      <c r="CK50" s="1282"/>
      <c r="CL50" s="1282"/>
      <c r="CM50" s="1282"/>
      <c r="CN50" s="1282" t="s">
        <v>561</v>
      </c>
      <c r="CO50" s="1282"/>
      <c r="CP50" s="1282"/>
      <c r="CQ50" s="1282"/>
      <c r="CR50" s="1282"/>
      <c r="CS50" s="1282"/>
      <c r="CT50" s="1282"/>
      <c r="CU50" s="1282"/>
      <c r="CV50" s="1282" t="s">
        <v>562</v>
      </c>
      <c r="CW50" s="1282"/>
      <c r="CX50" s="1282"/>
      <c r="CY50" s="1282"/>
      <c r="CZ50" s="1282"/>
      <c r="DA50" s="1282"/>
      <c r="DB50" s="1282"/>
      <c r="DC50" s="1282"/>
    </row>
    <row r="51" spans="1:109" ht="13.5" customHeight="1">
      <c r="B51" s="375"/>
      <c r="G51" s="1293"/>
      <c r="H51" s="1293"/>
      <c r="I51" s="1297"/>
      <c r="J51" s="1297"/>
      <c r="K51" s="1283"/>
      <c r="L51" s="1283"/>
      <c r="M51" s="1283"/>
      <c r="N51" s="1283"/>
      <c r="AM51" s="384"/>
      <c r="AN51" s="1281" t="s">
        <v>595</v>
      </c>
      <c r="AO51" s="1281"/>
      <c r="AP51" s="1281"/>
      <c r="AQ51" s="1281"/>
      <c r="AR51" s="1281"/>
      <c r="AS51" s="1281"/>
      <c r="AT51" s="1281"/>
      <c r="AU51" s="1281"/>
      <c r="AV51" s="1281"/>
      <c r="AW51" s="1281"/>
      <c r="AX51" s="1281"/>
      <c r="AY51" s="1281"/>
      <c r="AZ51" s="1281"/>
      <c r="BA51" s="1281"/>
      <c r="BB51" s="1281" t="s">
        <v>596</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597</v>
      </c>
      <c r="BC53" s="1281"/>
      <c r="BD53" s="1281"/>
      <c r="BE53" s="1281"/>
      <c r="BF53" s="1281"/>
      <c r="BG53" s="1281"/>
      <c r="BH53" s="1281"/>
      <c r="BI53" s="1281"/>
      <c r="BJ53" s="1281"/>
      <c r="BK53" s="1281"/>
      <c r="BL53" s="1281"/>
      <c r="BM53" s="1281"/>
      <c r="BN53" s="1281"/>
      <c r="BO53" s="1281"/>
      <c r="BP53" s="1278">
        <v>48.5</v>
      </c>
      <c r="BQ53" s="1278"/>
      <c r="BR53" s="1278"/>
      <c r="BS53" s="1278"/>
      <c r="BT53" s="1278"/>
      <c r="BU53" s="1278"/>
      <c r="BV53" s="1278"/>
      <c r="BW53" s="1278"/>
      <c r="BX53" s="1278">
        <v>49.3</v>
      </c>
      <c r="BY53" s="1278"/>
      <c r="BZ53" s="1278"/>
      <c r="CA53" s="1278"/>
      <c r="CB53" s="1278"/>
      <c r="CC53" s="1278"/>
      <c r="CD53" s="1278"/>
      <c r="CE53" s="1278"/>
      <c r="CF53" s="1278">
        <v>50.4</v>
      </c>
      <c r="CG53" s="1278"/>
      <c r="CH53" s="1278"/>
      <c r="CI53" s="1278"/>
      <c r="CJ53" s="1278"/>
      <c r="CK53" s="1278"/>
      <c r="CL53" s="1278"/>
      <c r="CM53" s="1278"/>
      <c r="CN53" s="1278">
        <v>52.4</v>
      </c>
      <c r="CO53" s="1278"/>
      <c r="CP53" s="1278"/>
      <c r="CQ53" s="1278"/>
      <c r="CR53" s="1278"/>
      <c r="CS53" s="1278"/>
      <c r="CT53" s="1278"/>
      <c r="CU53" s="1278"/>
      <c r="CV53" s="1278">
        <v>53.5</v>
      </c>
      <c r="CW53" s="1278"/>
      <c r="CX53" s="1278"/>
      <c r="CY53" s="1278"/>
      <c r="CZ53" s="1278"/>
      <c r="DA53" s="1278"/>
      <c r="DB53" s="1278"/>
      <c r="DC53" s="1278"/>
    </row>
    <row r="54" spans="1:109">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3"/>
      <c r="B55" s="375"/>
      <c r="G55" s="1276"/>
      <c r="H55" s="1276"/>
      <c r="I55" s="1276"/>
      <c r="J55" s="1276"/>
      <c r="K55" s="1283"/>
      <c r="L55" s="1283"/>
      <c r="M55" s="1283"/>
      <c r="N55" s="1283"/>
      <c r="AN55" s="1282" t="s">
        <v>598</v>
      </c>
      <c r="AO55" s="1282"/>
      <c r="AP55" s="1282"/>
      <c r="AQ55" s="1282"/>
      <c r="AR55" s="1282"/>
      <c r="AS55" s="1282"/>
      <c r="AT55" s="1282"/>
      <c r="AU55" s="1282"/>
      <c r="AV55" s="1282"/>
      <c r="AW55" s="1282"/>
      <c r="AX55" s="1282"/>
      <c r="AY55" s="1282"/>
      <c r="AZ55" s="1282"/>
      <c r="BA55" s="1282"/>
      <c r="BB55" s="1281" t="s">
        <v>596</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597</v>
      </c>
      <c r="BC57" s="1281"/>
      <c r="BD57" s="1281"/>
      <c r="BE57" s="1281"/>
      <c r="BF57" s="1281"/>
      <c r="BG57" s="1281"/>
      <c r="BH57" s="1281"/>
      <c r="BI57" s="1281"/>
      <c r="BJ57" s="1281"/>
      <c r="BK57" s="1281"/>
      <c r="BL57" s="1281"/>
      <c r="BM57" s="1281"/>
      <c r="BN57" s="1281"/>
      <c r="BO57" s="1281"/>
      <c r="BP57" s="1278">
        <v>58.2</v>
      </c>
      <c r="BQ57" s="1278"/>
      <c r="BR57" s="1278"/>
      <c r="BS57" s="1278"/>
      <c r="BT57" s="1278"/>
      <c r="BU57" s="1278"/>
      <c r="BV57" s="1278"/>
      <c r="BW57" s="1278"/>
      <c r="BX57" s="1278">
        <v>59.4</v>
      </c>
      <c r="BY57" s="1278"/>
      <c r="BZ57" s="1278"/>
      <c r="CA57" s="1278"/>
      <c r="CB57" s="1278"/>
      <c r="CC57" s="1278"/>
      <c r="CD57" s="1278"/>
      <c r="CE57" s="1278"/>
      <c r="CF57" s="1278">
        <v>60.4</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388"/>
      <c r="DE57" s="387"/>
    </row>
    <row r="58" spans="1:109" s="383" customFormat="1">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599</v>
      </c>
    </row>
    <row r="64" spans="1:109">
      <c r="B64" s="375"/>
      <c r="G64" s="382"/>
      <c r="I64" s="395"/>
      <c r="J64" s="395"/>
      <c r="K64" s="395"/>
      <c r="L64" s="395"/>
      <c r="M64" s="395"/>
      <c r="N64" s="396"/>
      <c r="AM64" s="382"/>
      <c r="AN64" s="382" t="s">
        <v>593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4" t="s">
        <v>602</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594</v>
      </c>
    </row>
    <row r="72" spans="2:107">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558</v>
      </c>
      <c r="BQ72" s="1282"/>
      <c r="BR72" s="1282"/>
      <c r="BS72" s="1282"/>
      <c r="BT72" s="1282"/>
      <c r="BU72" s="1282"/>
      <c r="BV72" s="1282"/>
      <c r="BW72" s="1282"/>
      <c r="BX72" s="1282" t="s">
        <v>559</v>
      </c>
      <c r="BY72" s="1282"/>
      <c r="BZ72" s="1282"/>
      <c r="CA72" s="1282"/>
      <c r="CB72" s="1282"/>
      <c r="CC72" s="1282"/>
      <c r="CD72" s="1282"/>
      <c r="CE72" s="1282"/>
      <c r="CF72" s="1282" t="s">
        <v>560</v>
      </c>
      <c r="CG72" s="1282"/>
      <c r="CH72" s="1282"/>
      <c r="CI72" s="1282"/>
      <c r="CJ72" s="1282"/>
      <c r="CK72" s="1282"/>
      <c r="CL72" s="1282"/>
      <c r="CM72" s="1282"/>
      <c r="CN72" s="1282" t="s">
        <v>561</v>
      </c>
      <c r="CO72" s="1282"/>
      <c r="CP72" s="1282"/>
      <c r="CQ72" s="1282"/>
      <c r="CR72" s="1282"/>
      <c r="CS72" s="1282"/>
      <c r="CT72" s="1282"/>
      <c r="CU72" s="1282"/>
      <c r="CV72" s="1282" t="s">
        <v>562</v>
      </c>
      <c r="CW72" s="1282"/>
      <c r="CX72" s="1282"/>
      <c r="CY72" s="1282"/>
      <c r="CZ72" s="1282"/>
      <c r="DA72" s="1282"/>
      <c r="DB72" s="1282"/>
      <c r="DC72" s="1282"/>
    </row>
    <row r="73" spans="2:107">
      <c r="B73" s="375"/>
      <c r="G73" s="1293"/>
      <c r="H73" s="1293"/>
      <c r="I73" s="1293"/>
      <c r="J73" s="1293"/>
      <c r="K73" s="1277"/>
      <c r="L73" s="1277"/>
      <c r="M73" s="1277"/>
      <c r="N73" s="1277"/>
      <c r="AM73" s="384"/>
      <c r="AN73" s="1281" t="s">
        <v>595</v>
      </c>
      <c r="AO73" s="1281"/>
      <c r="AP73" s="1281"/>
      <c r="AQ73" s="1281"/>
      <c r="AR73" s="1281"/>
      <c r="AS73" s="1281"/>
      <c r="AT73" s="1281"/>
      <c r="AU73" s="1281"/>
      <c r="AV73" s="1281"/>
      <c r="AW73" s="1281"/>
      <c r="AX73" s="1281"/>
      <c r="AY73" s="1281"/>
      <c r="AZ73" s="1281"/>
      <c r="BA73" s="1281"/>
      <c r="BB73" s="1281" t="s">
        <v>596</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600</v>
      </c>
      <c r="BC75" s="1281"/>
      <c r="BD75" s="1281"/>
      <c r="BE75" s="1281"/>
      <c r="BF75" s="1281"/>
      <c r="BG75" s="1281"/>
      <c r="BH75" s="1281"/>
      <c r="BI75" s="1281"/>
      <c r="BJ75" s="1281"/>
      <c r="BK75" s="1281"/>
      <c r="BL75" s="1281"/>
      <c r="BM75" s="1281"/>
      <c r="BN75" s="1281"/>
      <c r="BO75" s="1281"/>
      <c r="BP75" s="1278">
        <v>10.3</v>
      </c>
      <c r="BQ75" s="1278"/>
      <c r="BR75" s="1278"/>
      <c r="BS75" s="1278"/>
      <c r="BT75" s="1278"/>
      <c r="BU75" s="1278"/>
      <c r="BV75" s="1278"/>
      <c r="BW75" s="1278"/>
      <c r="BX75" s="1278">
        <v>11.2</v>
      </c>
      <c r="BY75" s="1278"/>
      <c r="BZ75" s="1278"/>
      <c r="CA75" s="1278"/>
      <c r="CB75" s="1278"/>
      <c r="CC75" s="1278"/>
      <c r="CD75" s="1278"/>
      <c r="CE75" s="1278"/>
      <c r="CF75" s="1278">
        <v>11.3</v>
      </c>
      <c r="CG75" s="1278"/>
      <c r="CH75" s="1278"/>
      <c r="CI75" s="1278"/>
      <c r="CJ75" s="1278"/>
      <c r="CK75" s="1278"/>
      <c r="CL75" s="1278"/>
      <c r="CM75" s="1278"/>
      <c r="CN75" s="1278">
        <v>11.9</v>
      </c>
      <c r="CO75" s="1278"/>
      <c r="CP75" s="1278"/>
      <c r="CQ75" s="1278"/>
      <c r="CR75" s="1278"/>
      <c r="CS75" s="1278"/>
      <c r="CT75" s="1278"/>
      <c r="CU75" s="1278"/>
      <c r="CV75" s="1278">
        <v>11.9</v>
      </c>
      <c r="CW75" s="1278"/>
      <c r="CX75" s="1278"/>
      <c r="CY75" s="1278"/>
      <c r="CZ75" s="1278"/>
      <c r="DA75" s="1278"/>
      <c r="DB75" s="1278"/>
      <c r="DC75" s="1278"/>
    </row>
    <row r="76" spans="2:107">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5"/>
      <c r="G77" s="1276"/>
      <c r="H77" s="1276"/>
      <c r="I77" s="1276"/>
      <c r="J77" s="1276"/>
      <c r="K77" s="1277"/>
      <c r="L77" s="1277"/>
      <c r="M77" s="1277"/>
      <c r="N77" s="1277"/>
      <c r="AN77" s="1282" t="s">
        <v>598</v>
      </c>
      <c r="AO77" s="1282"/>
      <c r="AP77" s="1282"/>
      <c r="AQ77" s="1282"/>
      <c r="AR77" s="1282"/>
      <c r="AS77" s="1282"/>
      <c r="AT77" s="1282"/>
      <c r="AU77" s="1282"/>
      <c r="AV77" s="1282"/>
      <c r="AW77" s="1282"/>
      <c r="AX77" s="1282"/>
      <c r="AY77" s="1282"/>
      <c r="AZ77" s="1282"/>
      <c r="BA77" s="1282"/>
      <c r="BB77" s="1281" t="s">
        <v>596</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600</v>
      </c>
      <c r="BC79" s="1281"/>
      <c r="BD79" s="1281"/>
      <c r="BE79" s="1281"/>
      <c r="BF79" s="1281"/>
      <c r="BG79" s="1281"/>
      <c r="BH79" s="1281"/>
      <c r="BI79" s="1281"/>
      <c r="BJ79" s="1281"/>
      <c r="BK79" s="1281"/>
      <c r="BL79" s="1281"/>
      <c r="BM79" s="1281"/>
      <c r="BN79" s="1281"/>
      <c r="BO79" s="1281"/>
      <c r="BP79" s="1278">
        <v>7.1</v>
      </c>
      <c r="BQ79" s="1278"/>
      <c r="BR79" s="1278"/>
      <c r="BS79" s="1278"/>
      <c r="BT79" s="1278"/>
      <c r="BU79" s="1278"/>
      <c r="BV79" s="1278"/>
      <c r="BW79" s="1278"/>
      <c r="BX79" s="1278">
        <v>7.4</v>
      </c>
      <c r="BY79" s="1278"/>
      <c r="BZ79" s="1278"/>
      <c r="CA79" s="1278"/>
      <c r="CB79" s="1278"/>
      <c r="CC79" s="1278"/>
      <c r="CD79" s="1278"/>
      <c r="CE79" s="1278"/>
      <c r="CF79" s="1278">
        <v>7.4</v>
      </c>
      <c r="CG79" s="1278"/>
      <c r="CH79" s="1278"/>
      <c r="CI79" s="1278"/>
      <c r="CJ79" s="1278"/>
      <c r="CK79" s="1278"/>
      <c r="CL79" s="1278"/>
      <c r="CM79" s="1278"/>
      <c r="CN79" s="1278">
        <v>8</v>
      </c>
      <c r="CO79" s="1278"/>
      <c r="CP79" s="1278"/>
      <c r="CQ79" s="1278"/>
      <c r="CR79" s="1278"/>
      <c r="CS79" s="1278"/>
      <c r="CT79" s="1278"/>
      <c r="CU79" s="1278"/>
      <c r="CV79" s="1278">
        <v>6.6</v>
      </c>
      <c r="CW79" s="1278"/>
      <c r="CX79" s="1278"/>
      <c r="CY79" s="1278"/>
      <c r="CZ79" s="1278"/>
      <c r="DA79" s="1278"/>
      <c r="DB79" s="1278"/>
      <c r="DC79" s="1278"/>
    </row>
    <row r="80" spans="2:107">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5EEdzmlVsPPZUw830WVVMHykCuh94fiQwx3NHN8RrcNxTAs/9kO9UsgAly4dNNtFDed+zZtV2zsM4flAo2Ft2Q==" saltValue="nToP5mhwa6huYHHkv7Jd9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D4B32-DB1F-48E5-8365-25F415B8F0B9}">
  <sheetPr>
    <pageSetUpPr fitToPage="1"/>
  </sheetPr>
  <dimension ref="A1:DR125"/>
  <sheetViews>
    <sheetView showGridLines="0" zoomScale="84" zoomScaleNormal="84"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505</v>
      </c>
    </row>
  </sheetData>
  <sheetProtection algorithmName="SHA-512" hashValue="8z6ulnxqB/grKX5ef1vZXA5JtTih292rgNwcUwmIOCu0Ui6Cn6HuXnJifCaw8RZl0CgTGMt10DRLyng76sCUEg==" saltValue="1KIlz7rifYiumCAP0mSN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28625-02A9-4F41-AA6D-44E36B13198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505</v>
      </c>
    </row>
  </sheetData>
  <sheetProtection algorithmName="SHA-512" hashValue="gUIYswc68wwAhplfRFVjr9VQQ7p3a1bKe7hVStyx2wvRFRBiO25nRfjHvK2q3l3jsSIKvpwLsaeSoJmGiHvJ6g==" saltValue="gQTZTVFhi0a4lThgPBXH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555</v>
      </c>
      <c r="G2" s="148"/>
      <c r="H2" s="149"/>
    </row>
    <row r="3" spans="1:8">
      <c r="A3" s="145" t="s">
        <v>548</v>
      </c>
      <c r="B3" s="150"/>
      <c r="C3" s="151"/>
      <c r="D3" s="152">
        <v>3366948</v>
      </c>
      <c r="E3" s="153"/>
      <c r="F3" s="154">
        <v>317319</v>
      </c>
      <c r="G3" s="155"/>
      <c r="H3" s="156"/>
    </row>
    <row r="4" spans="1:8">
      <c r="A4" s="157"/>
      <c r="B4" s="158"/>
      <c r="C4" s="159"/>
      <c r="D4" s="160">
        <v>1340805</v>
      </c>
      <c r="E4" s="161"/>
      <c r="F4" s="162">
        <v>164214</v>
      </c>
      <c r="G4" s="163"/>
      <c r="H4" s="164"/>
    </row>
    <row r="5" spans="1:8">
      <c r="A5" s="145" t="s">
        <v>550</v>
      </c>
      <c r="B5" s="150"/>
      <c r="C5" s="151"/>
      <c r="D5" s="152">
        <v>3611724</v>
      </c>
      <c r="E5" s="153"/>
      <c r="F5" s="154">
        <v>289738</v>
      </c>
      <c r="G5" s="155"/>
      <c r="H5" s="156"/>
    </row>
    <row r="6" spans="1:8">
      <c r="A6" s="157"/>
      <c r="B6" s="158"/>
      <c r="C6" s="159"/>
      <c r="D6" s="160">
        <v>2122330</v>
      </c>
      <c r="E6" s="161"/>
      <c r="F6" s="162">
        <v>156238</v>
      </c>
      <c r="G6" s="163"/>
      <c r="H6" s="164"/>
    </row>
    <row r="7" spans="1:8">
      <c r="A7" s="145" t="s">
        <v>551</v>
      </c>
      <c r="B7" s="150"/>
      <c r="C7" s="151"/>
      <c r="D7" s="152">
        <v>2830806</v>
      </c>
      <c r="E7" s="153"/>
      <c r="F7" s="154">
        <v>316937</v>
      </c>
      <c r="G7" s="155"/>
      <c r="H7" s="156"/>
    </row>
    <row r="8" spans="1:8">
      <c r="A8" s="157"/>
      <c r="B8" s="158"/>
      <c r="C8" s="159"/>
      <c r="D8" s="160">
        <v>1914549</v>
      </c>
      <c r="E8" s="161"/>
      <c r="F8" s="162">
        <v>199150</v>
      </c>
      <c r="G8" s="163"/>
      <c r="H8" s="164"/>
    </row>
    <row r="9" spans="1:8">
      <c r="A9" s="145" t="s">
        <v>552</v>
      </c>
      <c r="B9" s="150"/>
      <c r="C9" s="151"/>
      <c r="D9" s="152">
        <v>1943753</v>
      </c>
      <c r="E9" s="153"/>
      <c r="F9" s="154">
        <v>332350</v>
      </c>
      <c r="G9" s="155"/>
      <c r="H9" s="156"/>
    </row>
    <row r="10" spans="1:8">
      <c r="A10" s="157"/>
      <c r="B10" s="158"/>
      <c r="C10" s="159"/>
      <c r="D10" s="160">
        <v>1140021</v>
      </c>
      <c r="E10" s="161"/>
      <c r="F10" s="162">
        <v>200453</v>
      </c>
      <c r="G10" s="163"/>
      <c r="H10" s="164"/>
    </row>
    <row r="11" spans="1:8">
      <c r="A11" s="145" t="s">
        <v>553</v>
      </c>
      <c r="B11" s="150"/>
      <c r="C11" s="151"/>
      <c r="D11" s="152">
        <v>3186964</v>
      </c>
      <c r="E11" s="153"/>
      <c r="F11" s="154">
        <v>362690</v>
      </c>
      <c r="G11" s="155"/>
      <c r="H11" s="156"/>
    </row>
    <row r="12" spans="1:8">
      <c r="A12" s="157"/>
      <c r="B12" s="158"/>
      <c r="C12" s="165"/>
      <c r="D12" s="160">
        <v>1484737</v>
      </c>
      <c r="E12" s="161"/>
      <c r="F12" s="162">
        <v>172580</v>
      </c>
      <c r="G12" s="163"/>
      <c r="H12" s="164"/>
    </row>
    <row r="13" spans="1:8">
      <c r="A13" s="145"/>
      <c r="B13" s="150"/>
      <c r="C13" s="166"/>
      <c r="D13" s="167">
        <v>2988039</v>
      </c>
      <c r="E13" s="168"/>
      <c r="F13" s="169">
        <v>323807</v>
      </c>
      <c r="G13" s="170"/>
      <c r="H13" s="156"/>
    </row>
    <row r="14" spans="1:8">
      <c r="A14" s="157"/>
      <c r="B14" s="158"/>
      <c r="C14" s="159"/>
      <c r="D14" s="160">
        <v>1600488</v>
      </c>
      <c r="E14" s="161"/>
      <c r="F14" s="162">
        <v>178527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14.96</v>
      </c>
      <c r="C19" s="171">
        <f>ROUND(VALUE(SUBSTITUTE(実質収支比率等に係る経年分析!G$48,"▲","-")),2)</f>
        <v>2.81</v>
      </c>
      <c r="D19" s="171">
        <f>ROUND(VALUE(SUBSTITUTE(実質収支比率等に係る経年分析!H$48,"▲","-")),2)</f>
        <v>0.54</v>
      </c>
      <c r="E19" s="171">
        <f>ROUND(VALUE(SUBSTITUTE(実質収支比率等に係る経年分析!I$48,"▲","-")),2)</f>
        <v>3.8</v>
      </c>
      <c r="F19" s="171">
        <f>ROUND(VALUE(SUBSTITUTE(実質収支比率等に係る経年分析!J$48,"▲","-")),2)</f>
        <v>32.619999999999997</v>
      </c>
    </row>
    <row r="20" spans="1:11">
      <c r="A20" s="171" t="s">
        <v>55</v>
      </c>
      <c r="B20" s="171">
        <f>ROUND(VALUE(SUBSTITUTE(実質収支比率等に係る経年分析!F$47,"▲","-")),2)</f>
        <v>110.4</v>
      </c>
      <c r="C20" s="171">
        <f>ROUND(VALUE(SUBSTITUTE(実質収支比率等に係る経年分析!G$47,"▲","-")),2)</f>
        <v>118.45</v>
      </c>
      <c r="D20" s="171">
        <f>ROUND(VALUE(SUBSTITUTE(実質収支比率等に係る経年分析!H$47,"▲","-")),2)</f>
        <v>109.54</v>
      </c>
      <c r="E20" s="171">
        <f>ROUND(VALUE(SUBSTITUTE(実質収支比率等に係る経年分析!I$47,"▲","-")),2)</f>
        <v>85.3</v>
      </c>
      <c r="F20" s="171">
        <f>ROUND(VALUE(SUBSTITUTE(実質収支比率等に係る経年分析!J$47,"▲","-")),2)</f>
        <v>73.03</v>
      </c>
    </row>
    <row r="21" spans="1:11">
      <c r="A21" s="171" t="s">
        <v>56</v>
      </c>
      <c r="B21" s="171">
        <f>IF(ISNUMBER(VALUE(SUBSTITUTE(実質収支比率等に係る経年分析!F$49,"▲","-"))),ROUND(VALUE(SUBSTITUTE(実質収支比率等に係る経年分析!F$49,"▲","-")),2),NA())</f>
        <v>6.94</v>
      </c>
      <c r="C21" s="171">
        <f>IF(ISNUMBER(VALUE(SUBSTITUTE(実質収支比率等に係る経年分析!G$49,"▲","-"))),ROUND(VALUE(SUBSTITUTE(実質収支比率等に係る経年分析!G$49,"▲","-")),2),NA())</f>
        <v>-13</v>
      </c>
      <c r="D21" s="171">
        <f>IF(ISNUMBER(VALUE(SUBSTITUTE(実質収支比率等に係る経年分析!H$49,"▲","-"))),ROUND(VALUE(SUBSTITUTE(実質収支比率等に係る経年分析!H$49,"▲","-")),2),NA())</f>
        <v>-11.74</v>
      </c>
      <c r="E21" s="171">
        <f>IF(ISNUMBER(VALUE(SUBSTITUTE(実質収支比率等に係る経年分析!I$49,"▲","-"))),ROUND(VALUE(SUBSTITUTE(実質収支比率等に係る経年分析!I$49,"▲","-")),2),NA())</f>
        <v>-13.99</v>
      </c>
      <c r="F21" s="171">
        <f>IF(ISNUMBER(VALUE(SUBSTITUTE(実質収支比率等に係る経年分析!J$49,"▲","-"))),ROUND(VALUE(SUBSTITUTE(実質収支比率等に係る経年分析!J$49,"▲","-")),2),NA())</f>
        <v>30.98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三島村介護保険特別会計(サービス事業勘定)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三島村簡易水道事業特別会計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c r="A31" s="172" t="str">
        <f>IF(連結実質赤字比率に係る赤字・黒字の構成分析!C$39="",NA(),連結実質赤字比率に係る赤字・黒字の構成分析!C$39)</f>
        <v>三島村後期高齢者医療特別会計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c r="A32" s="172" t="str">
        <f>IF(連結実質赤字比率に係る赤字・黒字の構成分析!C$38="",NA(),連結実質赤字比率に係る赤字・黒字の構成分析!C$38)</f>
        <v>三島村特産品焼酎事業特別会計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0.56999999999999995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c r="A33" s="172" t="str">
        <f>IF(連結実質赤字比率に係る赤字・黒字の構成分析!C$37="",NA(),連結実質赤字比率に係る赤字・黒字の構成分析!C$37)</f>
        <v>三島村介護保険特別会計(保険事業勘定)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0.55000000000000004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0.64</v>
      </c>
    </row>
    <row r="34" spans="1:16">
      <c r="A34" s="172" t="str">
        <f>IF(連結実質赤字比率に係る赤字・黒字の構成分析!C$36="",NA(),連結実質赤字比率に係る赤字・黒字の構成分析!C$36)</f>
        <v>三島村国民健康保険特別会計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2.23</v>
      </c>
    </row>
    <row r="35" spans="1:16">
      <c r="A35" s="172" t="str">
        <f>IF(連結実質赤字比率に係る赤字・黒字の構成分析!C$35="",NA(),連結実質赤字比率に係る赤字・黒字の構成分析!C$35)</f>
        <v>三島村船舶交通事業特別会計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10.84</v>
      </c>
      <c r="H35" s="172">
        <f>IF(ROUND(VALUE(SUBSTITUTE(連結実質赤字比率に係る赤字・黒字の構成分析!I$35,"▲", "-")), 2) &lt; 0, ABS(ROUND(VALUE(SUBSTITUTE(連結実質赤字比率に係る赤字・黒字の構成分析!I$35,"▲", "-")), 2)), NA())</f>
        <v>22.69</v>
      </c>
      <c r="I35" s="172" t="e">
        <f>IF(ROUND(VALUE(SUBSTITUTE(連結実質赤字比率に係る赤字・黒字の構成分析!I$35,"▲", "-")), 2) &gt;= 0, ABS(ROUND(VALUE(SUBSTITUTE(連結実質赤字比率に係る赤字・黒字の構成分析!I$35,"▲", "-")), 2)), NA())</f>
        <v>#N/A</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4.21</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32.61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207</v>
      </c>
      <c r="E42" s="173"/>
      <c r="F42" s="173"/>
      <c r="G42" s="173">
        <f>'実質公債費比率（分子）の構造'!L$52</f>
        <v>188</v>
      </c>
      <c r="H42" s="173"/>
      <c r="I42" s="173"/>
      <c r="J42" s="173">
        <f>'実質公債費比率（分子）の構造'!M$52</f>
        <v>179</v>
      </c>
      <c r="K42" s="173"/>
      <c r="L42" s="173"/>
      <c r="M42" s="173">
        <f>'実質公債費比率（分子）の構造'!N$52</f>
        <v>190</v>
      </c>
      <c r="N42" s="173"/>
      <c r="O42" s="173"/>
      <c r="P42" s="173">
        <f>'実質公債費比率（分子）の構造'!O$52</f>
        <v>202</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263</v>
      </c>
      <c r="C49" s="173"/>
      <c r="D49" s="173"/>
      <c r="E49" s="173">
        <f>'実質公債費比率（分子）の構造'!L$45</f>
        <v>254</v>
      </c>
      <c r="F49" s="173"/>
      <c r="G49" s="173"/>
      <c r="H49" s="173">
        <f>'実質公債費比率（分子）の構造'!M$45</f>
        <v>241</v>
      </c>
      <c r="I49" s="173"/>
      <c r="J49" s="173"/>
      <c r="K49" s="173">
        <f>'実質公債費比率（分子）の構造'!N$45</f>
        <v>258</v>
      </c>
      <c r="L49" s="173"/>
      <c r="M49" s="173"/>
      <c r="N49" s="173">
        <f>'実質公債費比率（分子）の構造'!O$45</f>
        <v>289</v>
      </c>
      <c r="O49" s="173"/>
      <c r="P49" s="173"/>
    </row>
    <row r="50" spans="1:16">
      <c r="A50" s="173" t="s">
        <v>71</v>
      </c>
      <c r="B50" s="173" t="e">
        <f>NA()</f>
        <v>#N/A</v>
      </c>
      <c r="C50" s="173">
        <f>IF(ISNUMBER('実質公債費比率（分子）の構造'!K$53),'実質公債費比率（分子）の構造'!K$53,NA())</f>
        <v>56</v>
      </c>
      <c r="D50" s="173" t="e">
        <f>NA()</f>
        <v>#N/A</v>
      </c>
      <c r="E50" s="173" t="e">
        <f>NA()</f>
        <v>#N/A</v>
      </c>
      <c r="F50" s="173">
        <f>IF(ISNUMBER('実質公債費比率（分子）の構造'!L$53),'実質公債費比率（分子）の構造'!L$53,NA())</f>
        <v>66</v>
      </c>
      <c r="G50" s="173" t="e">
        <f>NA()</f>
        <v>#N/A</v>
      </c>
      <c r="H50" s="173" t="e">
        <f>NA()</f>
        <v>#N/A</v>
      </c>
      <c r="I50" s="173">
        <f>IF(ISNUMBER('実質公債費比率（分子）の構造'!M$53),'実質公債費比率（分子）の構造'!M$53,NA())</f>
        <v>62</v>
      </c>
      <c r="J50" s="173" t="e">
        <f>NA()</f>
        <v>#N/A</v>
      </c>
      <c r="K50" s="173" t="e">
        <f>NA()</f>
        <v>#N/A</v>
      </c>
      <c r="L50" s="173">
        <f>IF(ISNUMBER('実質公債費比率（分子）の構造'!N$53),'実質公債費比率（分子）の構造'!N$53,NA())</f>
        <v>68</v>
      </c>
      <c r="M50" s="173" t="e">
        <f>NA()</f>
        <v>#N/A</v>
      </c>
      <c r="N50" s="173" t="e">
        <f>NA()</f>
        <v>#N/A</v>
      </c>
      <c r="O50" s="173">
        <f>IF(ISNUMBER('実質公債費比率（分子）の構造'!O$53),'実質公債費比率（分子）の構造'!O$53,NA())</f>
        <v>87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1687</v>
      </c>
      <c r="E56" s="172"/>
      <c r="F56" s="172"/>
      <c r="G56" s="172">
        <f>'将来負担比率（分子）の構造'!J$52</f>
        <v>2058</v>
      </c>
      <c r="H56" s="172"/>
      <c r="I56" s="172"/>
      <c r="J56" s="172">
        <f>'将来負担比率（分子）の構造'!K$52</f>
        <v>2092</v>
      </c>
      <c r="K56" s="172"/>
      <c r="L56" s="172"/>
      <c r="M56" s="172">
        <f>'将来負担比率（分子）の構造'!L$52</f>
        <v>1982</v>
      </c>
      <c r="N56" s="172"/>
      <c r="O56" s="172"/>
      <c r="P56" s="172">
        <f>'将来負担比率（分子）の構造'!M$52</f>
        <v>2081</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1999</v>
      </c>
      <c r="E58" s="172"/>
      <c r="F58" s="172"/>
      <c r="G58" s="172">
        <f>'将来負担比率（分子）の構造'!J$50</f>
        <v>1989</v>
      </c>
      <c r="H58" s="172"/>
      <c r="I58" s="172"/>
      <c r="J58" s="172">
        <f>'将来負担比率（分子）の構造'!K$50</f>
        <v>1893</v>
      </c>
      <c r="K58" s="172"/>
      <c r="L58" s="172"/>
      <c r="M58" s="172">
        <f>'将来負担比率（分子）の構造'!L$50</f>
        <v>1782</v>
      </c>
      <c r="N58" s="172"/>
      <c r="O58" s="172"/>
      <c r="P58" s="172">
        <f>'将来負担比率（分子）の構造'!M$50</f>
        <v>1744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f>'将来負担比率（分子）の構造'!L$48</f>
        <v>135</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214</v>
      </c>
      <c r="C62" s="172"/>
      <c r="D62" s="172"/>
      <c r="E62" s="172">
        <f>'将来負担比率（分子）の構造'!J$45</f>
        <v>250</v>
      </c>
      <c r="F62" s="172"/>
      <c r="G62" s="172"/>
      <c r="H62" s="172">
        <f>'将来負担比率（分子）の構造'!K$45</f>
        <v>256</v>
      </c>
      <c r="I62" s="172"/>
      <c r="J62" s="172"/>
      <c r="K62" s="172">
        <f>'将来負担比率（分子）の構造'!L$45</f>
        <v>283</v>
      </c>
      <c r="L62" s="172"/>
      <c r="M62" s="172"/>
      <c r="N62" s="172">
        <f>'将来負担比率（分子）の構造'!M$45</f>
        <v>256</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2551</v>
      </c>
      <c r="C66" s="172"/>
      <c r="D66" s="172"/>
      <c r="E66" s="172">
        <f>'将来負担比率（分子）の構造'!J$41</f>
        <v>2817</v>
      </c>
      <c r="F66" s="172"/>
      <c r="G66" s="172"/>
      <c r="H66" s="172">
        <f>'将来負担比率（分子）の構造'!K$41</f>
        <v>2941</v>
      </c>
      <c r="I66" s="172"/>
      <c r="J66" s="172"/>
      <c r="K66" s="172">
        <f>'将来負担比率（分子）の構造'!L$41</f>
        <v>2922</v>
      </c>
      <c r="L66" s="172"/>
      <c r="M66" s="172"/>
      <c r="N66" s="172">
        <f>'将来負担比率（分子）の構造'!M$41</f>
        <v>3195</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783</v>
      </c>
      <c r="C72" s="176">
        <f>基金残高に係る経年分析!G55</f>
        <v>651</v>
      </c>
      <c r="D72" s="176">
        <f>基金残高に係る経年分析!H55</f>
        <v>665</v>
      </c>
    </row>
    <row r="73" spans="1:16">
      <c r="A73" s="175" t="s">
        <v>78</v>
      </c>
      <c r="B73" s="176">
        <f>基金残高に係る経年分析!F56</f>
        <v>389</v>
      </c>
      <c r="C73" s="176">
        <f>基金残高に係る経年分析!G56</f>
        <v>389</v>
      </c>
      <c r="D73" s="176">
        <f>基金残高に係る経年分析!H56</f>
        <v>293</v>
      </c>
    </row>
    <row r="74" spans="1:16">
      <c r="A74" s="175" t="s">
        <v>79</v>
      </c>
      <c r="B74" s="176">
        <f>基金残高に係る経年分析!F57</f>
        <v>549</v>
      </c>
      <c r="C74" s="176">
        <f>基金残高に係る経年分析!G57</f>
        <v>567</v>
      </c>
      <c r="D74" s="176">
        <f>基金残高に係る経年分析!H57</f>
        <v>607</v>
      </c>
    </row>
  </sheetData>
  <sheetProtection algorithmName="SHA-512" hashValue="AarPOVR+UnFS37rQgQ3pcVDf9aF9TL1tX6l75In9szvVZo1k8d/y8yh1ol4sGEoSPVFOF7fgrWrKUh3WkRteNQ==" saltValue="12mXgFcHZsDcMyvSjpR6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217</v>
      </c>
      <c r="DI1" s="642"/>
      <c r="DJ1" s="642"/>
      <c r="DK1" s="642"/>
      <c r="DL1" s="642"/>
      <c r="DM1" s="642"/>
      <c r="DN1" s="643"/>
      <c r="DO1" s="212"/>
      <c r="DP1" s="641" t="s">
        <v>218</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220</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221</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222</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223</v>
      </c>
      <c r="S4" s="645"/>
      <c r="T4" s="645"/>
      <c r="U4" s="645"/>
      <c r="V4" s="645"/>
      <c r="W4" s="645"/>
      <c r="X4" s="645"/>
      <c r="Y4" s="646"/>
      <c r="Z4" s="644" t="s">
        <v>224</v>
      </c>
      <c r="AA4" s="645"/>
      <c r="AB4" s="645"/>
      <c r="AC4" s="646"/>
      <c r="AD4" s="644" t="s">
        <v>225</v>
      </c>
      <c r="AE4" s="645"/>
      <c r="AF4" s="645"/>
      <c r="AG4" s="645"/>
      <c r="AH4" s="645"/>
      <c r="AI4" s="645"/>
      <c r="AJ4" s="645"/>
      <c r="AK4" s="646"/>
      <c r="AL4" s="644" t="s">
        <v>224</v>
      </c>
      <c r="AM4" s="645"/>
      <c r="AN4" s="645"/>
      <c r="AO4" s="646"/>
      <c r="AP4" s="650" t="s">
        <v>226</v>
      </c>
      <c r="AQ4" s="650"/>
      <c r="AR4" s="650"/>
      <c r="AS4" s="650"/>
      <c r="AT4" s="650"/>
      <c r="AU4" s="650"/>
      <c r="AV4" s="650"/>
      <c r="AW4" s="650"/>
      <c r="AX4" s="650"/>
      <c r="AY4" s="650"/>
      <c r="AZ4" s="650"/>
      <c r="BA4" s="650"/>
      <c r="BB4" s="650"/>
      <c r="BC4" s="650"/>
      <c r="BD4" s="650"/>
      <c r="BE4" s="650"/>
      <c r="BF4" s="650"/>
      <c r="BG4" s="650" t="s">
        <v>227</v>
      </c>
      <c r="BH4" s="650"/>
      <c r="BI4" s="650"/>
      <c r="BJ4" s="650"/>
      <c r="BK4" s="650"/>
      <c r="BL4" s="650"/>
      <c r="BM4" s="650"/>
      <c r="BN4" s="650"/>
      <c r="BO4" s="650" t="s">
        <v>224</v>
      </c>
      <c r="BP4" s="650"/>
      <c r="BQ4" s="650"/>
      <c r="BR4" s="650"/>
      <c r="BS4" s="650" t="s">
        <v>228</v>
      </c>
      <c r="BT4" s="650"/>
      <c r="BU4" s="650"/>
      <c r="BV4" s="650"/>
      <c r="BW4" s="650"/>
      <c r="BX4" s="650"/>
      <c r="BY4" s="650"/>
      <c r="BZ4" s="650"/>
      <c r="CA4" s="650"/>
      <c r="CB4" s="650"/>
      <c r="CD4" s="647" t="s">
        <v>229</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230</v>
      </c>
      <c r="C5" s="652"/>
      <c r="D5" s="652"/>
      <c r="E5" s="652"/>
      <c r="F5" s="652"/>
      <c r="G5" s="652"/>
      <c r="H5" s="652"/>
      <c r="I5" s="652"/>
      <c r="J5" s="652"/>
      <c r="K5" s="652"/>
      <c r="L5" s="652"/>
      <c r="M5" s="652"/>
      <c r="N5" s="652"/>
      <c r="O5" s="652"/>
      <c r="P5" s="652"/>
      <c r="Q5" s="653"/>
      <c r="R5" s="654">
        <v>43209</v>
      </c>
      <c r="S5" s="655"/>
      <c r="T5" s="655"/>
      <c r="U5" s="655"/>
      <c r="V5" s="655"/>
      <c r="W5" s="655"/>
      <c r="X5" s="655"/>
      <c r="Y5" s="656"/>
      <c r="Z5" s="657">
        <v>1.6</v>
      </c>
      <c r="AA5" s="657"/>
      <c r="AB5" s="657"/>
      <c r="AC5" s="657"/>
      <c r="AD5" s="658">
        <v>43209</v>
      </c>
      <c r="AE5" s="658"/>
      <c r="AF5" s="658"/>
      <c r="AG5" s="658"/>
      <c r="AH5" s="658"/>
      <c r="AI5" s="658"/>
      <c r="AJ5" s="658"/>
      <c r="AK5" s="658"/>
      <c r="AL5" s="659">
        <v>4.7</v>
      </c>
      <c r="AM5" s="660"/>
      <c r="AN5" s="660"/>
      <c r="AO5" s="661"/>
      <c r="AP5" s="651" t="s">
        <v>231</v>
      </c>
      <c r="AQ5" s="652"/>
      <c r="AR5" s="652"/>
      <c r="AS5" s="652"/>
      <c r="AT5" s="652"/>
      <c r="AU5" s="652"/>
      <c r="AV5" s="652"/>
      <c r="AW5" s="652"/>
      <c r="AX5" s="652"/>
      <c r="AY5" s="652"/>
      <c r="AZ5" s="652"/>
      <c r="BA5" s="652"/>
      <c r="BB5" s="652"/>
      <c r="BC5" s="652"/>
      <c r="BD5" s="652"/>
      <c r="BE5" s="652"/>
      <c r="BF5" s="653"/>
      <c r="BG5" s="662">
        <v>43209</v>
      </c>
      <c r="BH5" s="663"/>
      <c r="BI5" s="663"/>
      <c r="BJ5" s="663"/>
      <c r="BK5" s="663"/>
      <c r="BL5" s="663"/>
      <c r="BM5" s="663"/>
      <c r="BN5" s="664"/>
      <c r="BO5" s="665">
        <v>100</v>
      </c>
      <c r="BP5" s="665"/>
      <c r="BQ5" s="665"/>
      <c r="BR5" s="665"/>
      <c r="BS5" s="666" t="s">
        <v>128</v>
      </c>
      <c r="BT5" s="666"/>
      <c r="BU5" s="666"/>
      <c r="BV5" s="666"/>
      <c r="BW5" s="666"/>
      <c r="BX5" s="666"/>
      <c r="BY5" s="666"/>
      <c r="BZ5" s="666"/>
      <c r="CA5" s="666"/>
      <c r="CB5" s="667"/>
      <c r="CD5" s="647" t="s">
        <v>226</v>
      </c>
      <c r="CE5" s="648"/>
      <c r="CF5" s="648"/>
      <c r="CG5" s="648"/>
      <c r="CH5" s="648"/>
      <c r="CI5" s="648"/>
      <c r="CJ5" s="648"/>
      <c r="CK5" s="648"/>
      <c r="CL5" s="648"/>
      <c r="CM5" s="648"/>
      <c r="CN5" s="648"/>
      <c r="CO5" s="648"/>
      <c r="CP5" s="648"/>
      <c r="CQ5" s="649"/>
      <c r="CR5" s="647" t="s">
        <v>232</v>
      </c>
      <c r="CS5" s="648"/>
      <c r="CT5" s="648"/>
      <c r="CU5" s="648"/>
      <c r="CV5" s="648"/>
      <c r="CW5" s="648"/>
      <c r="CX5" s="648"/>
      <c r="CY5" s="649"/>
      <c r="CZ5" s="647" t="s">
        <v>224</v>
      </c>
      <c r="DA5" s="648"/>
      <c r="DB5" s="648"/>
      <c r="DC5" s="649"/>
      <c r="DD5" s="647" t="s">
        <v>233</v>
      </c>
      <c r="DE5" s="648"/>
      <c r="DF5" s="648"/>
      <c r="DG5" s="648"/>
      <c r="DH5" s="648"/>
      <c r="DI5" s="648"/>
      <c r="DJ5" s="648"/>
      <c r="DK5" s="648"/>
      <c r="DL5" s="648"/>
      <c r="DM5" s="648"/>
      <c r="DN5" s="648"/>
      <c r="DO5" s="648"/>
      <c r="DP5" s="649"/>
      <c r="DQ5" s="647" t="s">
        <v>234</v>
      </c>
      <c r="DR5" s="648"/>
      <c r="DS5" s="648"/>
      <c r="DT5" s="648"/>
      <c r="DU5" s="648"/>
      <c r="DV5" s="648"/>
      <c r="DW5" s="648"/>
      <c r="DX5" s="648"/>
      <c r="DY5" s="648"/>
      <c r="DZ5" s="648"/>
      <c r="EA5" s="648"/>
      <c r="EB5" s="648"/>
      <c r="EC5" s="649"/>
    </row>
    <row r="6" spans="2:143" ht="11.25" customHeight="1">
      <c r="B6" s="668" t="s">
        <v>235</v>
      </c>
      <c r="C6" s="669"/>
      <c r="D6" s="669"/>
      <c r="E6" s="669"/>
      <c r="F6" s="669"/>
      <c r="G6" s="669"/>
      <c r="H6" s="669"/>
      <c r="I6" s="669"/>
      <c r="J6" s="669"/>
      <c r="K6" s="669"/>
      <c r="L6" s="669"/>
      <c r="M6" s="669"/>
      <c r="N6" s="669"/>
      <c r="O6" s="669"/>
      <c r="P6" s="669"/>
      <c r="Q6" s="670"/>
      <c r="R6" s="662">
        <v>9914</v>
      </c>
      <c r="S6" s="663"/>
      <c r="T6" s="663"/>
      <c r="U6" s="663"/>
      <c r="V6" s="663"/>
      <c r="W6" s="663"/>
      <c r="X6" s="663"/>
      <c r="Y6" s="664"/>
      <c r="Z6" s="665">
        <v>0.4</v>
      </c>
      <c r="AA6" s="665"/>
      <c r="AB6" s="665"/>
      <c r="AC6" s="665"/>
      <c r="AD6" s="666">
        <v>9914</v>
      </c>
      <c r="AE6" s="666"/>
      <c r="AF6" s="666"/>
      <c r="AG6" s="666"/>
      <c r="AH6" s="666"/>
      <c r="AI6" s="666"/>
      <c r="AJ6" s="666"/>
      <c r="AK6" s="666"/>
      <c r="AL6" s="671">
        <v>1.1000000000000001</v>
      </c>
      <c r="AM6" s="672"/>
      <c r="AN6" s="672"/>
      <c r="AO6" s="673"/>
      <c r="AP6" s="668" t="s">
        <v>236</v>
      </c>
      <c r="AQ6" s="669"/>
      <c r="AR6" s="669"/>
      <c r="AS6" s="669"/>
      <c r="AT6" s="669"/>
      <c r="AU6" s="669"/>
      <c r="AV6" s="669"/>
      <c r="AW6" s="669"/>
      <c r="AX6" s="669"/>
      <c r="AY6" s="669"/>
      <c r="AZ6" s="669"/>
      <c r="BA6" s="669"/>
      <c r="BB6" s="669"/>
      <c r="BC6" s="669"/>
      <c r="BD6" s="669"/>
      <c r="BE6" s="669"/>
      <c r="BF6" s="670"/>
      <c r="BG6" s="662">
        <v>43209</v>
      </c>
      <c r="BH6" s="663"/>
      <c r="BI6" s="663"/>
      <c r="BJ6" s="663"/>
      <c r="BK6" s="663"/>
      <c r="BL6" s="663"/>
      <c r="BM6" s="663"/>
      <c r="BN6" s="664"/>
      <c r="BO6" s="665">
        <v>100</v>
      </c>
      <c r="BP6" s="665"/>
      <c r="BQ6" s="665"/>
      <c r="BR6" s="665"/>
      <c r="BS6" s="666" t="s">
        <v>128</v>
      </c>
      <c r="BT6" s="666"/>
      <c r="BU6" s="666"/>
      <c r="BV6" s="666"/>
      <c r="BW6" s="666"/>
      <c r="BX6" s="666"/>
      <c r="BY6" s="666"/>
      <c r="BZ6" s="666"/>
      <c r="CA6" s="666"/>
      <c r="CB6" s="667"/>
      <c r="CD6" s="674" t="s">
        <v>237</v>
      </c>
      <c r="CE6" s="675"/>
      <c r="CF6" s="675"/>
      <c r="CG6" s="675"/>
      <c r="CH6" s="675"/>
      <c r="CI6" s="675"/>
      <c r="CJ6" s="675"/>
      <c r="CK6" s="675"/>
      <c r="CL6" s="675"/>
      <c r="CM6" s="675"/>
      <c r="CN6" s="675"/>
      <c r="CO6" s="675"/>
      <c r="CP6" s="675"/>
      <c r="CQ6" s="676"/>
      <c r="CR6" s="662">
        <v>32190</v>
      </c>
      <c r="CS6" s="663"/>
      <c r="CT6" s="663"/>
      <c r="CU6" s="663"/>
      <c r="CV6" s="663"/>
      <c r="CW6" s="663"/>
      <c r="CX6" s="663"/>
      <c r="CY6" s="664"/>
      <c r="CZ6" s="659">
        <v>1.3</v>
      </c>
      <c r="DA6" s="660"/>
      <c r="DB6" s="660"/>
      <c r="DC6" s="677"/>
      <c r="DD6" s="678" t="s">
        <v>128</v>
      </c>
      <c r="DE6" s="663"/>
      <c r="DF6" s="663"/>
      <c r="DG6" s="663"/>
      <c r="DH6" s="663"/>
      <c r="DI6" s="663"/>
      <c r="DJ6" s="663"/>
      <c r="DK6" s="663"/>
      <c r="DL6" s="663"/>
      <c r="DM6" s="663"/>
      <c r="DN6" s="663"/>
      <c r="DO6" s="663"/>
      <c r="DP6" s="664"/>
      <c r="DQ6" s="678">
        <v>32190</v>
      </c>
      <c r="DR6" s="663"/>
      <c r="DS6" s="663"/>
      <c r="DT6" s="663"/>
      <c r="DU6" s="663"/>
      <c r="DV6" s="663"/>
      <c r="DW6" s="663"/>
      <c r="DX6" s="663"/>
      <c r="DY6" s="663"/>
      <c r="DZ6" s="663"/>
      <c r="EA6" s="663"/>
      <c r="EB6" s="663"/>
      <c r="EC6" s="682"/>
    </row>
    <row r="7" spans="2:143" ht="11.25" customHeight="1">
      <c r="B7" s="668" t="s">
        <v>238</v>
      </c>
      <c r="C7" s="669"/>
      <c r="D7" s="669"/>
      <c r="E7" s="669"/>
      <c r="F7" s="669"/>
      <c r="G7" s="669"/>
      <c r="H7" s="669"/>
      <c r="I7" s="669"/>
      <c r="J7" s="669"/>
      <c r="K7" s="669"/>
      <c r="L7" s="669"/>
      <c r="M7" s="669"/>
      <c r="N7" s="669"/>
      <c r="O7" s="669"/>
      <c r="P7" s="669"/>
      <c r="Q7" s="670"/>
      <c r="R7" s="662">
        <v>21</v>
      </c>
      <c r="S7" s="663"/>
      <c r="T7" s="663"/>
      <c r="U7" s="663"/>
      <c r="V7" s="663"/>
      <c r="W7" s="663"/>
      <c r="X7" s="663"/>
      <c r="Y7" s="664"/>
      <c r="Z7" s="665">
        <v>0</v>
      </c>
      <c r="AA7" s="665"/>
      <c r="AB7" s="665"/>
      <c r="AC7" s="665"/>
      <c r="AD7" s="666">
        <v>21</v>
      </c>
      <c r="AE7" s="666"/>
      <c r="AF7" s="666"/>
      <c r="AG7" s="666"/>
      <c r="AH7" s="666"/>
      <c r="AI7" s="666"/>
      <c r="AJ7" s="666"/>
      <c r="AK7" s="666"/>
      <c r="AL7" s="671">
        <v>0</v>
      </c>
      <c r="AM7" s="672"/>
      <c r="AN7" s="672"/>
      <c r="AO7" s="673"/>
      <c r="AP7" s="668" t="s">
        <v>239</v>
      </c>
      <c r="AQ7" s="669"/>
      <c r="AR7" s="669"/>
      <c r="AS7" s="669"/>
      <c r="AT7" s="669"/>
      <c r="AU7" s="669"/>
      <c r="AV7" s="669"/>
      <c r="AW7" s="669"/>
      <c r="AX7" s="669"/>
      <c r="AY7" s="669"/>
      <c r="AZ7" s="669"/>
      <c r="BA7" s="669"/>
      <c r="BB7" s="669"/>
      <c r="BC7" s="669"/>
      <c r="BD7" s="669"/>
      <c r="BE7" s="669"/>
      <c r="BF7" s="670"/>
      <c r="BG7" s="662">
        <v>19434</v>
      </c>
      <c r="BH7" s="663"/>
      <c r="BI7" s="663"/>
      <c r="BJ7" s="663"/>
      <c r="BK7" s="663"/>
      <c r="BL7" s="663"/>
      <c r="BM7" s="663"/>
      <c r="BN7" s="664"/>
      <c r="BO7" s="665">
        <v>45</v>
      </c>
      <c r="BP7" s="665"/>
      <c r="BQ7" s="665"/>
      <c r="BR7" s="665"/>
      <c r="BS7" s="666" t="s">
        <v>128</v>
      </c>
      <c r="BT7" s="666"/>
      <c r="BU7" s="666"/>
      <c r="BV7" s="666"/>
      <c r="BW7" s="666"/>
      <c r="BX7" s="666"/>
      <c r="BY7" s="666"/>
      <c r="BZ7" s="666"/>
      <c r="CA7" s="666"/>
      <c r="CB7" s="667"/>
      <c r="CD7" s="679" t="s">
        <v>240</v>
      </c>
      <c r="CE7" s="680"/>
      <c r="CF7" s="680"/>
      <c r="CG7" s="680"/>
      <c r="CH7" s="680"/>
      <c r="CI7" s="680"/>
      <c r="CJ7" s="680"/>
      <c r="CK7" s="680"/>
      <c r="CL7" s="680"/>
      <c r="CM7" s="680"/>
      <c r="CN7" s="680"/>
      <c r="CO7" s="680"/>
      <c r="CP7" s="680"/>
      <c r="CQ7" s="681"/>
      <c r="CR7" s="662">
        <v>572198</v>
      </c>
      <c r="CS7" s="663"/>
      <c r="CT7" s="663"/>
      <c r="CU7" s="663"/>
      <c r="CV7" s="663"/>
      <c r="CW7" s="663"/>
      <c r="CX7" s="663"/>
      <c r="CY7" s="664"/>
      <c r="CZ7" s="665">
        <v>23.4</v>
      </c>
      <c r="DA7" s="665"/>
      <c r="DB7" s="665"/>
      <c r="DC7" s="665"/>
      <c r="DD7" s="678">
        <v>251263</v>
      </c>
      <c r="DE7" s="663"/>
      <c r="DF7" s="663"/>
      <c r="DG7" s="663"/>
      <c r="DH7" s="663"/>
      <c r="DI7" s="663"/>
      <c r="DJ7" s="663"/>
      <c r="DK7" s="663"/>
      <c r="DL7" s="663"/>
      <c r="DM7" s="663"/>
      <c r="DN7" s="663"/>
      <c r="DO7" s="663"/>
      <c r="DP7" s="664"/>
      <c r="DQ7" s="678">
        <v>380831</v>
      </c>
      <c r="DR7" s="663"/>
      <c r="DS7" s="663"/>
      <c r="DT7" s="663"/>
      <c r="DU7" s="663"/>
      <c r="DV7" s="663"/>
      <c r="DW7" s="663"/>
      <c r="DX7" s="663"/>
      <c r="DY7" s="663"/>
      <c r="DZ7" s="663"/>
      <c r="EA7" s="663"/>
      <c r="EB7" s="663"/>
      <c r="EC7" s="682"/>
    </row>
    <row r="8" spans="2:143" ht="11.25" customHeight="1">
      <c r="B8" s="668" t="s">
        <v>241</v>
      </c>
      <c r="C8" s="669"/>
      <c r="D8" s="669"/>
      <c r="E8" s="669"/>
      <c r="F8" s="669"/>
      <c r="G8" s="669"/>
      <c r="H8" s="669"/>
      <c r="I8" s="669"/>
      <c r="J8" s="669"/>
      <c r="K8" s="669"/>
      <c r="L8" s="669"/>
      <c r="M8" s="669"/>
      <c r="N8" s="669"/>
      <c r="O8" s="669"/>
      <c r="P8" s="669"/>
      <c r="Q8" s="670"/>
      <c r="R8" s="662">
        <v>94</v>
      </c>
      <c r="S8" s="663"/>
      <c r="T8" s="663"/>
      <c r="U8" s="663"/>
      <c r="V8" s="663"/>
      <c r="W8" s="663"/>
      <c r="X8" s="663"/>
      <c r="Y8" s="664"/>
      <c r="Z8" s="665">
        <v>0</v>
      </c>
      <c r="AA8" s="665"/>
      <c r="AB8" s="665"/>
      <c r="AC8" s="665"/>
      <c r="AD8" s="666">
        <v>94</v>
      </c>
      <c r="AE8" s="666"/>
      <c r="AF8" s="666"/>
      <c r="AG8" s="666"/>
      <c r="AH8" s="666"/>
      <c r="AI8" s="666"/>
      <c r="AJ8" s="666"/>
      <c r="AK8" s="666"/>
      <c r="AL8" s="671">
        <v>0</v>
      </c>
      <c r="AM8" s="672"/>
      <c r="AN8" s="672"/>
      <c r="AO8" s="673"/>
      <c r="AP8" s="668" t="s">
        <v>242</v>
      </c>
      <c r="AQ8" s="669"/>
      <c r="AR8" s="669"/>
      <c r="AS8" s="669"/>
      <c r="AT8" s="669"/>
      <c r="AU8" s="669"/>
      <c r="AV8" s="669"/>
      <c r="AW8" s="669"/>
      <c r="AX8" s="669"/>
      <c r="AY8" s="669"/>
      <c r="AZ8" s="669"/>
      <c r="BA8" s="669"/>
      <c r="BB8" s="669"/>
      <c r="BC8" s="669"/>
      <c r="BD8" s="669"/>
      <c r="BE8" s="669"/>
      <c r="BF8" s="670"/>
      <c r="BG8" s="662">
        <v>558</v>
      </c>
      <c r="BH8" s="663"/>
      <c r="BI8" s="663"/>
      <c r="BJ8" s="663"/>
      <c r="BK8" s="663"/>
      <c r="BL8" s="663"/>
      <c r="BM8" s="663"/>
      <c r="BN8" s="664"/>
      <c r="BO8" s="665">
        <v>1.3</v>
      </c>
      <c r="BP8" s="665"/>
      <c r="BQ8" s="665"/>
      <c r="BR8" s="665"/>
      <c r="BS8" s="666" t="s">
        <v>128</v>
      </c>
      <c r="BT8" s="666"/>
      <c r="BU8" s="666"/>
      <c r="BV8" s="666"/>
      <c r="BW8" s="666"/>
      <c r="BX8" s="666"/>
      <c r="BY8" s="666"/>
      <c r="BZ8" s="666"/>
      <c r="CA8" s="666"/>
      <c r="CB8" s="667"/>
      <c r="CD8" s="679" t="s">
        <v>243</v>
      </c>
      <c r="CE8" s="680"/>
      <c r="CF8" s="680"/>
      <c r="CG8" s="680"/>
      <c r="CH8" s="680"/>
      <c r="CI8" s="680"/>
      <c r="CJ8" s="680"/>
      <c r="CK8" s="680"/>
      <c r="CL8" s="680"/>
      <c r="CM8" s="680"/>
      <c r="CN8" s="680"/>
      <c r="CO8" s="680"/>
      <c r="CP8" s="680"/>
      <c r="CQ8" s="681"/>
      <c r="CR8" s="662">
        <v>135508</v>
      </c>
      <c r="CS8" s="663"/>
      <c r="CT8" s="663"/>
      <c r="CU8" s="663"/>
      <c r="CV8" s="663"/>
      <c r="CW8" s="663"/>
      <c r="CX8" s="663"/>
      <c r="CY8" s="664"/>
      <c r="CZ8" s="665">
        <v>5.5</v>
      </c>
      <c r="DA8" s="665"/>
      <c r="DB8" s="665"/>
      <c r="DC8" s="665"/>
      <c r="DD8" s="678" t="s">
        <v>128</v>
      </c>
      <c r="DE8" s="663"/>
      <c r="DF8" s="663"/>
      <c r="DG8" s="663"/>
      <c r="DH8" s="663"/>
      <c r="DI8" s="663"/>
      <c r="DJ8" s="663"/>
      <c r="DK8" s="663"/>
      <c r="DL8" s="663"/>
      <c r="DM8" s="663"/>
      <c r="DN8" s="663"/>
      <c r="DO8" s="663"/>
      <c r="DP8" s="664"/>
      <c r="DQ8" s="678">
        <v>82997</v>
      </c>
      <c r="DR8" s="663"/>
      <c r="DS8" s="663"/>
      <c r="DT8" s="663"/>
      <c r="DU8" s="663"/>
      <c r="DV8" s="663"/>
      <c r="DW8" s="663"/>
      <c r="DX8" s="663"/>
      <c r="DY8" s="663"/>
      <c r="DZ8" s="663"/>
      <c r="EA8" s="663"/>
      <c r="EB8" s="663"/>
      <c r="EC8" s="682"/>
    </row>
    <row r="9" spans="2:143" ht="11.25" customHeight="1">
      <c r="B9" s="668" t="s">
        <v>244</v>
      </c>
      <c r="C9" s="669"/>
      <c r="D9" s="669"/>
      <c r="E9" s="669"/>
      <c r="F9" s="669"/>
      <c r="G9" s="669"/>
      <c r="H9" s="669"/>
      <c r="I9" s="669"/>
      <c r="J9" s="669"/>
      <c r="K9" s="669"/>
      <c r="L9" s="669"/>
      <c r="M9" s="669"/>
      <c r="N9" s="669"/>
      <c r="O9" s="669"/>
      <c r="P9" s="669"/>
      <c r="Q9" s="670"/>
      <c r="R9" s="662">
        <v>131</v>
      </c>
      <c r="S9" s="663"/>
      <c r="T9" s="663"/>
      <c r="U9" s="663"/>
      <c r="V9" s="663"/>
      <c r="W9" s="663"/>
      <c r="X9" s="663"/>
      <c r="Y9" s="664"/>
      <c r="Z9" s="665">
        <v>0</v>
      </c>
      <c r="AA9" s="665"/>
      <c r="AB9" s="665"/>
      <c r="AC9" s="665"/>
      <c r="AD9" s="666">
        <v>131</v>
      </c>
      <c r="AE9" s="666"/>
      <c r="AF9" s="666"/>
      <c r="AG9" s="666"/>
      <c r="AH9" s="666"/>
      <c r="AI9" s="666"/>
      <c r="AJ9" s="666"/>
      <c r="AK9" s="666"/>
      <c r="AL9" s="671">
        <v>0</v>
      </c>
      <c r="AM9" s="672"/>
      <c r="AN9" s="672"/>
      <c r="AO9" s="673"/>
      <c r="AP9" s="668" t="s">
        <v>245</v>
      </c>
      <c r="AQ9" s="669"/>
      <c r="AR9" s="669"/>
      <c r="AS9" s="669"/>
      <c r="AT9" s="669"/>
      <c r="AU9" s="669"/>
      <c r="AV9" s="669"/>
      <c r="AW9" s="669"/>
      <c r="AX9" s="669"/>
      <c r="AY9" s="669"/>
      <c r="AZ9" s="669"/>
      <c r="BA9" s="669"/>
      <c r="BB9" s="669"/>
      <c r="BC9" s="669"/>
      <c r="BD9" s="669"/>
      <c r="BE9" s="669"/>
      <c r="BF9" s="670"/>
      <c r="BG9" s="662">
        <v>17393</v>
      </c>
      <c r="BH9" s="663"/>
      <c r="BI9" s="663"/>
      <c r="BJ9" s="663"/>
      <c r="BK9" s="663"/>
      <c r="BL9" s="663"/>
      <c r="BM9" s="663"/>
      <c r="BN9" s="664"/>
      <c r="BO9" s="665">
        <v>40.299999999999997</v>
      </c>
      <c r="BP9" s="665"/>
      <c r="BQ9" s="665"/>
      <c r="BR9" s="665"/>
      <c r="BS9" s="666" t="s">
        <v>128</v>
      </c>
      <c r="BT9" s="666"/>
      <c r="BU9" s="666"/>
      <c r="BV9" s="666"/>
      <c r="BW9" s="666"/>
      <c r="BX9" s="666"/>
      <c r="BY9" s="666"/>
      <c r="BZ9" s="666"/>
      <c r="CA9" s="666"/>
      <c r="CB9" s="667"/>
      <c r="CD9" s="679" t="s">
        <v>246</v>
      </c>
      <c r="CE9" s="680"/>
      <c r="CF9" s="680"/>
      <c r="CG9" s="680"/>
      <c r="CH9" s="680"/>
      <c r="CI9" s="680"/>
      <c r="CJ9" s="680"/>
      <c r="CK9" s="680"/>
      <c r="CL9" s="680"/>
      <c r="CM9" s="680"/>
      <c r="CN9" s="680"/>
      <c r="CO9" s="680"/>
      <c r="CP9" s="680"/>
      <c r="CQ9" s="681"/>
      <c r="CR9" s="662">
        <v>200750</v>
      </c>
      <c r="CS9" s="663"/>
      <c r="CT9" s="663"/>
      <c r="CU9" s="663"/>
      <c r="CV9" s="663"/>
      <c r="CW9" s="663"/>
      <c r="CX9" s="663"/>
      <c r="CY9" s="664"/>
      <c r="CZ9" s="665">
        <v>8.1999999999999993</v>
      </c>
      <c r="DA9" s="665"/>
      <c r="DB9" s="665"/>
      <c r="DC9" s="665"/>
      <c r="DD9" s="678">
        <v>31834</v>
      </c>
      <c r="DE9" s="663"/>
      <c r="DF9" s="663"/>
      <c r="DG9" s="663"/>
      <c r="DH9" s="663"/>
      <c r="DI9" s="663"/>
      <c r="DJ9" s="663"/>
      <c r="DK9" s="663"/>
      <c r="DL9" s="663"/>
      <c r="DM9" s="663"/>
      <c r="DN9" s="663"/>
      <c r="DO9" s="663"/>
      <c r="DP9" s="664"/>
      <c r="DQ9" s="678">
        <v>101323</v>
      </c>
      <c r="DR9" s="663"/>
      <c r="DS9" s="663"/>
      <c r="DT9" s="663"/>
      <c r="DU9" s="663"/>
      <c r="DV9" s="663"/>
      <c r="DW9" s="663"/>
      <c r="DX9" s="663"/>
      <c r="DY9" s="663"/>
      <c r="DZ9" s="663"/>
      <c r="EA9" s="663"/>
      <c r="EB9" s="663"/>
      <c r="EC9" s="682"/>
    </row>
    <row r="10" spans="2:143" ht="11.25" customHeight="1">
      <c r="B10" s="668" t="s">
        <v>247</v>
      </c>
      <c r="C10" s="669"/>
      <c r="D10" s="669"/>
      <c r="E10" s="669"/>
      <c r="F10" s="669"/>
      <c r="G10" s="669"/>
      <c r="H10" s="669"/>
      <c r="I10" s="669"/>
      <c r="J10" s="669"/>
      <c r="K10" s="669"/>
      <c r="L10" s="669"/>
      <c r="M10" s="669"/>
      <c r="N10" s="669"/>
      <c r="O10" s="669"/>
      <c r="P10" s="669"/>
      <c r="Q10" s="670"/>
      <c r="R10" s="662" t="s">
        <v>128</v>
      </c>
      <c r="S10" s="663"/>
      <c r="T10" s="663"/>
      <c r="U10" s="663"/>
      <c r="V10" s="663"/>
      <c r="W10" s="663"/>
      <c r="X10" s="663"/>
      <c r="Y10" s="664"/>
      <c r="Z10" s="665" t="s">
        <v>128</v>
      </c>
      <c r="AA10" s="665"/>
      <c r="AB10" s="665"/>
      <c r="AC10" s="665"/>
      <c r="AD10" s="666" t="s">
        <v>128</v>
      </c>
      <c r="AE10" s="666"/>
      <c r="AF10" s="666"/>
      <c r="AG10" s="666"/>
      <c r="AH10" s="666"/>
      <c r="AI10" s="666"/>
      <c r="AJ10" s="666"/>
      <c r="AK10" s="666"/>
      <c r="AL10" s="671" t="s">
        <v>128</v>
      </c>
      <c r="AM10" s="672"/>
      <c r="AN10" s="672"/>
      <c r="AO10" s="673"/>
      <c r="AP10" s="668" t="s">
        <v>248</v>
      </c>
      <c r="AQ10" s="669"/>
      <c r="AR10" s="669"/>
      <c r="AS10" s="669"/>
      <c r="AT10" s="669"/>
      <c r="AU10" s="669"/>
      <c r="AV10" s="669"/>
      <c r="AW10" s="669"/>
      <c r="AX10" s="669"/>
      <c r="AY10" s="669"/>
      <c r="AZ10" s="669"/>
      <c r="BA10" s="669"/>
      <c r="BB10" s="669"/>
      <c r="BC10" s="669"/>
      <c r="BD10" s="669"/>
      <c r="BE10" s="669"/>
      <c r="BF10" s="670"/>
      <c r="BG10" s="662">
        <v>1215</v>
      </c>
      <c r="BH10" s="663"/>
      <c r="BI10" s="663"/>
      <c r="BJ10" s="663"/>
      <c r="BK10" s="663"/>
      <c r="BL10" s="663"/>
      <c r="BM10" s="663"/>
      <c r="BN10" s="664"/>
      <c r="BO10" s="665">
        <v>2.8</v>
      </c>
      <c r="BP10" s="665"/>
      <c r="BQ10" s="665"/>
      <c r="BR10" s="665"/>
      <c r="BS10" s="666" t="s">
        <v>128</v>
      </c>
      <c r="BT10" s="666"/>
      <c r="BU10" s="666"/>
      <c r="BV10" s="666"/>
      <c r="BW10" s="666"/>
      <c r="BX10" s="666"/>
      <c r="BY10" s="666"/>
      <c r="BZ10" s="666"/>
      <c r="CA10" s="666"/>
      <c r="CB10" s="667"/>
      <c r="CD10" s="679" t="s">
        <v>249</v>
      </c>
      <c r="CE10" s="680"/>
      <c r="CF10" s="680"/>
      <c r="CG10" s="680"/>
      <c r="CH10" s="680"/>
      <c r="CI10" s="680"/>
      <c r="CJ10" s="680"/>
      <c r="CK10" s="680"/>
      <c r="CL10" s="680"/>
      <c r="CM10" s="680"/>
      <c r="CN10" s="680"/>
      <c r="CO10" s="680"/>
      <c r="CP10" s="680"/>
      <c r="CQ10" s="681"/>
      <c r="CR10" s="662" t="s">
        <v>128</v>
      </c>
      <c r="CS10" s="663"/>
      <c r="CT10" s="663"/>
      <c r="CU10" s="663"/>
      <c r="CV10" s="663"/>
      <c r="CW10" s="663"/>
      <c r="CX10" s="663"/>
      <c r="CY10" s="664"/>
      <c r="CZ10" s="665" t="s">
        <v>128</v>
      </c>
      <c r="DA10" s="665"/>
      <c r="DB10" s="665"/>
      <c r="DC10" s="665"/>
      <c r="DD10" s="678" t="s">
        <v>128</v>
      </c>
      <c r="DE10" s="663"/>
      <c r="DF10" s="663"/>
      <c r="DG10" s="663"/>
      <c r="DH10" s="663"/>
      <c r="DI10" s="663"/>
      <c r="DJ10" s="663"/>
      <c r="DK10" s="663"/>
      <c r="DL10" s="663"/>
      <c r="DM10" s="663"/>
      <c r="DN10" s="663"/>
      <c r="DO10" s="663"/>
      <c r="DP10" s="664"/>
      <c r="DQ10" s="678" t="s">
        <v>128</v>
      </c>
      <c r="DR10" s="663"/>
      <c r="DS10" s="663"/>
      <c r="DT10" s="663"/>
      <c r="DU10" s="663"/>
      <c r="DV10" s="663"/>
      <c r="DW10" s="663"/>
      <c r="DX10" s="663"/>
      <c r="DY10" s="663"/>
      <c r="DZ10" s="663"/>
      <c r="EA10" s="663"/>
      <c r="EB10" s="663"/>
      <c r="EC10" s="682"/>
    </row>
    <row r="11" spans="2:143" ht="11.25" customHeight="1">
      <c r="B11" s="668" t="s">
        <v>250</v>
      </c>
      <c r="C11" s="669"/>
      <c r="D11" s="669"/>
      <c r="E11" s="669"/>
      <c r="F11" s="669"/>
      <c r="G11" s="669"/>
      <c r="H11" s="669"/>
      <c r="I11" s="669"/>
      <c r="J11" s="669"/>
      <c r="K11" s="669"/>
      <c r="L11" s="669"/>
      <c r="M11" s="669"/>
      <c r="N11" s="669"/>
      <c r="O11" s="669"/>
      <c r="P11" s="669"/>
      <c r="Q11" s="670"/>
      <c r="R11" s="662">
        <v>8847</v>
      </c>
      <c r="S11" s="663"/>
      <c r="T11" s="663"/>
      <c r="U11" s="663"/>
      <c r="V11" s="663"/>
      <c r="W11" s="663"/>
      <c r="X11" s="663"/>
      <c r="Y11" s="664"/>
      <c r="Z11" s="671">
        <v>0.3</v>
      </c>
      <c r="AA11" s="672"/>
      <c r="AB11" s="672"/>
      <c r="AC11" s="683"/>
      <c r="AD11" s="678">
        <v>8847</v>
      </c>
      <c r="AE11" s="663"/>
      <c r="AF11" s="663"/>
      <c r="AG11" s="663"/>
      <c r="AH11" s="663"/>
      <c r="AI11" s="663"/>
      <c r="AJ11" s="663"/>
      <c r="AK11" s="664"/>
      <c r="AL11" s="671">
        <v>1</v>
      </c>
      <c r="AM11" s="672"/>
      <c r="AN11" s="672"/>
      <c r="AO11" s="673"/>
      <c r="AP11" s="668" t="s">
        <v>251</v>
      </c>
      <c r="AQ11" s="669"/>
      <c r="AR11" s="669"/>
      <c r="AS11" s="669"/>
      <c r="AT11" s="669"/>
      <c r="AU11" s="669"/>
      <c r="AV11" s="669"/>
      <c r="AW11" s="669"/>
      <c r="AX11" s="669"/>
      <c r="AY11" s="669"/>
      <c r="AZ11" s="669"/>
      <c r="BA11" s="669"/>
      <c r="BB11" s="669"/>
      <c r="BC11" s="669"/>
      <c r="BD11" s="669"/>
      <c r="BE11" s="669"/>
      <c r="BF11" s="670"/>
      <c r="BG11" s="662">
        <v>268</v>
      </c>
      <c r="BH11" s="663"/>
      <c r="BI11" s="663"/>
      <c r="BJ11" s="663"/>
      <c r="BK11" s="663"/>
      <c r="BL11" s="663"/>
      <c r="BM11" s="663"/>
      <c r="BN11" s="664"/>
      <c r="BO11" s="665">
        <v>0.6</v>
      </c>
      <c r="BP11" s="665"/>
      <c r="BQ11" s="665"/>
      <c r="BR11" s="665"/>
      <c r="BS11" s="666" t="s">
        <v>128</v>
      </c>
      <c r="BT11" s="666"/>
      <c r="BU11" s="666"/>
      <c r="BV11" s="666"/>
      <c r="BW11" s="666"/>
      <c r="BX11" s="666"/>
      <c r="BY11" s="666"/>
      <c r="BZ11" s="666"/>
      <c r="CA11" s="666"/>
      <c r="CB11" s="667"/>
      <c r="CD11" s="679" t="s">
        <v>252</v>
      </c>
      <c r="CE11" s="680"/>
      <c r="CF11" s="680"/>
      <c r="CG11" s="680"/>
      <c r="CH11" s="680"/>
      <c r="CI11" s="680"/>
      <c r="CJ11" s="680"/>
      <c r="CK11" s="680"/>
      <c r="CL11" s="680"/>
      <c r="CM11" s="680"/>
      <c r="CN11" s="680"/>
      <c r="CO11" s="680"/>
      <c r="CP11" s="680"/>
      <c r="CQ11" s="681"/>
      <c r="CR11" s="662">
        <v>178422</v>
      </c>
      <c r="CS11" s="663"/>
      <c r="CT11" s="663"/>
      <c r="CU11" s="663"/>
      <c r="CV11" s="663"/>
      <c r="CW11" s="663"/>
      <c r="CX11" s="663"/>
      <c r="CY11" s="664"/>
      <c r="CZ11" s="665">
        <v>7.3</v>
      </c>
      <c r="DA11" s="665"/>
      <c r="DB11" s="665"/>
      <c r="DC11" s="665"/>
      <c r="DD11" s="678">
        <v>117579</v>
      </c>
      <c r="DE11" s="663"/>
      <c r="DF11" s="663"/>
      <c r="DG11" s="663"/>
      <c r="DH11" s="663"/>
      <c r="DI11" s="663"/>
      <c r="DJ11" s="663"/>
      <c r="DK11" s="663"/>
      <c r="DL11" s="663"/>
      <c r="DM11" s="663"/>
      <c r="DN11" s="663"/>
      <c r="DO11" s="663"/>
      <c r="DP11" s="664"/>
      <c r="DQ11" s="678">
        <v>68245</v>
      </c>
      <c r="DR11" s="663"/>
      <c r="DS11" s="663"/>
      <c r="DT11" s="663"/>
      <c r="DU11" s="663"/>
      <c r="DV11" s="663"/>
      <c r="DW11" s="663"/>
      <c r="DX11" s="663"/>
      <c r="DY11" s="663"/>
      <c r="DZ11" s="663"/>
      <c r="EA11" s="663"/>
      <c r="EB11" s="663"/>
      <c r="EC11" s="682"/>
    </row>
    <row r="12" spans="2:143" ht="11.25" customHeight="1">
      <c r="B12" s="668" t="s">
        <v>253</v>
      </c>
      <c r="C12" s="669"/>
      <c r="D12" s="669"/>
      <c r="E12" s="669"/>
      <c r="F12" s="669"/>
      <c r="G12" s="669"/>
      <c r="H12" s="669"/>
      <c r="I12" s="669"/>
      <c r="J12" s="669"/>
      <c r="K12" s="669"/>
      <c r="L12" s="669"/>
      <c r="M12" s="669"/>
      <c r="N12" s="669"/>
      <c r="O12" s="669"/>
      <c r="P12" s="669"/>
      <c r="Q12" s="670"/>
      <c r="R12" s="662" t="s">
        <v>128</v>
      </c>
      <c r="S12" s="663"/>
      <c r="T12" s="663"/>
      <c r="U12" s="663"/>
      <c r="V12" s="663"/>
      <c r="W12" s="663"/>
      <c r="X12" s="663"/>
      <c r="Y12" s="664"/>
      <c r="Z12" s="665" t="s">
        <v>128</v>
      </c>
      <c r="AA12" s="665"/>
      <c r="AB12" s="665"/>
      <c r="AC12" s="665"/>
      <c r="AD12" s="666" t="s">
        <v>128</v>
      </c>
      <c r="AE12" s="666"/>
      <c r="AF12" s="666"/>
      <c r="AG12" s="666"/>
      <c r="AH12" s="666"/>
      <c r="AI12" s="666"/>
      <c r="AJ12" s="666"/>
      <c r="AK12" s="666"/>
      <c r="AL12" s="671" t="s">
        <v>128</v>
      </c>
      <c r="AM12" s="672"/>
      <c r="AN12" s="672"/>
      <c r="AO12" s="673"/>
      <c r="AP12" s="668" t="s">
        <v>254</v>
      </c>
      <c r="AQ12" s="669"/>
      <c r="AR12" s="669"/>
      <c r="AS12" s="669"/>
      <c r="AT12" s="669"/>
      <c r="AU12" s="669"/>
      <c r="AV12" s="669"/>
      <c r="AW12" s="669"/>
      <c r="AX12" s="669"/>
      <c r="AY12" s="669"/>
      <c r="AZ12" s="669"/>
      <c r="BA12" s="669"/>
      <c r="BB12" s="669"/>
      <c r="BC12" s="669"/>
      <c r="BD12" s="669"/>
      <c r="BE12" s="669"/>
      <c r="BF12" s="670"/>
      <c r="BG12" s="662">
        <v>20936</v>
      </c>
      <c r="BH12" s="663"/>
      <c r="BI12" s="663"/>
      <c r="BJ12" s="663"/>
      <c r="BK12" s="663"/>
      <c r="BL12" s="663"/>
      <c r="BM12" s="663"/>
      <c r="BN12" s="664"/>
      <c r="BO12" s="665">
        <v>48.5</v>
      </c>
      <c r="BP12" s="665"/>
      <c r="BQ12" s="665"/>
      <c r="BR12" s="665"/>
      <c r="BS12" s="666" t="s">
        <v>128</v>
      </c>
      <c r="BT12" s="666"/>
      <c r="BU12" s="666"/>
      <c r="BV12" s="666"/>
      <c r="BW12" s="666"/>
      <c r="BX12" s="666"/>
      <c r="BY12" s="666"/>
      <c r="BZ12" s="666"/>
      <c r="CA12" s="666"/>
      <c r="CB12" s="667"/>
      <c r="CD12" s="679" t="s">
        <v>255</v>
      </c>
      <c r="CE12" s="680"/>
      <c r="CF12" s="680"/>
      <c r="CG12" s="680"/>
      <c r="CH12" s="680"/>
      <c r="CI12" s="680"/>
      <c r="CJ12" s="680"/>
      <c r="CK12" s="680"/>
      <c r="CL12" s="680"/>
      <c r="CM12" s="680"/>
      <c r="CN12" s="680"/>
      <c r="CO12" s="680"/>
      <c r="CP12" s="680"/>
      <c r="CQ12" s="681"/>
      <c r="CR12" s="662">
        <v>8274</v>
      </c>
      <c r="CS12" s="663"/>
      <c r="CT12" s="663"/>
      <c r="CU12" s="663"/>
      <c r="CV12" s="663"/>
      <c r="CW12" s="663"/>
      <c r="CX12" s="663"/>
      <c r="CY12" s="664"/>
      <c r="CZ12" s="665">
        <v>0.3</v>
      </c>
      <c r="DA12" s="665"/>
      <c r="DB12" s="665"/>
      <c r="DC12" s="665"/>
      <c r="DD12" s="678" t="s">
        <v>128</v>
      </c>
      <c r="DE12" s="663"/>
      <c r="DF12" s="663"/>
      <c r="DG12" s="663"/>
      <c r="DH12" s="663"/>
      <c r="DI12" s="663"/>
      <c r="DJ12" s="663"/>
      <c r="DK12" s="663"/>
      <c r="DL12" s="663"/>
      <c r="DM12" s="663"/>
      <c r="DN12" s="663"/>
      <c r="DO12" s="663"/>
      <c r="DP12" s="664"/>
      <c r="DQ12" s="678">
        <v>8274</v>
      </c>
      <c r="DR12" s="663"/>
      <c r="DS12" s="663"/>
      <c r="DT12" s="663"/>
      <c r="DU12" s="663"/>
      <c r="DV12" s="663"/>
      <c r="DW12" s="663"/>
      <c r="DX12" s="663"/>
      <c r="DY12" s="663"/>
      <c r="DZ12" s="663"/>
      <c r="EA12" s="663"/>
      <c r="EB12" s="663"/>
      <c r="EC12" s="682"/>
    </row>
    <row r="13" spans="2:143" ht="11.25" customHeight="1">
      <c r="B13" s="668" t="s">
        <v>256</v>
      </c>
      <c r="C13" s="669"/>
      <c r="D13" s="669"/>
      <c r="E13" s="669"/>
      <c r="F13" s="669"/>
      <c r="G13" s="669"/>
      <c r="H13" s="669"/>
      <c r="I13" s="669"/>
      <c r="J13" s="669"/>
      <c r="K13" s="669"/>
      <c r="L13" s="669"/>
      <c r="M13" s="669"/>
      <c r="N13" s="669"/>
      <c r="O13" s="669"/>
      <c r="P13" s="669"/>
      <c r="Q13" s="670"/>
      <c r="R13" s="662" t="s">
        <v>128</v>
      </c>
      <c r="S13" s="663"/>
      <c r="T13" s="663"/>
      <c r="U13" s="663"/>
      <c r="V13" s="663"/>
      <c r="W13" s="663"/>
      <c r="X13" s="663"/>
      <c r="Y13" s="664"/>
      <c r="Z13" s="665" t="s">
        <v>128</v>
      </c>
      <c r="AA13" s="665"/>
      <c r="AB13" s="665"/>
      <c r="AC13" s="665"/>
      <c r="AD13" s="666" t="s">
        <v>128</v>
      </c>
      <c r="AE13" s="666"/>
      <c r="AF13" s="666"/>
      <c r="AG13" s="666"/>
      <c r="AH13" s="666"/>
      <c r="AI13" s="666"/>
      <c r="AJ13" s="666"/>
      <c r="AK13" s="666"/>
      <c r="AL13" s="671" t="s">
        <v>128</v>
      </c>
      <c r="AM13" s="672"/>
      <c r="AN13" s="672"/>
      <c r="AO13" s="673"/>
      <c r="AP13" s="668" t="s">
        <v>257</v>
      </c>
      <c r="AQ13" s="669"/>
      <c r="AR13" s="669"/>
      <c r="AS13" s="669"/>
      <c r="AT13" s="669"/>
      <c r="AU13" s="669"/>
      <c r="AV13" s="669"/>
      <c r="AW13" s="669"/>
      <c r="AX13" s="669"/>
      <c r="AY13" s="669"/>
      <c r="AZ13" s="669"/>
      <c r="BA13" s="669"/>
      <c r="BB13" s="669"/>
      <c r="BC13" s="669"/>
      <c r="BD13" s="669"/>
      <c r="BE13" s="669"/>
      <c r="BF13" s="670"/>
      <c r="BG13" s="662">
        <v>20936</v>
      </c>
      <c r="BH13" s="663"/>
      <c r="BI13" s="663"/>
      <c r="BJ13" s="663"/>
      <c r="BK13" s="663"/>
      <c r="BL13" s="663"/>
      <c r="BM13" s="663"/>
      <c r="BN13" s="664"/>
      <c r="BO13" s="665">
        <v>48.5</v>
      </c>
      <c r="BP13" s="665"/>
      <c r="BQ13" s="665"/>
      <c r="BR13" s="665"/>
      <c r="BS13" s="666" t="s">
        <v>128</v>
      </c>
      <c r="BT13" s="666"/>
      <c r="BU13" s="666"/>
      <c r="BV13" s="666"/>
      <c r="BW13" s="666"/>
      <c r="BX13" s="666"/>
      <c r="BY13" s="666"/>
      <c r="BZ13" s="666"/>
      <c r="CA13" s="666"/>
      <c r="CB13" s="667"/>
      <c r="CD13" s="679" t="s">
        <v>258</v>
      </c>
      <c r="CE13" s="680"/>
      <c r="CF13" s="680"/>
      <c r="CG13" s="680"/>
      <c r="CH13" s="680"/>
      <c r="CI13" s="680"/>
      <c r="CJ13" s="680"/>
      <c r="CK13" s="680"/>
      <c r="CL13" s="680"/>
      <c r="CM13" s="680"/>
      <c r="CN13" s="680"/>
      <c r="CO13" s="680"/>
      <c r="CP13" s="680"/>
      <c r="CQ13" s="681"/>
      <c r="CR13" s="662">
        <v>836197</v>
      </c>
      <c r="CS13" s="663"/>
      <c r="CT13" s="663"/>
      <c r="CU13" s="663"/>
      <c r="CV13" s="663"/>
      <c r="CW13" s="663"/>
      <c r="CX13" s="663"/>
      <c r="CY13" s="664"/>
      <c r="CZ13" s="665">
        <v>34.200000000000003</v>
      </c>
      <c r="DA13" s="665"/>
      <c r="DB13" s="665"/>
      <c r="DC13" s="665"/>
      <c r="DD13" s="678">
        <v>809251</v>
      </c>
      <c r="DE13" s="663"/>
      <c r="DF13" s="663"/>
      <c r="DG13" s="663"/>
      <c r="DH13" s="663"/>
      <c r="DI13" s="663"/>
      <c r="DJ13" s="663"/>
      <c r="DK13" s="663"/>
      <c r="DL13" s="663"/>
      <c r="DM13" s="663"/>
      <c r="DN13" s="663"/>
      <c r="DO13" s="663"/>
      <c r="DP13" s="664"/>
      <c r="DQ13" s="678">
        <v>74670</v>
      </c>
      <c r="DR13" s="663"/>
      <c r="DS13" s="663"/>
      <c r="DT13" s="663"/>
      <c r="DU13" s="663"/>
      <c r="DV13" s="663"/>
      <c r="DW13" s="663"/>
      <c r="DX13" s="663"/>
      <c r="DY13" s="663"/>
      <c r="DZ13" s="663"/>
      <c r="EA13" s="663"/>
      <c r="EB13" s="663"/>
      <c r="EC13" s="682"/>
    </row>
    <row r="14" spans="2:143" ht="11.25" customHeight="1">
      <c r="B14" s="668" t="s">
        <v>259</v>
      </c>
      <c r="C14" s="669"/>
      <c r="D14" s="669"/>
      <c r="E14" s="669"/>
      <c r="F14" s="669"/>
      <c r="G14" s="669"/>
      <c r="H14" s="669"/>
      <c r="I14" s="669"/>
      <c r="J14" s="669"/>
      <c r="K14" s="669"/>
      <c r="L14" s="669"/>
      <c r="M14" s="669"/>
      <c r="N14" s="669"/>
      <c r="O14" s="669"/>
      <c r="P14" s="669"/>
      <c r="Q14" s="670"/>
      <c r="R14" s="662" t="s">
        <v>128</v>
      </c>
      <c r="S14" s="663"/>
      <c r="T14" s="663"/>
      <c r="U14" s="663"/>
      <c r="V14" s="663"/>
      <c r="W14" s="663"/>
      <c r="X14" s="663"/>
      <c r="Y14" s="664"/>
      <c r="Z14" s="665" t="s">
        <v>128</v>
      </c>
      <c r="AA14" s="665"/>
      <c r="AB14" s="665"/>
      <c r="AC14" s="665"/>
      <c r="AD14" s="666" t="s">
        <v>128</v>
      </c>
      <c r="AE14" s="666"/>
      <c r="AF14" s="666"/>
      <c r="AG14" s="666"/>
      <c r="AH14" s="666"/>
      <c r="AI14" s="666"/>
      <c r="AJ14" s="666"/>
      <c r="AK14" s="666"/>
      <c r="AL14" s="671" t="s">
        <v>128</v>
      </c>
      <c r="AM14" s="672"/>
      <c r="AN14" s="672"/>
      <c r="AO14" s="673"/>
      <c r="AP14" s="668" t="s">
        <v>260</v>
      </c>
      <c r="AQ14" s="669"/>
      <c r="AR14" s="669"/>
      <c r="AS14" s="669"/>
      <c r="AT14" s="669"/>
      <c r="AU14" s="669"/>
      <c r="AV14" s="669"/>
      <c r="AW14" s="669"/>
      <c r="AX14" s="669"/>
      <c r="AY14" s="669"/>
      <c r="AZ14" s="669"/>
      <c r="BA14" s="669"/>
      <c r="BB14" s="669"/>
      <c r="BC14" s="669"/>
      <c r="BD14" s="669"/>
      <c r="BE14" s="669"/>
      <c r="BF14" s="670"/>
      <c r="BG14" s="662">
        <v>1437</v>
      </c>
      <c r="BH14" s="663"/>
      <c r="BI14" s="663"/>
      <c r="BJ14" s="663"/>
      <c r="BK14" s="663"/>
      <c r="BL14" s="663"/>
      <c r="BM14" s="663"/>
      <c r="BN14" s="664"/>
      <c r="BO14" s="665">
        <v>3.3</v>
      </c>
      <c r="BP14" s="665"/>
      <c r="BQ14" s="665"/>
      <c r="BR14" s="665"/>
      <c r="BS14" s="666" t="s">
        <v>128</v>
      </c>
      <c r="BT14" s="666"/>
      <c r="BU14" s="666"/>
      <c r="BV14" s="666"/>
      <c r="BW14" s="666"/>
      <c r="BX14" s="666"/>
      <c r="BY14" s="666"/>
      <c r="BZ14" s="666"/>
      <c r="CA14" s="666"/>
      <c r="CB14" s="667"/>
      <c r="CD14" s="679" t="s">
        <v>261</v>
      </c>
      <c r="CE14" s="680"/>
      <c r="CF14" s="680"/>
      <c r="CG14" s="680"/>
      <c r="CH14" s="680"/>
      <c r="CI14" s="680"/>
      <c r="CJ14" s="680"/>
      <c r="CK14" s="680"/>
      <c r="CL14" s="680"/>
      <c r="CM14" s="680"/>
      <c r="CN14" s="680"/>
      <c r="CO14" s="680"/>
      <c r="CP14" s="680"/>
      <c r="CQ14" s="681"/>
      <c r="CR14" s="662">
        <v>31486</v>
      </c>
      <c r="CS14" s="663"/>
      <c r="CT14" s="663"/>
      <c r="CU14" s="663"/>
      <c r="CV14" s="663"/>
      <c r="CW14" s="663"/>
      <c r="CX14" s="663"/>
      <c r="CY14" s="664"/>
      <c r="CZ14" s="665">
        <v>1.3</v>
      </c>
      <c r="DA14" s="665"/>
      <c r="DB14" s="665"/>
      <c r="DC14" s="665"/>
      <c r="DD14" s="678">
        <v>15391</v>
      </c>
      <c r="DE14" s="663"/>
      <c r="DF14" s="663"/>
      <c r="DG14" s="663"/>
      <c r="DH14" s="663"/>
      <c r="DI14" s="663"/>
      <c r="DJ14" s="663"/>
      <c r="DK14" s="663"/>
      <c r="DL14" s="663"/>
      <c r="DM14" s="663"/>
      <c r="DN14" s="663"/>
      <c r="DO14" s="663"/>
      <c r="DP14" s="664"/>
      <c r="DQ14" s="678">
        <v>29506</v>
      </c>
      <c r="DR14" s="663"/>
      <c r="DS14" s="663"/>
      <c r="DT14" s="663"/>
      <c r="DU14" s="663"/>
      <c r="DV14" s="663"/>
      <c r="DW14" s="663"/>
      <c r="DX14" s="663"/>
      <c r="DY14" s="663"/>
      <c r="DZ14" s="663"/>
      <c r="EA14" s="663"/>
      <c r="EB14" s="663"/>
      <c r="EC14" s="682"/>
    </row>
    <row r="15" spans="2:143" ht="11.25" customHeight="1">
      <c r="B15" s="668" t="s">
        <v>262</v>
      </c>
      <c r="C15" s="669"/>
      <c r="D15" s="669"/>
      <c r="E15" s="669"/>
      <c r="F15" s="669"/>
      <c r="G15" s="669"/>
      <c r="H15" s="669"/>
      <c r="I15" s="669"/>
      <c r="J15" s="669"/>
      <c r="K15" s="669"/>
      <c r="L15" s="669"/>
      <c r="M15" s="669"/>
      <c r="N15" s="669"/>
      <c r="O15" s="669"/>
      <c r="P15" s="669"/>
      <c r="Q15" s="670"/>
      <c r="R15" s="662" t="s">
        <v>128</v>
      </c>
      <c r="S15" s="663"/>
      <c r="T15" s="663"/>
      <c r="U15" s="663"/>
      <c r="V15" s="663"/>
      <c r="W15" s="663"/>
      <c r="X15" s="663"/>
      <c r="Y15" s="664"/>
      <c r="Z15" s="665" t="s">
        <v>128</v>
      </c>
      <c r="AA15" s="665"/>
      <c r="AB15" s="665"/>
      <c r="AC15" s="665"/>
      <c r="AD15" s="666" t="s">
        <v>128</v>
      </c>
      <c r="AE15" s="666"/>
      <c r="AF15" s="666"/>
      <c r="AG15" s="666"/>
      <c r="AH15" s="666"/>
      <c r="AI15" s="666"/>
      <c r="AJ15" s="666"/>
      <c r="AK15" s="666"/>
      <c r="AL15" s="671" t="s">
        <v>128</v>
      </c>
      <c r="AM15" s="672"/>
      <c r="AN15" s="672"/>
      <c r="AO15" s="673"/>
      <c r="AP15" s="668" t="s">
        <v>263</v>
      </c>
      <c r="AQ15" s="669"/>
      <c r="AR15" s="669"/>
      <c r="AS15" s="669"/>
      <c r="AT15" s="669"/>
      <c r="AU15" s="669"/>
      <c r="AV15" s="669"/>
      <c r="AW15" s="669"/>
      <c r="AX15" s="669"/>
      <c r="AY15" s="669"/>
      <c r="AZ15" s="669"/>
      <c r="BA15" s="669"/>
      <c r="BB15" s="669"/>
      <c r="BC15" s="669"/>
      <c r="BD15" s="669"/>
      <c r="BE15" s="669"/>
      <c r="BF15" s="670"/>
      <c r="BG15" s="662">
        <v>1402</v>
      </c>
      <c r="BH15" s="663"/>
      <c r="BI15" s="663"/>
      <c r="BJ15" s="663"/>
      <c r="BK15" s="663"/>
      <c r="BL15" s="663"/>
      <c r="BM15" s="663"/>
      <c r="BN15" s="664"/>
      <c r="BO15" s="665">
        <v>3.2</v>
      </c>
      <c r="BP15" s="665"/>
      <c r="BQ15" s="665"/>
      <c r="BR15" s="665"/>
      <c r="BS15" s="666" t="s">
        <v>128</v>
      </c>
      <c r="BT15" s="666"/>
      <c r="BU15" s="666"/>
      <c r="BV15" s="666"/>
      <c r="BW15" s="666"/>
      <c r="BX15" s="666"/>
      <c r="BY15" s="666"/>
      <c r="BZ15" s="666"/>
      <c r="CA15" s="666"/>
      <c r="CB15" s="667"/>
      <c r="CD15" s="679" t="s">
        <v>264</v>
      </c>
      <c r="CE15" s="680"/>
      <c r="CF15" s="680"/>
      <c r="CG15" s="680"/>
      <c r="CH15" s="680"/>
      <c r="CI15" s="680"/>
      <c r="CJ15" s="680"/>
      <c r="CK15" s="680"/>
      <c r="CL15" s="680"/>
      <c r="CM15" s="680"/>
      <c r="CN15" s="680"/>
      <c r="CO15" s="680"/>
      <c r="CP15" s="680"/>
      <c r="CQ15" s="681"/>
      <c r="CR15" s="662">
        <v>137374</v>
      </c>
      <c r="CS15" s="663"/>
      <c r="CT15" s="663"/>
      <c r="CU15" s="663"/>
      <c r="CV15" s="663"/>
      <c r="CW15" s="663"/>
      <c r="CX15" s="663"/>
      <c r="CY15" s="664"/>
      <c r="CZ15" s="665">
        <v>5.6</v>
      </c>
      <c r="DA15" s="665"/>
      <c r="DB15" s="665"/>
      <c r="DC15" s="665"/>
      <c r="DD15" s="678">
        <v>11224</v>
      </c>
      <c r="DE15" s="663"/>
      <c r="DF15" s="663"/>
      <c r="DG15" s="663"/>
      <c r="DH15" s="663"/>
      <c r="DI15" s="663"/>
      <c r="DJ15" s="663"/>
      <c r="DK15" s="663"/>
      <c r="DL15" s="663"/>
      <c r="DM15" s="663"/>
      <c r="DN15" s="663"/>
      <c r="DO15" s="663"/>
      <c r="DP15" s="664"/>
      <c r="DQ15" s="678">
        <v>98414</v>
      </c>
      <c r="DR15" s="663"/>
      <c r="DS15" s="663"/>
      <c r="DT15" s="663"/>
      <c r="DU15" s="663"/>
      <c r="DV15" s="663"/>
      <c r="DW15" s="663"/>
      <c r="DX15" s="663"/>
      <c r="DY15" s="663"/>
      <c r="DZ15" s="663"/>
      <c r="EA15" s="663"/>
      <c r="EB15" s="663"/>
      <c r="EC15" s="682"/>
    </row>
    <row r="16" spans="2:143" ht="11.25" customHeight="1">
      <c r="B16" s="668" t="s">
        <v>265</v>
      </c>
      <c r="C16" s="669"/>
      <c r="D16" s="669"/>
      <c r="E16" s="669"/>
      <c r="F16" s="669"/>
      <c r="G16" s="669"/>
      <c r="H16" s="669"/>
      <c r="I16" s="669"/>
      <c r="J16" s="669"/>
      <c r="K16" s="669"/>
      <c r="L16" s="669"/>
      <c r="M16" s="669"/>
      <c r="N16" s="669"/>
      <c r="O16" s="669"/>
      <c r="P16" s="669"/>
      <c r="Q16" s="670"/>
      <c r="R16" s="662">
        <v>562</v>
      </c>
      <c r="S16" s="663"/>
      <c r="T16" s="663"/>
      <c r="U16" s="663"/>
      <c r="V16" s="663"/>
      <c r="W16" s="663"/>
      <c r="X16" s="663"/>
      <c r="Y16" s="664"/>
      <c r="Z16" s="665">
        <v>0</v>
      </c>
      <c r="AA16" s="665"/>
      <c r="AB16" s="665"/>
      <c r="AC16" s="665"/>
      <c r="AD16" s="666">
        <v>562</v>
      </c>
      <c r="AE16" s="666"/>
      <c r="AF16" s="666"/>
      <c r="AG16" s="666"/>
      <c r="AH16" s="666"/>
      <c r="AI16" s="666"/>
      <c r="AJ16" s="666"/>
      <c r="AK16" s="666"/>
      <c r="AL16" s="671">
        <v>0.1</v>
      </c>
      <c r="AM16" s="672"/>
      <c r="AN16" s="672"/>
      <c r="AO16" s="673"/>
      <c r="AP16" s="668" t="s">
        <v>266</v>
      </c>
      <c r="AQ16" s="669"/>
      <c r="AR16" s="669"/>
      <c r="AS16" s="669"/>
      <c r="AT16" s="669"/>
      <c r="AU16" s="669"/>
      <c r="AV16" s="669"/>
      <c r="AW16" s="669"/>
      <c r="AX16" s="669"/>
      <c r="AY16" s="669"/>
      <c r="AZ16" s="669"/>
      <c r="BA16" s="669"/>
      <c r="BB16" s="669"/>
      <c r="BC16" s="669"/>
      <c r="BD16" s="669"/>
      <c r="BE16" s="669"/>
      <c r="BF16" s="670"/>
      <c r="BG16" s="662" t="s">
        <v>128</v>
      </c>
      <c r="BH16" s="663"/>
      <c r="BI16" s="663"/>
      <c r="BJ16" s="663"/>
      <c r="BK16" s="663"/>
      <c r="BL16" s="663"/>
      <c r="BM16" s="663"/>
      <c r="BN16" s="664"/>
      <c r="BO16" s="665" t="s">
        <v>128</v>
      </c>
      <c r="BP16" s="665"/>
      <c r="BQ16" s="665"/>
      <c r="BR16" s="665"/>
      <c r="BS16" s="666" t="s">
        <v>128</v>
      </c>
      <c r="BT16" s="666"/>
      <c r="BU16" s="666"/>
      <c r="BV16" s="666"/>
      <c r="BW16" s="666"/>
      <c r="BX16" s="666"/>
      <c r="BY16" s="666"/>
      <c r="BZ16" s="666"/>
      <c r="CA16" s="666"/>
      <c r="CB16" s="667"/>
      <c r="CD16" s="679" t="s">
        <v>267</v>
      </c>
      <c r="CE16" s="680"/>
      <c r="CF16" s="680"/>
      <c r="CG16" s="680"/>
      <c r="CH16" s="680"/>
      <c r="CI16" s="680"/>
      <c r="CJ16" s="680"/>
      <c r="CK16" s="680"/>
      <c r="CL16" s="680"/>
      <c r="CM16" s="680"/>
      <c r="CN16" s="680"/>
      <c r="CO16" s="680"/>
      <c r="CP16" s="680"/>
      <c r="CQ16" s="681"/>
      <c r="CR16" s="662">
        <v>23638</v>
      </c>
      <c r="CS16" s="663"/>
      <c r="CT16" s="663"/>
      <c r="CU16" s="663"/>
      <c r="CV16" s="663"/>
      <c r="CW16" s="663"/>
      <c r="CX16" s="663"/>
      <c r="CY16" s="664"/>
      <c r="CZ16" s="665">
        <v>1</v>
      </c>
      <c r="DA16" s="665"/>
      <c r="DB16" s="665"/>
      <c r="DC16" s="665"/>
      <c r="DD16" s="678" t="s">
        <v>128</v>
      </c>
      <c r="DE16" s="663"/>
      <c r="DF16" s="663"/>
      <c r="DG16" s="663"/>
      <c r="DH16" s="663"/>
      <c r="DI16" s="663"/>
      <c r="DJ16" s="663"/>
      <c r="DK16" s="663"/>
      <c r="DL16" s="663"/>
      <c r="DM16" s="663"/>
      <c r="DN16" s="663"/>
      <c r="DO16" s="663"/>
      <c r="DP16" s="664"/>
      <c r="DQ16" s="678" t="s">
        <v>128</v>
      </c>
      <c r="DR16" s="663"/>
      <c r="DS16" s="663"/>
      <c r="DT16" s="663"/>
      <c r="DU16" s="663"/>
      <c r="DV16" s="663"/>
      <c r="DW16" s="663"/>
      <c r="DX16" s="663"/>
      <c r="DY16" s="663"/>
      <c r="DZ16" s="663"/>
      <c r="EA16" s="663"/>
      <c r="EB16" s="663"/>
      <c r="EC16" s="682"/>
    </row>
    <row r="17" spans="2:133" ht="11.25" customHeight="1">
      <c r="B17" s="668" t="s">
        <v>268</v>
      </c>
      <c r="C17" s="669"/>
      <c r="D17" s="669"/>
      <c r="E17" s="669"/>
      <c r="F17" s="669"/>
      <c r="G17" s="669"/>
      <c r="H17" s="669"/>
      <c r="I17" s="669"/>
      <c r="J17" s="669"/>
      <c r="K17" s="669"/>
      <c r="L17" s="669"/>
      <c r="M17" s="669"/>
      <c r="N17" s="669"/>
      <c r="O17" s="669"/>
      <c r="P17" s="669"/>
      <c r="Q17" s="670"/>
      <c r="R17" s="662">
        <v>199</v>
      </c>
      <c r="S17" s="663"/>
      <c r="T17" s="663"/>
      <c r="U17" s="663"/>
      <c r="V17" s="663"/>
      <c r="W17" s="663"/>
      <c r="X17" s="663"/>
      <c r="Y17" s="664"/>
      <c r="Z17" s="665">
        <v>0</v>
      </c>
      <c r="AA17" s="665"/>
      <c r="AB17" s="665"/>
      <c r="AC17" s="665"/>
      <c r="AD17" s="666">
        <v>199</v>
      </c>
      <c r="AE17" s="666"/>
      <c r="AF17" s="666"/>
      <c r="AG17" s="666"/>
      <c r="AH17" s="666"/>
      <c r="AI17" s="666"/>
      <c r="AJ17" s="666"/>
      <c r="AK17" s="666"/>
      <c r="AL17" s="671">
        <v>0</v>
      </c>
      <c r="AM17" s="672"/>
      <c r="AN17" s="672"/>
      <c r="AO17" s="673"/>
      <c r="AP17" s="668" t="s">
        <v>269</v>
      </c>
      <c r="AQ17" s="669"/>
      <c r="AR17" s="669"/>
      <c r="AS17" s="669"/>
      <c r="AT17" s="669"/>
      <c r="AU17" s="669"/>
      <c r="AV17" s="669"/>
      <c r="AW17" s="669"/>
      <c r="AX17" s="669"/>
      <c r="AY17" s="669"/>
      <c r="AZ17" s="669"/>
      <c r="BA17" s="669"/>
      <c r="BB17" s="669"/>
      <c r="BC17" s="669"/>
      <c r="BD17" s="669"/>
      <c r="BE17" s="669"/>
      <c r="BF17" s="670"/>
      <c r="BG17" s="662" t="s">
        <v>128</v>
      </c>
      <c r="BH17" s="663"/>
      <c r="BI17" s="663"/>
      <c r="BJ17" s="663"/>
      <c r="BK17" s="663"/>
      <c r="BL17" s="663"/>
      <c r="BM17" s="663"/>
      <c r="BN17" s="664"/>
      <c r="BO17" s="665" t="s">
        <v>128</v>
      </c>
      <c r="BP17" s="665"/>
      <c r="BQ17" s="665"/>
      <c r="BR17" s="665"/>
      <c r="BS17" s="666" t="s">
        <v>128</v>
      </c>
      <c r="BT17" s="666"/>
      <c r="BU17" s="666"/>
      <c r="BV17" s="666"/>
      <c r="BW17" s="666"/>
      <c r="BX17" s="666"/>
      <c r="BY17" s="666"/>
      <c r="BZ17" s="666"/>
      <c r="CA17" s="666"/>
      <c r="CB17" s="667"/>
      <c r="CD17" s="679" t="s">
        <v>270</v>
      </c>
      <c r="CE17" s="680"/>
      <c r="CF17" s="680"/>
      <c r="CG17" s="680"/>
      <c r="CH17" s="680"/>
      <c r="CI17" s="680"/>
      <c r="CJ17" s="680"/>
      <c r="CK17" s="680"/>
      <c r="CL17" s="680"/>
      <c r="CM17" s="680"/>
      <c r="CN17" s="680"/>
      <c r="CO17" s="680"/>
      <c r="CP17" s="680"/>
      <c r="CQ17" s="681"/>
      <c r="CR17" s="662">
        <v>289441</v>
      </c>
      <c r="CS17" s="663"/>
      <c r="CT17" s="663"/>
      <c r="CU17" s="663"/>
      <c r="CV17" s="663"/>
      <c r="CW17" s="663"/>
      <c r="CX17" s="663"/>
      <c r="CY17" s="664"/>
      <c r="CZ17" s="665">
        <v>11.8</v>
      </c>
      <c r="DA17" s="665"/>
      <c r="DB17" s="665"/>
      <c r="DC17" s="665"/>
      <c r="DD17" s="678" t="s">
        <v>128</v>
      </c>
      <c r="DE17" s="663"/>
      <c r="DF17" s="663"/>
      <c r="DG17" s="663"/>
      <c r="DH17" s="663"/>
      <c r="DI17" s="663"/>
      <c r="DJ17" s="663"/>
      <c r="DK17" s="663"/>
      <c r="DL17" s="663"/>
      <c r="DM17" s="663"/>
      <c r="DN17" s="663"/>
      <c r="DO17" s="663"/>
      <c r="DP17" s="664"/>
      <c r="DQ17" s="678">
        <v>289441</v>
      </c>
      <c r="DR17" s="663"/>
      <c r="DS17" s="663"/>
      <c r="DT17" s="663"/>
      <c r="DU17" s="663"/>
      <c r="DV17" s="663"/>
      <c r="DW17" s="663"/>
      <c r="DX17" s="663"/>
      <c r="DY17" s="663"/>
      <c r="DZ17" s="663"/>
      <c r="EA17" s="663"/>
      <c r="EB17" s="663"/>
      <c r="EC17" s="682"/>
    </row>
    <row r="18" spans="2:133" ht="11.25" customHeight="1">
      <c r="B18" s="668" t="s">
        <v>271</v>
      </c>
      <c r="C18" s="669"/>
      <c r="D18" s="669"/>
      <c r="E18" s="669"/>
      <c r="F18" s="669"/>
      <c r="G18" s="669"/>
      <c r="H18" s="669"/>
      <c r="I18" s="669"/>
      <c r="J18" s="669"/>
      <c r="K18" s="669"/>
      <c r="L18" s="669"/>
      <c r="M18" s="669"/>
      <c r="N18" s="669"/>
      <c r="O18" s="669"/>
      <c r="P18" s="669"/>
      <c r="Q18" s="670"/>
      <c r="R18" s="662">
        <v>277</v>
      </c>
      <c r="S18" s="663"/>
      <c r="T18" s="663"/>
      <c r="U18" s="663"/>
      <c r="V18" s="663"/>
      <c r="W18" s="663"/>
      <c r="X18" s="663"/>
      <c r="Y18" s="664"/>
      <c r="Z18" s="665">
        <v>0</v>
      </c>
      <c r="AA18" s="665"/>
      <c r="AB18" s="665"/>
      <c r="AC18" s="665"/>
      <c r="AD18" s="666">
        <v>277</v>
      </c>
      <c r="AE18" s="666"/>
      <c r="AF18" s="666"/>
      <c r="AG18" s="666"/>
      <c r="AH18" s="666"/>
      <c r="AI18" s="666"/>
      <c r="AJ18" s="666"/>
      <c r="AK18" s="666"/>
      <c r="AL18" s="671">
        <v>0</v>
      </c>
      <c r="AM18" s="672"/>
      <c r="AN18" s="672"/>
      <c r="AO18" s="673"/>
      <c r="AP18" s="668" t="s">
        <v>272</v>
      </c>
      <c r="AQ18" s="669"/>
      <c r="AR18" s="669"/>
      <c r="AS18" s="669"/>
      <c r="AT18" s="669"/>
      <c r="AU18" s="669"/>
      <c r="AV18" s="669"/>
      <c r="AW18" s="669"/>
      <c r="AX18" s="669"/>
      <c r="AY18" s="669"/>
      <c r="AZ18" s="669"/>
      <c r="BA18" s="669"/>
      <c r="BB18" s="669"/>
      <c r="BC18" s="669"/>
      <c r="BD18" s="669"/>
      <c r="BE18" s="669"/>
      <c r="BF18" s="670"/>
      <c r="BG18" s="662" t="s">
        <v>128</v>
      </c>
      <c r="BH18" s="663"/>
      <c r="BI18" s="663"/>
      <c r="BJ18" s="663"/>
      <c r="BK18" s="663"/>
      <c r="BL18" s="663"/>
      <c r="BM18" s="663"/>
      <c r="BN18" s="664"/>
      <c r="BO18" s="665" t="s">
        <v>128</v>
      </c>
      <c r="BP18" s="665"/>
      <c r="BQ18" s="665"/>
      <c r="BR18" s="665"/>
      <c r="BS18" s="666" t="s">
        <v>128</v>
      </c>
      <c r="BT18" s="666"/>
      <c r="BU18" s="666"/>
      <c r="BV18" s="666"/>
      <c r="BW18" s="666"/>
      <c r="BX18" s="666"/>
      <c r="BY18" s="666"/>
      <c r="BZ18" s="666"/>
      <c r="CA18" s="666"/>
      <c r="CB18" s="667"/>
      <c r="CD18" s="679" t="s">
        <v>273</v>
      </c>
      <c r="CE18" s="680"/>
      <c r="CF18" s="680"/>
      <c r="CG18" s="680"/>
      <c r="CH18" s="680"/>
      <c r="CI18" s="680"/>
      <c r="CJ18" s="680"/>
      <c r="CK18" s="680"/>
      <c r="CL18" s="680"/>
      <c r="CM18" s="680"/>
      <c r="CN18" s="680"/>
      <c r="CO18" s="680"/>
      <c r="CP18" s="680"/>
      <c r="CQ18" s="681"/>
      <c r="CR18" s="662">
        <v>990</v>
      </c>
      <c r="CS18" s="663"/>
      <c r="CT18" s="663"/>
      <c r="CU18" s="663"/>
      <c r="CV18" s="663"/>
      <c r="CW18" s="663"/>
      <c r="CX18" s="663"/>
      <c r="CY18" s="664"/>
      <c r="CZ18" s="665">
        <v>0</v>
      </c>
      <c r="DA18" s="665"/>
      <c r="DB18" s="665"/>
      <c r="DC18" s="665"/>
      <c r="DD18" s="678" t="s">
        <v>128</v>
      </c>
      <c r="DE18" s="663"/>
      <c r="DF18" s="663"/>
      <c r="DG18" s="663"/>
      <c r="DH18" s="663"/>
      <c r="DI18" s="663"/>
      <c r="DJ18" s="663"/>
      <c r="DK18" s="663"/>
      <c r="DL18" s="663"/>
      <c r="DM18" s="663"/>
      <c r="DN18" s="663"/>
      <c r="DO18" s="663"/>
      <c r="DP18" s="664"/>
      <c r="DQ18" s="678">
        <v>990</v>
      </c>
      <c r="DR18" s="663"/>
      <c r="DS18" s="663"/>
      <c r="DT18" s="663"/>
      <c r="DU18" s="663"/>
      <c r="DV18" s="663"/>
      <c r="DW18" s="663"/>
      <c r="DX18" s="663"/>
      <c r="DY18" s="663"/>
      <c r="DZ18" s="663"/>
      <c r="EA18" s="663"/>
      <c r="EB18" s="663"/>
      <c r="EC18" s="682"/>
    </row>
    <row r="19" spans="2:133" ht="11.25" customHeight="1">
      <c r="B19" s="668" t="s">
        <v>274</v>
      </c>
      <c r="C19" s="669"/>
      <c r="D19" s="669"/>
      <c r="E19" s="669"/>
      <c r="F19" s="669"/>
      <c r="G19" s="669"/>
      <c r="H19" s="669"/>
      <c r="I19" s="669"/>
      <c r="J19" s="669"/>
      <c r="K19" s="669"/>
      <c r="L19" s="669"/>
      <c r="M19" s="669"/>
      <c r="N19" s="669"/>
      <c r="O19" s="669"/>
      <c r="P19" s="669"/>
      <c r="Q19" s="670"/>
      <c r="R19" s="662" t="s">
        <v>128</v>
      </c>
      <c r="S19" s="663"/>
      <c r="T19" s="663"/>
      <c r="U19" s="663"/>
      <c r="V19" s="663"/>
      <c r="W19" s="663"/>
      <c r="X19" s="663"/>
      <c r="Y19" s="664"/>
      <c r="Z19" s="665" t="s">
        <v>128</v>
      </c>
      <c r="AA19" s="665"/>
      <c r="AB19" s="665"/>
      <c r="AC19" s="665"/>
      <c r="AD19" s="666" t="s">
        <v>128</v>
      </c>
      <c r="AE19" s="666"/>
      <c r="AF19" s="666"/>
      <c r="AG19" s="666"/>
      <c r="AH19" s="666"/>
      <c r="AI19" s="666"/>
      <c r="AJ19" s="666"/>
      <c r="AK19" s="666"/>
      <c r="AL19" s="671" t="s">
        <v>128</v>
      </c>
      <c r="AM19" s="672"/>
      <c r="AN19" s="672"/>
      <c r="AO19" s="673"/>
      <c r="AP19" s="668" t="s">
        <v>275</v>
      </c>
      <c r="AQ19" s="669"/>
      <c r="AR19" s="669"/>
      <c r="AS19" s="669"/>
      <c r="AT19" s="669"/>
      <c r="AU19" s="669"/>
      <c r="AV19" s="669"/>
      <c r="AW19" s="669"/>
      <c r="AX19" s="669"/>
      <c r="AY19" s="669"/>
      <c r="AZ19" s="669"/>
      <c r="BA19" s="669"/>
      <c r="BB19" s="669"/>
      <c r="BC19" s="669"/>
      <c r="BD19" s="669"/>
      <c r="BE19" s="669"/>
      <c r="BF19" s="670"/>
      <c r="BG19" s="662" t="s">
        <v>128</v>
      </c>
      <c r="BH19" s="663"/>
      <c r="BI19" s="663"/>
      <c r="BJ19" s="663"/>
      <c r="BK19" s="663"/>
      <c r="BL19" s="663"/>
      <c r="BM19" s="663"/>
      <c r="BN19" s="664"/>
      <c r="BO19" s="665" t="s">
        <v>128</v>
      </c>
      <c r="BP19" s="665"/>
      <c r="BQ19" s="665"/>
      <c r="BR19" s="665"/>
      <c r="BS19" s="666" t="s">
        <v>128</v>
      </c>
      <c r="BT19" s="666"/>
      <c r="BU19" s="666"/>
      <c r="BV19" s="666"/>
      <c r="BW19" s="666"/>
      <c r="BX19" s="666"/>
      <c r="BY19" s="666"/>
      <c r="BZ19" s="666"/>
      <c r="CA19" s="666"/>
      <c r="CB19" s="667"/>
      <c r="CD19" s="679" t="s">
        <v>276</v>
      </c>
      <c r="CE19" s="680"/>
      <c r="CF19" s="680"/>
      <c r="CG19" s="680"/>
      <c r="CH19" s="680"/>
      <c r="CI19" s="680"/>
      <c r="CJ19" s="680"/>
      <c r="CK19" s="680"/>
      <c r="CL19" s="680"/>
      <c r="CM19" s="680"/>
      <c r="CN19" s="680"/>
      <c r="CO19" s="680"/>
      <c r="CP19" s="680"/>
      <c r="CQ19" s="681"/>
      <c r="CR19" s="662" t="s">
        <v>128</v>
      </c>
      <c r="CS19" s="663"/>
      <c r="CT19" s="663"/>
      <c r="CU19" s="663"/>
      <c r="CV19" s="663"/>
      <c r="CW19" s="663"/>
      <c r="CX19" s="663"/>
      <c r="CY19" s="664"/>
      <c r="CZ19" s="665" t="s">
        <v>128</v>
      </c>
      <c r="DA19" s="665"/>
      <c r="DB19" s="665"/>
      <c r="DC19" s="665"/>
      <c r="DD19" s="678" t="s">
        <v>128</v>
      </c>
      <c r="DE19" s="663"/>
      <c r="DF19" s="663"/>
      <c r="DG19" s="663"/>
      <c r="DH19" s="663"/>
      <c r="DI19" s="663"/>
      <c r="DJ19" s="663"/>
      <c r="DK19" s="663"/>
      <c r="DL19" s="663"/>
      <c r="DM19" s="663"/>
      <c r="DN19" s="663"/>
      <c r="DO19" s="663"/>
      <c r="DP19" s="664"/>
      <c r="DQ19" s="678" t="s">
        <v>128</v>
      </c>
      <c r="DR19" s="663"/>
      <c r="DS19" s="663"/>
      <c r="DT19" s="663"/>
      <c r="DU19" s="663"/>
      <c r="DV19" s="663"/>
      <c r="DW19" s="663"/>
      <c r="DX19" s="663"/>
      <c r="DY19" s="663"/>
      <c r="DZ19" s="663"/>
      <c r="EA19" s="663"/>
      <c r="EB19" s="663"/>
      <c r="EC19" s="682"/>
    </row>
    <row r="20" spans="2:133" ht="11.25" customHeight="1">
      <c r="B20" s="668" t="s">
        <v>277</v>
      </c>
      <c r="C20" s="669"/>
      <c r="D20" s="669"/>
      <c r="E20" s="669"/>
      <c r="F20" s="669"/>
      <c r="G20" s="669"/>
      <c r="H20" s="669"/>
      <c r="I20" s="669"/>
      <c r="J20" s="669"/>
      <c r="K20" s="669"/>
      <c r="L20" s="669"/>
      <c r="M20" s="669"/>
      <c r="N20" s="669"/>
      <c r="O20" s="669"/>
      <c r="P20" s="669"/>
      <c r="Q20" s="670"/>
      <c r="R20" s="662">
        <v>158</v>
      </c>
      <c r="S20" s="663"/>
      <c r="T20" s="663"/>
      <c r="U20" s="663"/>
      <c r="V20" s="663"/>
      <c r="W20" s="663"/>
      <c r="X20" s="663"/>
      <c r="Y20" s="664"/>
      <c r="Z20" s="665">
        <v>0</v>
      </c>
      <c r="AA20" s="665"/>
      <c r="AB20" s="665"/>
      <c r="AC20" s="665"/>
      <c r="AD20" s="666">
        <v>158</v>
      </c>
      <c r="AE20" s="666"/>
      <c r="AF20" s="666"/>
      <c r="AG20" s="666"/>
      <c r="AH20" s="666"/>
      <c r="AI20" s="666"/>
      <c r="AJ20" s="666"/>
      <c r="AK20" s="666"/>
      <c r="AL20" s="671">
        <v>0</v>
      </c>
      <c r="AM20" s="672"/>
      <c r="AN20" s="672"/>
      <c r="AO20" s="673"/>
      <c r="AP20" s="668" t="s">
        <v>278</v>
      </c>
      <c r="AQ20" s="669"/>
      <c r="AR20" s="669"/>
      <c r="AS20" s="669"/>
      <c r="AT20" s="669"/>
      <c r="AU20" s="669"/>
      <c r="AV20" s="669"/>
      <c r="AW20" s="669"/>
      <c r="AX20" s="669"/>
      <c r="AY20" s="669"/>
      <c r="AZ20" s="669"/>
      <c r="BA20" s="669"/>
      <c r="BB20" s="669"/>
      <c r="BC20" s="669"/>
      <c r="BD20" s="669"/>
      <c r="BE20" s="669"/>
      <c r="BF20" s="670"/>
      <c r="BG20" s="662" t="s">
        <v>128</v>
      </c>
      <c r="BH20" s="663"/>
      <c r="BI20" s="663"/>
      <c r="BJ20" s="663"/>
      <c r="BK20" s="663"/>
      <c r="BL20" s="663"/>
      <c r="BM20" s="663"/>
      <c r="BN20" s="664"/>
      <c r="BO20" s="665" t="s">
        <v>128</v>
      </c>
      <c r="BP20" s="665"/>
      <c r="BQ20" s="665"/>
      <c r="BR20" s="665"/>
      <c r="BS20" s="666" t="s">
        <v>128</v>
      </c>
      <c r="BT20" s="666"/>
      <c r="BU20" s="666"/>
      <c r="BV20" s="666"/>
      <c r="BW20" s="666"/>
      <c r="BX20" s="666"/>
      <c r="BY20" s="666"/>
      <c r="BZ20" s="666"/>
      <c r="CA20" s="666"/>
      <c r="CB20" s="667"/>
      <c r="CD20" s="679" t="s">
        <v>279</v>
      </c>
      <c r="CE20" s="680"/>
      <c r="CF20" s="680"/>
      <c r="CG20" s="680"/>
      <c r="CH20" s="680"/>
      <c r="CI20" s="680"/>
      <c r="CJ20" s="680"/>
      <c r="CK20" s="680"/>
      <c r="CL20" s="680"/>
      <c r="CM20" s="680"/>
      <c r="CN20" s="680"/>
      <c r="CO20" s="680"/>
      <c r="CP20" s="680"/>
      <c r="CQ20" s="681"/>
      <c r="CR20" s="662">
        <v>2446468</v>
      </c>
      <c r="CS20" s="663"/>
      <c r="CT20" s="663"/>
      <c r="CU20" s="663"/>
      <c r="CV20" s="663"/>
      <c r="CW20" s="663"/>
      <c r="CX20" s="663"/>
      <c r="CY20" s="664"/>
      <c r="CZ20" s="665">
        <v>100</v>
      </c>
      <c r="DA20" s="665"/>
      <c r="DB20" s="665"/>
      <c r="DC20" s="665"/>
      <c r="DD20" s="678">
        <v>1236542</v>
      </c>
      <c r="DE20" s="663"/>
      <c r="DF20" s="663"/>
      <c r="DG20" s="663"/>
      <c r="DH20" s="663"/>
      <c r="DI20" s="663"/>
      <c r="DJ20" s="663"/>
      <c r="DK20" s="663"/>
      <c r="DL20" s="663"/>
      <c r="DM20" s="663"/>
      <c r="DN20" s="663"/>
      <c r="DO20" s="663"/>
      <c r="DP20" s="664"/>
      <c r="DQ20" s="678">
        <v>1166881</v>
      </c>
      <c r="DR20" s="663"/>
      <c r="DS20" s="663"/>
      <c r="DT20" s="663"/>
      <c r="DU20" s="663"/>
      <c r="DV20" s="663"/>
      <c r="DW20" s="663"/>
      <c r="DX20" s="663"/>
      <c r="DY20" s="663"/>
      <c r="DZ20" s="663"/>
      <c r="EA20" s="663"/>
      <c r="EB20" s="663"/>
      <c r="EC20" s="682"/>
    </row>
    <row r="21" spans="2:133" ht="11.25" customHeight="1">
      <c r="B21" s="668" t="s">
        <v>280</v>
      </c>
      <c r="C21" s="669"/>
      <c r="D21" s="669"/>
      <c r="E21" s="669"/>
      <c r="F21" s="669"/>
      <c r="G21" s="669"/>
      <c r="H21" s="669"/>
      <c r="I21" s="669"/>
      <c r="J21" s="669"/>
      <c r="K21" s="669"/>
      <c r="L21" s="669"/>
      <c r="M21" s="669"/>
      <c r="N21" s="669"/>
      <c r="O21" s="669"/>
      <c r="P21" s="669"/>
      <c r="Q21" s="670"/>
      <c r="R21" s="662">
        <v>9</v>
      </c>
      <c r="S21" s="663"/>
      <c r="T21" s="663"/>
      <c r="U21" s="663"/>
      <c r="V21" s="663"/>
      <c r="W21" s="663"/>
      <c r="X21" s="663"/>
      <c r="Y21" s="664"/>
      <c r="Z21" s="665">
        <v>0</v>
      </c>
      <c r="AA21" s="665"/>
      <c r="AB21" s="665"/>
      <c r="AC21" s="665"/>
      <c r="AD21" s="666">
        <v>9</v>
      </c>
      <c r="AE21" s="666"/>
      <c r="AF21" s="666"/>
      <c r="AG21" s="666"/>
      <c r="AH21" s="666"/>
      <c r="AI21" s="666"/>
      <c r="AJ21" s="666"/>
      <c r="AK21" s="666"/>
      <c r="AL21" s="671">
        <v>0</v>
      </c>
      <c r="AM21" s="672"/>
      <c r="AN21" s="672"/>
      <c r="AO21" s="673"/>
      <c r="AP21" s="696" t="s">
        <v>281</v>
      </c>
      <c r="AQ21" s="697"/>
      <c r="AR21" s="697"/>
      <c r="AS21" s="697"/>
      <c r="AT21" s="697"/>
      <c r="AU21" s="697"/>
      <c r="AV21" s="697"/>
      <c r="AW21" s="697"/>
      <c r="AX21" s="697"/>
      <c r="AY21" s="697"/>
      <c r="AZ21" s="697"/>
      <c r="BA21" s="697"/>
      <c r="BB21" s="697"/>
      <c r="BC21" s="697"/>
      <c r="BD21" s="697"/>
      <c r="BE21" s="697"/>
      <c r="BF21" s="698"/>
      <c r="BG21" s="662" t="s">
        <v>128</v>
      </c>
      <c r="BH21" s="663"/>
      <c r="BI21" s="663"/>
      <c r="BJ21" s="663"/>
      <c r="BK21" s="663"/>
      <c r="BL21" s="663"/>
      <c r="BM21" s="663"/>
      <c r="BN21" s="664"/>
      <c r="BO21" s="665" t="s">
        <v>128</v>
      </c>
      <c r="BP21" s="665"/>
      <c r="BQ21" s="665"/>
      <c r="BR21" s="665"/>
      <c r="BS21" s="666" t="s">
        <v>128</v>
      </c>
      <c r="BT21" s="666"/>
      <c r="BU21" s="666"/>
      <c r="BV21" s="666"/>
      <c r="BW21" s="666"/>
      <c r="BX21" s="666"/>
      <c r="BY21" s="666"/>
      <c r="BZ21" s="666"/>
      <c r="CA21" s="666"/>
      <c r="CB21" s="667"/>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c r="B22" s="693" t="s">
        <v>282</v>
      </c>
      <c r="C22" s="694"/>
      <c r="D22" s="694"/>
      <c r="E22" s="694"/>
      <c r="F22" s="694"/>
      <c r="G22" s="694"/>
      <c r="H22" s="694"/>
      <c r="I22" s="694"/>
      <c r="J22" s="694"/>
      <c r="K22" s="694"/>
      <c r="L22" s="694"/>
      <c r="M22" s="694"/>
      <c r="N22" s="694"/>
      <c r="O22" s="694"/>
      <c r="P22" s="694"/>
      <c r="Q22" s="695"/>
      <c r="R22" s="662">
        <v>110</v>
      </c>
      <c r="S22" s="663"/>
      <c r="T22" s="663"/>
      <c r="U22" s="663"/>
      <c r="V22" s="663"/>
      <c r="W22" s="663"/>
      <c r="X22" s="663"/>
      <c r="Y22" s="664"/>
      <c r="Z22" s="665">
        <v>0</v>
      </c>
      <c r="AA22" s="665"/>
      <c r="AB22" s="665"/>
      <c r="AC22" s="665"/>
      <c r="AD22" s="666">
        <v>110</v>
      </c>
      <c r="AE22" s="666"/>
      <c r="AF22" s="666"/>
      <c r="AG22" s="666"/>
      <c r="AH22" s="666"/>
      <c r="AI22" s="666"/>
      <c r="AJ22" s="666"/>
      <c r="AK22" s="666"/>
      <c r="AL22" s="671">
        <v>0</v>
      </c>
      <c r="AM22" s="672"/>
      <c r="AN22" s="672"/>
      <c r="AO22" s="673"/>
      <c r="AP22" s="696" t="s">
        <v>283</v>
      </c>
      <c r="AQ22" s="697"/>
      <c r="AR22" s="697"/>
      <c r="AS22" s="697"/>
      <c r="AT22" s="697"/>
      <c r="AU22" s="697"/>
      <c r="AV22" s="697"/>
      <c r="AW22" s="697"/>
      <c r="AX22" s="697"/>
      <c r="AY22" s="697"/>
      <c r="AZ22" s="697"/>
      <c r="BA22" s="697"/>
      <c r="BB22" s="697"/>
      <c r="BC22" s="697"/>
      <c r="BD22" s="697"/>
      <c r="BE22" s="697"/>
      <c r="BF22" s="698"/>
      <c r="BG22" s="662" t="s">
        <v>128</v>
      </c>
      <c r="BH22" s="663"/>
      <c r="BI22" s="663"/>
      <c r="BJ22" s="663"/>
      <c r="BK22" s="663"/>
      <c r="BL22" s="663"/>
      <c r="BM22" s="663"/>
      <c r="BN22" s="664"/>
      <c r="BO22" s="665" t="s">
        <v>128</v>
      </c>
      <c r="BP22" s="665"/>
      <c r="BQ22" s="665"/>
      <c r="BR22" s="665"/>
      <c r="BS22" s="666" t="s">
        <v>128</v>
      </c>
      <c r="BT22" s="666"/>
      <c r="BU22" s="666"/>
      <c r="BV22" s="666"/>
      <c r="BW22" s="666"/>
      <c r="BX22" s="666"/>
      <c r="BY22" s="666"/>
      <c r="BZ22" s="666"/>
      <c r="CA22" s="666"/>
      <c r="CB22" s="667"/>
      <c r="CD22" s="647" t="s">
        <v>284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8" t="s">
        <v>285</v>
      </c>
      <c r="C23" s="669"/>
      <c r="D23" s="669"/>
      <c r="E23" s="669"/>
      <c r="F23" s="669"/>
      <c r="G23" s="669"/>
      <c r="H23" s="669"/>
      <c r="I23" s="669"/>
      <c r="J23" s="669"/>
      <c r="K23" s="669"/>
      <c r="L23" s="669"/>
      <c r="M23" s="669"/>
      <c r="N23" s="669"/>
      <c r="O23" s="669"/>
      <c r="P23" s="669"/>
      <c r="Q23" s="670"/>
      <c r="R23" s="662">
        <v>1080253</v>
      </c>
      <c r="S23" s="663"/>
      <c r="T23" s="663"/>
      <c r="U23" s="663"/>
      <c r="V23" s="663"/>
      <c r="W23" s="663"/>
      <c r="X23" s="663"/>
      <c r="Y23" s="664"/>
      <c r="Z23" s="665">
        <v>39.200000000000003</v>
      </c>
      <c r="AA23" s="665"/>
      <c r="AB23" s="665"/>
      <c r="AC23" s="665"/>
      <c r="AD23" s="666">
        <v>827524</v>
      </c>
      <c r="AE23" s="666"/>
      <c r="AF23" s="666"/>
      <c r="AG23" s="666"/>
      <c r="AH23" s="666"/>
      <c r="AI23" s="666"/>
      <c r="AJ23" s="666"/>
      <c r="AK23" s="666"/>
      <c r="AL23" s="671">
        <v>90</v>
      </c>
      <c r="AM23" s="672"/>
      <c r="AN23" s="672"/>
      <c r="AO23" s="673"/>
      <c r="AP23" s="696" t="s">
        <v>286</v>
      </c>
      <c r="AQ23" s="697"/>
      <c r="AR23" s="697"/>
      <c r="AS23" s="697"/>
      <c r="AT23" s="697"/>
      <c r="AU23" s="697"/>
      <c r="AV23" s="697"/>
      <c r="AW23" s="697"/>
      <c r="AX23" s="697"/>
      <c r="AY23" s="697"/>
      <c r="AZ23" s="697"/>
      <c r="BA23" s="697"/>
      <c r="BB23" s="697"/>
      <c r="BC23" s="697"/>
      <c r="BD23" s="697"/>
      <c r="BE23" s="697"/>
      <c r="BF23" s="698"/>
      <c r="BG23" s="662" t="s">
        <v>128</v>
      </c>
      <c r="BH23" s="663"/>
      <c r="BI23" s="663"/>
      <c r="BJ23" s="663"/>
      <c r="BK23" s="663"/>
      <c r="BL23" s="663"/>
      <c r="BM23" s="663"/>
      <c r="BN23" s="664"/>
      <c r="BO23" s="665" t="s">
        <v>128</v>
      </c>
      <c r="BP23" s="665"/>
      <c r="BQ23" s="665"/>
      <c r="BR23" s="665"/>
      <c r="BS23" s="666" t="s">
        <v>128</v>
      </c>
      <c r="BT23" s="666"/>
      <c r="BU23" s="666"/>
      <c r="BV23" s="666"/>
      <c r="BW23" s="666"/>
      <c r="BX23" s="666"/>
      <c r="BY23" s="666"/>
      <c r="BZ23" s="666"/>
      <c r="CA23" s="666"/>
      <c r="CB23" s="667"/>
      <c r="CD23" s="647" t="s">
        <v>226</v>
      </c>
      <c r="CE23" s="648"/>
      <c r="CF23" s="648"/>
      <c r="CG23" s="648"/>
      <c r="CH23" s="648"/>
      <c r="CI23" s="648"/>
      <c r="CJ23" s="648"/>
      <c r="CK23" s="648"/>
      <c r="CL23" s="648"/>
      <c r="CM23" s="648"/>
      <c r="CN23" s="648"/>
      <c r="CO23" s="648"/>
      <c r="CP23" s="648"/>
      <c r="CQ23" s="649"/>
      <c r="CR23" s="647" t="s">
        <v>287</v>
      </c>
      <c r="CS23" s="648"/>
      <c r="CT23" s="648"/>
      <c r="CU23" s="648"/>
      <c r="CV23" s="648"/>
      <c r="CW23" s="648"/>
      <c r="CX23" s="648"/>
      <c r="CY23" s="649"/>
      <c r="CZ23" s="647" t="s">
        <v>288</v>
      </c>
      <c r="DA23" s="648"/>
      <c r="DB23" s="648"/>
      <c r="DC23" s="649"/>
      <c r="DD23" s="647" t="s">
        <v>289</v>
      </c>
      <c r="DE23" s="648"/>
      <c r="DF23" s="648"/>
      <c r="DG23" s="648"/>
      <c r="DH23" s="648"/>
      <c r="DI23" s="648"/>
      <c r="DJ23" s="648"/>
      <c r="DK23" s="649"/>
      <c r="DL23" s="700" t="s">
        <v>290</v>
      </c>
      <c r="DM23" s="701"/>
      <c r="DN23" s="701"/>
      <c r="DO23" s="701"/>
      <c r="DP23" s="701"/>
      <c r="DQ23" s="701"/>
      <c r="DR23" s="701"/>
      <c r="DS23" s="701"/>
      <c r="DT23" s="701"/>
      <c r="DU23" s="701"/>
      <c r="DV23" s="702"/>
      <c r="DW23" s="647" t="s">
        <v>291</v>
      </c>
      <c r="DX23" s="648"/>
      <c r="DY23" s="648"/>
      <c r="DZ23" s="648"/>
      <c r="EA23" s="648"/>
      <c r="EB23" s="648"/>
      <c r="EC23" s="649"/>
    </row>
    <row r="24" spans="2:133" ht="11.25" customHeight="1">
      <c r="B24" s="668" t="s">
        <v>292</v>
      </c>
      <c r="C24" s="669"/>
      <c r="D24" s="669"/>
      <c r="E24" s="669"/>
      <c r="F24" s="669"/>
      <c r="G24" s="669"/>
      <c r="H24" s="669"/>
      <c r="I24" s="669"/>
      <c r="J24" s="669"/>
      <c r="K24" s="669"/>
      <c r="L24" s="669"/>
      <c r="M24" s="669"/>
      <c r="N24" s="669"/>
      <c r="O24" s="669"/>
      <c r="P24" s="669"/>
      <c r="Q24" s="670"/>
      <c r="R24" s="662">
        <v>827524</v>
      </c>
      <c r="S24" s="663"/>
      <c r="T24" s="663"/>
      <c r="U24" s="663"/>
      <c r="V24" s="663"/>
      <c r="W24" s="663"/>
      <c r="X24" s="663"/>
      <c r="Y24" s="664"/>
      <c r="Z24" s="665">
        <v>30</v>
      </c>
      <c r="AA24" s="665"/>
      <c r="AB24" s="665"/>
      <c r="AC24" s="665"/>
      <c r="AD24" s="666">
        <v>827524</v>
      </c>
      <c r="AE24" s="666"/>
      <c r="AF24" s="666"/>
      <c r="AG24" s="666"/>
      <c r="AH24" s="666"/>
      <c r="AI24" s="666"/>
      <c r="AJ24" s="666"/>
      <c r="AK24" s="666"/>
      <c r="AL24" s="671">
        <v>90</v>
      </c>
      <c r="AM24" s="672"/>
      <c r="AN24" s="672"/>
      <c r="AO24" s="673"/>
      <c r="AP24" s="696" t="s">
        <v>293</v>
      </c>
      <c r="AQ24" s="697"/>
      <c r="AR24" s="697"/>
      <c r="AS24" s="697"/>
      <c r="AT24" s="697"/>
      <c r="AU24" s="697"/>
      <c r="AV24" s="697"/>
      <c r="AW24" s="697"/>
      <c r="AX24" s="697"/>
      <c r="AY24" s="697"/>
      <c r="AZ24" s="697"/>
      <c r="BA24" s="697"/>
      <c r="BB24" s="697"/>
      <c r="BC24" s="697"/>
      <c r="BD24" s="697"/>
      <c r="BE24" s="697"/>
      <c r="BF24" s="698"/>
      <c r="BG24" s="662" t="s">
        <v>128</v>
      </c>
      <c r="BH24" s="663"/>
      <c r="BI24" s="663"/>
      <c r="BJ24" s="663"/>
      <c r="BK24" s="663"/>
      <c r="BL24" s="663"/>
      <c r="BM24" s="663"/>
      <c r="BN24" s="664"/>
      <c r="BO24" s="665" t="s">
        <v>128</v>
      </c>
      <c r="BP24" s="665"/>
      <c r="BQ24" s="665"/>
      <c r="BR24" s="665"/>
      <c r="BS24" s="666" t="s">
        <v>128</v>
      </c>
      <c r="BT24" s="666"/>
      <c r="BU24" s="666"/>
      <c r="BV24" s="666"/>
      <c r="BW24" s="666"/>
      <c r="BX24" s="666"/>
      <c r="BY24" s="666"/>
      <c r="BZ24" s="666"/>
      <c r="CA24" s="666"/>
      <c r="CB24" s="667"/>
      <c r="CD24" s="674" t="s">
        <v>294</v>
      </c>
      <c r="CE24" s="675"/>
      <c r="CF24" s="675"/>
      <c r="CG24" s="675"/>
      <c r="CH24" s="675"/>
      <c r="CI24" s="675"/>
      <c r="CJ24" s="675"/>
      <c r="CK24" s="675"/>
      <c r="CL24" s="675"/>
      <c r="CM24" s="675"/>
      <c r="CN24" s="675"/>
      <c r="CO24" s="675"/>
      <c r="CP24" s="675"/>
      <c r="CQ24" s="676"/>
      <c r="CR24" s="654">
        <v>667763</v>
      </c>
      <c r="CS24" s="655"/>
      <c r="CT24" s="655"/>
      <c r="CU24" s="655"/>
      <c r="CV24" s="655"/>
      <c r="CW24" s="655"/>
      <c r="CX24" s="655"/>
      <c r="CY24" s="656"/>
      <c r="CZ24" s="659">
        <v>27.3</v>
      </c>
      <c r="DA24" s="660"/>
      <c r="DB24" s="660"/>
      <c r="DC24" s="677"/>
      <c r="DD24" s="699">
        <v>574619</v>
      </c>
      <c r="DE24" s="655"/>
      <c r="DF24" s="655"/>
      <c r="DG24" s="655"/>
      <c r="DH24" s="655"/>
      <c r="DI24" s="655"/>
      <c r="DJ24" s="655"/>
      <c r="DK24" s="656"/>
      <c r="DL24" s="699">
        <v>574022</v>
      </c>
      <c r="DM24" s="655"/>
      <c r="DN24" s="655"/>
      <c r="DO24" s="655"/>
      <c r="DP24" s="655"/>
      <c r="DQ24" s="655"/>
      <c r="DR24" s="655"/>
      <c r="DS24" s="655"/>
      <c r="DT24" s="655"/>
      <c r="DU24" s="655"/>
      <c r="DV24" s="656"/>
      <c r="DW24" s="659">
        <v>60.8</v>
      </c>
      <c r="DX24" s="660"/>
      <c r="DY24" s="660"/>
      <c r="DZ24" s="660"/>
      <c r="EA24" s="660"/>
      <c r="EB24" s="660"/>
      <c r="EC24" s="661"/>
    </row>
    <row r="25" spans="2:133" ht="11.25" customHeight="1">
      <c r="B25" s="668" t="s">
        <v>295</v>
      </c>
      <c r="C25" s="669"/>
      <c r="D25" s="669"/>
      <c r="E25" s="669"/>
      <c r="F25" s="669"/>
      <c r="G25" s="669"/>
      <c r="H25" s="669"/>
      <c r="I25" s="669"/>
      <c r="J25" s="669"/>
      <c r="K25" s="669"/>
      <c r="L25" s="669"/>
      <c r="M25" s="669"/>
      <c r="N25" s="669"/>
      <c r="O25" s="669"/>
      <c r="P25" s="669"/>
      <c r="Q25" s="670"/>
      <c r="R25" s="662">
        <v>252729</v>
      </c>
      <c r="S25" s="663"/>
      <c r="T25" s="663"/>
      <c r="U25" s="663"/>
      <c r="V25" s="663"/>
      <c r="W25" s="663"/>
      <c r="X25" s="663"/>
      <c r="Y25" s="664"/>
      <c r="Z25" s="665">
        <v>9.1999999999999993</v>
      </c>
      <c r="AA25" s="665"/>
      <c r="AB25" s="665"/>
      <c r="AC25" s="665"/>
      <c r="AD25" s="666" t="s">
        <v>128</v>
      </c>
      <c r="AE25" s="666"/>
      <c r="AF25" s="666"/>
      <c r="AG25" s="666"/>
      <c r="AH25" s="666"/>
      <c r="AI25" s="666"/>
      <c r="AJ25" s="666"/>
      <c r="AK25" s="666"/>
      <c r="AL25" s="671" t="s">
        <v>128</v>
      </c>
      <c r="AM25" s="672"/>
      <c r="AN25" s="672"/>
      <c r="AO25" s="673"/>
      <c r="AP25" s="696" t="s">
        <v>296</v>
      </c>
      <c r="AQ25" s="697"/>
      <c r="AR25" s="697"/>
      <c r="AS25" s="697"/>
      <c r="AT25" s="697"/>
      <c r="AU25" s="697"/>
      <c r="AV25" s="697"/>
      <c r="AW25" s="697"/>
      <c r="AX25" s="697"/>
      <c r="AY25" s="697"/>
      <c r="AZ25" s="697"/>
      <c r="BA25" s="697"/>
      <c r="BB25" s="697"/>
      <c r="BC25" s="697"/>
      <c r="BD25" s="697"/>
      <c r="BE25" s="697"/>
      <c r="BF25" s="698"/>
      <c r="BG25" s="662" t="s">
        <v>128</v>
      </c>
      <c r="BH25" s="663"/>
      <c r="BI25" s="663"/>
      <c r="BJ25" s="663"/>
      <c r="BK25" s="663"/>
      <c r="BL25" s="663"/>
      <c r="BM25" s="663"/>
      <c r="BN25" s="664"/>
      <c r="BO25" s="665" t="s">
        <v>128</v>
      </c>
      <c r="BP25" s="665"/>
      <c r="BQ25" s="665"/>
      <c r="BR25" s="665"/>
      <c r="BS25" s="666" t="s">
        <v>128</v>
      </c>
      <c r="BT25" s="666"/>
      <c r="BU25" s="666"/>
      <c r="BV25" s="666"/>
      <c r="BW25" s="666"/>
      <c r="BX25" s="666"/>
      <c r="BY25" s="666"/>
      <c r="BZ25" s="666"/>
      <c r="CA25" s="666"/>
      <c r="CB25" s="667"/>
      <c r="CD25" s="679" t="s">
        <v>297</v>
      </c>
      <c r="CE25" s="680"/>
      <c r="CF25" s="680"/>
      <c r="CG25" s="680"/>
      <c r="CH25" s="680"/>
      <c r="CI25" s="680"/>
      <c r="CJ25" s="680"/>
      <c r="CK25" s="680"/>
      <c r="CL25" s="680"/>
      <c r="CM25" s="680"/>
      <c r="CN25" s="680"/>
      <c r="CO25" s="680"/>
      <c r="CP25" s="680"/>
      <c r="CQ25" s="681"/>
      <c r="CR25" s="662">
        <v>333490</v>
      </c>
      <c r="CS25" s="703"/>
      <c r="CT25" s="703"/>
      <c r="CU25" s="703"/>
      <c r="CV25" s="703"/>
      <c r="CW25" s="703"/>
      <c r="CX25" s="703"/>
      <c r="CY25" s="704"/>
      <c r="CZ25" s="671">
        <v>13.6</v>
      </c>
      <c r="DA25" s="705"/>
      <c r="DB25" s="705"/>
      <c r="DC25" s="707"/>
      <c r="DD25" s="678">
        <v>273376</v>
      </c>
      <c r="DE25" s="703"/>
      <c r="DF25" s="703"/>
      <c r="DG25" s="703"/>
      <c r="DH25" s="703"/>
      <c r="DI25" s="703"/>
      <c r="DJ25" s="703"/>
      <c r="DK25" s="704"/>
      <c r="DL25" s="678">
        <v>272779</v>
      </c>
      <c r="DM25" s="703"/>
      <c r="DN25" s="703"/>
      <c r="DO25" s="703"/>
      <c r="DP25" s="703"/>
      <c r="DQ25" s="703"/>
      <c r="DR25" s="703"/>
      <c r="DS25" s="703"/>
      <c r="DT25" s="703"/>
      <c r="DU25" s="703"/>
      <c r="DV25" s="704"/>
      <c r="DW25" s="671">
        <v>28.9</v>
      </c>
      <c r="DX25" s="705"/>
      <c r="DY25" s="705"/>
      <c r="DZ25" s="705"/>
      <c r="EA25" s="705"/>
      <c r="EB25" s="705"/>
      <c r="EC25" s="706"/>
    </row>
    <row r="26" spans="2:133" ht="11.25" customHeight="1">
      <c r="B26" s="668" t="s">
        <v>298</v>
      </c>
      <c r="C26" s="669"/>
      <c r="D26" s="669"/>
      <c r="E26" s="669"/>
      <c r="F26" s="669"/>
      <c r="G26" s="669"/>
      <c r="H26" s="669"/>
      <c r="I26" s="669"/>
      <c r="J26" s="669"/>
      <c r="K26" s="669"/>
      <c r="L26" s="669"/>
      <c r="M26" s="669"/>
      <c r="N26" s="669"/>
      <c r="O26" s="669"/>
      <c r="P26" s="669"/>
      <c r="Q26" s="670"/>
      <c r="R26" s="662" t="s">
        <v>128</v>
      </c>
      <c r="S26" s="663"/>
      <c r="T26" s="663"/>
      <c r="U26" s="663"/>
      <c r="V26" s="663"/>
      <c r="W26" s="663"/>
      <c r="X26" s="663"/>
      <c r="Y26" s="664"/>
      <c r="Z26" s="665" t="s">
        <v>128</v>
      </c>
      <c r="AA26" s="665"/>
      <c r="AB26" s="665"/>
      <c r="AC26" s="665"/>
      <c r="AD26" s="666" t="s">
        <v>128</v>
      </c>
      <c r="AE26" s="666"/>
      <c r="AF26" s="666"/>
      <c r="AG26" s="666"/>
      <c r="AH26" s="666"/>
      <c r="AI26" s="666"/>
      <c r="AJ26" s="666"/>
      <c r="AK26" s="666"/>
      <c r="AL26" s="671" t="s">
        <v>128</v>
      </c>
      <c r="AM26" s="672"/>
      <c r="AN26" s="672"/>
      <c r="AO26" s="673"/>
      <c r="AP26" s="696" t="s">
        <v>299</v>
      </c>
      <c r="AQ26" s="708"/>
      <c r="AR26" s="708"/>
      <c r="AS26" s="708"/>
      <c r="AT26" s="708"/>
      <c r="AU26" s="708"/>
      <c r="AV26" s="708"/>
      <c r="AW26" s="708"/>
      <c r="AX26" s="708"/>
      <c r="AY26" s="708"/>
      <c r="AZ26" s="708"/>
      <c r="BA26" s="708"/>
      <c r="BB26" s="708"/>
      <c r="BC26" s="708"/>
      <c r="BD26" s="708"/>
      <c r="BE26" s="708"/>
      <c r="BF26" s="698"/>
      <c r="BG26" s="662" t="s">
        <v>128</v>
      </c>
      <c r="BH26" s="663"/>
      <c r="BI26" s="663"/>
      <c r="BJ26" s="663"/>
      <c r="BK26" s="663"/>
      <c r="BL26" s="663"/>
      <c r="BM26" s="663"/>
      <c r="BN26" s="664"/>
      <c r="BO26" s="665" t="s">
        <v>128</v>
      </c>
      <c r="BP26" s="665"/>
      <c r="BQ26" s="665"/>
      <c r="BR26" s="665"/>
      <c r="BS26" s="666" t="s">
        <v>128</v>
      </c>
      <c r="BT26" s="666"/>
      <c r="BU26" s="666"/>
      <c r="BV26" s="666"/>
      <c r="BW26" s="666"/>
      <c r="BX26" s="666"/>
      <c r="BY26" s="666"/>
      <c r="BZ26" s="666"/>
      <c r="CA26" s="666"/>
      <c r="CB26" s="667"/>
      <c r="CD26" s="679" t="s">
        <v>300</v>
      </c>
      <c r="CE26" s="680"/>
      <c r="CF26" s="680"/>
      <c r="CG26" s="680"/>
      <c r="CH26" s="680"/>
      <c r="CI26" s="680"/>
      <c r="CJ26" s="680"/>
      <c r="CK26" s="680"/>
      <c r="CL26" s="680"/>
      <c r="CM26" s="680"/>
      <c r="CN26" s="680"/>
      <c r="CO26" s="680"/>
      <c r="CP26" s="680"/>
      <c r="CQ26" s="681"/>
      <c r="CR26" s="662">
        <v>129812</v>
      </c>
      <c r="CS26" s="663"/>
      <c r="CT26" s="663"/>
      <c r="CU26" s="663"/>
      <c r="CV26" s="663"/>
      <c r="CW26" s="663"/>
      <c r="CX26" s="663"/>
      <c r="CY26" s="664"/>
      <c r="CZ26" s="671">
        <v>5.3</v>
      </c>
      <c r="DA26" s="705"/>
      <c r="DB26" s="705"/>
      <c r="DC26" s="707"/>
      <c r="DD26" s="678">
        <v>93672</v>
      </c>
      <c r="DE26" s="663"/>
      <c r="DF26" s="663"/>
      <c r="DG26" s="663"/>
      <c r="DH26" s="663"/>
      <c r="DI26" s="663"/>
      <c r="DJ26" s="663"/>
      <c r="DK26" s="664"/>
      <c r="DL26" s="678" t="s">
        <v>128</v>
      </c>
      <c r="DM26" s="663"/>
      <c r="DN26" s="663"/>
      <c r="DO26" s="663"/>
      <c r="DP26" s="663"/>
      <c r="DQ26" s="663"/>
      <c r="DR26" s="663"/>
      <c r="DS26" s="663"/>
      <c r="DT26" s="663"/>
      <c r="DU26" s="663"/>
      <c r="DV26" s="664"/>
      <c r="DW26" s="671" t="s">
        <v>128</v>
      </c>
      <c r="DX26" s="705"/>
      <c r="DY26" s="705"/>
      <c r="DZ26" s="705"/>
      <c r="EA26" s="705"/>
      <c r="EB26" s="705"/>
      <c r="EC26" s="706"/>
    </row>
    <row r="27" spans="2:133" ht="11.25" customHeight="1">
      <c r="B27" s="668" t="s">
        <v>301</v>
      </c>
      <c r="C27" s="669"/>
      <c r="D27" s="669"/>
      <c r="E27" s="669"/>
      <c r="F27" s="669"/>
      <c r="G27" s="669"/>
      <c r="H27" s="669"/>
      <c r="I27" s="669"/>
      <c r="J27" s="669"/>
      <c r="K27" s="669"/>
      <c r="L27" s="669"/>
      <c r="M27" s="669"/>
      <c r="N27" s="669"/>
      <c r="O27" s="669"/>
      <c r="P27" s="669"/>
      <c r="Q27" s="670"/>
      <c r="R27" s="662">
        <v>1143507</v>
      </c>
      <c r="S27" s="663"/>
      <c r="T27" s="663"/>
      <c r="U27" s="663"/>
      <c r="V27" s="663"/>
      <c r="W27" s="663"/>
      <c r="X27" s="663"/>
      <c r="Y27" s="664"/>
      <c r="Z27" s="665">
        <v>41.5</v>
      </c>
      <c r="AA27" s="665"/>
      <c r="AB27" s="665"/>
      <c r="AC27" s="665"/>
      <c r="AD27" s="666">
        <v>890778</v>
      </c>
      <c r="AE27" s="666"/>
      <c r="AF27" s="666"/>
      <c r="AG27" s="666"/>
      <c r="AH27" s="666"/>
      <c r="AI27" s="666"/>
      <c r="AJ27" s="666"/>
      <c r="AK27" s="666"/>
      <c r="AL27" s="671">
        <v>96.900001525878906</v>
      </c>
      <c r="AM27" s="672"/>
      <c r="AN27" s="672"/>
      <c r="AO27" s="673"/>
      <c r="AP27" s="668" t="s">
        <v>302</v>
      </c>
      <c r="AQ27" s="669"/>
      <c r="AR27" s="669"/>
      <c r="AS27" s="669"/>
      <c r="AT27" s="669"/>
      <c r="AU27" s="669"/>
      <c r="AV27" s="669"/>
      <c r="AW27" s="669"/>
      <c r="AX27" s="669"/>
      <c r="AY27" s="669"/>
      <c r="AZ27" s="669"/>
      <c r="BA27" s="669"/>
      <c r="BB27" s="669"/>
      <c r="BC27" s="669"/>
      <c r="BD27" s="669"/>
      <c r="BE27" s="669"/>
      <c r="BF27" s="670"/>
      <c r="BG27" s="662">
        <v>43209</v>
      </c>
      <c r="BH27" s="663"/>
      <c r="BI27" s="663"/>
      <c r="BJ27" s="663"/>
      <c r="BK27" s="663"/>
      <c r="BL27" s="663"/>
      <c r="BM27" s="663"/>
      <c r="BN27" s="664"/>
      <c r="BO27" s="665">
        <v>100</v>
      </c>
      <c r="BP27" s="665"/>
      <c r="BQ27" s="665"/>
      <c r="BR27" s="665"/>
      <c r="BS27" s="666" t="s">
        <v>128</v>
      </c>
      <c r="BT27" s="666"/>
      <c r="BU27" s="666"/>
      <c r="BV27" s="666"/>
      <c r="BW27" s="666"/>
      <c r="BX27" s="666"/>
      <c r="BY27" s="666"/>
      <c r="BZ27" s="666"/>
      <c r="CA27" s="666"/>
      <c r="CB27" s="667"/>
      <c r="CD27" s="679" t="s">
        <v>303</v>
      </c>
      <c r="CE27" s="680"/>
      <c r="CF27" s="680"/>
      <c r="CG27" s="680"/>
      <c r="CH27" s="680"/>
      <c r="CI27" s="680"/>
      <c r="CJ27" s="680"/>
      <c r="CK27" s="680"/>
      <c r="CL27" s="680"/>
      <c r="CM27" s="680"/>
      <c r="CN27" s="680"/>
      <c r="CO27" s="680"/>
      <c r="CP27" s="680"/>
      <c r="CQ27" s="681"/>
      <c r="CR27" s="662">
        <v>44832</v>
      </c>
      <c r="CS27" s="703"/>
      <c r="CT27" s="703"/>
      <c r="CU27" s="703"/>
      <c r="CV27" s="703"/>
      <c r="CW27" s="703"/>
      <c r="CX27" s="703"/>
      <c r="CY27" s="704"/>
      <c r="CZ27" s="671">
        <v>1.8</v>
      </c>
      <c r="DA27" s="705"/>
      <c r="DB27" s="705"/>
      <c r="DC27" s="707"/>
      <c r="DD27" s="678">
        <v>11802</v>
      </c>
      <c r="DE27" s="703"/>
      <c r="DF27" s="703"/>
      <c r="DG27" s="703"/>
      <c r="DH27" s="703"/>
      <c r="DI27" s="703"/>
      <c r="DJ27" s="703"/>
      <c r="DK27" s="704"/>
      <c r="DL27" s="678">
        <v>11802</v>
      </c>
      <c r="DM27" s="703"/>
      <c r="DN27" s="703"/>
      <c r="DO27" s="703"/>
      <c r="DP27" s="703"/>
      <c r="DQ27" s="703"/>
      <c r="DR27" s="703"/>
      <c r="DS27" s="703"/>
      <c r="DT27" s="703"/>
      <c r="DU27" s="703"/>
      <c r="DV27" s="704"/>
      <c r="DW27" s="671">
        <v>1.3</v>
      </c>
      <c r="DX27" s="705"/>
      <c r="DY27" s="705"/>
      <c r="DZ27" s="705"/>
      <c r="EA27" s="705"/>
      <c r="EB27" s="705"/>
      <c r="EC27" s="706"/>
    </row>
    <row r="28" spans="2:133" ht="11.25" customHeight="1">
      <c r="B28" s="668" t="s">
        <v>304</v>
      </c>
      <c r="C28" s="669"/>
      <c r="D28" s="669"/>
      <c r="E28" s="669"/>
      <c r="F28" s="669"/>
      <c r="G28" s="669"/>
      <c r="H28" s="669"/>
      <c r="I28" s="669"/>
      <c r="J28" s="669"/>
      <c r="K28" s="669"/>
      <c r="L28" s="669"/>
      <c r="M28" s="669"/>
      <c r="N28" s="669"/>
      <c r="O28" s="669"/>
      <c r="P28" s="669"/>
      <c r="Q28" s="670"/>
      <c r="R28" s="662" t="s">
        <v>128</v>
      </c>
      <c r="S28" s="663"/>
      <c r="T28" s="663"/>
      <c r="U28" s="663"/>
      <c r="V28" s="663"/>
      <c r="W28" s="663"/>
      <c r="X28" s="663"/>
      <c r="Y28" s="664"/>
      <c r="Z28" s="665" t="s">
        <v>128</v>
      </c>
      <c r="AA28" s="665"/>
      <c r="AB28" s="665"/>
      <c r="AC28" s="665"/>
      <c r="AD28" s="666" t="s">
        <v>128</v>
      </c>
      <c r="AE28" s="666"/>
      <c r="AF28" s="666"/>
      <c r="AG28" s="666"/>
      <c r="AH28" s="666"/>
      <c r="AI28" s="666"/>
      <c r="AJ28" s="666"/>
      <c r="AK28" s="666"/>
      <c r="AL28" s="671" t="s">
        <v>128</v>
      </c>
      <c r="AM28" s="672"/>
      <c r="AN28" s="672"/>
      <c r="AO28" s="673"/>
      <c r="AP28" s="668"/>
      <c r="AQ28" s="669"/>
      <c r="AR28" s="669"/>
      <c r="AS28" s="669"/>
      <c r="AT28" s="669"/>
      <c r="AU28" s="669"/>
      <c r="AV28" s="669"/>
      <c r="AW28" s="669"/>
      <c r="AX28" s="669"/>
      <c r="AY28" s="669"/>
      <c r="AZ28" s="669"/>
      <c r="BA28" s="669"/>
      <c r="BB28" s="669"/>
      <c r="BC28" s="669"/>
      <c r="BD28" s="669"/>
      <c r="BE28" s="669"/>
      <c r="BF28" s="670"/>
      <c r="BG28" s="662"/>
      <c r="BH28" s="663"/>
      <c r="BI28" s="663"/>
      <c r="BJ28" s="663"/>
      <c r="BK28" s="663"/>
      <c r="BL28" s="663"/>
      <c r="BM28" s="663"/>
      <c r="BN28" s="664"/>
      <c r="BO28" s="665"/>
      <c r="BP28" s="665"/>
      <c r="BQ28" s="665"/>
      <c r="BR28" s="665"/>
      <c r="BS28" s="678"/>
      <c r="BT28" s="663"/>
      <c r="BU28" s="663"/>
      <c r="BV28" s="663"/>
      <c r="BW28" s="663"/>
      <c r="BX28" s="663"/>
      <c r="BY28" s="663"/>
      <c r="BZ28" s="663"/>
      <c r="CA28" s="663"/>
      <c r="CB28" s="682"/>
      <c r="CD28" s="679" t="s">
        <v>305</v>
      </c>
      <c r="CE28" s="680"/>
      <c r="CF28" s="680"/>
      <c r="CG28" s="680"/>
      <c r="CH28" s="680"/>
      <c r="CI28" s="680"/>
      <c r="CJ28" s="680"/>
      <c r="CK28" s="680"/>
      <c r="CL28" s="680"/>
      <c r="CM28" s="680"/>
      <c r="CN28" s="680"/>
      <c r="CO28" s="680"/>
      <c r="CP28" s="680"/>
      <c r="CQ28" s="681"/>
      <c r="CR28" s="662">
        <v>289441</v>
      </c>
      <c r="CS28" s="663"/>
      <c r="CT28" s="663"/>
      <c r="CU28" s="663"/>
      <c r="CV28" s="663"/>
      <c r="CW28" s="663"/>
      <c r="CX28" s="663"/>
      <c r="CY28" s="664"/>
      <c r="CZ28" s="671">
        <v>11.8</v>
      </c>
      <c r="DA28" s="705"/>
      <c r="DB28" s="705"/>
      <c r="DC28" s="707"/>
      <c r="DD28" s="678">
        <v>289441</v>
      </c>
      <c r="DE28" s="663"/>
      <c r="DF28" s="663"/>
      <c r="DG28" s="663"/>
      <c r="DH28" s="663"/>
      <c r="DI28" s="663"/>
      <c r="DJ28" s="663"/>
      <c r="DK28" s="664"/>
      <c r="DL28" s="678">
        <v>289441</v>
      </c>
      <c r="DM28" s="663"/>
      <c r="DN28" s="663"/>
      <c r="DO28" s="663"/>
      <c r="DP28" s="663"/>
      <c r="DQ28" s="663"/>
      <c r="DR28" s="663"/>
      <c r="DS28" s="663"/>
      <c r="DT28" s="663"/>
      <c r="DU28" s="663"/>
      <c r="DV28" s="664"/>
      <c r="DW28" s="671">
        <v>30.7</v>
      </c>
      <c r="DX28" s="705"/>
      <c r="DY28" s="705"/>
      <c r="DZ28" s="705"/>
      <c r="EA28" s="705"/>
      <c r="EB28" s="705"/>
      <c r="EC28" s="706"/>
    </row>
    <row r="29" spans="2:133" ht="11.25" customHeight="1">
      <c r="B29" s="668" t="s">
        <v>306</v>
      </c>
      <c r="C29" s="669"/>
      <c r="D29" s="669"/>
      <c r="E29" s="669"/>
      <c r="F29" s="669"/>
      <c r="G29" s="669"/>
      <c r="H29" s="669"/>
      <c r="I29" s="669"/>
      <c r="J29" s="669"/>
      <c r="K29" s="669"/>
      <c r="L29" s="669"/>
      <c r="M29" s="669"/>
      <c r="N29" s="669"/>
      <c r="O29" s="669"/>
      <c r="P29" s="669"/>
      <c r="Q29" s="670"/>
      <c r="R29" s="662" t="s">
        <v>128</v>
      </c>
      <c r="S29" s="663"/>
      <c r="T29" s="663"/>
      <c r="U29" s="663"/>
      <c r="V29" s="663"/>
      <c r="W29" s="663"/>
      <c r="X29" s="663"/>
      <c r="Y29" s="664"/>
      <c r="Z29" s="665" t="s">
        <v>128</v>
      </c>
      <c r="AA29" s="665"/>
      <c r="AB29" s="665"/>
      <c r="AC29" s="665"/>
      <c r="AD29" s="666" t="s">
        <v>128</v>
      </c>
      <c r="AE29" s="666"/>
      <c r="AF29" s="666"/>
      <c r="AG29" s="666"/>
      <c r="AH29" s="666"/>
      <c r="AI29" s="666"/>
      <c r="AJ29" s="666"/>
      <c r="AK29" s="666"/>
      <c r="AL29" s="671" t="s">
        <v>128</v>
      </c>
      <c r="AM29" s="672"/>
      <c r="AN29" s="672"/>
      <c r="AO29" s="673"/>
      <c r="AP29" s="709"/>
      <c r="AQ29" s="710"/>
      <c r="AR29" s="710"/>
      <c r="AS29" s="710"/>
      <c r="AT29" s="710"/>
      <c r="AU29" s="710"/>
      <c r="AV29" s="710"/>
      <c r="AW29" s="710"/>
      <c r="AX29" s="710"/>
      <c r="AY29" s="710"/>
      <c r="AZ29" s="710"/>
      <c r="BA29" s="710"/>
      <c r="BB29" s="710"/>
      <c r="BC29" s="710"/>
      <c r="BD29" s="710"/>
      <c r="BE29" s="710"/>
      <c r="BF29" s="711"/>
      <c r="BG29" s="662"/>
      <c r="BH29" s="663"/>
      <c r="BI29" s="663"/>
      <c r="BJ29" s="663"/>
      <c r="BK29" s="663"/>
      <c r="BL29" s="663"/>
      <c r="BM29" s="663"/>
      <c r="BN29" s="664"/>
      <c r="BO29" s="665"/>
      <c r="BP29" s="665"/>
      <c r="BQ29" s="665"/>
      <c r="BR29" s="665"/>
      <c r="BS29" s="666"/>
      <c r="BT29" s="666"/>
      <c r="BU29" s="666"/>
      <c r="BV29" s="666"/>
      <c r="BW29" s="666"/>
      <c r="BX29" s="666"/>
      <c r="BY29" s="666"/>
      <c r="BZ29" s="666"/>
      <c r="CA29" s="666"/>
      <c r="CB29" s="667"/>
      <c r="CD29" s="714" t="s">
        <v>307</v>
      </c>
      <c r="CE29" s="715"/>
      <c r="CF29" s="679" t="s">
        <v>70</v>
      </c>
      <c r="CG29" s="680"/>
      <c r="CH29" s="680"/>
      <c r="CI29" s="680"/>
      <c r="CJ29" s="680"/>
      <c r="CK29" s="680"/>
      <c r="CL29" s="680"/>
      <c r="CM29" s="680"/>
      <c r="CN29" s="680"/>
      <c r="CO29" s="680"/>
      <c r="CP29" s="680"/>
      <c r="CQ29" s="681"/>
      <c r="CR29" s="662">
        <v>289441</v>
      </c>
      <c r="CS29" s="703"/>
      <c r="CT29" s="703"/>
      <c r="CU29" s="703"/>
      <c r="CV29" s="703"/>
      <c r="CW29" s="703"/>
      <c r="CX29" s="703"/>
      <c r="CY29" s="704"/>
      <c r="CZ29" s="671">
        <v>11.8</v>
      </c>
      <c r="DA29" s="705"/>
      <c r="DB29" s="705"/>
      <c r="DC29" s="707"/>
      <c r="DD29" s="678">
        <v>289441</v>
      </c>
      <c r="DE29" s="703"/>
      <c r="DF29" s="703"/>
      <c r="DG29" s="703"/>
      <c r="DH29" s="703"/>
      <c r="DI29" s="703"/>
      <c r="DJ29" s="703"/>
      <c r="DK29" s="704"/>
      <c r="DL29" s="678">
        <v>289441</v>
      </c>
      <c r="DM29" s="703"/>
      <c r="DN29" s="703"/>
      <c r="DO29" s="703"/>
      <c r="DP29" s="703"/>
      <c r="DQ29" s="703"/>
      <c r="DR29" s="703"/>
      <c r="DS29" s="703"/>
      <c r="DT29" s="703"/>
      <c r="DU29" s="703"/>
      <c r="DV29" s="704"/>
      <c r="DW29" s="671">
        <v>30.7</v>
      </c>
      <c r="DX29" s="705"/>
      <c r="DY29" s="705"/>
      <c r="DZ29" s="705"/>
      <c r="EA29" s="705"/>
      <c r="EB29" s="705"/>
      <c r="EC29" s="706"/>
    </row>
    <row r="30" spans="2:133" ht="11.25" customHeight="1">
      <c r="B30" s="668" t="s">
        <v>308</v>
      </c>
      <c r="C30" s="669"/>
      <c r="D30" s="669"/>
      <c r="E30" s="669"/>
      <c r="F30" s="669"/>
      <c r="G30" s="669"/>
      <c r="H30" s="669"/>
      <c r="I30" s="669"/>
      <c r="J30" s="669"/>
      <c r="K30" s="669"/>
      <c r="L30" s="669"/>
      <c r="M30" s="669"/>
      <c r="N30" s="669"/>
      <c r="O30" s="669"/>
      <c r="P30" s="669"/>
      <c r="Q30" s="670"/>
      <c r="R30" s="662">
        <v>20167</v>
      </c>
      <c r="S30" s="663"/>
      <c r="T30" s="663"/>
      <c r="U30" s="663"/>
      <c r="V30" s="663"/>
      <c r="W30" s="663"/>
      <c r="X30" s="663"/>
      <c r="Y30" s="664"/>
      <c r="Z30" s="665">
        <v>0.7</v>
      </c>
      <c r="AA30" s="665"/>
      <c r="AB30" s="665"/>
      <c r="AC30" s="665"/>
      <c r="AD30" s="666">
        <v>452</v>
      </c>
      <c r="AE30" s="666"/>
      <c r="AF30" s="666"/>
      <c r="AG30" s="666"/>
      <c r="AH30" s="666"/>
      <c r="AI30" s="666"/>
      <c r="AJ30" s="666"/>
      <c r="AK30" s="666"/>
      <c r="AL30" s="671">
        <v>0</v>
      </c>
      <c r="AM30" s="672"/>
      <c r="AN30" s="672"/>
      <c r="AO30" s="673"/>
      <c r="AP30" s="644" t="s">
        <v>226</v>
      </c>
      <c r="AQ30" s="645"/>
      <c r="AR30" s="645"/>
      <c r="AS30" s="645"/>
      <c r="AT30" s="645"/>
      <c r="AU30" s="645"/>
      <c r="AV30" s="645"/>
      <c r="AW30" s="645"/>
      <c r="AX30" s="645"/>
      <c r="AY30" s="645"/>
      <c r="AZ30" s="645"/>
      <c r="BA30" s="645"/>
      <c r="BB30" s="645"/>
      <c r="BC30" s="645"/>
      <c r="BD30" s="645"/>
      <c r="BE30" s="645"/>
      <c r="BF30" s="646"/>
      <c r="BG30" s="644" t="s">
        <v>309</v>
      </c>
      <c r="BH30" s="712"/>
      <c r="BI30" s="712"/>
      <c r="BJ30" s="712"/>
      <c r="BK30" s="712"/>
      <c r="BL30" s="712"/>
      <c r="BM30" s="712"/>
      <c r="BN30" s="712"/>
      <c r="BO30" s="712"/>
      <c r="BP30" s="712"/>
      <c r="BQ30" s="713"/>
      <c r="BR30" s="644" t="s">
        <v>310</v>
      </c>
      <c r="BS30" s="712"/>
      <c r="BT30" s="712"/>
      <c r="BU30" s="712"/>
      <c r="BV30" s="712"/>
      <c r="BW30" s="712"/>
      <c r="BX30" s="712"/>
      <c r="BY30" s="712"/>
      <c r="BZ30" s="712"/>
      <c r="CA30" s="712"/>
      <c r="CB30" s="713"/>
      <c r="CD30" s="716"/>
      <c r="CE30" s="717"/>
      <c r="CF30" s="679" t="s">
        <v>311</v>
      </c>
      <c r="CG30" s="680"/>
      <c r="CH30" s="680"/>
      <c r="CI30" s="680"/>
      <c r="CJ30" s="680"/>
      <c r="CK30" s="680"/>
      <c r="CL30" s="680"/>
      <c r="CM30" s="680"/>
      <c r="CN30" s="680"/>
      <c r="CO30" s="680"/>
      <c r="CP30" s="680"/>
      <c r="CQ30" s="681"/>
      <c r="CR30" s="662">
        <v>279809</v>
      </c>
      <c r="CS30" s="663"/>
      <c r="CT30" s="663"/>
      <c r="CU30" s="663"/>
      <c r="CV30" s="663"/>
      <c r="CW30" s="663"/>
      <c r="CX30" s="663"/>
      <c r="CY30" s="664"/>
      <c r="CZ30" s="671">
        <v>11.4</v>
      </c>
      <c r="DA30" s="705"/>
      <c r="DB30" s="705"/>
      <c r="DC30" s="707"/>
      <c r="DD30" s="678">
        <v>279809</v>
      </c>
      <c r="DE30" s="663"/>
      <c r="DF30" s="663"/>
      <c r="DG30" s="663"/>
      <c r="DH30" s="663"/>
      <c r="DI30" s="663"/>
      <c r="DJ30" s="663"/>
      <c r="DK30" s="664"/>
      <c r="DL30" s="678">
        <v>279809</v>
      </c>
      <c r="DM30" s="663"/>
      <c r="DN30" s="663"/>
      <c r="DO30" s="663"/>
      <c r="DP30" s="663"/>
      <c r="DQ30" s="663"/>
      <c r="DR30" s="663"/>
      <c r="DS30" s="663"/>
      <c r="DT30" s="663"/>
      <c r="DU30" s="663"/>
      <c r="DV30" s="664"/>
      <c r="DW30" s="671">
        <v>29.6</v>
      </c>
      <c r="DX30" s="705"/>
      <c r="DY30" s="705"/>
      <c r="DZ30" s="705"/>
      <c r="EA30" s="705"/>
      <c r="EB30" s="705"/>
      <c r="EC30" s="706"/>
    </row>
    <row r="31" spans="2:133" ht="11.25" customHeight="1">
      <c r="B31" s="668" t="s">
        <v>312</v>
      </c>
      <c r="C31" s="669"/>
      <c r="D31" s="669"/>
      <c r="E31" s="669"/>
      <c r="F31" s="669"/>
      <c r="G31" s="669"/>
      <c r="H31" s="669"/>
      <c r="I31" s="669"/>
      <c r="J31" s="669"/>
      <c r="K31" s="669"/>
      <c r="L31" s="669"/>
      <c r="M31" s="669"/>
      <c r="N31" s="669"/>
      <c r="O31" s="669"/>
      <c r="P31" s="669"/>
      <c r="Q31" s="670"/>
      <c r="R31" s="662">
        <v>250</v>
      </c>
      <c r="S31" s="663"/>
      <c r="T31" s="663"/>
      <c r="U31" s="663"/>
      <c r="V31" s="663"/>
      <c r="W31" s="663"/>
      <c r="X31" s="663"/>
      <c r="Y31" s="664"/>
      <c r="Z31" s="665">
        <v>0</v>
      </c>
      <c r="AA31" s="665"/>
      <c r="AB31" s="665"/>
      <c r="AC31" s="665"/>
      <c r="AD31" s="666">
        <v>250</v>
      </c>
      <c r="AE31" s="666"/>
      <c r="AF31" s="666"/>
      <c r="AG31" s="666"/>
      <c r="AH31" s="666"/>
      <c r="AI31" s="666"/>
      <c r="AJ31" s="666"/>
      <c r="AK31" s="666"/>
      <c r="AL31" s="671">
        <v>0</v>
      </c>
      <c r="AM31" s="672"/>
      <c r="AN31" s="672"/>
      <c r="AO31" s="673"/>
      <c r="AP31" s="720" t="s">
        <v>313</v>
      </c>
      <c r="AQ31" s="721"/>
      <c r="AR31" s="721"/>
      <c r="AS31" s="721"/>
      <c r="AT31" s="726" t="s">
        <v>314</v>
      </c>
      <c r="AU31" s="360"/>
      <c r="AV31" s="360"/>
      <c r="AW31" s="360"/>
      <c r="AX31" s="651" t="s">
        <v>190</v>
      </c>
      <c r="AY31" s="652"/>
      <c r="AZ31" s="652"/>
      <c r="BA31" s="652"/>
      <c r="BB31" s="652"/>
      <c r="BC31" s="652"/>
      <c r="BD31" s="652"/>
      <c r="BE31" s="652"/>
      <c r="BF31" s="653"/>
      <c r="BG31" s="735">
        <v>99.2</v>
      </c>
      <c r="BH31" s="736"/>
      <c r="BI31" s="736"/>
      <c r="BJ31" s="736"/>
      <c r="BK31" s="736"/>
      <c r="BL31" s="736"/>
      <c r="BM31" s="660">
        <v>97.3</v>
      </c>
      <c r="BN31" s="736"/>
      <c r="BO31" s="736"/>
      <c r="BP31" s="736"/>
      <c r="BQ31" s="737"/>
      <c r="BR31" s="735">
        <v>99.1</v>
      </c>
      <c r="BS31" s="736"/>
      <c r="BT31" s="736"/>
      <c r="BU31" s="736"/>
      <c r="BV31" s="736"/>
      <c r="BW31" s="736"/>
      <c r="BX31" s="660">
        <v>96.7</v>
      </c>
      <c r="BY31" s="736"/>
      <c r="BZ31" s="736"/>
      <c r="CA31" s="736"/>
      <c r="CB31" s="737"/>
      <c r="CD31" s="716"/>
      <c r="CE31" s="717"/>
      <c r="CF31" s="679" t="s">
        <v>315</v>
      </c>
      <c r="CG31" s="680"/>
      <c r="CH31" s="680"/>
      <c r="CI31" s="680"/>
      <c r="CJ31" s="680"/>
      <c r="CK31" s="680"/>
      <c r="CL31" s="680"/>
      <c r="CM31" s="680"/>
      <c r="CN31" s="680"/>
      <c r="CO31" s="680"/>
      <c r="CP31" s="680"/>
      <c r="CQ31" s="681"/>
      <c r="CR31" s="662">
        <v>9632</v>
      </c>
      <c r="CS31" s="703"/>
      <c r="CT31" s="703"/>
      <c r="CU31" s="703"/>
      <c r="CV31" s="703"/>
      <c r="CW31" s="703"/>
      <c r="CX31" s="703"/>
      <c r="CY31" s="704"/>
      <c r="CZ31" s="671">
        <v>0.4</v>
      </c>
      <c r="DA31" s="705"/>
      <c r="DB31" s="705"/>
      <c r="DC31" s="707"/>
      <c r="DD31" s="678">
        <v>9632</v>
      </c>
      <c r="DE31" s="703"/>
      <c r="DF31" s="703"/>
      <c r="DG31" s="703"/>
      <c r="DH31" s="703"/>
      <c r="DI31" s="703"/>
      <c r="DJ31" s="703"/>
      <c r="DK31" s="704"/>
      <c r="DL31" s="678">
        <v>9632</v>
      </c>
      <c r="DM31" s="703"/>
      <c r="DN31" s="703"/>
      <c r="DO31" s="703"/>
      <c r="DP31" s="703"/>
      <c r="DQ31" s="703"/>
      <c r="DR31" s="703"/>
      <c r="DS31" s="703"/>
      <c r="DT31" s="703"/>
      <c r="DU31" s="703"/>
      <c r="DV31" s="704"/>
      <c r="DW31" s="671">
        <v>1</v>
      </c>
      <c r="DX31" s="705"/>
      <c r="DY31" s="705"/>
      <c r="DZ31" s="705"/>
      <c r="EA31" s="705"/>
      <c r="EB31" s="705"/>
      <c r="EC31" s="706"/>
    </row>
    <row r="32" spans="2:133" ht="11.25" customHeight="1">
      <c r="B32" s="668" t="s">
        <v>316</v>
      </c>
      <c r="C32" s="669"/>
      <c r="D32" s="669"/>
      <c r="E32" s="669"/>
      <c r="F32" s="669"/>
      <c r="G32" s="669"/>
      <c r="H32" s="669"/>
      <c r="I32" s="669"/>
      <c r="J32" s="669"/>
      <c r="K32" s="669"/>
      <c r="L32" s="669"/>
      <c r="M32" s="669"/>
      <c r="N32" s="669"/>
      <c r="O32" s="669"/>
      <c r="P32" s="669"/>
      <c r="Q32" s="670"/>
      <c r="R32" s="662">
        <v>558242</v>
      </c>
      <c r="S32" s="663"/>
      <c r="T32" s="663"/>
      <c r="U32" s="663"/>
      <c r="V32" s="663"/>
      <c r="W32" s="663"/>
      <c r="X32" s="663"/>
      <c r="Y32" s="664"/>
      <c r="Z32" s="665">
        <v>20.3</v>
      </c>
      <c r="AA32" s="665"/>
      <c r="AB32" s="665"/>
      <c r="AC32" s="665"/>
      <c r="AD32" s="666" t="s">
        <v>128</v>
      </c>
      <c r="AE32" s="666"/>
      <c r="AF32" s="666"/>
      <c r="AG32" s="666"/>
      <c r="AH32" s="666"/>
      <c r="AI32" s="666"/>
      <c r="AJ32" s="666"/>
      <c r="AK32" s="666"/>
      <c r="AL32" s="671" t="s">
        <v>128</v>
      </c>
      <c r="AM32" s="672"/>
      <c r="AN32" s="672"/>
      <c r="AO32" s="673"/>
      <c r="AP32" s="722"/>
      <c r="AQ32" s="723"/>
      <c r="AR32" s="723"/>
      <c r="AS32" s="723"/>
      <c r="AT32" s="727"/>
      <c r="AU32" s="361" t="s">
        <v>317</v>
      </c>
      <c r="AV32" s="361"/>
      <c r="AW32" s="361"/>
      <c r="AX32" s="668" t="s">
        <v>318</v>
      </c>
      <c r="AY32" s="669"/>
      <c r="AZ32" s="669"/>
      <c r="BA32" s="669"/>
      <c r="BB32" s="669"/>
      <c r="BC32" s="669"/>
      <c r="BD32" s="669"/>
      <c r="BE32" s="669"/>
      <c r="BF32" s="670"/>
      <c r="BG32" s="729">
        <v>99.2</v>
      </c>
      <c r="BH32" s="703"/>
      <c r="BI32" s="703"/>
      <c r="BJ32" s="703"/>
      <c r="BK32" s="703"/>
      <c r="BL32" s="703"/>
      <c r="BM32" s="672">
        <v>96.3</v>
      </c>
      <c r="BN32" s="730"/>
      <c r="BO32" s="730"/>
      <c r="BP32" s="730"/>
      <c r="BQ32" s="731"/>
      <c r="BR32" s="729">
        <v>98.5</v>
      </c>
      <c r="BS32" s="703"/>
      <c r="BT32" s="703"/>
      <c r="BU32" s="703"/>
      <c r="BV32" s="703"/>
      <c r="BW32" s="703"/>
      <c r="BX32" s="672">
        <v>95.4</v>
      </c>
      <c r="BY32" s="730"/>
      <c r="BZ32" s="730"/>
      <c r="CA32" s="730"/>
      <c r="CB32" s="731"/>
      <c r="CD32" s="718"/>
      <c r="CE32" s="719"/>
      <c r="CF32" s="679" t="s">
        <v>319</v>
      </c>
      <c r="CG32" s="680"/>
      <c r="CH32" s="680"/>
      <c r="CI32" s="680"/>
      <c r="CJ32" s="680"/>
      <c r="CK32" s="680"/>
      <c r="CL32" s="680"/>
      <c r="CM32" s="680"/>
      <c r="CN32" s="680"/>
      <c r="CO32" s="680"/>
      <c r="CP32" s="680"/>
      <c r="CQ32" s="681"/>
      <c r="CR32" s="662" t="s">
        <v>128</v>
      </c>
      <c r="CS32" s="663"/>
      <c r="CT32" s="663"/>
      <c r="CU32" s="663"/>
      <c r="CV32" s="663"/>
      <c r="CW32" s="663"/>
      <c r="CX32" s="663"/>
      <c r="CY32" s="664"/>
      <c r="CZ32" s="671" t="s">
        <v>128</v>
      </c>
      <c r="DA32" s="705"/>
      <c r="DB32" s="705"/>
      <c r="DC32" s="707"/>
      <c r="DD32" s="678" t="s">
        <v>128</v>
      </c>
      <c r="DE32" s="663"/>
      <c r="DF32" s="663"/>
      <c r="DG32" s="663"/>
      <c r="DH32" s="663"/>
      <c r="DI32" s="663"/>
      <c r="DJ32" s="663"/>
      <c r="DK32" s="664"/>
      <c r="DL32" s="678" t="s">
        <v>128</v>
      </c>
      <c r="DM32" s="663"/>
      <c r="DN32" s="663"/>
      <c r="DO32" s="663"/>
      <c r="DP32" s="663"/>
      <c r="DQ32" s="663"/>
      <c r="DR32" s="663"/>
      <c r="DS32" s="663"/>
      <c r="DT32" s="663"/>
      <c r="DU32" s="663"/>
      <c r="DV32" s="664"/>
      <c r="DW32" s="671" t="s">
        <v>128</v>
      </c>
      <c r="DX32" s="705"/>
      <c r="DY32" s="705"/>
      <c r="DZ32" s="705"/>
      <c r="EA32" s="705"/>
      <c r="EB32" s="705"/>
      <c r="EC32" s="706"/>
    </row>
    <row r="33" spans="2:133" ht="11.25" customHeight="1">
      <c r="B33" s="693" t="s">
        <v>320</v>
      </c>
      <c r="C33" s="694"/>
      <c r="D33" s="694"/>
      <c r="E33" s="694"/>
      <c r="F33" s="694"/>
      <c r="G33" s="694"/>
      <c r="H33" s="694"/>
      <c r="I33" s="694"/>
      <c r="J33" s="694"/>
      <c r="K33" s="694"/>
      <c r="L33" s="694"/>
      <c r="M33" s="694"/>
      <c r="N33" s="694"/>
      <c r="O33" s="694"/>
      <c r="P33" s="694"/>
      <c r="Q33" s="695"/>
      <c r="R33" s="662" t="s">
        <v>128</v>
      </c>
      <c r="S33" s="663"/>
      <c r="T33" s="663"/>
      <c r="U33" s="663"/>
      <c r="V33" s="663"/>
      <c r="W33" s="663"/>
      <c r="X33" s="663"/>
      <c r="Y33" s="664"/>
      <c r="Z33" s="665" t="s">
        <v>128</v>
      </c>
      <c r="AA33" s="665"/>
      <c r="AB33" s="665"/>
      <c r="AC33" s="665"/>
      <c r="AD33" s="666" t="s">
        <v>128</v>
      </c>
      <c r="AE33" s="666"/>
      <c r="AF33" s="666"/>
      <c r="AG33" s="666"/>
      <c r="AH33" s="666"/>
      <c r="AI33" s="666"/>
      <c r="AJ33" s="666"/>
      <c r="AK33" s="666"/>
      <c r="AL33" s="671" t="s">
        <v>128</v>
      </c>
      <c r="AM33" s="672"/>
      <c r="AN33" s="672"/>
      <c r="AO33" s="673"/>
      <c r="AP33" s="724"/>
      <c r="AQ33" s="725"/>
      <c r="AR33" s="725"/>
      <c r="AS33" s="725"/>
      <c r="AT33" s="728"/>
      <c r="AU33" s="362"/>
      <c r="AV33" s="362"/>
      <c r="AW33" s="362"/>
      <c r="AX33" s="709" t="s">
        <v>321</v>
      </c>
      <c r="AY33" s="710"/>
      <c r="AZ33" s="710"/>
      <c r="BA33" s="710"/>
      <c r="BB33" s="710"/>
      <c r="BC33" s="710"/>
      <c r="BD33" s="710"/>
      <c r="BE33" s="710"/>
      <c r="BF33" s="711"/>
      <c r="BG33" s="738">
        <v>99.8</v>
      </c>
      <c r="BH33" s="733"/>
      <c r="BI33" s="733"/>
      <c r="BJ33" s="733"/>
      <c r="BK33" s="733"/>
      <c r="BL33" s="733"/>
      <c r="BM33" s="732">
        <v>98.9</v>
      </c>
      <c r="BN33" s="733"/>
      <c r="BO33" s="733"/>
      <c r="BP33" s="733"/>
      <c r="BQ33" s="734"/>
      <c r="BR33" s="738">
        <v>99.7</v>
      </c>
      <c r="BS33" s="733"/>
      <c r="BT33" s="733"/>
      <c r="BU33" s="733"/>
      <c r="BV33" s="733"/>
      <c r="BW33" s="733"/>
      <c r="BX33" s="732">
        <v>98.5</v>
      </c>
      <c r="BY33" s="733"/>
      <c r="BZ33" s="733"/>
      <c r="CA33" s="733"/>
      <c r="CB33" s="734"/>
      <c r="CD33" s="679" t="s">
        <v>322</v>
      </c>
      <c r="CE33" s="680"/>
      <c r="CF33" s="680"/>
      <c r="CG33" s="680"/>
      <c r="CH33" s="680"/>
      <c r="CI33" s="680"/>
      <c r="CJ33" s="680"/>
      <c r="CK33" s="680"/>
      <c r="CL33" s="680"/>
      <c r="CM33" s="680"/>
      <c r="CN33" s="680"/>
      <c r="CO33" s="680"/>
      <c r="CP33" s="680"/>
      <c r="CQ33" s="681"/>
      <c r="CR33" s="662">
        <v>518525</v>
      </c>
      <c r="CS33" s="703"/>
      <c r="CT33" s="703"/>
      <c r="CU33" s="703"/>
      <c r="CV33" s="703"/>
      <c r="CW33" s="703"/>
      <c r="CX33" s="703"/>
      <c r="CY33" s="704"/>
      <c r="CZ33" s="671">
        <v>21.2</v>
      </c>
      <c r="DA33" s="705"/>
      <c r="DB33" s="705"/>
      <c r="DC33" s="707"/>
      <c r="DD33" s="678">
        <v>364624</v>
      </c>
      <c r="DE33" s="703"/>
      <c r="DF33" s="703"/>
      <c r="DG33" s="703"/>
      <c r="DH33" s="703"/>
      <c r="DI33" s="703"/>
      <c r="DJ33" s="703"/>
      <c r="DK33" s="704"/>
      <c r="DL33" s="678">
        <v>270233</v>
      </c>
      <c r="DM33" s="703"/>
      <c r="DN33" s="703"/>
      <c r="DO33" s="703"/>
      <c r="DP33" s="703"/>
      <c r="DQ33" s="703"/>
      <c r="DR33" s="703"/>
      <c r="DS33" s="703"/>
      <c r="DT33" s="703"/>
      <c r="DU33" s="703"/>
      <c r="DV33" s="704"/>
      <c r="DW33" s="671">
        <v>28.6</v>
      </c>
      <c r="DX33" s="705"/>
      <c r="DY33" s="705"/>
      <c r="DZ33" s="705"/>
      <c r="EA33" s="705"/>
      <c r="EB33" s="705"/>
      <c r="EC33" s="706"/>
    </row>
    <row r="34" spans="2:133" ht="11.25" customHeight="1">
      <c r="B34" s="668" t="s">
        <v>323</v>
      </c>
      <c r="C34" s="669"/>
      <c r="D34" s="669"/>
      <c r="E34" s="669"/>
      <c r="F34" s="669"/>
      <c r="G34" s="669"/>
      <c r="H34" s="669"/>
      <c r="I34" s="669"/>
      <c r="J34" s="669"/>
      <c r="K34" s="669"/>
      <c r="L34" s="669"/>
      <c r="M34" s="669"/>
      <c r="N34" s="669"/>
      <c r="O34" s="669"/>
      <c r="P34" s="669"/>
      <c r="Q34" s="670"/>
      <c r="R34" s="662">
        <v>210438</v>
      </c>
      <c r="S34" s="663"/>
      <c r="T34" s="663"/>
      <c r="U34" s="663"/>
      <c r="V34" s="663"/>
      <c r="W34" s="663"/>
      <c r="X34" s="663"/>
      <c r="Y34" s="664"/>
      <c r="Z34" s="665">
        <v>7.6</v>
      </c>
      <c r="AA34" s="665"/>
      <c r="AB34" s="665"/>
      <c r="AC34" s="665"/>
      <c r="AD34" s="666" t="s">
        <v>128</v>
      </c>
      <c r="AE34" s="666"/>
      <c r="AF34" s="666"/>
      <c r="AG34" s="666"/>
      <c r="AH34" s="666"/>
      <c r="AI34" s="666"/>
      <c r="AJ34" s="666"/>
      <c r="AK34" s="666"/>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9" t="s">
        <v>324</v>
      </c>
      <c r="CE34" s="680"/>
      <c r="CF34" s="680"/>
      <c r="CG34" s="680"/>
      <c r="CH34" s="680"/>
      <c r="CI34" s="680"/>
      <c r="CJ34" s="680"/>
      <c r="CK34" s="680"/>
      <c r="CL34" s="680"/>
      <c r="CM34" s="680"/>
      <c r="CN34" s="680"/>
      <c r="CO34" s="680"/>
      <c r="CP34" s="680"/>
      <c r="CQ34" s="681"/>
      <c r="CR34" s="662">
        <v>270787</v>
      </c>
      <c r="CS34" s="663"/>
      <c r="CT34" s="663"/>
      <c r="CU34" s="663"/>
      <c r="CV34" s="663"/>
      <c r="CW34" s="663"/>
      <c r="CX34" s="663"/>
      <c r="CY34" s="664"/>
      <c r="CZ34" s="671">
        <v>11.1</v>
      </c>
      <c r="DA34" s="705"/>
      <c r="DB34" s="705"/>
      <c r="DC34" s="707"/>
      <c r="DD34" s="678">
        <v>176669</v>
      </c>
      <c r="DE34" s="663"/>
      <c r="DF34" s="663"/>
      <c r="DG34" s="663"/>
      <c r="DH34" s="663"/>
      <c r="DI34" s="663"/>
      <c r="DJ34" s="663"/>
      <c r="DK34" s="664"/>
      <c r="DL34" s="678">
        <v>170977</v>
      </c>
      <c r="DM34" s="663"/>
      <c r="DN34" s="663"/>
      <c r="DO34" s="663"/>
      <c r="DP34" s="663"/>
      <c r="DQ34" s="663"/>
      <c r="DR34" s="663"/>
      <c r="DS34" s="663"/>
      <c r="DT34" s="663"/>
      <c r="DU34" s="663"/>
      <c r="DV34" s="664"/>
      <c r="DW34" s="671">
        <v>18.100000000000001</v>
      </c>
      <c r="DX34" s="705"/>
      <c r="DY34" s="705"/>
      <c r="DZ34" s="705"/>
      <c r="EA34" s="705"/>
      <c r="EB34" s="705"/>
      <c r="EC34" s="706"/>
    </row>
    <row r="35" spans="2:133" ht="11.25" customHeight="1">
      <c r="B35" s="668" t="s">
        <v>325</v>
      </c>
      <c r="C35" s="669"/>
      <c r="D35" s="669"/>
      <c r="E35" s="669"/>
      <c r="F35" s="669"/>
      <c r="G35" s="669"/>
      <c r="H35" s="669"/>
      <c r="I35" s="669"/>
      <c r="J35" s="669"/>
      <c r="K35" s="669"/>
      <c r="L35" s="669"/>
      <c r="M35" s="669"/>
      <c r="N35" s="669"/>
      <c r="O35" s="669"/>
      <c r="P35" s="669"/>
      <c r="Q35" s="670"/>
      <c r="R35" s="662">
        <v>42683</v>
      </c>
      <c r="S35" s="663"/>
      <c r="T35" s="663"/>
      <c r="U35" s="663"/>
      <c r="V35" s="663"/>
      <c r="W35" s="663"/>
      <c r="X35" s="663"/>
      <c r="Y35" s="664"/>
      <c r="Z35" s="665">
        <v>1.5</v>
      </c>
      <c r="AA35" s="665"/>
      <c r="AB35" s="665"/>
      <c r="AC35" s="665"/>
      <c r="AD35" s="666">
        <v>27514</v>
      </c>
      <c r="AE35" s="666"/>
      <c r="AF35" s="666"/>
      <c r="AG35" s="666"/>
      <c r="AH35" s="666"/>
      <c r="AI35" s="666"/>
      <c r="AJ35" s="666"/>
      <c r="AK35" s="666"/>
      <c r="AL35" s="671">
        <v>3</v>
      </c>
      <c r="AM35" s="672"/>
      <c r="AN35" s="672"/>
      <c r="AO35" s="673"/>
      <c r="AP35" s="218"/>
      <c r="AQ35" s="644" t="s">
        <v>326</v>
      </c>
      <c r="AR35" s="645"/>
      <c r="AS35" s="645"/>
      <c r="AT35" s="645"/>
      <c r="AU35" s="645"/>
      <c r="AV35" s="645"/>
      <c r="AW35" s="645"/>
      <c r="AX35" s="645"/>
      <c r="AY35" s="645"/>
      <c r="AZ35" s="645"/>
      <c r="BA35" s="645"/>
      <c r="BB35" s="645"/>
      <c r="BC35" s="645"/>
      <c r="BD35" s="645"/>
      <c r="BE35" s="645"/>
      <c r="BF35" s="646"/>
      <c r="BG35" s="644" t="s">
        <v>327</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79" t="s">
        <v>328</v>
      </c>
      <c r="CE35" s="680"/>
      <c r="CF35" s="680"/>
      <c r="CG35" s="680"/>
      <c r="CH35" s="680"/>
      <c r="CI35" s="680"/>
      <c r="CJ35" s="680"/>
      <c r="CK35" s="680"/>
      <c r="CL35" s="680"/>
      <c r="CM35" s="680"/>
      <c r="CN35" s="680"/>
      <c r="CO35" s="680"/>
      <c r="CP35" s="680"/>
      <c r="CQ35" s="681"/>
      <c r="CR35" s="662">
        <v>7028</v>
      </c>
      <c r="CS35" s="703"/>
      <c r="CT35" s="703"/>
      <c r="CU35" s="703"/>
      <c r="CV35" s="703"/>
      <c r="CW35" s="703"/>
      <c r="CX35" s="703"/>
      <c r="CY35" s="704"/>
      <c r="CZ35" s="671">
        <v>0.3</v>
      </c>
      <c r="DA35" s="705"/>
      <c r="DB35" s="705"/>
      <c r="DC35" s="707"/>
      <c r="DD35" s="678">
        <v>1528</v>
      </c>
      <c r="DE35" s="703"/>
      <c r="DF35" s="703"/>
      <c r="DG35" s="703"/>
      <c r="DH35" s="703"/>
      <c r="DI35" s="703"/>
      <c r="DJ35" s="703"/>
      <c r="DK35" s="704"/>
      <c r="DL35" s="678">
        <v>1528</v>
      </c>
      <c r="DM35" s="703"/>
      <c r="DN35" s="703"/>
      <c r="DO35" s="703"/>
      <c r="DP35" s="703"/>
      <c r="DQ35" s="703"/>
      <c r="DR35" s="703"/>
      <c r="DS35" s="703"/>
      <c r="DT35" s="703"/>
      <c r="DU35" s="703"/>
      <c r="DV35" s="704"/>
      <c r="DW35" s="671">
        <v>0.2</v>
      </c>
      <c r="DX35" s="705"/>
      <c r="DY35" s="705"/>
      <c r="DZ35" s="705"/>
      <c r="EA35" s="705"/>
      <c r="EB35" s="705"/>
      <c r="EC35" s="706"/>
    </row>
    <row r="36" spans="2:133" ht="11.25" customHeight="1">
      <c r="B36" s="668" t="s">
        <v>329</v>
      </c>
      <c r="C36" s="669"/>
      <c r="D36" s="669"/>
      <c r="E36" s="669"/>
      <c r="F36" s="669"/>
      <c r="G36" s="669"/>
      <c r="H36" s="669"/>
      <c r="I36" s="669"/>
      <c r="J36" s="669"/>
      <c r="K36" s="669"/>
      <c r="L36" s="669"/>
      <c r="M36" s="669"/>
      <c r="N36" s="669"/>
      <c r="O36" s="669"/>
      <c r="P36" s="669"/>
      <c r="Q36" s="670"/>
      <c r="R36" s="662">
        <v>58442</v>
      </c>
      <c r="S36" s="663"/>
      <c r="T36" s="663"/>
      <c r="U36" s="663"/>
      <c r="V36" s="663"/>
      <c r="W36" s="663"/>
      <c r="X36" s="663"/>
      <c r="Y36" s="664"/>
      <c r="Z36" s="665">
        <v>2.1</v>
      </c>
      <c r="AA36" s="665"/>
      <c r="AB36" s="665"/>
      <c r="AC36" s="665"/>
      <c r="AD36" s="666" t="s">
        <v>128</v>
      </c>
      <c r="AE36" s="666"/>
      <c r="AF36" s="666"/>
      <c r="AG36" s="666"/>
      <c r="AH36" s="666"/>
      <c r="AI36" s="666"/>
      <c r="AJ36" s="666"/>
      <c r="AK36" s="666"/>
      <c r="AL36" s="671" t="s">
        <v>128</v>
      </c>
      <c r="AM36" s="672"/>
      <c r="AN36" s="672"/>
      <c r="AO36" s="673"/>
      <c r="AP36" s="218"/>
      <c r="AQ36" s="743" t="s">
        <v>330</v>
      </c>
      <c r="AR36" s="744"/>
      <c r="AS36" s="744"/>
      <c r="AT36" s="744"/>
      <c r="AU36" s="744"/>
      <c r="AV36" s="744"/>
      <c r="AW36" s="744"/>
      <c r="AX36" s="744"/>
      <c r="AY36" s="745"/>
      <c r="AZ36" s="654">
        <v>88919</v>
      </c>
      <c r="BA36" s="655"/>
      <c r="BB36" s="655"/>
      <c r="BC36" s="655"/>
      <c r="BD36" s="655"/>
      <c r="BE36" s="655"/>
      <c r="BF36" s="739"/>
      <c r="BG36" s="674" t="s">
        <v>331</v>
      </c>
      <c r="BH36" s="675"/>
      <c r="BI36" s="675"/>
      <c r="BJ36" s="675"/>
      <c r="BK36" s="675"/>
      <c r="BL36" s="675"/>
      <c r="BM36" s="675"/>
      <c r="BN36" s="675"/>
      <c r="BO36" s="675"/>
      <c r="BP36" s="675"/>
      <c r="BQ36" s="675"/>
      <c r="BR36" s="675"/>
      <c r="BS36" s="675"/>
      <c r="BT36" s="675"/>
      <c r="BU36" s="676"/>
      <c r="BV36" s="654">
        <v>20317</v>
      </c>
      <c r="BW36" s="655"/>
      <c r="BX36" s="655"/>
      <c r="BY36" s="655"/>
      <c r="BZ36" s="655"/>
      <c r="CA36" s="655"/>
      <c r="CB36" s="739"/>
      <c r="CD36" s="679" t="s">
        <v>332</v>
      </c>
      <c r="CE36" s="680"/>
      <c r="CF36" s="680"/>
      <c r="CG36" s="680"/>
      <c r="CH36" s="680"/>
      <c r="CI36" s="680"/>
      <c r="CJ36" s="680"/>
      <c r="CK36" s="680"/>
      <c r="CL36" s="680"/>
      <c r="CM36" s="680"/>
      <c r="CN36" s="680"/>
      <c r="CO36" s="680"/>
      <c r="CP36" s="680"/>
      <c r="CQ36" s="681"/>
      <c r="CR36" s="662">
        <v>90855</v>
      </c>
      <c r="CS36" s="663"/>
      <c r="CT36" s="663"/>
      <c r="CU36" s="663"/>
      <c r="CV36" s="663"/>
      <c r="CW36" s="663"/>
      <c r="CX36" s="663"/>
      <c r="CY36" s="664"/>
      <c r="CZ36" s="671">
        <v>3.7</v>
      </c>
      <c r="DA36" s="705"/>
      <c r="DB36" s="705"/>
      <c r="DC36" s="707"/>
      <c r="DD36" s="678">
        <v>47370</v>
      </c>
      <c r="DE36" s="663"/>
      <c r="DF36" s="663"/>
      <c r="DG36" s="663"/>
      <c r="DH36" s="663"/>
      <c r="DI36" s="663"/>
      <c r="DJ36" s="663"/>
      <c r="DK36" s="664"/>
      <c r="DL36" s="678">
        <v>37602</v>
      </c>
      <c r="DM36" s="663"/>
      <c r="DN36" s="663"/>
      <c r="DO36" s="663"/>
      <c r="DP36" s="663"/>
      <c r="DQ36" s="663"/>
      <c r="DR36" s="663"/>
      <c r="DS36" s="663"/>
      <c r="DT36" s="663"/>
      <c r="DU36" s="663"/>
      <c r="DV36" s="664"/>
      <c r="DW36" s="671">
        <v>4</v>
      </c>
      <c r="DX36" s="705"/>
      <c r="DY36" s="705"/>
      <c r="DZ36" s="705"/>
      <c r="EA36" s="705"/>
      <c r="EB36" s="705"/>
      <c r="EC36" s="706"/>
    </row>
    <row r="37" spans="2:133" ht="11.25" customHeight="1">
      <c r="B37" s="668" t="s">
        <v>333</v>
      </c>
      <c r="C37" s="669"/>
      <c r="D37" s="669"/>
      <c r="E37" s="669"/>
      <c r="F37" s="669"/>
      <c r="G37" s="669"/>
      <c r="H37" s="669"/>
      <c r="I37" s="669"/>
      <c r="J37" s="669"/>
      <c r="K37" s="669"/>
      <c r="L37" s="669"/>
      <c r="M37" s="669"/>
      <c r="N37" s="669"/>
      <c r="O37" s="669"/>
      <c r="P37" s="669"/>
      <c r="Q37" s="670"/>
      <c r="R37" s="662">
        <v>105564</v>
      </c>
      <c r="S37" s="663"/>
      <c r="T37" s="663"/>
      <c r="U37" s="663"/>
      <c r="V37" s="663"/>
      <c r="W37" s="663"/>
      <c r="X37" s="663"/>
      <c r="Y37" s="664"/>
      <c r="Z37" s="665">
        <v>3.8</v>
      </c>
      <c r="AA37" s="665"/>
      <c r="AB37" s="665"/>
      <c r="AC37" s="665"/>
      <c r="AD37" s="666" t="s">
        <v>128</v>
      </c>
      <c r="AE37" s="666"/>
      <c r="AF37" s="666"/>
      <c r="AG37" s="666"/>
      <c r="AH37" s="666"/>
      <c r="AI37" s="666"/>
      <c r="AJ37" s="666"/>
      <c r="AK37" s="666"/>
      <c r="AL37" s="671" t="s">
        <v>128</v>
      </c>
      <c r="AM37" s="672"/>
      <c r="AN37" s="672"/>
      <c r="AO37" s="673"/>
      <c r="AQ37" s="740" t="s">
        <v>334</v>
      </c>
      <c r="AR37" s="741"/>
      <c r="AS37" s="741"/>
      <c r="AT37" s="741"/>
      <c r="AU37" s="741"/>
      <c r="AV37" s="741"/>
      <c r="AW37" s="741"/>
      <c r="AX37" s="741"/>
      <c r="AY37" s="742"/>
      <c r="AZ37" s="662">
        <v>21538</v>
      </c>
      <c r="BA37" s="663"/>
      <c r="BB37" s="663"/>
      <c r="BC37" s="663"/>
      <c r="BD37" s="703"/>
      <c r="BE37" s="703"/>
      <c r="BF37" s="731"/>
      <c r="BG37" s="679" t="s">
        <v>335</v>
      </c>
      <c r="BH37" s="680"/>
      <c r="BI37" s="680"/>
      <c r="BJ37" s="680"/>
      <c r="BK37" s="680"/>
      <c r="BL37" s="680"/>
      <c r="BM37" s="680"/>
      <c r="BN37" s="680"/>
      <c r="BO37" s="680"/>
      <c r="BP37" s="680"/>
      <c r="BQ37" s="680"/>
      <c r="BR37" s="680"/>
      <c r="BS37" s="680"/>
      <c r="BT37" s="680"/>
      <c r="BU37" s="681"/>
      <c r="BV37" s="662">
        <v>20317</v>
      </c>
      <c r="BW37" s="663"/>
      <c r="BX37" s="663"/>
      <c r="BY37" s="663"/>
      <c r="BZ37" s="663"/>
      <c r="CA37" s="663"/>
      <c r="CB37" s="682"/>
      <c r="CD37" s="679" t="s">
        <v>336</v>
      </c>
      <c r="CE37" s="680"/>
      <c r="CF37" s="680"/>
      <c r="CG37" s="680"/>
      <c r="CH37" s="680"/>
      <c r="CI37" s="680"/>
      <c r="CJ37" s="680"/>
      <c r="CK37" s="680"/>
      <c r="CL37" s="680"/>
      <c r="CM37" s="680"/>
      <c r="CN37" s="680"/>
      <c r="CO37" s="680"/>
      <c r="CP37" s="680"/>
      <c r="CQ37" s="681"/>
      <c r="CR37" s="662">
        <v>1766</v>
      </c>
      <c r="CS37" s="703"/>
      <c r="CT37" s="703"/>
      <c r="CU37" s="703"/>
      <c r="CV37" s="703"/>
      <c r="CW37" s="703"/>
      <c r="CX37" s="703"/>
      <c r="CY37" s="704"/>
      <c r="CZ37" s="671">
        <v>0.1</v>
      </c>
      <c r="DA37" s="705"/>
      <c r="DB37" s="705"/>
      <c r="DC37" s="707"/>
      <c r="DD37" s="678">
        <v>1766</v>
      </c>
      <c r="DE37" s="703"/>
      <c r="DF37" s="703"/>
      <c r="DG37" s="703"/>
      <c r="DH37" s="703"/>
      <c r="DI37" s="703"/>
      <c r="DJ37" s="703"/>
      <c r="DK37" s="704"/>
      <c r="DL37" s="678">
        <v>1766</v>
      </c>
      <c r="DM37" s="703"/>
      <c r="DN37" s="703"/>
      <c r="DO37" s="703"/>
      <c r="DP37" s="703"/>
      <c r="DQ37" s="703"/>
      <c r="DR37" s="703"/>
      <c r="DS37" s="703"/>
      <c r="DT37" s="703"/>
      <c r="DU37" s="703"/>
      <c r="DV37" s="704"/>
      <c r="DW37" s="671">
        <v>0.2</v>
      </c>
      <c r="DX37" s="705"/>
      <c r="DY37" s="705"/>
      <c r="DZ37" s="705"/>
      <c r="EA37" s="705"/>
      <c r="EB37" s="705"/>
      <c r="EC37" s="706"/>
    </row>
    <row r="38" spans="2:133" ht="11.25" customHeight="1">
      <c r="B38" s="668" t="s">
        <v>337</v>
      </c>
      <c r="C38" s="669"/>
      <c r="D38" s="669"/>
      <c r="E38" s="669"/>
      <c r="F38" s="669"/>
      <c r="G38" s="669"/>
      <c r="H38" s="669"/>
      <c r="I38" s="669"/>
      <c r="J38" s="669"/>
      <c r="K38" s="669"/>
      <c r="L38" s="669"/>
      <c r="M38" s="669"/>
      <c r="N38" s="669"/>
      <c r="O38" s="669"/>
      <c r="P38" s="669"/>
      <c r="Q38" s="670"/>
      <c r="R38" s="662">
        <v>114305</v>
      </c>
      <c r="S38" s="663"/>
      <c r="T38" s="663"/>
      <c r="U38" s="663"/>
      <c r="V38" s="663"/>
      <c r="W38" s="663"/>
      <c r="X38" s="663"/>
      <c r="Y38" s="664"/>
      <c r="Z38" s="665">
        <v>4.2</v>
      </c>
      <c r="AA38" s="665"/>
      <c r="AB38" s="665"/>
      <c r="AC38" s="665"/>
      <c r="AD38" s="666" t="s">
        <v>128</v>
      </c>
      <c r="AE38" s="666"/>
      <c r="AF38" s="666"/>
      <c r="AG38" s="666"/>
      <c r="AH38" s="666"/>
      <c r="AI38" s="666"/>
      <c r="AJ38" s="666"/>
      <c r="AK38" s="666"/>
      <c r="AL38" s="671" t="s">
        <v>128</v>
      </c>
      <c r="AM38" s="672"/>
      <c r="AN38" s="672"/>
      <c r="AO38" s="673"/>
      <c r="AQ38" s="740" t="s">
        <v>338</v>
      </c>
      <c r="AR38" s="741"/>
      <c r="AS38" s="741"/>
      <c r="AT38" s="741"/>
      <c r="AU38" s="741"/>
      <c r="AV38" s="741"/>
      <c r="AW38" s="741"/>
      <c r="AX38" s="741"/>
      <c r="AY38" s="742"/>
      <c r="AZ38" s="662">
        <v>21380</v>
      </c>
      <c r="BA38" s="663"/>
      <c r="BB38" s="663"/>
      <c r="BC38" s="663"/>
      <c r="BD38" s="703"/>
      <c r="BE38" s="703"/>
      <c r="BF38" s="731"/>
      <c r="BG38" s="679" t="s">
        <v>339</v>
      </c>
      <c r="BH38" s="680"/>
      <c r="BI38" s="680"/>
      <c r="BJ38" s="680"/>
      <c r="BK38" s="680"/>
      <c r="BL38" s="680"/>
      <c r="BM38" s="680"/>
      <c r="BN38" s="680"/>
      <c r="BO38" s="680"/>
      <c r="BP38" s="680"/>
      <c r="BQ38" s="680"/>
      <c r="BR38" s="680"/>
      <c r="BS38" s="680"/>
      <c r="BT38" s="680"/>
      <c r="BU38" s="681"/>
      <c r="BV38" s="662">
        <v>71</v>
      </c>
      <c r="BW38" s="663"/>
      <c r="BX38" s="663"/>
      <c r="BY38" s="663"/>
      <c r="BZ38" s="663"/>
      <c r="CA38" s="663"/>
      <c r="CB38" s="682"/>
      <c r="CD38" s="679" t="s">
        <v>340</v>
      </c>
      <c r="CE38" s="680"/>
      <c r="CF38" s="680"/>
      <c r="CG38" s="680"/>
      <c r="CH38" s="680"/>
      <c r="CI38" s="680"/>
      <c r="CJ38" s="680"/>
      <c r="CK38" s="680"/>
      <c r="CL38" s="680"/>
      <c r="CM38" s="680"/>
      <c r="CN38" s="680"/>
      <c r="CO38" s="680"/>
      <c r="CP38" s="680"/>
      <c r="CQ38" s="681"/>
      <c r="CR38" s="662">
        <v>88919</v>
      </c>
      <c r="CS38" s="663"/>
      <c r="CT38" s="663"/>
      <c r="CU38" s="663"/>
      <c r="CV38" s="663"/>
      <c r="CW38" s="663"/>
      <c r="CX38" s="663"/>
      <c r="CY38" s="664"/>
      <c r="CZ38" s="671">
        <v>3.6</v>
      </c>
      <c r="DA38" s="705"/>
      <c r="DB38" s="705"/>
      <c r="DC38" s="707"/>
      <c r="DD38" s="678">
        <v>80262</v>
      </c>
      <c r="DE38" s="663"/>
      <c r="DF38" s="663"/>
      <c r="DG38" s="663"/>
      <c r="DH38" s="663"/>
      <c r="DI38" s="663"/>
      <c r="DJ38" s="663"/>
      <c r="DK38" s="664"/>
      <c r="DL38" s="678">
        <v>60126</v>
      </c>
      <c r="DM38" s="663"/>
      <c r="DN38" s="663"/>
      <c r="DO38" s="663"/>
      <c r="DP38" s="663"/>
      <c r="DQ38" s="663"/>
      <c r="DR38" s="663"/>
      <c r="DS38" s="663"/>
      <c r="DT38" s="663"/>
      <c r="DU38" s="663"/>
      <c r="DV38" s="664"/>
      <c r="DW38" s="671">
        <v>6.4</v>
      </c>
      <c r="DX38" s="705"/>
      <c r="DY38" s="705"/>
      <c r="DZ38" s="705"/>
      <c r="EA38" s="705"/>
      <c r="EB38" s="705"/>
      <c r="EC38" s="706"/>
    </row>
    <row r="39" spans="2:133" ht="11.25" customHeight="1">
      <c r="B39" s="668" t="s">
        <v>341</v>
      </c>
      <c r="C39" s="669"/>
      <c r="D39" s="669"/>
      <c r="E39" s="669"/>
      <c r="F39" s="669"/>
      <c r="G39" s="669"/>
      <c r="H39" s="669"/>
      <c r="I39" s="669"/>
      <c r="J39" s="669"/>
      <c r="K39" s="669"/>
      <c r="L39" s="669"/>
      <c r="M39" s="669"/>
      <c r="N39" s="669"/>
      <c r="O39" s="669"/>
      <c r="P39" s="669"/>
      <c r="Q39" s="670"/>
      <c r="R39" s="662">
        <v>70953</v>
      </c>
      <c r="S39" s="663"/>
      <c r="T39" s="663"/>
      <c r="U39" s="663"/>
      <c r="V39" s="663"/>
      <c r="W39" s="663"/>
      <c r="X39" s="663"/>
      <c r="Y39" s="664"/>
      <c r="Z39" s="665">
        <v>2.6</v>
      </c>
      <c r="AA39" s="665"/>
      <c r="AB39" s="665"/>
      <c r="AC39" s="665"/>
      <c r="AD39" s="666">
        <v>168</v>
      </c>
      <c r="AE39" s="666"/>
      <c r="AF39" s="666"/>
      <c r="AG39" s="666"/>
      <c r="AH39" s="666"/>
      <c r="AI39" s="666"/>
      <c r="AJ39" s="666"/>
      <c r="AK39" s="666"/>
      <c r="AL39" s="671">
        <v>0</v>
      </c>
      <c r="AM39" s="672"/>
      <c r="AN39" s="672"/>
      <c r="AO39" s="673"/>
      <c r="AQ39" s="740" t="s">
        <v>342</v>
      </c>
      <c r="AR39" s="741"/>
      <c r="AS39" s="741"/>
      <c r="AT39" s="741"/>
      <c r="AU39" s="741"/>
      <c r="AV39" s="741"/>
      <c r="AW39" s="741"/>
      <c r="AX39" s="741"/>
      <c r="AY39" s="742"/>
      <c r="AZ39" s="662">
        <v>18824</v>
      </c>
      <c r="BA39" s="663"/>
      <c r="BB39" s="663"/>
      <c r="BC39" s="663"/>
      <c r="BD39" s="703"/>
      <c r="BE39" s="703"/>
      <c r="BF39" s="731"/>
      <c r="BG39" s="679" t="s">
        <v>343</v>
      </c>
      <c r="BH39" s="680"/>
      <c r="BI39" s="680"/>
      <c r="BJ39" s="680"/>
      <c r="BK39" s="680"/>
      <c r="BL39" s="680"/>
      <c r="BM39" s="680"/>
      <c r="BN39" s="680"/>
      <c r="BO39" s="680"/>
      <c r="BP39" s="680"/>
      <c r="BQ39" s="680"/>
      <c r="BR39" s="680"/>
      <c r="BS39" s="680"/>
      <c r="BT39" s="680"/>
      <c r="BU39" s="681"/>
      <c r="BV39" s="662">
        <v>117</v>
      </c>
      <c r="BW39" s="663"/>
      <c r="BX39" s="663"/>
      <c r="BY39" s="663"/>
      <c r="BZ39" s="663"/>
      <c r="CA39" s="663"/>
      <c r="CB39" s="682"/>
      <c r="CD39" s="679" t="s">
        <v>344</v>
      </c>
      <c r="CE39" s="680"/>
      <c r="CF39" s="680"/>
      <c r="CG39" s="680"/>
      <c r="CH39" s="680"/>
      <c r="CI39" s="680"/>
      <c r="CJ39" s="680"/>
      <c r="CK39" s="680"/>
      <c r="CL39" s="680"/>
      <c r="CM39" s="680"/>
      <c r="CN39" s="680"/>
      <c r="CO39" s="680"/>
      <c r="CP39" s="680"/>
      <c r="CQ39" s="681"/>
      <c r="CR39" s="662">
        <v>60936</v>
      </c>
      <c r="CS39" s="703"/>
      <c r="CT39" s="703"/>
      <c r="CU39" s="703"/>
      <c r="CV39" s="703"/>
      <c r="CW39" s="703"/>
      <c r="CX39" s="703"/>
      <c r="CY39" s="704"/>
      <c r="CZ39" s="671">
        <v>2.5</v>
      </c>
      <c r="DA39" s="705"/>
      <c r="DB39" s="705"/>
      <c r="DC39" s="707"/>
      <c r="DD39" s="678">
        <v>58795</v>
      </c>
      <c r="DE39" s="703"/>
      <c r="DF39" s="703"/>
      <c r="DG39" s="703"/>
      <c r="DH39" s="703"/>
      <c r="DI39" s="703"/>
      <c r="DJ39" s="703"/>
      <c r="DK39" s="704"/>
      <c r="DL39" s="678" t="s">
        <v>128</v>
      </c>
      <c r="DM39" s="703"/>
      <c r="DN39" s="703"/>
      <c r="DO39" s="703"/>
      <c r="DP39" s="703"/>
      <c r="DQ39" s="703"/>
      <c r="DR39" s="703"/>
      <c r="DS39" s="703"/>
      <c r="DT39" s="703"/>
      <c r="DU39" s="703"/>
      <c r="DV39" s="704"/>
      <c r="DW39" s="671" t="s">
        <v>128</v>
      </c>
      <c r="DX39" s="705"/>
      <c r="DY39" s="705"/>
      <c r="DZ39" s="705"/>
      <c r="EA39" s="705"/>
      <c r="EB39" s="705"/>
      <c r="EC39" s="706"/>
    </row>
    <row r="40" spans="2:133" ht="11.25" customHeight="1">
      <c r="B40" s="668" t="s">
        <v>345</v>
      </c>
      <c r="C40" s="669"/>
      <c r="D40" s="669"/>
      <c r="E40" s="669"/>
      <c r="F40" s="669"/>
      <c r="G40" s="669"/>
      <c r="H40" s="669"/>
      <c r="I40" s="669"/>
      <c r="J40" s="669"/>
      <c r="K40" s="669"/>
      <c r="L40" s="669"/>
      <c r="M40" s="669"/>
      <c r="N40" s="669"/>
      <c r="O40" s="669"/>
      <c r="P40" s="669"/>
      <c r="Q40" s="670"/>
      <c r="R40" s="662">
        <v>429401</v>
      </c>
      <c r="S40" s="663"/>
      <c r="T40" s="663"/>
      <c r="U40" s="663"/>
      <c r="V40" s="663"/>
      <c r="W40" s="663"/>
      <c r="X40" s="663"/>
      <c r="Y40" s="664"/>
      <c r="Z40" s="665">
        <v>15.6</v>
      </c>
      <c r="AA40" s="665"/>
      <c r="AB40" s="665"/>
      <c r="AC40" s="665"/>
      <c r="AD40" s="666" t="s">
        <v>128</v>
      </c>
      <c r="AE40" s="666"/>
      <c r="AF40" s="666"/>
      <c r="AG40" s="666"/>
      <c r="AH40" s="666"/>
      <c r="AI40" s="666"/>
      <c r="AJ40" s="666"/>
      <c r="AK40" s="666"/>
      <c r="AL40" s="671" t="s">
        <v>128</v>
      </c>
      <c r="AM40" s="672"/>
      <c r="AN40" s="672"/>
      <c r="AO40" s="673"/>
      <c r="AQ40" s="740" t="s">
        <v>346</v>
      </c>
      <c r="AR40" s="741"/>
      <c r="AS40" s="741"/>
      <c r="AT40" s="741"/>
      <c r="AU40" s="741"/>
      <c r="AV40" s="741"/>
      <c r="AW40" s="741"/>
      <c r="AX40" s="741"/>
      <c r="AY40" s="742"/>
      <c r="AZ40" s="662">
        <v>990</v>
      </c>
      <c r="BA40" s="663"/>
      <c r="BB40" s="663"/>
      <c r="BC40" s="663"/>
      <c r="BD40" s="703"/>
      <c r="BE40" s="703"/>
      <c r="BF40" s="731"/>
      <c r="BG40" s="749" t="s">
        <v>347</v>
      </c>
      <c r="BH40" s="750"/>
      <c r="BI40" s="750"/>
      <c r="BJ40" s="750"/>
      <c r="BK40" s="750"/>
      <c r="BL40" s="363"/>
      <c r="BM40" s="680" t="s">
        <v>348</v>
      </c>
      <c r="BN40" s="680"/>
      <c r="BO40" s="680"/>
      <c r="BP40" s="680"/>
      <c r="BQ40" s="680"/>
      <c r="BR40" s="680"/>
      <c r="BS40" s="680"/>
      <c r="BT40" s="680"/>
      <c r="BU40" s="681"/>
      <c r="BV40" s="662">
        <v>99</v>
      </c>
      <c r="BW40" s="663"/>
      <c r="BX40" s="663"/>
      <c r="BY40" s="663"/>
      <c r="BZ40" s="663"/>
      <c r="CA40" s="663"/>
      <c r="CB40" s="682"/>
      <c r="CD40" s="679" t="s">
        <v>349</v>
      </c>
      <c r="CE40" s="680"/>
      <c r="CF40" s="680"/>
      <c r="CG40" s="680"/>
      <c r="CH40" s="680"/>
      <c r="CI40" s="680"/>
      <c r="CJ40" s="680"/>
      <c r="CK40" s="680"/>
      <c r="CL40" s="680"/>
      <c r="CM40" s="680"/>
      <c r="CN40" s="680"/>
      <c r="CO40" s="680"/>
      <c r="CP40" s="680"/>
      <c r="CQ40" s="681"/>
      <c r="CR40" s="662" t="s">
        <v>128</v>
      </c>
      <c r="CS40" s="663"/>
      <c r="CT40" s="663"/>
      <c r="CU40" s="663"/>
      <c r="CV40" s="663"/>
      <c r="CW40" s="663"/>
      <c r="CX40" s="663"/>
      <c r="CY40" s="664"/>
      <c r="CZ40" s="671" t="s">
        <v>128</v>
      </c>
      <c r="DA40" s="705"/>
      <c r="DB40" s="705"/>
      <c r="DC40" s="707"/>
      <c r="DD40" s="678" t="s">
        <v>128</v>
      </c>
      <c r="DE40" s="663"/>
      <c r="DF40" s="663"/>
      <c r="DG40" s="663"/>
      <c r="DH40" s="663"/>
      <c r="DI40" s="663"/>
      <c r="DJ40" s="663"/>
      <c r="DK40" s="664"/>
      <c r="DL40" s="678" t="s">
        <v>128</v>
      </c>
      <c r="DM40" s="663"/>
      <c r="DN40" s="663"/>
      <c r="DO40" s="663"/>
      <c r="DP40" s="663"/>
      <c r="DQ40" s="663"/>
      <c r="DR40" s="663"/>
      <c r="DS40" s="663"/>
      <c r="DT40" s="663"/>
      <c r="DU40" s="663"/>
      <c r="DV40" s="664"/>
      <c r="DW40" s="671" t="s">
        <v>128</v>
      </c>
      <c r="DX40" s="705"/>
      <c r="DY40" s="705"/>
      <c r="DZ40" s="705"/>
      <c r="EA40" s="705"/>
      <c r="EB40" s="705"/>
      <c r="EC40" s="706"/>
    </row>
    <row r="41" spans="2:133" ht="11.25" customHeight="1">
      <c r="B41" s="668" t="s">
        <v>350</v>
      </c>
      <c r="C41" s="669"/>
      <c r="D41" s="669"/>
      <c r="E41" s="669"/>
      <c r="F41" s="669"/>
      <c r="G41" s="669"/>
      <c r="H41" s="669"/>
      <c r="I41" s="669"/>
      <c r="J41" s="669"/>
      <c r="K41" s="669"/>
      <c r="L41" s="669"/>
      <c r="M41" s="669"/>
      <c r="N41" s="669"/>
      <c r="O41" s="669"/>
      <c r="P41" s="669"/>
      <c r="Q41" s="670"/>
      <c r="R41" s="662" t="s">
        <v>128</v>
      </c>
      <c r="S41" s="663"/>
      <c r="T41" s="663"/>
      <c r="U41" s="663"/>
      <c r="V41" s="663"/>
      <c r="W41" s="663"/>
      <c r="X41" s="663"/>
      <c r="Y41" s="664"/>
      <c r="Z41" s="665" t="s">
        <v>128</v>
      </c>
      <c r="AA41" s="665"/>
      <c r="AB41" s="665"/>
      <c r="AC41" s="665"/>
      <c r="AD41" s="666" t="s">
        <v>128</v>
      </c>
      <c r="AE41" s="666"/>
      <c r="AF41" s="666"/>
      <c r="AG41" s="666"/>
      <c r="AH41" s="666"/>
      <c r="AI41" s="666"/>
      <c r="AJ41" s="666"/>
      <c r="AK41" s="666"/>
      <c r="AL41" s="671" t="s">
        <v>128</v>
      </c>
      <c r="AM41" s="672"/>
      <c r="AN41" s="672"/>
      <c r="AO41" s="673"/>
      <c r="AQ41" s="740" t="s">
        <v>351</v>
      </c>
      <c r="AR41" s="741"/>
      <c r="AS41" s="741"/>
      <c r="AT41" s="741"/>
      <c r="AU41" s="741"/>
      <c r="AV41" s="741"/>
      <c r="AW41" s="741"/>
      <c r="AX41" s="741"/>
      <c r="AY41" s="742"/>
      <c r="AZ41" s="662">
        <v>11383</v>
      </c>
      <c r="BA41" s="663"/>
      <c r="BB41" s="663"/>
      <c r="BC41" s="663"/>
      <c r="BD41" s="703"/>
      <c r="BE41" s="703"/>
      <c r="BF41" s="731"/>
      <c r="BG41" s="749"/>
      <c r="BH41" s="750"/>
      <c r="BI41" s="750"/>
      <c r="BJ41" s="750"/>
      <c r="BK41" s="750"/>
      <c r="BL41" s="363"/>
      <c r="BM41" s="680" t="s">
        <v>352</v>
      </c>
      <c r="BN41" s="680"/>
      <c r="BO41" s="680"/>
      <c r="BP41" s="680"/>
      <c r="BQ41" s="680"/>
      <c r="BR41" s="680"/>
      <c r="BS41" s="680"/>
      <c r="BT41" s="680"/>
      <c r="BU41" s="681"/>
      <c r="BV41" s="662" t="s">
        <v>128</v>
      </c>
      <c r="BW41" s="663"/>
      <c r="BX41" s="663"/>
      <c r="BY41" s="663"/>
      <c r="BZ41" s="663"/>
      <c r="CA41" s="663"/>
      <c r="CB41" s="682"/>
      <c r="CD41" s="679" t="s">
        <v>353</v>
      </c>
      <c r="CE41" s="680"/>
      <c r="CF41" s="680"/>
      <c r="CG41" s="680"/>
      <c r="CH41" s="680"/>
      <c r="CI41" s="680"/>
      <c r="CJ41" s="680"/>
      <c r="CK41" s="680"/>
      <c r="CL41" s="680"/>
      <c r="CM41" s="680"/>
      <c r="CN41" s="680"/>
      <c r="CO41" s="680"/>
      <c r="CP41" s="680"/>
      <c r="CQ41" s="681"/>
      <c r="CR41" s="662" t="s">
        <v>128</v>
      </c>
      <c r="CS41" s="703"/>
      <c r="CT41" s="703"/>
      <c r="CU41" s="703"/>
      <c r="CV41" s="703"/>
      <c r="CW41" s="703"/>
      <c r="CX41" s="703"/>
      <c r="CY41" s="704"/>
      <c r="CZ41" s="671" t="s">
        <v>128</v>
      </c>
      <c r="DA41" s="705"/>
      <c r="DB41" s="705"/>
      <c r="DC41" s="707"/>
      <c r="DD41" s="678" t="s">
        <v>128</v>
      </c>
      <c r="DE41" s="703"/>
      <c r="DF41" s="703"/>
      <c r="DG41" s="703"/>
      <c r="DH41" s="703"/>
      <c r="DI41" s="703"/>
      <c r="DJ41" s="703"/>
      <c r="DK41" s="704"/>
      <c r="DL41" s="759"/>
      <c r="DM41" s="760"/>
      <c r="DN41" s="760"/>
      <c r="DO41" s="760"/>
      <c r="DP41" s="760"/>
      <c r="DQ41" s="760"/>
      <c r="DR41" s="760"/>
      <c r="DS41" s="760"/>
      <c r="DT41" s="760"/>
      <c r="DU41" s="760"/>
      <c r="DV41" s="761"/>
      <c r="DW41" s="746"/>
      <c r="DX41" s="747"/>
      <c r="DY41" s="747"/>
      <c r="DZ41" s="747"/>
      <c r="EA41" s="747"/>
      <c r="EB41" s="747"/>
      <c r="EC41" s="748"/>
    </row>
    <row r="42" spans="2:133" ht="11.25" customHeight="1">
      <c r="B42" s="668" t="s">
        <v>354</v>
      </c>
      <c r="C42" s="669"/>
      <c r="D42" s="669"/>
      <c r="E42" s="669"/>
      <c r="F42" s="669"/>
      <c r="G42" s="669"/>
      <c r="H42" s="669"/>
      <c r="I42" s="669"/>
      <c r="J42" s="669"/>
      <c r="K42" s="669"/>
      <c r="L42" s="669"/>
      <c r="M42" s="669"/>
      <c r="N42" s="669"/>
      <c r="O42" s="669"/>
      <c r="P42" s="669"/>
      <c r="Q42" s="670"/>
      <c r="R42" s="662" t="s">
        <v>128</v>
      </c>
      <c r="S42" s="663"/>
      <c r="T42" s="663"/>
      <c r="U42" s="663"/>
      <c r="V42" s="663"/>
      <c r="W42" s="663"/>
      <c r="X42" s="663"/>
      <c r="Y42" s="664"/>
      <c r="Z42" s="665" t="s">
        <v>128</v>
      </c>
      <c r="AA42" s="665"/>
      <c r="AB42" s="665"/>
      <c r="AC42" s="665"/>
      <c r="AD42" s="666" t="s">
        <v>128</v>
      </c>
      <c r="AE42" s="666"/>
      <c r="AF42" s="666"/>
      <c r="AG42" s="666"/>
      <c r="AH42" s="666"/>
      <c r="AI42" s="666"/>
      <c r="AJ42" s="666"/>
      <c r="AK42" s="666"/>
      <c r="AL42" s="671" t="s">
        <v>128</v>
      </c>
      <c r="AM42" s="672"/>
      <c r="AN42" s="672"/>
      <c r="AO42" s="673"/>
      <c r="AQ42" s="756" t="s">
        <v>338</v>
      </c>
      <c r="AR42" s="757"/>
      <c r="AS42" s="757"/>
      <c r="AT42" s="757"/>
      <c r="AU42" s="757"/>
      <c r="AV42" s="757"/>
      <c r="AW42" s="757"/>
      <c r="AX42" s="757"/>
      <c r="AY42" s="758"/>
      <c r="AZ42" s="753">
        <v>14804</v>
      </c>
      <c r="BA42" s="754"/>
      <c r="BB42" s="754"/>
      <c r="BC42" s="754"/>
      <c r="BD42" s="733"/>
      <c r="BE42" s="733"/>
      <c r="BF42" s="734"/>
      <c r="BG42" s="751"/>
      <c r="BH42" s="752"/>
      <c r="BI42" s="752"/>
      <c r="BJ42" s="752"/>
      <c r="BK42" s="752"/>
      <c r="BL42" s="364"/>
      <c r="BM42" s="688" t="s">
        <v>355</v>
      </c>
      <c r="BN42" s="688"/>
      <c r="BO42" s="688"/>
      <c r="BP42" s="688"/>
      <c r="BQ42" s="688"/>
      <c r="BR42" s="688"/>
      <c r="BS42" s="688"/>
      <c r="BT42" s="688"/>
      <c r="BU42" s="689"/>
      <c r="BV42" s="753">
        <v>161</v>
      </c>
      <c r="BW42" s="754"/>
      <c r="BX42" s="754"/>
      <c r="BY42" s="754"/>
      <c r="BZ42" s="754"/>
      <c r="CA42" s="754"/>
      <c r="CB42" s="755"/>
      <c r="CD42" s="668" t="s">
        <v>356</v>
      </c>
      <c r="CE42" s="669"/>
      <c r="CF42" s="669"/>
      <c r="CG42" s="669"/>
      <c r="CH42" s="669"/>
      <c r="CI42" s="669"/>
      <c r="CJ42" s="669"/>
      <c r="CK42" s="669"/>
      <c r="CL42" s="669"/>
      <c r="CM42" s="669"/>
      <c r="CN42" s="669"/>
      <c r="CO42" s="669"/>
      <c r="CP42" s="669"/>
      <c r="CQ42" s="670"/>
      <c r="CR42" s="662">
        <v>1260180</v>
      </c>
      <c r="CS42" s="703"/>
      <c r="CT42" s="703"/>
      <c r="CU42" s="703"/>
      <c r="CV42" s="703"/>
      <c r="CW42" s="703"/>
      <c r="CX42" s="703"/>
      <c r="CY42" s="704"/>
      <c r="CZ42" s="671">
        <v>51.5</v>
      </c>
      <c r="DA42" s="705"/>
      <c r="DB42" s="705"/>
      <c r="DC42" s="707"/>
      <c r="DD42" s="678">
        <v>227638</v>
      </c>
      <c r="DE42" s="703"/>
      <c r="DF42" s="703"/>
      <c r="DG42" s="703"/>
      <c r="DH42" s="703"/>
      <c r="DI42" s="703"/>
      <c r="DJ42" s="703"/>
      <c r="DK42" s="704"/>
      <c r="DL42" s="759"/>
      <c r="DM42" s="760"/>
      <c r="DN42" s="760"/>
      <c r="DO42" s="760"/>
      <c r="DP42" s="760"/>
      <c r="DQ42" s="760"/>
      <c r="DR42" s="760"/>
      <c r="DS42" s="760"/>
      <c r="DT42" s="760"/>
      <c r="DU42" s="760"/>
      <c r="DV42" s="761"/>
      <c r="DW42" s="746"/>
      <c r="DX42" s="747"/>
      <c r="DY42" s="747"/>
      <c r="DZ42" s="747"/>
      <c r="EA42" s="747"/>
      <c r="EB42" s="747"/>
      <c r="EC42" s="748"/>
    </row>
    <row r="43" spans="2:133" ht="11.25" customHeight="1">
      <c r="B43" s="668" t="s">
        <v>357</v>
      </c>
      <c r="C43" s="669"/>
      <c r="D43" s="669"/>
      <c r="E43" s="669"/>
      <c r="F43" s="669"/>
      <c r="G43" s="669"/>
      <c r="H43" s="669"/>
      <c r="I43" s="669"/>
      <c r="J43" s="669"/>
      <c r="K43" s="669"/>
      <c r="L43" s="669"/>
      <c r="M43" s="669"/>
      <c r="N43" s="669"/>
      <c r="O43" s="669"/>
      <c r="P43" s="669"/>
      <c r="Q43" s="670"/>
      <c r="R43" s="662">
        <v>24801</v>
      </c>
      <c r="S43" s="663"/>
      <c r="T43" s="663"/>
      <c r="U43" s="663"/>
      <c r="V43" s="663"/>
      <c r="W43" s="663"/>
      <c r="X43" s="663"/>
      <c r="Y43" s="664"/>
      <c r="Z43" s="665">
        <v>0.9</v>
      </c>
      <c r="AA43" s="665"/>
      <c r="AB43" s="665"/>
      <c r="AC43" s="665"/>
      <c r="AD43" s="666" t="s">
        <v>128</v>
      </c>
      <c r="AE43" s="666"/>
      <c r="AF43" s="666"/>
      <c r="AG43" s="666"/>
      <c r="AH43" s="666"/>
      <c r="AI43" s="666"/>
      <c r="AJ43" s="666"/>
      <c r="AK43" s="666"/>
      <c r="AL43" s="671" t="s">
        <v>128</v>
      </c>
      <c r="AM43" s="672"/>
      <c r="AN43" s="672"/>
      <c r="AO43" s="673"/>
      <c r="BV43" s="219"/>
      <c r="BW43" s="219"/>
      <c r="BX43" s="219"/>
      <c r="BY43" s="219"/>
      <c r="BZ43" s="219"/>
      <c r="CA43" s="219"/>
      <c r="CB43" s="219"/>
      <c r="CD43" s="668" t="s">
        <v>358</v>
      </c>
      <c r="CE43" s="669"/>
      <c r="CF43" s="669"/>
      <c r="CG43" s="669"/>
      <c r="CH43" s="669"/>
      <c r="CI43" s="669"/>
      <c r="CJ43" s="669"/>
      <c r="CK43" s="669"/>
      <c r="CL43" s="669"/>
      <c r="CM43" s="669"/>
      <c r="CN43" s="669"/>
      <c r="CO43" s="669"/>
      <c r="CP43" s="669"/>
      <c r="CQ43" s="670"/>
      <c r="CR43" s="662" t="s">
        <v>128</v>
      </c>
      <c r="CS43" s="703"/>
      <c r="CT43" s="703"/>
      <c r="CU43" s="703"/>
      <c r="CV43" s="703"/>
      <c r="CW43" s="703"/>
      <c r="CX43" s="703"/>
      <c r="CY43" s="704"/>
      <c r="CZ43" s="671" t="s">
        <v>128</v>
      </c>
      <c r="DA43" s="705"/>
      <c r="DB43" s="705"/>
      <c r="DC43" s="707"/>
      <c r="DD43" s="678" t="s">
        <v>128</v>
      </c>
      <c r="DE43" s="703"/>
      <c r="DF43" s="703"/>
      <c r="DG43" s="703"/>
      <c r="DH43" s="703"/>
      <c r="DI43" s="703"/>
      <c r="DJ43" s="703"/>
      <c r="DK43" s="704"/>
      <c r="DL43" s="759"/>
      <c r="DM43" s="760"/>
      <c r="DN43" s="760"/>
      <c r="DO43" s="760"/>
      <c r="DP43" s="760"/>
      <c r="DQ43" s="760"/>
      <c r="DR43" s="760"/>
      <c r="DS43" s="760"/>
      <c r="DT43" s="760"/>
      <c r="DU43" s="760"/>
      <c r="DV43" s="761"/>
      <c r="DW43" s="746"/>
      <c r="DX43" s="747"/>
      <c r="DY43" s="747"/>
      <c r="DZ43" s="747"/>
      <c r="EA43" s="747"/>
      <c r="EB43" s="747"/>
      <c r="EC43" s="748"/>
    </row>
    <row r="44" spans="2:133" ht="11.25" customHeight="1">
      <c r="B44" s="709" t="s">
        <v>359</v>
      </c>
      <c r="C44" s="710"/>
      <c r="D44" s="710"/>
      <c r="E44" s="710"/>
      <c r="F44" s="710"/>
      <c r="G44" s="710"/>
      <c r="H44" s="710"/>
      <c r="I44" s="710"/>
      <c r="J44" s="710"/>
      <c r="K44" s="710"/>
      <c r="L44" s="710"/>
      <c r="M44" s="710"/>
      <c r="N44" s="710"/>
      <c r="O44" s="710"/>
      <c r="P44" s="710"/>
      <c r="Q44" s="711"/>
      <c r="R44" s="753">
        <v>2753952</v>
      </c>
      <c r="S44" s="754"/>
      <c r="T44" s="754"/>
      <c r="U44" s="754"/>
      <c r="V44" s="754"/>
      <c r="W44" s="754"/>
      <c r="X44" s="754"/>
      <c r="Y44" s="762"/>
      <c r="Z44" s="763">
        <v>100</v>
      </c>
      <c r="AA44" s="763"/>
      <c r="AB44" s="763"/>
      <c r="AC44" s="763"/>
      <c r="AD44" s="764">
        <v>919162</v>
      </c>
      <c r="AE44" s="764"/>
      <c r="AF44" s="764"/>
      <c r="AG44" s="764"/>
      <c r="AH44" s="764"/>
      <c r="AI44" s="764"/>
      <c r="AJ44" s="764"/>
      <c r="AK44" s="764"/>
      <c r="AL44" s="765">
        <v>100</v>
      </c>
      <c r="AM44" s="732"/>
      <c r="AN44" s="732"/>
      <c r="AO44" s="766"/>
      <c r="CD44" s="767" t="s">
        <v>307</v>
      </c>
      <c r="CE44" s="768"/>
      <c r="CF44" s="668" t="s">
        <v>360</v>
      </c>
      <c r="CG44" s="669"/>
      <c r="CH44" s="669"/>
      <c r="CI44" s="669"/>
      <c r="CJ44" s="669"/>
      <c r="CK44" s="669"/>
      <c r="CL44" s="669"/>
      <c r="CM44" s="669"/>
      <c r="CN44" s="669"/>
      <c r="CO44" s="669"/>
      <c r="CP44" s="669"/>
      <c r="CQ44" s="670"/>
      <c r="CR44" s="662">
        <v>1236542</v>
      </c>
      <c r="CS44" s="663"/>
      <c r="CT44" s="663"/>
      <c r="CU44" s="663"/>
      <c r="CV44" s="663"/>
      <c r="CW44" s="663"/>
      <c r="CX44" s="663"/>
      <c r="CY44" s="664"/>
      <c r="CZ44" s="671">
        <v>50.5</v>
      </c>
      <c r="DA44" s="672"/>
      <c r="DB44" s="672"/>
      <c r="DC44" s="683"/>
      <c r="DD44" s="678">
        <v>227638</v>
      </c>
      <c r="DE44" s="663"/>
      <c r="DF44" s="663"/>
      <c r="DG44" s="663"/>
      <c r="DH44" s="663"/>
      <c r="DI44" s="663"/>
      <c r="DJ44" s="663"/>
      <c r="DK44" s="664"/>
      <c r="DL44" s="759"/>
      <c r="DM44" s="760"/>
      <c r="DN44" s="760"/>
      <c r="DO44" s="760"/>
      <c r="DP44" s="760"/>
      <c r="DQ44" s="760"/>
      <c r="DR44" s="760"/>
      <c r="DS44" s="760"/>
      <c r="DT44" s="760"/>
      <c r="DU44" s="760"/>
      <c r="DV44" s="761"/>
      <c r="DW44" s="746"/>
      <c r="DX44" s="747"/>
      <c r="DY44" s="747"/>
      <c r="DZ44" s="747"/>
      <c r="EA44" s="747"/>
      <c r="EB44" s="747"/>
      <c r="EC44" s="748"/>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8" t="s">
        <v>361</v>
      </c>
      <c r="CG45" s="669"/>
      <c r="CH45" s="669"/>
      <c r="CI45" s="669"/>
      <c r="CJ45" s="669"/>
      <c r="CK45" s="669"/>
      <c r="CL45" s="669"/>
      <c r="CM45" s="669"/>
      <c r="CN45" s="669"/>
      <c r="CO45" s="669"/>
      <c r="CP45" s="669"/>
      <c r="CQ45" s="670"/>
      <c r="CR45" s="662">
        <v>660464</v>
      </c>
      <c r="CS45" s="703"/>
      <c r="CT45" s="703"/>
      <c r="CU45" s="703"/>
      <c r="CV45" s="703"/>
      <c r="CW45" s="703"/>
      <c r="CX45" s="703"/>
      <c r="CY45" s="704"/>
      <c r="CZ45" s="671">
        <v>27</v>
      </c>
      <c r="DA45" s="705"/>
      <c r="DB45" s="705"/>
      <c r="DC45" s="707"/>
      <c r="DD45" s="678">
        <v>48384</v>
      </c>
      <c r="DE45" s="703"/>
      <c r="DF45" s="703"/>
      <c r="DG45" s="703"/>
      <c r="DH45" s="703"/>
      <c r="DI45" s="703"/>
      <c r="DJ45" s="703"/>
      <c r="DK45" s="704"/>
      <c r="DL45" s="759"/>
      <c r="DM45" s="760"/>
      <c r="DN45" s="760"/>
      <c r="DO45" s="760"/>
      <c r="DP45" s="760"/>
      <c r="DQ45" s="760"/>
      <c r="DR45" s="760"/>
      <c r="DS45" s="760"/>
      <c r="DT45" s="760"/>
      <c r="DU45" s="760"/>
      <c r="DV45" s="761"/>
      <c r="DW45" s="746"/>
      <c r="DX45" s="747"/>
      <c r="DY45" s="747"/>
      <c r="DZ45" s="747"/>
      <c r="EA45" s="747"/>
      <c r="EB45" s="747"/>
      <c r="EC45" s="748"/>
    </row>
    <row r="46" spans="2:133" ht="11.25" customHeight="1">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8" t="s">
        <v>363</v>
      </c>
      <c r="CG46" s="669"/>
      <c r="CH46" s="669"/>
      <c r="CI46" s="669"/>
      <c r="CJ46" s="669"/>
      <c r="CK46" s="669"/>
      <c r="CL46" s="669"/>
      <c r="CM46" s="669"/>
      <c r="CN46" s="669"/>
      <c r="CO46" s="669"/>
      <c r="CP46" s="669"/>
      <c r="CQ46" s="670"/>
      <c r="CR46" s="662">
        <v>576078</v>
      </c>
      <c r="CS46" s="663"/>
      <c r="CT46" s="663"/>
      <c r="CU46" s="663"/>
      <c r="CV46" s="663"/>
      <c r="CW46" s="663"/>
      <c r="CX46" s="663"/>
      <c r="CY46" s="664"/>
      <c r="CZ46" s="671">
        <v>23.5</v>
      </c>
      <c r="DA46" s="672"/>
      <c r="DB46" s="672"/>
      <c r="DC46" s="683"/>
      <c r="DD46" s="678">
        <v>179254</v>
      </c>
      <c r="DE46" s="663"/>
      <c r="DF46" s="663"/>
      <c r="DG46" s="663"/>
      <c r="DH46" s="663"/>
      <c r="DI46" s="663"/>
      <c r="DJ46" s="663"/>
      <c r="DK46" s="664"/>
      <c r="DL46" s="759"/>
      <c r="DM46" s="760"/>
      <c r="DN46" s="760"/>
      <c r="DO46" s="760"/>
      <c r="DP46" s="760"/>
      <c r="DQ46" s="760"/>
      <c r="DR46" s="760"/>
      <c r="DS46" s="760"/>
      <c r="DT46" s="760"/>
      <c r="DU46" s="760"/>
      <c r="DV46" s="761"/>
      <c r="DW46" s="746"/>
      <c r="DX46" s="747"/>
      <c r="DY46" s="747"/>
      <c r="DZ46" s="747"/>
      <c r="EA46" s="747"/>
      <c r="EB46" s="747"/>
      <c r="EC46" s="748"/>
    </row>
    <row r="47" spans="2:133" ht="11.25" customHeight="1">
      <c r="B47" s="774" t="s">
        <v>364</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68" t="s">
        <v>365</v>
      </c>
      <c r="CG47" s="669"/>
      <c r="CH47" s="669"/>
      <c r="CI47" s="669"/>
      <c r="CJ47" s="669"/>
      <c r="CK47" s="669"/>
      <c r="CL47" s="669"/>
      <c r="CM47" s="669"/>
      <c r="CN47" s="669"/>
      <c r="CO47" s="669"/>
      <c r="CP47" s="669"/>
      <c r="CQ47" s="670"/>
      <c r="CR47" s="662">
        <v>23638</v>
      </c>
      <c r="CS47" s="703"/>
      <c r="CT47" s="703"/>
      <c r="CU47" s="703"/>
      <c r="CV47" s="703"/>
      <c r="CW47" s="703"/>
      <c r="CX47" s="703"/>
      <c r="CY47" s="704"/>
      <c r="CZ47" s="671">
        <v>1</v>
      </c>
      <c r="DA47" s="705"/>
      <c r="DB47" s="705"/>
      <c r="DC47" s="707"/>
      <c r="DD47" s="678" t="s">
        <v>128</v>
      </c>
      <c r="DE47" s="703"/>
      <c r="DF47" s="703"/>
      <c r="DG47" s="703"/>
      <c r="DH47" s="703"/>
      <c r="DI47" s="703"/>
      <c r="DJ47" s="703"/>
      <c r="DK47" s="704"/>
      <c r="DL47" s="759"/>
      <c r="DM47" s="760"/>
      <c r="DN47" s="760"/>
      <c r="DO47" s="760"/>
      <c r="DP47" s="760"/>
      <c r="DQ47" s="760"/>
      <c r="DR47" s="760"/>
      <c r="DS47" s="760"/>
      <c r="DT47" s="760"/>
      <c r="DU47" s="760"/>
      <c r="DV47" s="761"/>
      <c r="DW47" s="746"/>
      <c r="DX47" s="747"/>
      <c r="DY47" s="747"/>
      <c r="DZ47" s="747"/>
      <c r="EA47" s="747"/>
      <c r="EB47" s="747"/>
      <c r="EC47" s="748"/>
    </row>
    <row r="48" spans="2:133" ht="11.25">
      <c r="B48" s="773" t="s">
        <v>366</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68" t="s">
        <v>367</v>
      </c>
      <c r="CG48" s="669"/>
      <c r="CH48" s="669"/>
      <c r="CI48" s="669"/>
      <c r="CJ48" s="669"/>
      <c r="CK48" s="669"/>
      <c r="CL48" s="669"/>
      <c r="CM48" s="669"/>
      <c r="CN48" s="669"/>
      <c r="CO48" s="669"/>
      <c r="CP48" s="669"/>
      <c r="CQ48" s="670"/>
      <c r="CR48" s="662" t="s">
        <v>128</v>
      </c>
      <c r="CS48" s="663"/>
      <c r="CT48" s="663"/>
      <c r="CU48" s="663"/>
      <c r="CV48" s="663"/>
      <c r="CW48" s="663"/>
      <c r="CX48" s="663"/>
      <c r="CY48" s="664"/>
      <c r="CZ48" s="671" t="s">
        <v>128</v>
      </c>
      <c r="DA48" s="672"/>
      <c r="DB48" s="672"/>
      <c r="DC48" s="683"/>
      <c r="DD48" s="678" t="s">
        <v>128</v>
      </c>
      <c r="DE48" s="663"/>
      <c r="DF48" s="663"/>
      <c r="DG48" s="663"/>
      <c r="DH48" s="663"/>
      <c r="DI48" s="663"/>
      <c r="DJ48" s="663"/>
      <c r="DK48" s="664"/>
      <c r="DL48" s="759"/>
      <c r="DM48" s="760"/>
      <c r="DN48" s="760"/>
      <c r="DO48" s="760"/>
      <c r="DP48" s="760"/>
      <c r="DQ48" s="760"/>
      <c r="DR48" s="760"/>
      <c r="DS48" s="760"/>
      <c r="DT48" s="760"/>
      <c r="DU48" s="760"/>
      <c r="DV48" s="761"/>
      <c r="DW48" s="746"/>
      <c r="DX48" s="747"/>
      <c r="DY48" s="747"/>
      <c r="DZ48" s="747"/>
      <c r="EA48" s="747"/>
      <c r="EB48" s="747"/>
      <c r="EC48" s="748"/>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368</v>
      </c>
      <c r="CE49" s="710"/>
      <c r="CF49" s="710"/>
      <c r="CG49" s="710"/>
      <c r="CH49" s="710"/>
      <c r="CI49" s="710"/>
      <c r="CJ49" s="710"/>
      <c r="CK49" s="710"/>
      <c r="CL49" s="710"/>
      <c r="CM49" s="710"/>
      <c r="CN49" s="710"/>
      <c r="CO49" s="710"/>
      <c r="CP49" s="710"/>
      <c r="CQ49" s="711"/>
      <c r="CR49" s="753">
        <v>2446468</v>
      </c>
      <c r="CS49" s="733"/>
      <c r="CT49" s="733"/>
      <c r="CU49" s="733"/>
      <c r="CV49" s="733"/>
      <c r="CW49" s="733"/>
      <c r="CX49" s="733"/>
      <c r="CY49" s="775"/>
      <c r="CZ49" s="765">
        <v>100</v>
      </c>
      <c r="DA49" s="776"/>
      <c r="DB49" s="776"/>
      <c r="DC49" s="777"/>
      <c r="DD49" s="778">
        <v>1166881</v>
      </c>
      <c r="DE49" s="733"/>
      <c r="DF49" s="733"/>
      <c r="DG49" s="733"/>
      <c r="DH49" s="733"/>
      <c r="DI49" s="733"/>
      <c r="DJ49" s="733"/>
      <c r="DK49" s="775"/>
      <c r="DL49" s="779"/>
      <c r="DM49" s="780"/>
      <c r="DN49" s="780"/>
      <c r="DO49" s="780"/>
      <c r="DP49" s="780"/>
      <c r="DQ49" s="780"/>
      <c r="DR49" s="780"/>
      <c r="DS49" s="780"/>
      <c r="DT49" s="780"/>
      <c r="DU49" s="780"/>
      <c r="DV49" s="781"/>
      <c r="DW49" s="782"/>
      <c r="DX49" s="783"/>
      <c r="DY49" s="783"/>
      <c r="DZ49" s="783"/>
      <c r="EA49" s="783"/>
      <c r="EB49" s="783"/>
      <c r="EC49" s="784"/>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tUtU7ZGZGBii1Av0qql+Zhr50OMvwRXnxVwTYxTwdHzAgTWQ7qUr0pLF31m9VZKaDewrGF5/UrmUBOZs+Zczg==" saltValue="11IwlpwGfSQxCbl0s/hvRQ=="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369</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370</v>
      </c>
      <c r="DK2" s="1156"/>
      <c r="DL2" s="1156"/>
      <c r="DM2" s="1156"/>
      <c r="DN2" s="1156"/>
      <c r="DO2" s="1157"/>
      <c r="DP2" s="224"/>
      <c r="DQ2" s="1155" t="s">
        <v>371</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372</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374</v>
      </c>
      <c r="B5" s="1060"/>
      <c r="C5" s="1060"/>
      <c r="D5" s="1060"/>
      <c r="E5" s="1060"/>
      <c r="F5" s="1060"/>
      <c r="G5" s="1060"/>
      <c r="H5" s="1060"/>
      <c r="I5" s="1060"/>
      <c r="J5" s="1060"/>
      <c r="K5" s="1060"/>
      <c r="L5" s="1060"/>
      <c r="M5" s="1060"/>
      <c r="N5" s="1060"/>
      <c r="O5" s="1060"/>
      <c r="P5" s="1061"/>
      <c r="Q5" s="1065" t="s">
        <v>375</v>
      </c>
      <c r="R5" s="1066"/>
      <c r="S5" s="1066"/>
      <c r="T5" s="1066"/>
      <c r="U5" s="1067"/>
      <c r="V5" s="1065" t="s">
        <v>376</v>
      </c>
      <c r="W5" s="1066"/>
      <c r="X5" s="1066"/>
      <c r="Y5" s="1066"/>
      <c r="Z5" s="1067"/>
      <c r="AA5" s="1065" t="s">
        <v>377</v>
      </c>
      <c r="AB5" s="1066"/>
      <c r="AC5" s="1066"/>
      <c r="AD5" s="1066"/>
      <c r="AE5" s="1066"/>
      <c r="AF5" s="1158" t="s">
        <v>378</v>
      </c>
      <c r="AG5" s="1066"/>
      <c r="AH5" s="1066"/>
      <c r="AI5" s="1066"/>
      <c r="AJ5" s="1079"/>
      <c r="AK5" s="1066" t="s">
        <v>379</v>
      </c>
      <c r="AL5" s="1066"/>
      <c r="AM5" s="1066"/>
      <c r="AN5" s="1066"/>
      <c r="AO5" s="1067"/>
      <c r="AP5" s="1065" t="s">
        <v>380</v>
      </c>
      <c r="AQ5" s="1066"/>
      <c r="AR5" s="1066"/>
      <c r="AS5" s="1066"/>
      <c r="AT5" s="1067"/>
      <c r="AU5" s="1065" t="s">
        <v>381</v>
      </c>
      <c r="AV5" s="1066"/>
      <c r="AW5" s="1066"/>
      <c r="AX5" s="1066"/>
      <c r="AY5" s="1079"/>
      <c r="AZ5" s="228"/>
      <c r="BA5" s="228"/>
      <c r="BB5" s="228"/>
      <c r="BC5" s="228"/>
      <c r="BD5" s="228"/>
      <c r="BE5" s="229"/>
      <c r="BF5" s="229"/>
      <c r="BG5" s="229"/>
      <c r="BH5" s="229"/>
      <c r="BI5" s="229"/>
      <c r="BJ5" s="229"/>
      <c r="BK5" s="229"/>
      <c r="BL5" s="229"/>
      <c r="BM5" s="229"/>
      <c r="BN5" s="229"/>
      <c r="BO5" s="229"/>
      <c r="BP5" s="229"/>
      <c r="BQ5" s="1059" t="s">
        <v>382</v>
      </c>
      <c r="BR5" s="1060"/>
      <c r="BS5" s="1060"/>
      <c r="BT5" s="1060"/>
      <c r="BU5" s="1060"/>
      <c r="BV5" s="1060"/>
      <c r="BW5" s="1060"/>
      <c r="BX5" s="1060"/>
      <c r="BY5" s="1060"/>
      <c r="BZ5" s="1060"/>
      <c r="CA5" s="1060"/>
      <c r="CB5" s="1060"/>
      <c r="CC5" s="1060"/>
      <c r="CD5" s="1060"/>
      <c r="CE5" s="1060"/>
      <c r="CF5" s="1060"/>
      <c r="CG5" s="1061"/>
      <c r="CH5" s="1065" t="s">
        <v>383</v>
      </c>
      <c r="CI5" s="1066"/>
      <c r="CJ5" s="1066"/>
      <c r="CK5" s="1066"/>
      <c r="CL5" s="1067"/>
      <c r="CM5" s="1065" t="s">
        <v>384</v>
      </c>
      <c r="CN5" s="1066"/>
      <c r="CO5" s="1066"/>
      <c r="CP5" s="1066"/>
      <c r="CQ5" s="1067"/>
      <c r="CR5" s="1065" t="s">
        <v>385</v>
      </c>
      <c r="CS5" s="1066"/>
      <c r="CT5" s="1066"/>
      <c r="CU5" s="1066"/>
      <c r="CV5" s="1067"/>
      <c r="CW5" s="1065" t="s">
        <v>386</v>
      </c>
      <c r="CX5" s="1066"/>
      <c r="CY5" s="1066"/>
      <c r="CZ5" s="1066"/>
      <c r="DA5" s="1067"/>
      <c r="DB5" s="1065" t="s">
        <v>387</v>
      </c>
      <c r="DC5" s="1066"/>
      <c r="DD5" s="1066"/>
      <c r="DE5" s="1066"/>
      <c r="DF5" s="1067"/>
      <c r="DG5" s="1148" t="s">
        <v>388</v>
      </c>
      <c r="DH5" s="1149"/>
      <c r="DI5" s="1149"/>
      <c r="DJ5" s="1149"/>
      <c r="DK5" s="1150"/>
      <c r="DL5" s="1148" t="s">
        <v>389</v>
      </c>
      <c r="DM5" s="1149"/>
      <c r="DN5" s="1149"/>
      <c r="DO5" s="1149"/>
      <c r="DP5" s="1150"/>
      <c r="DQ5" s="1065" t="s">
        <v>390</v>
      </c>
      <c r="DR5" s="1066"/>
      <c r="DS5" s="1066"/>
      <c r="DT5" s="1066"/>
      <c r="DU5" s="1067"/>
      <c r="DV5" s="1065" t="s">
        <v>381</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391</v>
      </c>
      <c r="C7" s="1112"/>
      <c r="D7" s="1112"/>
      <c r="E7" s="1112"/>
      <c r="F7" s="1112"/>
      <c r="G7" s="1112"/>
      <c r="H7" s="1112"/>
      <c r="I7" s="1112"/>
      <c r="J7" s="1112"/>
      <c r="K7" s="1112"/>
      <c r="L7" s="1112"/>
      <c r="M7" s="1112"/>
      <c r="N7" s="1112"/>
      <c r="O7" s="1112"/>
      <c r="P7" s="1113"/>
      <c r="Q7" s="1166">
        <v>2763</v>
      </c>
      <c r="R7" s="1167"/>
      <c r="S7" s="1167"/>
      <c r="T7" s="1167"/>
      <c r="U7" s="1167"/>
      <c r="V7" s="1167">
        <v>2456</v>
      </c>
      <c r="W7" s="1167"/>
      <c r="X7" s="1167"/>
      <c r="Y7" s="1167"/>
      <c r="Z7" s="1167"/>
      <c r="AA7" s="1167">
        <v>307</v>
      </c>
      <c r="AB7" s="1167"/>
      <c r="AC7" s="1167"/>
      <c r="AD7" s="1167"/>
      <c r="AE7" s="1168"/>
      <c r="AF7" s="1169">
        <v>297</v>
      </c>
      <c r="AG7" s="1170"/>
      <c r="AH7" s="1170"/>
      <c r="AI7" s="1170"/>
      <c r="AJ7" s="1171"/>
      <c r="AK7" s="1172">
        <v>106</v>
      </c>
      <c r="AL7" s="1173"/>
      <c r="AM7" s="1173"/>
      <c r="AN7" s="1173"/>
      <c r="AO7" s="1173"/>
      <c r="AP7" s="1173">
        <v>3195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393</v>
      </c>
      <c r="B23" s="1001" t="s">
        <v>394</v>
      </c>
      <c r="C23" s="1002"/>
      <c r="D23" s="1002"/>
      <c r="E23" s="1002"/>
      <c r="F23" s="1002"/>
      <c r="G23" s="1002"/>
      <c r="H23" s="1002"/>
      <c r="I23" s="1002"/>
      <c r="J23" s="1002"/>
      <c r="K23" s="1002"/>
      <c r="L23" s="1002"/>
      <c r="M23" s="1002"/>
      <c r="N23" s="1002"/>
      <c r="O23" s="1002"/>
      <c r="P23" s="1012"/>
      <c r="Q23" s="1131">
        <v>2763</v>
      </c>
      <c r="R23" s="1125"/>
      <c r="S23" s="1125"/>
      <c r="T23" s="1125"/>
      <c r="U23" s="1125"/>
      <c r="V23" s="1125">
        <v>2456</v>
      </c>
      <c r="W23" s="1125"/>
      <c r="X23" s="1125"/>
      <c r="Y23" s="1125"/>
      <c r="Z23" s="1125"/>
      <c r="AA23" s="1125">
        <v>307</v>
      </c>
      <c r="AB23" s="1125"/>
      <c r="AC23" s="1125"/>
      <c r="AD23" s="1125"/>
      <c r="AE23" s="1132"/>
      <c r="AF23" s="1133">
        <v>297</v>
      </c>
      <c r="AG23" s="1125"/>
      <c r="AH23" s="1125"/>
      <c r="AI23" s="1125"/>
      <c r="AJ23" s="1134"/>
      <c r="AK23" s="1135"/>
      <c r="AL23" s="1136"/>
      <c r="AM23" s="1136"/>
      <c r="AN23" s="1136"/>
      <c r="AO23" s="1136"/>
      <c r="AP23" s="1125">
        <v>3195</v>
      </c>
      <c r="AQ23" s="1125"/>
      <c r="AR23" s="1125"/>
      <c r="AS23" s="1125"/>
      <c r="AT23" s="1125"/>
      <c r="AU23" s="1126"/>
      <c r="AV23" s="1126"/>
      <c r="AW23" s="1126"/>
      <c r="AX23" s="1126"/>
      <c r="AY23" s="1127"/>
      <c r="AZ23" s="1128" t="s">
        <v>395</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374</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19" t="s">
        <v>401</v>
      </c>
      <c r="AG26" s="1072"/>
      <c r="AH26" s="1072"/>
      <c r="AI26" s="1072"/>
      <c r="AJ26" s="1120"/>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381</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406</v>
      </c>
      <c r="C28" s="1112"/>
      <c r="D28" s="1112"/>
      <c r="E28" s="1112"/>
      <c r="F28" s="1112"/>
      <c r="G28" s="1112"/>
      <c r="H28" s="1112"/>
      <c r="I28" s="1112"/>
      <c r="J28" s="1112"/>
      <c r="K28" s="1112"/>
      <c r="L28" s="1112"/>
      <c r="M28" s="1112"/>
      <c r="N28" s="1112"/>
      <c r="O28" s="1112"/>
      <c r="P28" s="1113"/>
      <c r="Q28" s="1114">
        <v>75</v>
      </c>
      <c r="R28" s="1115"/>
      <c r="S28" s="1115"/>
      <c r="T28" s="1115"/>
      <c r="U28" s="1115"/>
      <c r="V28" s="1115">
        <v>54</v>
      </c>
      <c r="W28" s="1115"/>
      <c r="X28" s="1115"/>
      <c r="Y28" s="1115"/>
      <c r="Z28" s="1115"/>
      <c r="AA28" s="1115">
        <v>20</v>
      </c>
      <c r="AB28" s="1115"/>
      <c r="AC28" s="1115"/>
      <c r="AD28" s="1115"/>
      <c r="AE28" s="1116"/>
      <c r="AF28" s="1117">
        <v>20</v>
      </c>
      <c r="AG28" s="1115"/>
      <c r="AH28" s="1115"/>
      <c r="AI28" s="1115"/>
      <c r="AJ28" s="1118"/>
      <c r="AK28" s="1106">
        <v>11</v>
      </c>
      <c r="AL28" s="1107"/>
      <c r="AM28" s="1107"/>
      <c r="AN28" s="1107"/>
      <c r="AO28" s="1107"/>
      <c r="AP28" s="1107" t="s">
        <v>583</v>
      </c>
      <c r="AQ28" s="1107"/>
      <c r="AR28" s="1107"/>
      <c r="AS28" s="1107"/>
      <c r="AT28" s="1107"/>
      <c r="AU28" s="1107" t="s">
        <v>583</v>
      </c>
      <c r="AV28" s="1107"/>
      <c r="AW28" s="1107"/>
      <c r="AX28" s="1107"/>
      <c r="AY28" s="1107"/>
      <c r="AZ28" s="1108" t="s">
        <v>583</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407</v>
      </c>
      <c r="C29" s="1095"/>
      <c r="D29" s="1095"/>
      <c r="E29" s="1095"/>
      <c r="F29" s="1095"/>
      <c r="G29" s="1095"/>
      <c r="H29" s="1095"/>
      <c r="I29" s="1095"/>
      <c r="J29" s="1095"/>
      <c r="K29" s="1095"/>
      <c r="L29" s="1095"/>
      <c r="M29" s="1095"/>
      <c r="N29" s="1095"/>
      <c r="O29" s="1095"/>
      <c r="P29" s="1096"/>
      <c r="Q29" s="1102">
        <v>44</v>
      </c>
      <c r="R29" s="1103"/>
      <c r="S29" s="1103"/>
      <c r="T29" s="1103"/>
      <c r="U29" s="1103"/>
      <c r="V29" s="1103">
        <v>38</v>
      </c>
      <c r="W29" s="1103"/>
      <c r="X29" s="1103"/>
      <c r="Y29" s="1103"/>
      <c r="Z29" s="1103"/>
      <c r="AA29" s="1103">
        <v>6</v>
      </c>
      <c r="AB29" s="1103"/>
      <c r="AC29" s="1103"/>
      <c r="AD29" s="1103"/>
      <c r="AE29" s="1104"/>
      <c r="AF29" s="1099">
        <v>6</v>
      </c>
      <c r="AG29" s="1100"/>
      <c r="AH29" s="1100"/>
      <c r="AI29" s="1100"/>
      <c r="AJ29" s="1101"/>
      <c r="AK29" s="1044">
        <v>6</v>
      </c>
      <c r="AL29" s="1035"/>
      <c r="AM29" s="1035"/>
      <c r="AN29" s="1035"/>
      <c r="AO29" s="1035"/>
      <c r="AP29" s="1035" t="s">
        <v>583</v>
      </c>
      <c r="AQ29" s="1035"/>
      <c r="AR29" s="1035"/>
      <c r="AS29" s="1035"/>
      <c r="AT29" s="1035"/>
      <c r="AU29" s="1035" t="s">
        <v>583</v>
      </c>
      <c r="AV29" s="1035"/>
      <c r="AW29" s="1035"/>
      <c r="AX29" s="1035"/>
      <c r="AY29" s="1035"/>
      <c r="AZ29" s="1105" t="s">
        <v>583</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408</v>
      </c>
      <c r="C30" s="1095"/>
      <c r="D30" s="1095"/>
      <c r="E30" s="1095"/>
      <c r="F30" s="1095"/>
      <c r="G30" s="1095"/>
      <c r="H30" s="1095"/>
      <c r="I30" s="1095"/>
      <c r="J30" s="1095"/>
      <c r="K30" s="1095"/>
      <c r="L30" s="1095"/>
      <c r="M30" s="1095"/>
      <c r="N30" s="1095"/>
      <c r="O30" s="1095"/>
      <c r="P30" s="1096"/>
      <c r="Q30" s="1102">
        <v>7</v>
      </c>
      <c r="R30" s="1103"/>
      <c r="S30" s="1103"/>
      <c r="T30" s="1103"/>
      <c r="U30" s="1103"/>
      <c r="V30" s="1103">
        <v>6</v>
      </c>
      <c r="W30" s="1103"/>
      <c r="X30" s="1103"/>
      <c r="Y30" s="1103"/>
      <c r="Z30" s="1103"/>
      <c r="AA30" s="1103">
        <v>2</v>
      </c>
      <c r="AB30" s="1103"/>
      <c r="AC30" s="1103"/>
      <c r="AD30" s="1103"/>
      <c r="AE30" s="1104"/>
      <c r="AF30" s="1099">
        <v>2</v>
      </c>
      <c r="AG30" s="1100"/>
      <c r="AH30" s="1100"/>
      <c r="AI30" s="1100"/>
      <c r="AJ30" s="1101"/>
      <c r="AK30" s="1044">
        <v>2</v>
      </c>
      <c r="AL30" s="1035"/>
      <c r="AM30" s="1035"/>
      <c r="AN30" s="1035"/>
      <c r="AO30" s="1035"/>
      <c r="AP30" s="1035" t="s">
        <v>583</v>
      </c>
      <c r="AQ30" s="1035"/>
      <c r="AR30" s="1035"/>
      <c r="AS30" s="1035"/>
      <c r="AT30" s="1035"/>
      <c r="AU30" s="1035" t="s">
        <v>583</v>
      </c>
      <c r="AV30" s="1035"/>
      <c r="AW30" s="1035"/>
      <c r="AX30" s="1035"/>
      <c r="AY30" s="1035"/>
      <c r="AZ30" s="1105" t="s">
        <v>583</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409</v>
      </c>
      <c r="C31" s="1095"/>
      <c r="D31" s="1095"/>
      <c r="E31" s="1095"/>
      <c r="F31" s="1095"/>
      <c r="G31" s="1095"/>
      <c r="H31" s="1095"/>
      <c r="I31" s="1095"/>
      <c r="J31" s="1095"/>
      <c r="K31" s="1095"/>
      <c r="L31" s="1095"/>
      <c r="M31" s="1095"/>
      <c r="N31" s="1095"/>
      <c r="O31" s="1095"/>
      <c r="P31" s="1096"/>
      <c r="Q31" s="1102">
        <v>1</v>
      </c>
      <c r="R31" s="1103"/>
      <c r="S31" s="1103"/>
      <c r="T31" s="1103"/>
      <c r="U31" s="1103"/>
      <c r="V31" s="1103">
        <v>1</v>
      </c>
      <c r="W31" s="1103"/>
      <c r="X31" s="1103"/>
      <c r="Y31" s="1103"/>
      <c r="Z31" s="1103"/>
      <c r="AA31" s="1103">
        <v>0</v>
      </c>
      <c r="AB31" s="1103"/>
      <c r="AC31" s="1103"/>
      <c r="AD31" s="1103"/>
      <c r="AE31" s="1104"/>
      <c r="AF31" s="1099">
        <v>0</v>
      </c>
      <c r="AG31" s="1100"/>
      <c r="AH31" s="1100"/>
      <c r="AI31" s="1100"/>
      <c r="AJ31" s="1101"/>
      <c r="AK31" s="1044" t="s">
        <v>583</v>
      </c>
      <c r="AL31" s="1035"/>
      <c r="AM31" s="1035"/>
      <c r="AN31" s="1035"/>
      <c r="AO31" s="1035"/>
      <c r="AP31" s="1035" t="s">
        <v>583</v>
      </c>
      <c r="AQ31" s="1035"/>
      <c r="AR31" s="1035"/>
      <c r="AS31" s="1035"/>
      <c r="AT31" s="1035"/>
      <c r="AU31" s="1035" t="s">
        <v>583</v>
      </c>
      <c r="AV31" s="1035"/>
      <c r="AW31" s="1035"/>
      <c r="AX31" s="1035"/>
      <c r="AY31" s="1035"/>
      <c r="AZ31" s="1105" t="s">
        <v>583</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410</v>
      </c>
      <c r="C32" s="1095"/>
      <c r="D32" s="1095"/>
      <c r="E32" s="1095"/>
      <c r="F32" s="1095"/>
      <c r="G32" s="1095"/>
      <c r="H32" s="1095"/>
      <c r="I32" s="1095"/>
      <c r="J32" s="1095"/>
      <c r="K32" s="1095"/>
      <c r="L32" s="1095"/>
      <c r="M32" s="1095"/>
      <c r="N32" s="1095"/>
      <c r="O32" s="1095"/>
      <c r="P32" s="1096"/>
      <c r="Q32" s="1102">
        <v>28</v>
      </c>
      <c r="R32" s="1103"/>
      <c r="S32" s="1103"/>
      <c r="T32" s="1103"/>
      <c r="U32" s="1103"/>
      <c r="V32" s="1103">
        <v>23</v>
      </c>
      <c r="W32" s="1103"/>
      <c r="X32" s="1103"/>
      <c r="Y32" s="1103"/>
      <c r="Z32" s="1103"/>
      <c r="AA32" s="1103">
        <v>5</v>
      </c>
      <c r="AB32" s="1103"/>
      <c r="AC32" s="1103"/>
      <c r="AD32" s="1103"/>
      <c r="AE32" s="1104"/>
      <c r="AF32" s="1099">
        <v>5</v>
      </c>
      <c r="AG32" s="1100"/>
      <c r="AH32" s="1100"/>
      <c r="AI32" s="1100"/>
      <c r="AJ32" s="1101"/>
      <c r="AK32" s="1044">
        <v>1</v>
      </c>
      <c r="AL32" s="1035"/>
      <c r="AM32" s="1035"/>
      <c r="AN32" s="1035"/>
      <c r="AO32" s="1035"/>
      <c r="AP32" s="1035" t="s">
        <v>583</v>
      </c>
      <c r="AQ32" s="1035"/>
      <c r="AR32" s="1035"/>
      <c r="AS32" s="1035"/>
      <c r="AT32" s="1035"/>
      <c r="AU32" s="1035" t="s">
        <v>583</v>
      </c>
      <c r="AV32" s="1035"/>
      <c r="AW32" s="1035"/>
      <c r="AX32" s="1035"/>
      <c r="AY32" s="1035"/>
      <c r="AZ32" s="1105" t="s">
        <v>583</v>
      </c>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411</v>
      </c>
      <c r="C33" s="1095"/>
      <c r="D33" s="1095"/>
      <c r="E33" s="1095"/>
      <c r="F33" s="1095"/>
      <c r="G33" s="1095"/>
      <c r="H33" s="1095"/>
      <c r="I33" s="1095"/>
      <c r="J33" s="1095"/>
      <c r="K33" s="1095"/>
      <c r="L33" s="1095"/>
      <c r="M33" s="1095"/>
      <c r="N33" s="1095"/>
      <c r="O33" s="1095"/>
      <c r="P33" s="1096"/>
      <c r="Q33" s="1102">
        <v>1192</v>
      </c>
      <c r="R33" s="1103"/>
      <c r="S33" s="1103"/>
      <c r="T33" s="1103"/>
      <c r="U33" s="1103"/>
      <c r="V33" s="1103">
        <v>1154</v>
      </c>
      <c r="W33" s="1103"/>
      <c r="X33" s="1103"/>
      <c r="Y33" s="1103"/>
      <c r="Z33" s="1103"/>
      <c r="AA33" s="1103">
        <v>38</v>
      </c>
      <c r="AB33" s="1103"/>
      <c r="AC33" s="1103"/>
      <c r="AD33" s="1103"/>
      <c r="AE33" s="1104"/>
      <c r="AF33" s="1099">
        <v>38</v>
      </c>
      <c r="AG33" s="1100"/>
      <c r="AH33" s="1100"/>
      <c r="AI33" s="1100"/>
      <c r="AJ33" s="1101"/>
      <c r="AK33" s="1044">
        <v>1</v>
      </c>
      <c r="AL33" s="1035"/>
      <c r="AM33" s="1035"/>
      <c r="AN33" s="1035"/>
      <c r="AO33" s="1035"/>
      <c r="AP33" s="1035" t="s">
        <v>583</v>
      </c>
      <c r="AQ33" s="1035"/>
      <c r="AR33" s="1035"/>
      <c r="AS33" s="1035"/>
      <c r="AT33" s="1035"/>
      <c r="AU33" s="1035" t="s">
        <v>583</v>
      </c>
      <c r="AV33" s="1035"/>
      <c r="AW33" s="1035"/>
      <c r="AX33" s="1035"/>
      <c r="AY33" s="1035"/>
      <c r="AZ33" s="1105" t="s">
        <v>583</v>
      </c>
      <c r="BA33" s="1105"/>
      <c r="BB33" s="1105"/>
      <c r="BC33" s="1105"/>
      <c r="BD33" s="1105"/>
      <c r="BE33" s="1036" t="s">
        <v>412</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t="s">
        <v>413</v>
      </c>
      <c r="C34" s="1095"/>
      <c r="D34" s="1095"/>
      <c r="E34" s="1095"/>
      <c r="F34" s="1095"/>
      <c r="G34" s="1095"/>
      <c r="H34" s="1095"/>
      <c r="I34" s="1095"/>
      <c r="J34" s="1095"/>
      <c r="K34" s="1095"/>
      <c r="L34" s="1095"/>
      <c r="M34" s="1095"/>
      <c r="N34" s="1095"/>
      <c r="O34" s="1095"/>
      <c r="P34" s="1096"/>
      <c r="Q34" s="1102">
        <v>22</v>
      </c>
      <c r="R34" s="1103"/>
      <c r="S34" s="1103"/>
      <c r="T34" s="1103"/>
      <c r="U34" s="1103"/>
      <c r="V34" s="1103">
        <v>22</v>
      </c>
      <c r="W34" s="1103"/>
      <c r="X34" s="1103"/>
      <c r="Y34" s="1103"/>
      <c r="Z34" s="1103"/>
      <c r="AA34" s="1103">
        <v>1</v>
      </c>
      <c r="AB34" s="1103"/>
      <c r="AC34" s="1103"/>
      <c r="AD34" s="1103"/>
      <c r="AE34" s="1104"/>
      <c r="AF34" s="1099">
        <v>1</v>
      </c>
      <c r="AG34" s="1100"/>
      <c r="AH34" s="1100"/>
      <c r="AI34" s="1100"/>
      <c r="AJ34" s="1101"/>
      <c r="AK34" s="1044">
        <v>7</v>
      </c>
      <c r="AL34" s="1035"/>
      <c r="AM34" s="1035"/>
      <c r="AN34" s="1035"/>
      <c r="AO34" s="1035"/>
      <c r="AP34" s="1035">
        <v>297</v>
      </c>
      <c r="AQ34" s="1035"/>
      <c r="AR34" s="1035"/>
      <c r="AS34" s="1035"/>
      <c r="AT34" s="1035"/>
      <c r="AU34" s="1035" t="s">
        <v>583</v>
      </c>
      <c r="AV34" s="1035"/>
      <c r="AW34" s="1035"/>
      <c r="AX34" s="1035"/>
      <c r="AY34" s="1035"/>
      <c r="AZ34" s="1105" t="s">
        <v>583</v>
      </c>
      <c r="BA34" s="1105"/>
      <c r="BB34" s="1105"/>
      <c r="BC34" s="1105"/>
      <c r="BD34" s="1105"/>
      <c r="BE34" s="1036" t="s">
        <v>414</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393</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72</v>
      </c>
      <c r="AG63" s="1023"/>
      <c r="AH63" s="1023"/>
      <c r="AI63" s="1023"/>
      <c r="AJ63" s="1086"/>
      <c r="AK63" s="1087"/>
      <c r="AL63" s="1027"/>
      <c r="AM63" s="1027"/>
      <c r="AN63" s="1027"/>
      <c r="AO63" s="1027"/>
      <c r="AP63" s="1023">
        <v>297</v>
      </c>
      <c r="AQ63" s="1023"/>
      <c r="AR63" s="1023"/>
      <c r="AS63" s="1023"/>
      <c r="AT63" s="1023"/>
      <c r="AU63" s="1023" t="s">
        <v>584</v>
      </c>
      <c r="AV63" s="1023"/>
      <c r="AW63" s="1023"/>
      <c r="AX63" s="1023"/>
      <c r="AY63" s="1023"/>
      <c r="AZ63" s="1081"/>
      <c r="BA63" s="1081"/>
      <c r="BB63" s="1081"/>
      <c r="BC63" s="1081"/>
      <c r="BD63" s="1081"/>
      <c r="BE63" s="1024"/>
      <c r="BF63" s="1024"/>
      <c r="BG63" s="1024"/>
      <c r="BH63" s="1024"/>
      <c r="BI63" s="1025"/>
      <c r="BJ63" s="1082" t="s">
        <v>147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418</v>
      </c>
      <c r="B66" s="1060"/>
      <c r="C66" s="1060"/>
      <c r="D66" s="1060"/>
      <c r="E66" s="1060"/>
      <c r="F66" s="1060"/>
      <c r="G66" s="1060"/>
      <c r="H66" s="1060"/>
      <c r="I66" s="1060"/>
      <c r="J66" s="1060"/>
      <c r="K66" s="1060"/>
      <c r="L66" s="1060"/>
      <c r="M66" s="1060"/>
      <c r="N66" s="1060"/>
      <c r="O66" s="1060"/>
      <c r="P66" s="1061"/>
      <c r="Q66" s="1065" t="s">
        <v>419</v>
      </c>
      <c r="R66" s="1066"/>
      <c r="S66" s="1066"/>
      <c r="T66" s="1066"/>
      <c r="U66" s="1067"/>
      <c r="V66" s="1065" t="s">
        <v>420</v>
      </c>
      <c r="W66" s="1066"/>
      <c r="X66" s="1066"/>
      <c r="Y66" s="1066"/>
      <c r="Z66" s="1067"/>
      <c r="AA66" s="1065" t="s">
        <v>421</v>
      </c>
      <c r="AB66" s="1066"/>
      <c r="AC66" s="1066"/>
      <c r="AD66" s="1066"/>
      <c r="AE66" s="1067"/>
      <c r="AF66" s="1071" t="s">
        <v>422</v>
      </c>
      <c r="AG66" s="1072"/>
      <c r="AH66" s="1072"/>
      <c r="AI66" s="1072"/>
      <c r="AJ66" s="1073"/>
      <c r="AK66" s="1065" t="s">
        <v>423</v>
      </c>
      <c r="AL66" s="1060"/>
      <c r="AM66" s="1060"/>
      <c r="AN66" s="1060"/>
      <c r="AO66" s="1061"/>
      <c r="AP66" s="1065" t="s">
        <v>424</v>
      </c>
      <c r="AQ66" s="1066"/>
      <c r="AR66" s="1066"/>
      <c r="AS66" s="1066"/>
      <c r="AT66" s="1067"/>
      <c r="AU66" s="1065" t="s">
        <v>425</v>
      </c>
      <c r="AV66" s="1066"/>
      <c r="AW66" s="1066"/>
      <c r="AX66" s="1066"/>
      <c r="AY66" s="1067"/>
      <c r="AZ66" s="1065" t="s">
        <v>381</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393</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309</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309</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309</v>
      </c>
      <c r="DR109" s="960"/>
      <c r="DS109" s="960"/>
      <c r="DT109" s="960"/>
      <c r="DU109" s="961"/>
      <c r="DV109" s="962" t="s">
        <v>437</v>
      </c>
      <c r="DW109" s="960"/>
      <c r="DX109" s="960"/>
      <c r="DY109" s="960"/>
      <c r="DZ109" s="993"/>
    </row>
    <row r="110" spans="1:131" s="226" customFormat="1" ht="26.25" customHeight="1">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240752</v>
      </c>
      <c r="AB110" s="953"/>
      <c r="AC110" s="953"/>
      <c r="AD110" s="953"/>
      <c r="AE110" s="954"/>
      <c r="AF110" s="955">
        <v>257823</v>
      </c>
      <c r="AG110" s="953"/>
      <c r="AH110" s="953"/>
      <c r="AI110" s="953"/>
      <c r="AJ110" s="954"/>
      <c r="AK110" s="955">
        <v>289441</v>
      </c>
      <c r="AL110" s="953"/>
      <c r="AM110" s="953"/>
      <c r="AN110" s="953"/>
      <c r="AO110" s="954"/>
      <c r="AP110" s="956">
        <v>40.799999999999997</v>
      </c>
      <c r="AQ110" s="957"/>
      <c r="AR110" s="957"/>
      <c r="AS110" s="957"/>
      <c r="AT110" s="958"/>
      <c r="AU110" s="994" t="s">
        <v>73</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2940746</v>
      </c>
      <c r="BR110" s="906"/>
      <c r="BS110" s="906"/>
      <c r="BT110" s="906"/>
      <c r="BU110" s="906"/>
      <c r="BV110" s="906">
        <v>2922286</v>
      </c>
      <c r="BW110" s="906"/>
      <c r="BX110" s="906"/>
      <c r="BY110" s="906"/>
      <c r="BZ110" s="906"/>
      <c r="CA110" s="906">
        <v>3195327</v>
      </c>
      <c r="CB110" s="906"/>
      <c r="CC110" s="906"/>
      <c r="CD110" s="906"/>
      <c r="CE110" s="906"/>
      <c r="CF110" s="930">
        <v>450.8</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443</v>
      </c>
      <c r="DH110" s="906"/>
      <c r="DI110" s="906"/>
      <c r="DJ110" s="906"/>
      <c r="DK110" s="906"/>
      <c r="DL110" s="906" t="s">
        <v>147</v>
      </c>
      <c r="DM110" s="906"/>
      <c r="DN110" s="906"/>
      <c r="DO110" s="906"/>
      <c r="DP110" s="906"/>
      <c r="DQ110" s="906" t="s">
        <v>395</v>
      </c>
      <c r="DR110" s="906"/>
      <c r="DS110" s="906"/>
      <c r="DT110" s="906"/>
      <c r="DU110" s="906"/>
      <c r="DV110" s="907" t="s">
        <v>443</v>
      </c>
      <c r="DW110" s="907"/>
      <c r="DX110" s="907"/>
      <c r="DY110" s="907"/>
      <c r="DZ110" s="908"/>
    </row>
    <row r="111" spans="1:131" s="226" customFormat="1" ht="26.25" customHeight="1">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147</v>
      </c>
      <c r="AB111" s="983"/>
      <c r="AC111" s="983"/>
      <c r="AD111" s="983"/>
      <c r="AE111" s="984"/>
      <c r="AF111" s="985" t="s">
        <v>147</v>
      </c>
      <c r="AG111" s="983"/>
      <c r="AH111" s="983"/>
      <c r="AI111" s="983"/>
      <c r="AJ111" s="984"/>
      <c r="AK111" s="985" t="s">
        <v>147</v>
      </c>
      <c r="AL111" s="983"/>
      <c r="AM111" s="983"/>
      <c r="AN111" s="983"/>
      <c r="AO111" s="984"/>
      <c r="AP111" s="986" t="s">
        <v>395</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147</v>
      </c>
      <c r="BR111" s="881"/>
      <c r="BS111" s="881"/>
      <c r="BT111" s="881"/>
      <c r="BU111" s="881"/>
      <c r="BV111" s="881" t="s">
        <v>147</v>
      </c>
      <c r="BW111" s="881"/>
      <c r="BX111" s="881"/>
      <c r="BY111" s="881"/>
      <c r="BZ111" s="881"/>
      <c r="CA111" s="881" t="s">
        <v>147</v>
      </c>
      <c r="CB111" s="881"/>
      <c r="CC111" s="881"/>
      <c r="CD111" s="881"/>
      <c r="CE111" s="881"/>
      <c r="CF111" s="939" t="s">
        <v>147</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395</v>
      </c>
      <c r="DH111" s="881"/>
      <c r="DI111" s="881"/>
      <c r="DJ111" s="881"/>
      <c r="DK111" s="881"/>
      <c r="DL111" s="881" t="s">
        <v>147</v>
      </c>
      <c r="DM111" s="881"/>
      <c r="DN111" s="881"/>
      <c r="DO111" s="881"/>
      <c r="DP111" s="881"/>
      <c r="DQ111" s="881" t="s">
        <v>147</v>
      </c>
      <c r="DR111" s="881"/>
      <c r="DS111" s="881"/>
      <c r="DT111" s="881"/>
      <c r="DU111" s="881"/>
      <c r="DV111" s="858" t="s">
        <v>147</v>
      </c>
      <c r="DW111" s="858"/>
      <c r="DX111" s="858"/>
      <c r="DY111" s="858"/>
      <c r="DZ111" s="859"/>
    </row>
    <row r="112" spans="1:131" s="226" customFormat="1" ht="26.25" customHeight="1">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147</v>
      </c>
      <c r="AB112" s="844"/>
      <c r="AC112" s="844"/>
      <c r="AD112" s="844"/>
      <c r="AE112" s="845"/>
      <c r="AF112" s="846" t="s">
        <v>147</v>
      </c>
      <c r="AG112" s="844"/>
      <c r="AH112" s="844"/>
      <c r="AI112" s="844"/>
      <c r="AJ112" s="845"/>
      <c r="AK112" s="846" t="s">
        <v>147</v>
      </c>
      <c r="AL112" s="844"/>
      <c r="AM112" s="844"/>
      <c r="AN112" s="844"/>
      <c r="AO112" s="845"/>
      <c r="AP112" s="888" t="s">
        <v>147</v>
      </c>
      <c r="AQ112" s="889"/>
      <c r="AR112" s="889"/>
      <c r="AS112" s="889"/>
      <c r="AT112" s="890"/>
      <c r="AU112" s="996"/>
      <c r="AV112" s="997"/>
      <c r="AW112" s="997"/>
      <c r="AX112" s="997"/>
      <c r="AY112" s="997"/>
      <c r="AZ112" s="879" t="s">
        <v>449</v>
      </c>
      <c r="BA112" s="816"/>
      <c r="BB112" s="816"/>
      <c r="BC112" s="816"/>
      <c r="BD112" s="816"/>
      <c r="BE112" s="816"/>
      <c r="BF112" s="816"/>
      <c r="BG112" s="816"/>
      <c r="BH112" s="816"/>
      <c r="BI112" s="816"/>
      <c r="BJ112" s="816"/>
      <c r="BK112" s="816"/>
      <c r="BL112" s="816"/>
      <c r="BM112" s="816"/>
      <c r="BN112" s="816"/>
      <c r="BO112" s="816"/>
      <c r="BP112" s="817"/>
      <c r="BQ112" s="880" t="s">
        <v>395</v>
      </c>
      <c r="BR112" s="881"/>
      <c r="BS112" s="881"/>
      <c r="BT112" s="881"/>
      <c r="BU112" s="881"/>
      <c r="BV112" s="881" t="s">
        <v>147</v>
      </c>
      <c r="BW112" s="881"/>
      <c r="BX112" s="881"/>
      <c r="BY112" s="881"/>
      <c r="BZ112" s="881"/>
      <c r="CA112" s="881" t="s">
        <v>395</v>
      </c>
      <c r="CB112" s="881"/>
      <c r="CC112" s="881"/>
      <c r="CD112" s="881"/>
      <c r="CE112" s="881"/>
      <c r="CF112" s="939" t="s">
        <v>147</v>
      </c>
      <c r="CG112" s="940"/>
      <c r="CH112" s="940"/>
      <c r="CI112" s="940"/>
      <c r="CJ112" s="940"/>
      <c r="CK112" s="991"/>
      <c r="CL112" s="885"/>
      <c r="CM112" s="879" t="s">
        <v>450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147</v>
      </c>
      <c r="DH112" s="881"/>
      <c r="DI112" s="881"/>
      <c r="DJ112" s="881"/>
      <c r="DK112" s="881"/>
      <c r="DL112" s="881" t="s">
        <v>147</v>
      </c>
      <c r="DM112" s="881"/>
      <c r="DN112" s="881"/>
      <c r="DO112" s="881"/>
      <c r="DP112" s="881"/>
      <c r="DQ112" s="881" t="s">
        <v>147</v>
      </c>
      <c r="DR112" s="881"/>
      <c r="DS112" s="881"/>
      <c r="DT112" s="881"/>
      <c r="DU112" s="881"/>
      <c r="DV112" s="858" t="s">
        <v>147</v>
      </c>
      <c r="DW112" s="858"/>
      <c r="DX112" s="858"/>
      <c r="DY112" s="858"/>
      <c r="DZ112" s="859"/>
    </row>
    <row r="113" spans="1:130" s="226" customFormat="1" ht="26.25" customHeight="1">
      <c r="A113" s="978"/>
      <c r="B113" s="979"/>
      <c r="C113" s="816" t="s">
        <v>451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t="s">
        <v>147</v>
      </c>
      <c r="AB113" s="983"/>
      <c r="AC113" s="983"/>
      <c r="AD113" s="983"/>
      <c r="AE113" s="984"/>
      <c r="AF113" s="985" t="s">
        <v>395</v>
      </c>
      <c r="AG113" s="983"/>
      <c r="AH113" s="983"/>
      <c r="AI113" s="983"/>
      <c r="AJ113" s="984"/>
      <c r="AK113" s="985" t="s">
        <v>395</v>
      </c>
      <c r="AL113" s="983"/>
      <c r="AM113" s="983"/>
      <c r="AN113" s="983"/>
      <c r="AO113" s="984"/>
      <c r="AP113" s="986" t="s">
        <v>147</v>
      </c>
      <c r="AQ113" s="987"/>
      <c r="AR113" s="987"/>
      <c r="AS113" s="987"/>
      <c r="AT113" s="988"/>
      <c r="AU113" s="996"/>
      <c r="AV113" s="997"/>
      <c r="AW113" s="997"/>
      <c r="AX113" s="997"/>
      <c r="AY113" s="997"/>
      <c r="AZ113" s="879" t="s">
        <v>452</v>
      </c>
      <c r="BA113" s="816"/>
      <c r="BB113" s="816"/>
      <c r="BC113" s="816"/>
      <c r="BD113" s="816"/>
      <c r="BE113" s="816"/>
      <c r="BF113" s="816"/>
      <c r="BG113" s="816"/>
      <c r="BH113" s="816"/>
      <c r="BI113" s="816"/>
      <c r="BJ113" s="816"/>
      <c r="BK113" s="816"/>
      <c r="BL113" s="816"/>
      <c r="BM113" s="816"/>
      <c r="BN113" s="816"/>
      <c r="BO113" s="816"/>
      <c r="BP113" s="817"/>
      <c r="BQ113" s="880" t="s">
        <v>147</v>
      </c>
      <c r="BR113" s="881"/>
      <c r="BS113" s="881"/>
      <c r="BT113" s="881"/>
      <c r="BU113" s="881"/>
      <c r="BV113" s="881" t="s">
        <v>147</v>
      </c>
      <c r="BW113" s="881"/>
      <c r="BX113" s="881"/>
      <c r="BY113" s="881"/>
      <c r="BZ113" s="881"/>
      <c r="CA113" s="881" t="s">
        <v>147</v>
      </c>
      <c r="CB113" s="881"/>
      <c r="CC113" s="881"/>
      <c r="CD113" s="881"/>
      <c r="CE113" s="881"/>
      <c r="CF113" s="939" t="s">
        <v>147</v>
      </c>
      <c r="CG113" s="940"/>
      <c r="CH113" s="940"/>
      <c r="CI113" s="940"/>
      <c r="CJ113" s="940"/>
      <c r="CK113" s="991"/>
      <c r="CL113" s="885"/>
      <c r="CM113" s="879" t="s">
        <v>453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147</v>
      </c>
      <c r="DH113" s="844"/>
      <c r="DI113" s="844"/>
      <c r="DJ113" s="844"/>
      <c r="DK113" s="845"/>
      <c r="DL113" s="846" t="s">
        <v>147</v>
      </c>
      <c r="DM113" s="844"/>
      <c r="DN113" s="844"/>
      <c r="DO113" s="844"/>
      <c r="DP113" s="845"/>
      <c r="DQ113" s="846" t="s">
        <v>147</v>
      </c>
      <c r="DR113" s="844"/>
      <c r="DS113" s="844"/>
      <c r="DT113" s="844"/>
      <c r="DU113" s="845"/>
      <c r="DV113" s="888" t="s">
        <v>147</v>
      </c>
      <c r="DW113" s="889"/>
      <c r="DX113" s="889"/>
      <c r="DY113" s="889"/>
      <c r="DZ113" s="890"/>
    </row>
    <row r="114" spans="1:130" s="226" customFormat="1" ht="26.25" customHeight="1">
      <c r="A114" s="978"/>
      <c r="B114" s="979"/>
      <c r="C114" s="816" t="s">
        <v>454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147</v>
      </c>
      <c r="AB114" s="844"/>
      <c r="AC114" s="844"/>
      <c r="AD114" s="844"/>
      <c r="AE114" s="845"/>
      <c r="AF114" s="846" t="s">
        <v>147</v>
      </c>
      <c r="AG114" s="844"/>
      <c r="AH114" s="844"/>
      <c r="AI114" s="844"/>
      <c r="AJ114" s="845"/>
      <c r="AK114" s="846" t="s">
        <v>147</v>
      </c>
      <c r="AL114" s="844"/>
      <c r="AM114" s="844"/>
      <c r="AN114" s="844"/>
      <c r="AO114" s="845"/>
      <c r="AP114" s="888" t="s">
        <v>147</v>
      </c>
      <c r="AQ114" s="889"/>
      <c r="AR114" s="889"/>
      <c r="AS114" s="889"/>
      <c r="AT114" s="890"/>
      <c r="AU114" s="996"/>
      <c r="AV114" s="997"/>
      <c r="AW114" s="997"/>
      <c r="AX114" s="997"/>
      <c r="AY114" s="997"/>
      <c r="AZ114" s="879" t="s">
        <v>455</v>
      </c>
      <c r="BA114" s="816"/>
      <c r="BB114" s="816"/>
      <c r="BC114" s="816"/>
      <c r="BD114" s="816"/>
      <c r="BE114" s="816"/>
      <c r="BF114" s="816"/>
      <c r="BG114" s="816"/>
      <c r="BH114" s="816"/>
      <c r="BI114" s="816"/>
      <c r="BJ114" s="816"/>
      <c r="BK114" s="816"/>
      <c r="BL114" s="816"/>
      <c r="BM114" s="816"/>
      <c r="BN114" s="816"/>
      <c r="BO114" s="816"/>
      <c r="BP114" s="817"/>
      <c r="BQ114" s="880">
        <v>255526</v>
      </c>
      <c r="BR114" s="881"/>
      <c r="BS114" s="881"/>
      <c r="BT114" s="881"/>
      <c r="BU114" s="881"/>
      <c r="BV114" s="881">
        <v>283391</v>
      </c>
      <c r="BW114" s="881"/>
      <c r="BX114" s="881"/>
      <c r="BY114" s="881"/>
      <c r="BZ114" s="881"/>
      <c r="CA114" s="881">
        <v>255509</v>
      </c>
      <c r="CB114" s="881"/>
      <c r="CC114" s="881"/>
      <c r="CD114" s="881"/>
      <c r="CE114" s="881"/>
      <c r="CF114" s="939">
        <v>36</v>
      </c>
      <c r="CG114" s="940"/>
      <c r="CH114" s="940"/>
      <c r="CI114" s="940"/>
      <c r="CJ114" s="940"/>
      <c r="CK114" s="991"/>
      <c r="CL114" s="885"/>
      <c r="CM114" s="879" t="s">
        <v>456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147</v>
      </c>
      <c r="DH114" s="844"/>
      <c r="DI114" s="844"/>
      <c r="DJ114" s="844"/>
      <c r="DK114" s="845"/>
      <c r="DL114" s="846" t="s">
        <v>147</v>
      </c>
      <c r="DM114" s="844"/>
      <c r="DN114" s="844"/>
      <c r="DO114" s="844"/>
      <c r="DP114" s="845"/>
      <c r="DQ114" s="846" t="s">
        <v>147</v>
      </c>
      <c r="DR114" s="844"/>
      <c r="DS114" s="844"/>
      <c r="DT114" s="844"/>
      <c r="DU114" s="845"/>
      <c r="DV114" s="888" t="s">
        <v>147</v>
      </c>
      <c r="DW114" s="889"/>
      <c r="DX114" s="889"/>
      <c r="DY114" s="889"/>
      <c r="DZ114" s="890"/>
    </row>
    <row r="115" spans="1:130" s="226" customFormat="1" ht="26.25" customHeight="1">
      <c r="A115" s="978"/>
      <c r="B115" s="979"/>
      <c r="C115" s="816" t="s">
        <v>457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147</v>
      </c>
      <c r="AB115" s="983"/>
      <c r="AC115" s="983"/>
      <c r="AD115" s="983"/>
      <c r="AE115" s="984"/>
      <c r="AF115" s="985" t="s">
        <v>395</v>
      </c>
      <c r="AG115" s="983"/>
      <c r="AH115" s="983"/>
      <c r="AI115" s="983"/>
      <c r="AJ115" s="984"/>
      <c r="AK115" s="985" t="s">
        <v>147</v>
      </c>
      <c r="AL115" s="983"/>
      <c r="AM115" s="983"/>
      <c r="AN115" s="983"/>
      <c r="AO115" s="984"/>
      <c r="AP115" s="986" t="s">
        <v>147</v>
      </c>
      <c r="AQ115" s="987"/>
      <c r="AR115" s="987"/>
      <c r="AS115" s="987"/>
      <c r="AT115" s="988"/>
      <c r="AU115" s="996"/>
      <c r="AV115" s="997"/>
      <c r="AW115" s="997"/>
      <c r="AX115" s="997"/>
      <c r="AY115" s="997"/>
      <c r="AZ115" s="879" t="s">
        <v>458</v>
      </c>
      <c r="BA115" s="816"/>
      <c r="BB115" s="816"/>
      <c r="BC115" s="816"/>
      <c r="BD115" s="816"/>
      <c r="BE115" s="816"/>
      <c r="BF115" s="816"/>
      <c r="BG115" s="816"/>
      <c r="BH115" s="816"/>
      <c r="BI115" s="816"/>
      <c r="BJ115" s="816"/>
      <c r="BK115" s="816"/>
      <c r="BL115" s="816"/>
      <c r="BM115" s="816"/>
      <c r="BN115" s="816"/>
      <c r="BO115" s="816"/>
      <c r="BP115" s="817"/>
      <c r="BQ115" s="880" t="s">
        <v>147</v>
      </c>
      <c r="BR115" s="881"/>
      <c r="BS115" s="881"/>
      <c r="BT115" s="881"/>
      <c r="BU115" s="881"/>
      <c r="BV115" s="881" t="s">
        <v>147</v>
      </c>
      <c r="BW115" s="881"/>
      <c r="BX115" s="881"/>
      <c r="BY115" s="881"/>
      <c r="BZ115" s="881"/>
      <c r="CA115" s="881" t="s">
        <v>147</v>
      </c>
      <c r="CB115" s="881"/>
      <c r="CC115" s="881"/>
      <c r="CD115" s="881"/>
      <c r="CE115" s="881"/>
      <c r="CF115" s="939" t="s">
        <v>147</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147</v>
      </c>
      <c r="DH115" s="844"/>
      <c r="DI115" s="844"/>
      <c r="DJ115" s="844"/>
      <c r="DK115" s="845"/>
      <c r="DL115" s="846" t="s">
        <v>395</v>
      </c>
      <c r="DM115" s="844"/>
      <c r="DN115" s="844"/>
      <c r="DO115" s="844"/>
      <c r="DP115" s="845"/>
      <c r="DQ115" s="846" t="s">
        <v>147</v>
      </c>
      <c r="DR115" s="844"/>
      <c r="DS115" s="844"/>
      <c r="DT115" s="844"/>
      <c r="DU115" s="845"/>
      <c r="DV115" s="888" t="s">
        <v>147</v>
      </c>
      <c r="DW115" s="889"/>
      <c r="DX115" s="889"/>
      <c r="DY115" s="889"/>
      <c r="DZ115" s="890"/>
    </row>
    <row r="116" spans="1:130" s="226" customFormat="1" ht="26.25" customHeight="1">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172</v>
      </c>
      <c r="AB116" s="844"/>
      <c r="AC116" s="844"/>
      <c r="AD116" s="844"/>
      <c r="AE116" s="845"/>
      <c r="AF116" s="846">
        <v>187</v>
      </c>
      <c r="AG116" s="844"/>
      <c r="AH116" s="844"/>
      <c r="AI116" s="844"/>
      <c r="AJ116" s="845"/>
      <c r="AK116" s="846" t="s">
        <v>147</v>
      </c>
      <c r="AL116" s="844"/>
      <c r="AM116" s="844"/>
      <c r="AN116" s="844"/>
      <c r="AO116" s="845"/>
      <c r="AP116" s="888" t="s">
        <v>147</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147</v>
      </c>
      <c r="BR116" s="881"/>
      <c r="BS116" s="881"/>
      <c r="BT116" s="881"/>
      <c r="BU116" s="881"/>
      <c r="BV116" s="881" t="s">
        <v>147</v>
      </c>
      <c r="BW116" s="881"/>
      <c r="BX116" s="881"/>
      <c r="BY116" s="881"/>
      <c r="BZ116" s="881"/>
      <c r="CA116" s="881" t="s">
        <v>147</v>
      </c>
      <c r="CB116" s="881"/>
      <c r="CC116" s="881"/>
      <c r="CD116" s="881"/>
      <c r="CE116" s="881"/>
      <c r="CF116" s="939" t="s">
        <v>147</v>
      </c>
      <c r="CG116" s="940"/>
      <c r="CH116" s="940"/>
      <c r="CI116" s="940"/>
      <c r="CJ116" s="940"/>
      <c r="CK116" s="991"/>
      <c r="CL116" s="885"/>
      <c r="CM116" s="879" t="s">
        <v>462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443</v>
      </c>
      <c r="DH116" s="844"/>
      <c r="DI116" s="844"/>
      <c r="DJ116" s="844"/>
      <c r="DK116" s="845"/>
      <c r="DL116" s="846" t="s">
        <v>395</v>
      </c>
      <c r="DM116" s="844"/>
      <c r="DN116" s="844"/>
      <c r="DO116" s="844"/>
      <c r="DP116" s="845"/>
      <c r="DQ116" s="846" t="s">
        <v>147</v>
      </c>
      <c r="DR116" s="844"/>
      <c r="DS116" s="844"/>
      <c r="DT116" s="844"/>
      <c r="DU116" s="845"/>
      <c r="DV116" s="888" t="s">
        <v>395</v>
      </c>
      <c r="DW116" s="889"/>
      <c r="DX116" s="889"/>
      <c r="DY116" s="889"/>
      <c r="DZ116" s="890"/>
    </row>
    <row r="117" spans="1:130" s="226" customFormat="1" ht="26.25" customHeight="1">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463</v>
      </c>
      <c r="Z117" s="961"/>
      <c r="AA117" s="966">
        <v>240924</v>
      </c>
      <c r="AB117" s="967"/>
      <c r="AC117" s="967"/>
      <c r="AD117" s="967"/>
      <c r="AE117" s="968"/>
      <c r="AF117" s="969">
        <v>258010</v>
      </c>
      <c r="AG117" s="967"/>
      <c r="AH117" s="967"/>
      <c r="AI117" s="967"/>
      <c r="AJ117" s="968"/>
      <c r="AK117" s="969">
        <v>289441</v>
      </c>
      <c r="AL117" s="967"/>
      <c r="AM117" s="967"/>
      <c r="AN117" s="967"/>
      <c r="AO117" s="968"/>
      <c r="AP117" s="970"/>
      <c r="AQ117" s="971"/>
      <c r="AR117" s="971"/>
      <c r="AS117" s="971"/>
      <c r="AT117" s="972"/>
      <c r="AU117" s="996"/>
      <c r="AV117" s="997"/>
      <c r="AW117" s="997"/>
      <c r="AX117" s="997"/>
      <c r="AY117" s="997"/>
      <c r="AZ117" s="927" t="s">
        <v>464</v>
      </c>
      <c r="BA117" s="928"/>
      <c r="BB117" s="928"/>
      <c r="BC117" s="928"/>
      <c r="BD117" s="928"/>
      <c r="BE117" s="928"/>
      <c r="BF117" s="928"/>
      <c r="BG117" s="928"/>
      <c r="BH117" s="928"/>
      <c r="BI117" s="928"/>
      <c r="BJ117" s="928"/>
      <c r="BK117" s="928"/>
      <c r="BL117" s="928"/>
      <c r="BM117" s="928"/>
      <c r="BN117" s="928"/>
      <c r="BO117" s="928"/>
      <c r="BP117" s="929"/>
      <c r="BQ117" s="880" t="s">
        <v>395</v>
      </c>
      <c r="BR117" s="881"/>
      <c r="BS117" s="881"/>
      <c r="BT117" s="881"/>
      <c r="BU117" s="881"/>
      <c r="BV117" s="881">
        <v>135259</v>
      </c>
      <c r="BW117" s="881"/>
      <c r="BX117" s="881"/>
      <c r="BY117" s="881"/>
      <c r="BZ117" s="881"/>
      <c r="CA117" s="881" t="s">
        <v>147</v>
      </c>
      <c r="CB117" s="881"/>
      <c r="CC117" s="881"/>
      <c r="CD117" s="881"/>
      <c r="CE117" s="881"/>
      <c r="CF117" s="939" t="s">
        <v>395</v>
      </c>
      <c r="CG117" s="940"/>
      <c r="CH117" s="940"/>
      <c r="CI117" s="940"/>
      <c r="CJ117" s="940"/>
      <c r="CK117" s="991"/>
      <c r="CL117" s="885"/>
      <c r="CM117" s="879" t="s">
        <v>465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147</v>
      </c>
      <c r="DH117" s="844"/>
      <c r="DI117" s="844"/>
      <c r="DJ117" s="844"/>
      <c r="DK117" s="845"/>
      <c r="DL117" s="846" t="s">
        <v>147</v>
      </c>
      <c r="DM117" s="844"/>
      <c r="DN117" s="844"/>
      <c r="DO117" s="844"/>
      <c r="DP117" s="845"/>
      <c r="DQ117" s="846" t="s">
        <v>147</v>
      </c>
      <c r="DR117" s="844"/>
      <c r="DS117" s="844"/>
      <c r="DT117" s="844"/>
      <c r="DU117" s="845"/>
      <c r="DV117" s="888" t="s">
        <v>147</v>
      </c>
      <c r="DW117" s="889"/>
      <c r="DX117" s="889"/>
      <c r="DY117" s="889"/>
      <c r="DZ117" s="890"/>
    </row>
    <row r="118" spans="1:130" s="226" customFormat="1" ht="26.25" customHeight="1">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309</v>
      </c>
      <c r="AL118" s="960"/>
      <c r="AM118" s="960"/>
      <c r="AN118" s="960"/>
      <c r="AO118" s="961"/>
      <c r="AP118" s="963" t="s">
        <v>437</v>
      </c>
      <c r="AQ118" s="964"/>
      <c r="AR118" s="964"/>
      <c r="AS118" s="964"/>
      <c r="AT118" s="965"/>
      <c r="AU118" s="996"/>
      <c r="AV118" s="997"/>
      <c r="AW118" s="997"/>
      <c r="AX118" s="997"/>
      <c r="AY118" s="997"/>
      <c r="AZ118" s="902" t="s">
        <v>466</v>
      </c>
      <c r="BA118" s="903"/>
      <c r="BB118" s="903"/>
      <c r="BC118" s="903"/>
      <c r="BD118" s="903"/>
      <c r="BE118" s="903"/>
      <c r="BF118" s="903"/>
      <c r="BG118" s="903"/>
      <c r="BH118" s="903"/>
      <c r="BI118" s="903"/>
      <c r="BJ118" s="903"/>
      <c r="BK118" s="903"/>
      <c r="BL118" s="903"/>
      <c r="BM118" s="903"/>
      <c r="BN118" s="903"/>
      <c r="BO118" s="903"/>
      <c r="BP118" s="904"/>
      <c r="BQ118" s="943" t="s">
        <v>147</v>
      </c>
      <c r="BR118" s="909"/>
      <c r="BS118" s="909"/>
      <c r="BT118" s="909"/>
      <c r="BU118" s="909"/>
      <c r="BV118" s="909" t="s">
        <v>395</v>
      </c>
      <c r="BW118" s="909"/>
      <c r="BX118" s="909"/>
      <c r="BY118" s="909"/>
      <c r="BZ118" s="909"/>
      <c r="CA118" s="909" t="s">
        <v>147</v>
      </c>
      <c r="CB118" s="909"/>
      <c r="CC118" s="909"/>
      <c r="CD118" s="909"/>
      <c r="CE118" s="909"/>
      <c r="CF118" s="939" t="s">
        <v>395</v>
      </c>
      <c r="CG118" s="940"/>
      <c r="CH118" s="940"/>
      <c r="CI118" s="940"/>
      <c r="CJ118" s="940"/>
      <c r="CK118" s="991"/>
      <c r="CL118" s="885"/>
      <c r="CM118" s="879" t="s">
        <v>467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147</v>
      </c>
      <c r="DH118" s="844"/>
      <c r="DI118" s="844"/>
      <c r="DJ118" s="844"/>
      <c r="DK118" s="845"/>
      <c r="DL118" s="846" t="s">
        <v>147</v>
      </c>
      <c r="DM118" s="844"/>
      <c r="DN118" s="844"/>
      <c r="DO118" s="844"/>
      <c r="DP118" s="845"/>
      <c r="DQ118" s="846" t="s">
        <v>147</v>
      </c>
      <c r="DR118" s="844"/>
      <c r="DS118" s="844"/>
      <c r="DT118" s="844"/>
      <c r="DU118" s="845"/>
      <c r="DV118" s="888" t="s">
        <v>147</v>
      </c>
      <c r="DW118" s="889"/>
      <c r="DX118" s="889"/>
      <c r="DY118" s="889"/>
      <c r="DZ118" s="890"/>
    </row>
    <row r="119" spans="1:130" s="226" customFormat="1" ht="26.25" customHeight="1">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147</v>
      </c>
      <c r="AB119" s="953"/>
      <c r="AC119" s="953"/>
      <c r="AD119" s="953"/>
      <c r="AE119" s="954"/>
      <c r="AF119" s="955" t="s">
        <v>395</v>
      </c>
      <c r="AG119" s="953"/>
      <c r="AH119" s="953"/>
      <c r="AI119" s="953"/>
      <c r="AJ119" s="954"/>
      <c r="AK119" s="955" t="s">
        <v>395</v>
      </c>
      <c r="AL119" s="953"/>
      <c r="AM119" s="953"/>
      <c r="AN119" s="953"/>
      <c r="AO119" s="954"/>
      <c r="AP119" s="956" t="s">
        <v>395</v>
      </c>
      <c r="AQ119" s="957"/>
      <c r="AR119" s="957"/>
      <c r="AS119" s="957"/>
      <c r="AT119" s="958"/>
      <c r="AU119" s="998"/>
      <c r="AV119" s="999"/>
      <c r="AW119" s="999"/>
      <c r="AX119" s="999"/>
      <c r="AY119" s="999"/>
      <c r="AZ119" s="247" t="s">
        <v>190</v>
      </c>
      <c r="BA119" s="247"/>
      <c r="BB119" s="247"/>
      <c r="BC119" s="247"/>
      <c r="BD119" s="247"/>
      <c r="BE119" s="247"/>
      <c r="BF119" s="247"/>
      <c r="BG119" s="247"/>
      <c r="BH119" s="247"/>
      <c r="BI119" s="247"/>
      <c r="BJ119" s="247"/>
      <c r="BK119" s="247"/>
      <c r="BL119" s="247"/>
      <c r="BM119" s="247"/>
      <c r="BN119" s="247"/>
      <c r="BO119" s="941" t="s">
        <v>468</v>
      </c>
      <c r="BP119" s="942"/>
      <c r="BQ119" s="943">
        <v>3196272</v>
      </c>
      <c r="BR119" s="909"/>
      <c r="BS119" s="909"/>
      <c r="BT119" s="909"/>
      <c r="BU119" s="909"/>
      <c r="BV119" s="909">
        <v>3340936</v>
      </c>
      <c r="BW119" s="909"/>
      <c r="BX119" s="909"/>
      <c r="BY119" s="909"/>
      <c r="BZ119" s="909"/>
      <c r="CA119" s="909">
        <v>3450836</v>
      </c>
      <c r="CB119" s="909"/>
      <c r="CC119" s="909"/>
      <c r="CD119" s="909"/>
      <c r="CE119" s="909"/>
      <c r="CF119" s="812"/>
      <c r="CG119" s="813"/>
      <c r="CH119" s="813"/>
      <c r="CI119" s="813"/>
      <c r="CJ119" s="898"/>
      <c r="CK119" s="992"/>
      <c r="CL119" s="887"/>
      <c r="CM119" s="902" t="s">
        <v>469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470</v>
      </c>
      <c r="DH119" s="828"/>
      <c r="DI119" s="828"/>
      <c r="DJ119" s="828"/>
      <c r="DK119" s="829"/>
      <c r="DL119" s="830" t="s">
        <v>147</v>
      </c>
      <c r="DM119" s="828"/>
      <c r="DN119" s="828"/>
      <c r="DO119" s="828"/>
      <c r="DP119" s="829"/>
      <c r="DQ119" s="830" t="s">
        <v>147</v>
      </c>
      <c r="DR119" s="828"/>
      <c r="DS119" s="828"/>
      <c r="DT119" s="828"/>
      <c r="DU119" s="829"/>
      <c r="DV119" s="912" t="s">
        <v>395</v>
      </c>
      <c r="DW119" s="913"/>
      <c r="DX119" s="913"/>
      <c r="DY119" s="913"/>
      <c r="DZ119" s="914"/>
    </row>
    <row r="120" spans="1:130" s="226" customFormat="1" ht="26.25" customHeight="1">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395</v>
      </c>
      <c r="AB120" s="844"/>
      <c r="AC120" s="844"/>
      <c r="AD120" s="844"/>
      <c r="AE120" s="845"/>
      <c r="AF120" s="846" t="s">
        <v>147</v>
      </c>
      <c r="AG120" s="844"/>
      <c r="AH120" s="844"/>
      <c r="AI120" s="844"/>
      <c r="AJ120" s="845"/>
      <c r="AK120" s="846" t="s">
        <v>147</v>
      </c>
      <c r="AL120" s="844"/>
      <c r="AM120" s="844"/>
      <c r="AN120" s="844"/>
      <c r="AO120" s="845"/>
      <c r="AP120" s="888" t="s">
        <v>147</v>
      </c>
      <c r="AQ120" s="889"/>
      <c r="AR120" s="889"/>
      <c r="AS120" s="889"/>
      <c r="AT120" s="890"/>
      <c r="AU120" s="944" t="s">
        <v>471</v>
      </c>
      <c r="AV120" s="945"/>
      <c r="AW120" s="945"/>
      <c r="AX120" s="945"/>
      <c r="AY120" s="946"/>
      <c r="AZ120" s="924" t="s">
        <v>472</v>
      </c>
      <c r="BA120" s="872"/>
      <c r="BB120" s="872"/>
      <c r="BC120" s="872"/>
      <c r="BD120" s="872"/>
      <c r="BE120" s="872"/>
      <c r="BF120" s="872"/>
      <c r="BG120" s="872"/>
      <c r="BH120" s="872"/>
      <c r="BI120" s="872"/>
      <c r="BJ120" s="872"/>
      <c r="BK120" s="872"/>
      <c r="BL120" s="872"/>
      <c r="BM120" s="872"/>
      <c r="BN120" s="872"/>
      <c r="BO120" s="872"/>
      <c r="BP120" s="873"/>
      <c r="BQ120" s="925">
        <v>1892946</v>
      </c>
      <c r="BR120" s="906"/>
      <c r="BS120" s="906"/>
      <c r="BT120" s="906"/>
      <c r="BU120" s="906"/>
      <c r="BV120" s="906">
        <v>1781529</v>
      </c>
      <c r="BW120" s="906"/>
      <c r="BX120" s="906"/>
      <c r="BY120" s="906"/>
      <c r="BZ120" s="906"/>
      <c r="CA120" s="906">
        <v>1744096</v>
      </c>
      <c r="CB120" s="906"/>
      <c r="CC120" s="906"/>
      <c r="CD120" s="906"/>
      <c r="CE120" s="906"/>
      <c r="CF120" s="930">
        <v>246</v>
      </c>
      <c r="CG120" s="931"/>
      <c r="CH120" s="931"/>
      <c r="CI120" s="931"/>
      <c r="CJ120" s="931"/>
      <c r="CK120" s="932" t="s">
        <v>473</v>
      </c>
      <c r="CL120" s="916"/>
      <c r="CM120" s="916"/>
      <c r="CN120" s="916"/>
      <c r="CO120" s="917"/>
      <c r="CP120" s="936" t="s">
        <v>407</v>
      </c>
      <c r="CQ120" s="937"/>
      <c r="CR120" s="937"/>
      <c r="CS120" s="937"/>
      <c r="CT120" s="937"/>
      <c r="CU120" s="937"/>
      <c r="CV120" s="937"/>
      <c r="CW120" s="937"/>
      <c r="CX120" s="937"/>
      <c r="CY120" s="937"/>
      <c r="CZ120" s="937"/>
      <c r="DA120" s="937"/>
      <c r="DB120" s="937"/>
      <c r="DC120" s="937"/>
      <c r="DD120" s="937"/>
      <c r="DE120" s="937"/>
      <c r="DF120" s="938"/>
      <c r="DG120" s="925" t="s">
        <v>147</v>
      </c>
      <c r="DH120" s="906"/>
      <c r="DI120" s="906"/>
      <c r="DJ120" s="906"/>
      <c r="DK120" s="906"/>
      <c r="DL120" s="906" t="s">
        <v>395</v>
      </c>
      <c r="DM120" s="906"/>
      <c r="DN120" s="906"/>
      <c r="DO120" s="906"/>
      <c r="DP120" s="906"/>
      <c r="DQ120" s="906" t="s">
        <v>147</v>
      </c>
      <c r="DR120" s="906"/>
      <c r="DS120" s="906"/>
      <c r="DT120" s="906"/>
      <c r="DU120" s="906"/>
      <c r="DV120" s="907" t="s">
        <v>147</v>
      </c>
      <c r="DW120" s="907"/>
      <c r="DX120" s="907"/>
      <c r="DY120" s="907"/>
      <c r="DZ120" s="908"/>
    </row>
    <row r="121" spans="1:130" s="226" customFormat="1" ht="26.25" customHeight="1">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147</v>
      </c>
      <c r="AB121" s="844"/>
      <c r="AC121" s="844"/>
      <c r="AD121" s="844"/>
      <c r="AE121" s="845"/>
      <c r="AF121" s="846" t="s">
        <v>147</v>
      </c>
      <c r="AG121" s="844"/>
      <c r="AH121" s="844"/>
      <c r="AI121" s="844"/>
      <c r="AJ121" s="845"/>
      <c r="AK121" s="846" t="s">
        <v>147</v>
      </c>
      <c r="AL121" s="844"/>
      <c r="AM121" s="844"/>
      <c r="AN121" s="844"/>
      <c r="AO121" s="845"/>
      <c r="AP121" s="888" t="s">
        <v>147</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t="s">
        <v>395</v>
      </c>
      <c r="BR121" s="881"/>
      <c r="BS121" s="881"/>
      <c r="BT121" s="881"/>
      <c r="BU121" s="881"/>
      <c r="BV121" s="881" t="s">
        <v>395</v>
      </c>
      <c r="BW121" s="881"/>
      <c r="BX121" s="881"/>
      <c r="BY121" s="881"/>
      <c r="BZ121" s="881"/>
      <c r="CA121" s="881" t="s">
        <v>147</v>
      </c>
      <c r="CB121" s="881"/>
      <c r="CC121" s="881"/>
      <c r="CD121" s="881"/>
      <c r="CE121" s="881"/>
      <c r="CF121" s="939" t="s">
        <v>470</v>
      </c>
      <c r="CG121" s="940"/>
      <c r="CH121" s="940"/>
      <c r="CI121" s="940"/>
      <c r="CJ121" s="940"/>
      <c r="CK121" s="933"/>
      <c r="CL121" s="919"/>
      <c r="CM121" s="919"/>
      <c r="CN121" s="919"/>
      <c r="CO121" s="920"/>
      <c r="CP121" s="899" t="s">
        <v>476</v>
      </c>
      <c r="CQ121" s="900"/>
      <c r="CR121" s="900"/>
      <c r="CS121" s="900"/>
      <c r="CT121" s="900"/>
      <c r="CU121" s="900"/>
      <c r="CV121" s="900"/>
      <c r="CW121" s="900"/>
      <c r="CX121" s="900"/>
      <c r="CY121" s="900"/>
      <c r="CZ121" s="900"/>
      <c r="DA121" s="900"/>
      <c r="DB121" s="900"/>
      <c r="DC121" s="900"/>
      <c r="DD121" s="900"/>
      <c r="DE121" s="900"/>
      <c r="DF121" s="901"/>
      <c r="DG121" s="880" t="s">
        <v>147</v>
      </c>
      <c r="DH121" s="881"/>
      <c r="DI121" s="881"/>
      <c r="DJ121" s="881"/>
      <c r="DK121" s="881"/>
      <c r="DL121" s="881" t="s">
        <v>147</v>
      </c>
      <c r="DM121" s="881"/>
      <c r="DN121" s="881"/>
      <c r="DO121" s="881"/>
      <c r="DP121" s="881"/>
      <c r="DQ121" s="881" t="s">
        <v>147</v>
      </c>
      <c r="DR121" s="881"/>
      <c r="DS121" s="881"/>
      <c r="DT121" s="881"/>
      <c r="DU121" s="881"/>
      <c r="DV121" s="858" t="s">
        <v>147</v>
      </c>
      <c r="DW121" s="858"/>
      <c r="DX121" s="858"/>
      <c r="DY121" s="858"/>
      <c r="DZ121" s="859"/>
    </row>
    <row r="122" spans="1:130" s="226" customFormat="1" ht="26.25" customHeight="1">
      <c r="A122" s="884"/>
      <c r="B122" s="885"/>
      <c r="C122" s="879" t="s">
        <v>456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147</v>
      </c>
      <c r="AB122" s="844"/>
      <c r="AC122" s="844"/>
      <c r="AD122" s="844"/>
      <c r="AE122" s="845"/>
      <c r="AF122" s="846" t="s">
        <v>395</v>
      </c>
      <c r="AG122" s="844"/>
      <c r="AH122" s="844"/>
      <c r="AI122" s="844"/>
      <c r="AJ122" s="845"/>
      <c r="AK122" s="846" t="s">
        <v>147</v>
      </c>
      <c r="AL122" s="844"/>
      <c r="AM122" s="844"/>
      <c r="AN122" s="844"/>
      <c r="AO122" s="845"/>
      <c r="AP122" s="888" t="s">
        <v>147</v>
      </c>
      <c r="AQ122" s="889"/>
      <c r="AR122" s="889"/>
      <c r="AS122" s="889"/>
      <c r="AT122" s="890"/>
      <c r="AU122" s="947"/>
      <c r="AV122" s="948"/>
      <c r="AW122" s="948"/>
      <c r="AX122" s="948"/>
      <c r="AY122" s="949"/>
      <c r="AZ122" s="902" t="s">
        <v>477</v>
      </c>
      <c r="BA122" s="903"/>
      <c r="BB122" s="903"/>
      <c r="BC122" s="903"/>
      <c r="BD122" s="903"/>
      <c r="BE122" s="903"/>
      <c r="BF122" s="903"/>
      <c r="BG122" s="903"/>
      <c r="BH122" s="903"/>
      <c r="BI122" s="903"/>
      <c r="BJ122" s="903"/>
      <c r="BK122" s="903"/>
      <c r="BL122" s="903"/>
      <c r="BM122" s="903"/>
      <c r="BN122" s="903"/>
      <c r="BO122" s="903"/>
      <c r="BP122" s="904"/>
      <c r="BQ122" s="943">
        <v>2092022</v>
      </c>
      <c r="BR122" s="909"/>
      <c r="BS122" s="909"/>
      <c r="BT122" s="909"/>
      <c r="BU122" s="909"/>
      <c r="BV122" s="909">
        <v>1982053</v>
      </c>
      <c r="BW122" s="909"/>
      <c r="BX122" s="909"/>
      <c r="BY122" s="909"/>
      <c r="BZ122" s="909"/>
      <c r="CA122" s="909">
        <v>2081289</v>
      </c>
      <c r="CB122" s="909"/>
      <c r="CC122" s="909"/>
      <c r="CD122" s="909"/>
      <c r="CE122" s="909"/>
      <c r="CF122" s="910">
        <v>293.60000000000002</v>
      </c>
      <c r="CG122" s="911"/>
      <c r="CH122" s="911"/>
      <c r="CI122" s="911"/>
      <c r="CJ122" s="911"/>
      <c r="CK122" s="933"/>
      <c r="CL122" s="919"/>
      <c r="CM122" s="919"/>
      <c r="CN122" s="919"/>
      <c r="CO122" s="920"/>
      <c r="CP122" s="899" t="s">
        <v>413</v>
      </c>
      <c r="CQ122" s="900"/>
      <c r="CR122" s="900"/>
      <c r="CS122" s="900"/>
      <c r="CT122" s="900"/>
      <c r="CU122" s="900"/>
      <c r="CV122" s="900"/>
      <c r="CW122" s="900"/>
      <c r="CX122" s="900"/>
      <c r="CY122" s="900"/>
      <c r="CZ122" s="900"/>
      <c r="DA122" s="900"/>
      <c r="DB122" s="900"/>
      <c r="DC122" s="900"/>
      <c r="DD122" s="900"/>
      <c r="DE122" s="900"/>
      <c r="DF122" s="901"/>
      <c r="DG122" s="880" t="s">
        <v>147</v>
      </c>
      <c r="DH122" s="881"/>
      <c r="DI122" s="881"/>
      <c r="DJ122" s="881"/>
      <c r="DK122" s="881"/>
      <c r="DL122" s="881" t="s">
        <v>147</v>
      </c>
      <c r="DM122" s="881"/>
      <c r="DN122" s="881"/>
      <c r="DO122" s="881"/>
      <c r="DP122" s="881"/>
      <c r="DQ122" s="881" t="s">
        <v>147</v>
      </c>
      <c r="DR122" s="881"/>
      <c r="DS122" s="881"/>
      <c r="DT122" s="881"/>
      <c r="DU122" s="881"/>
      <c r="DV122" s="858" t="s">
        <v>470</v>
      </c>
      <c r="DW122" s="858"/>
      <c r="DX122" s="858"/>
      <c r="DY122" s="858"/>
      <c r="DZ122" s="859"/>
    </row>
    <row r="123" spans="1:130" s="226" customFormat="1" ht="26.25" customHeight="1">
      <c r="A123" s="884"/>
      <c r="B123" s="885"/>
      <c r="C123" s="879" t="s">
        <v>462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147</v>
      </c>
      <c r="AB123" s="844"/>
      <c r="AC123" s="844"/>
      <c r="AD123" s="844"/>
      <c r="AE123" s="845"/>
      <c r="AF123" s="846" t="s">
        <v>470</v>
      </c>
      <c r="AG123" s="844"/>
      <c r="AH123" s="844"/>
      <c r="AI123" s="844"/>
      <c r="AJ123" s="845"/>
      <c r="AK123" s="846" t="s">
        <v>147</v>
      </c>
      <c r="AL123" s="844"/>
      <c r="AM123" s="844"/>
      <c r="AN123" s="844"/>
      <c r="AO123" s="845"/>
      <c r="AP123" s="888" t="s">
        <v>395</v>
      </c>
      <c r="AQ123" s="889"/>
      <c r="AR123" s="889"/>
      <c r="AS123" s="889"/>
      <c r="AT123" s="890"/>
      <c r="AU123" s="950"/>
      <c r="AV123" s="951"/>
      <c r="AW123" s="951"/>
      <c r="AX123" s="951"/>
      <c r="AY123" s="951"/>
      <c r="AZ123" s="247" t="s">
        <v>190</v>
      </c>
      <c r="BA123" s="247"/>
      <c r="BB123" s="247"/>
      <c r="BC123" s="247"/>
      <c r="BD123" s="247"/>
      <c r="BE123" s="247"/>
      <c r="BF123" s="247"/>
      <c r="BG123" s="247"/>
      <c r="BH123" s="247"/>
      <c r="BI123" s="247"/>
      <c r="BJ123" s="247"/>
      <c r="BK123" s="247"/>
      <c r="BL123" s="247"/>
      <c r="BM123" s="247"/>
      <c r="BN123" s="247"/>
      <c r="BO123" s="941" t="s">
        <v>478</v>
      </c>
      <c r="BP123" s="942"/>
      <c r="BQ123" s="896">
        <v>3984968</v>
      </c>
      <c r="BR123" s="897"/>
      <c r="BS123" s="897"/>
      <c r="BT123" s="897"/>
      <c r="BU123" s="897"/>
      <c r="BV123" s="897">
        <v>3763582</v>
      </c>
      <c r="BW123" s="897"/>
      <c r="BX123" s="897"/>
      <c r="BY123" s="897"/>
      <c r="BZ123" s="897"/>
      <c r="CA123" s="897">
        <v>3825385</v>
      </c>
      <c r="CB123" s="897"/>
      <c r="CC123" s="897"/>
      <c r="CD123" s="897"/>
      <c r="CE123" s="897"/>
      <c r="CF123" s="812"/>
      <c r="CG123" s="813"/>
      <c r="CH123" s="813"/>
      <c r="CI123" s="813"/>
      <c r="CJ123" s="898"/>
      <c r="CK123" s="933"/>
      <c r="CL123" s="919"/>
      <c r="CM123" s="919"/>
      <c r="CN123" s="919"/>
      <c r="CO123" s="920"/>
      <c r="CP123" s="899" t="s">
        <v>479</v>
      </c>
      <c r="CQ123" s="900"/>
      <c r="CR123" s="900"/>
      <c r="CS123" s="900"/>
      <c r="CT123" s="900"/>
      <c r="CU123" s="900"/>
      <c r="CV123" s="900"/>
      <c r="CW123" s="900"/>
      <c r="CX123" s="900"/>
      <c r="CY123" s="900"/>
      <c r="CZ123" s="900"/>
      <c r="DA123" s="900"/>
      <c r="DB123" s="900"/>
      <c r="DC123" s="900"/>
      <c r="DD123" s="900"/>
      <c r="DE123" s="900"/>
      <c r="DF123" s="901"/>
      <c r="DG123" s="843" t="s">
        <v>147</v>
      </c>
      <c r="DH123" s="844"/>
      <c r="DI123" s="844"/>
      <c r="DJ123" s="844"/>
      <c r="DK123" s="845"/>
      <c r="DL123" s="846" t="s">
        <v>147</v>
      </c>
      <c r="DM123" s="844"/>
      <c r="DN123" s="844"/>
      <c r="DO123" s="844"/>
      <c r="DP123" s="845"/>
      <c r="DQ123" s="846" t="s">
        <v>147</v>
      </c>
      <c r="DR123" s="844"/>
      <c r="DS123" s="844"/>
      <c r="DT123" s="844"/>
      <c r="DU123" s="845"/>
      <c r="DV123" s="888" t="s">
        <v>147</v>
      </c>
      <c r="DW123" s="889"/>
      <c r="DX123" s="889"/>
      <c r="DY123" s="889"/>
      <c r="DZ123" s="890"/>
    </row>
    <row r="124" spans="1:130" s="226" customFormat="1" ht="26.25" customHeight="1" thickBot="1">
      <c r="A124" s="884"/>
      <c r="B124" s="885"/>
      <c r="C124" s="879" t="s">
        <v>465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147</v>
      </c>
      <c r="AB124" s="844"/>
      <c r="AC124" s="844"/>
      <c r="AD124" s="844"/>
      <c r="AE124" s="845"/>
      <c r="AF124" s="846" t="s">
        <v>147</v>
      </c>
      <c r="AG124" s="844"/>
      <c r="AH124" s="844"/>
      <c r="AI124" s="844"/>
      <c r="AJ124" s="845"/>
      <c r="AK124" s="846" t="s">
        <v>470</v>
      </c>
      <c r="AL124" s="844"/>
      <c r="AM124" s="844"/>
      <c r="AN124" s="844"/>
      <c r="AO124" s="845"/>
      <c r="AP124" s="888" t="s">
        <v>147</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147</v>
      </c>
      <c r="BR124" s="895"/>
      <c r="BS124" s="895"/>
      <c r="BT124" s="895"/>
      <c r="BU124" s="895"/>
      <c r="BV124" s="895" t="s">
        <v>147</v>
      </c>
      <c r="BW124" s="895"/>
      <c r="BX124" s="895"/>
      <c r="BY124" s="895"/>
      <c r="BZ124" s="895"/>
      <c r="CA124" s="895" t="s">
        <v>147</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t="s">
        <v>470</v>
      </c>
      <c r="DH124" s="828"/>
      <c r="DI124" s="828"/>
      <c r="DJ124" s="828"/>
      <c r="DK124" s="829"/>
      <c r="DL124" s="830" t="s">
        <v>147</v>
      </c>
      <c r="DM124" s="828"/>
      <c r="DN124" s="828"/>
      <c r="DO124" s="828"/>
      <c r="DP124" s="829"/>
      <c r="DQ124" s="830" t="s">
        <v>395</v>
      </c>
      <c r="DR124" s="828"/>
      <c r="DS124" s="828"/>
      <c r="DT124" s="828"/>
      <c r="DU124" s="829"/>
      <c r="DV124" s="912" t="s">
        <v>147</v>
      </c>
      <c r="DW124" s="913"/>
      <c r="DX124" s="913"/>
      <c r="DY124" s="913"/>
      <c r="DZ124" s="914"/>
    </row>
    <row r="125" spans="1:130" s="226" customFormat="1" ht="26.25" customHeight="1">
      <c r="A125" s="884"/>
      <c r="B125" s="885"/>
      <c r="C125" s="879" t="s">
        <v>467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147</v>
      </c>
      <c r="AB125" s="844"/>
      <c r="AC125" s="844"/>
      <c r="AD125" s="844"/>
      <c r="AE125" s="845"/>
      <c r="AF125" s="846" t="s">
        <v>147</v>
      </c>
      <c r="AG125" s="844"/>
      <c r="AH125" s="844"/>
      <c r="AI125" s="844"/>
      <c r="AJ125" s="845"/>
      <c r="AK125" s="846" t="s">
        <v>147</v>
      </c>
      <c r="AL125" s="844"/>
      <c r="AM125" s="844"/>
      <c r="AN125" s="844"/>
      <c r="AO125" s="845"/>
      <c r="AP125" s="888" t="s">
        <v>147</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147</v>
      </c>
      <c r="DH125" s="906"/>
      <c r="DI125" s="906"/>
      <c r="DJ125" s="906"/>
      <c r="DK125" s="906"/>
      <c r="DL125" s="906" t="s">
        <v>147</v>
      </c>
      <c r="DM125" s="906"/>
      <c r="DN125" s="906"/>
      <c r="DO125" s="906"/>
      <c r="DP125" s="906"/>
      <c r="DQ125" s="906" t="s">
        <v>147</v>
      </c>
      <c r="DR125" s="906"/>
      <c r="DS125" s="906"/>
      <c r="DT125" s="906"/>
      <c r="DU125" s="906"/>
      <c r="DV125" s="907" t="s">
        <v>395</v>
      </c>
      <c r="DW125" s="907"/>
      <c r="DX125" s="907"/>
      <c r="DY125" s="907"/>
      <c r="DZ125" s="908"/>
    </row>
    <row r="126" spans="1:130" s="226" customFormat="1" ht="26.25" customHeight="1" thickBot="1">
      <c r="A126" s="884"/>
      <c r="B126" s="885"/>
      <c r="C126" s="879" t="s">
        <v>469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147</v>
      </c>
      <c r="AB126" s="844"/>
      <c r="AC126" s="844"/>
      <c r="AD126" s="844"/>
      <c r="AE126" s="845"/>
      <c r="AF126" s="846" t="s">
        <v>395</v>
      </c>
      <c r="AG126" s="844"/>
      <c r="AH126" s="844"/>
      <c r="AI126" s="844"/>
      <c r="AJ126" s="845"/>
      <c r="AK126" s="846" t="s">
        <v>147</v>
      </c>
      <c r="AL126" s="844"/>
      <c r="AM126" s="844"/>
      <c r="AN126" s="844"/>
      <c r="AO126" s="845"/>
      <c r="AP126" s="888" t="s">
        <v>147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484</v>
      </c>
      <c r="CQ126" s="816"/>
      <c r="CR126" s="816"/>
      <c r="CS126" s="816"/>
      <c r="CT126" s="816"/>
      <c r="CU126" s="816"/>
      <c r="CV126" s="816"/>
      <c r="CW126" s="816"/>
      <c r="CX126" s="816"/>
      <c r="CY126" s="816"/>
      <c r="CZ126" s="816"/>
      <c r="DA126" s="816"/>
      <c r="DB126" s="816"/>
      <c r="DC126" s="816"/>
      <c r="DD126" s="816"/>
      <c r="DE126" s="816"/>
      <c r="DF126" s="817"/>
      <c r="DG126" s="880" t="s">
        <v>147</v>
      </c>
      <c r="DH126" s="881"/>
      <c r="DI126" s="881"/>
      <c r="DJ126" s="881"/>
      <c r="DK126" s="881"/>
      <c r="DL126" s="881" t="s">
        <v>147</v>
      </c>
      <c r="DM126" s="881"/>
      <c r="DN126" s="881"/>
      <c r="DO126" s="881"/>
      <c r="DP126" s="881"/>
      <c r="DQ126" s="881" t="s">
        <v>147</v>
      </c>
      <c r="DR126" s="881"/>
      <c r="DS126" s="881"/>
      <c r="DT126" s="881"/>
      <c r="DU126" s="881"/>
      <c r="DV126" s="858" t="s">
        <v>147</v>
      </c>
      <c r="DW126" s="858"/>
      <c r="DX126" s="858"/>
      <c r="DY126" s="858"/>
      <c r="DZ126" s="859"/>
    </row>
    <row r="127" spans="1:130" s="226" customFormat="1" ht="26.25" customHeight="1">
      <c r="A127" s="886"/>
      <c r="B127" s="887"/>
      <c r="C127" s="902" t="s">
        <v>485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395</v>
      </c>
      <c r="AB127" s="844"/>
      <c r="AC127" s="844"/>
      <c r="AD127" s="844"/>
      <c r="AE127" s="845"/>
      <c r="AF127" s="846" t="s">
        <v>147</v>
      </c>
      <c r="AG127" s="844"/>
      <c r="AH127" s="844"/>
      <c r="AI127" s="844"/>
      <c r="AJ127" s="845"/>
      <c r="AK127" s="846" t="s">
        <v>147</v>
      </c>
      <c r="AL127" s="844"/>
      <c r="AM127" s="844"/>
      <c r="AN127" s="844"/>
      <c r="AO127" s="845"/>
      <c r="AP127" s="888" t="s">
        <v>147</v>
      </c>
      <c r="AQ127" s="889"/>
      <c r="AR127" s="889"/>
      <c r="AS127" s="889"/>
      <c r="AT127" s="890"/>
      <c r="AU127" s="228"/>
      <c r="AV127" s="228"/>
      <c r="AW127" s="228"/>
      <c r="AX127" s="905" t="s">
        <v>486</v>
      </c>
      <c r="AY127" s="876"/>
      <c r="AZ127" s="876"/>
      <c r="BA127" s="876"/>
      <c r="BB127" s="876"/>
      <c r="BC127" s="876"/>
      <c r="BD127" s="876"/>
      <c r="BE127" s="877"/>
      <c r="BF127" s="875" t="s">
        <v>487</v>
      </c>
      <c r="BG127" s="876"/>
      <c r="BH127" s="876"/>
      <c r="BI127" s="876"/>
      <c r="BJ127" s="876"/>
      <c r="BK127" s="876"/>
      <c r="BL127" s="877"/>
      <c r="BM127" s="875" t="s">
        <v>488</v>
      </c>
      <c r="BN127" s="876"/>
      <c r="BO127" s="876"/>
      <c r="BP127" s="876"/>
      <c r="BQ127" s="876"/>
      <c r="BR127" s="876"/>
      <c r="BS127" s="877"/>
      <c r="BT127" s="875" t="s">
        <v>489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490</v>
      </c>
      <c r="CQ127" s="816"/>
      <c r="CR127" s="816"/>
      <c r="CS127" s="816"/>
      <c r="CT127" s="816"/>
      <c r="CU127" s="816"/>
      <c r="CV127" s="816"/>
      <c r="CW127" s="816"/>
      <c r="CX127" s="816"/>
      <c r="CY127" s="816"/>
      <c r="CZ127" s="816"/>
      <c r="DA127" s="816"/>
      <c r="DB127" s="816"/>
      <c r="DC127" s="816"/>
      <c r="DD127" s="816"/>
      <c r="DE127" s="816"/>
      <c r="DF127" s="817"/>
      <c r="DG127" s="880" t="s">
        <v>147</v>
      </c>
      <c r="DH127" s="881"/>
      <c r="DI127" s="881"/>
      <c r="DJ127" s="881"/>
      <c r="DK127" s="881"/>
      <c r="DL127" s="881" t="s">
        <v>147</v>
      </c>
      <c r="DM127" s="881"/>
      <c r="DN127" s="881"/>
      <c r="DO127" s="881"/>
      <c r="DP127" s="881"/>
      <c r="DQ127" s="881" t="s">
        <v>395</v>
      </c>
      <c r="DR127" s="881"/>
      <c r="DS127" s="881"/>
      <c r="DT127" s="881"/>
      <c r="DU127" s="881"/>
      <c r="DV127" s="858" t="s">
        <v>470</v>
      </c>
      <c r="DW127" s="858"/>
      <c r="DX127" s="858"/>
      <c r="DY127" s="858"/>
      <c r="DZ127" s="859"/>
    </row>
    <row r="128" spans="1:130" s="226" customFormat="1" ht="26.25" customHeight="1" thickBot="1">
      <c r="A128" s="860" t="s">
        <v>491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492</v>
      </c>
      <c r="X128" s="862"/>
      <c r="Y128" s="862"/>
      <c r="Z128" s="863"/>
      <c r="AA128" s="864" t="s">
        <v>147</v>
      </c>
      <c r="AB128" s="865"/>
      <c r="AC128" s="865"/>
      <c r="AD128" s="865"/>
      <c r="AE128" s="866"/>
      <c r="AF128" s="867" t="s">
        <v>147</v>
      </c>
      <c r="AG128" s="865"/>
      <c r="AH128" s="865"/>
      <c r="AI128" s="865"/>
      <c r="AJ128" s="866"/>
      <c r="AK128" s="867" t="s">
        <v>470</v>
      </c>
      <c r="AL128" s="865"/>
      <c r="AM128" s="865"/>
      <c r="AN128" s="865"/>
      <c r="AO128" s="866"/>
      <c r="AP128" s="868"/>
      <c r="AQ128" s="869"/>
      <c r="AR128" s="869"/>
      <c r="AS128" s="869"/>
      <c r="AT128" s="870"/>
      <c r="AU128" s="228"/>
      <c r="AV128" s="228"/>
      <c r="AW128" s="228"/>
      <c r="AX128" s="871" t="s">
        <v>493</v>
      </c>
      <c r="AY128" s="872"/>
      <c r="AZ128" s="872"/>
      <c r="BA128" s="872"/>
      <c r="BB128" s="872"/>
      <c r="BC128" s="872"/>
      <c r="BD128" s="872"/>
      <c r="BE128" s="873"/>
      <c r="BF128" s="850" t="s">
        <v>395</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494</v>
      </c>
      <c r="CQ128" s="794"/>
      <c r="CR128" s="794"/>
      <c r="CS128" s="794"/>
      <c r="CT128" s="794"/>
      <c r="CU128" s="794"/>
      <c r="CV128" s="794"/>
      <c r="CW128" s="794"/>
      <c r="CX128" s="794"/>
      <c r="CY128" s="794"/>
      <c r="CZ128" s="794"/>
      <c r="DA128" s="794"/>
      <c r="DB128" s="794"/>
      <c r="DC128" s="794"/>
      <c r="DD128" s="794"/>
      <c r="DE128" s="794"/>
      <c r="DF128" s="795"/>
      <c r="DG128" s="854" t="s">
        <v>470</v>
      </c>
      <c r="DH128" s="855"/>
      <c r="DI128" s="855"/>
      <c r="DJ128" s="855"/>
      <c r="DK128" s="855"/>
      <c r="DL128" s="855" t="s">
        <v>470</v>
      </c>
      <c r="DM128" s="855"/>
      <c r="DN128" s="855"/>
      <c r="DO128" s="855"/>
      <c r="DP128" s="855"/>
      <c r="DQ128" s="855" t="s">
        <v>147</v>
      </c>
      <c r="DR128" s="855"/>
      <c r="DS128" s="855"/>
      <c r="DT128" s="855"/>
      <c r="DU128" s="855"/>
      <c r="DV128" s="856" t="s">
        <v>147</v>
      </c>
      <c r="DW128" s="856"/>
      <c r="DX128" s="856"/>
      <c r="DY128" s="856"/>
      <c r="DZ128" s="857"/>
    </row>
    <row r="129" spans="1:131" s="226"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495</v>
      </c>
      <c r="X129" s="841"/>
      <c r="Y129" s="841"/>
      <c r="Z129" s="842"/>
      <c r="AA129" s="843">
        <v>714790</v>
      </c>
      <c r="AB129" s="844"/>
      <c r="AC129" s="844"/>
      <c r="AD129" s="844"/>
      <c r="AE129" s="845"/>
      <c r="AF129" s="846">
        <v>763255</v>
      </c>
      <c r="AG129" s="844"/>
      <c r="AH129" s="844"/>
      <c r="AI129" s="844"/>
      <c r="AJ129" s="845"/>
      <c r="AK129" s="846">
        <v>910854</v>
      </c>
      <c r="AL129" s="844"/>
      <c r="AM129" s="844"/>
      <c r="AN129" s="844"/>
      <c r="AO129" s="845"/>
      <c r="AP129" s="847"/>
      <c r="AQ129" s="848"/>
      <c r="AR129" s="848"/>
      <c r="AS129" s="848"/>
      <c r="AT129" s="849"/>
      <c r="AU129" s="229"/>
      <c r="AV129" s="229"/>
      <c r="AW129" s="229"/>
      <c r="AX129" s="815" t="s">
        <v>496</v>
      </c>
      <c r="AY129" s="816"/>
      <c r="AZ129" s="816"/>
      <c r="BA129" s="816"/>
      <c r="BB129" s="816"/>
      <c r="BC129" s="816"/>
      <c r="BD129" s="816"/>
      <c r="BE129" s="817"/>
      <c r="BF129" s="834" t="s">
        <v>147</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497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498</v>
      </c>
      <c r="X130" s="841"/>
      <c r="Y130" s="841"/>
      <c r="Z130" s="842"/>
      <c r="AA130" s="843">
        <v>179352</v>
      </c>
      <c r="AB130" s="844"/>
      <c r="AC130" s="844"/>
      <c r="AD130" s="844"/>
      <c r="AE130" s="845"/>
      <c r="AF130" s="846">
        <v>189813</v>
      </c>
      <c r="AG130" s="844"/>
      <c r="AH130" s="844"/>
      <c r="AI130" s="844"/>
      <c r="AJ130" s="845"/>
      <c r="AK130" s="846">
        <v>201983</v>
      </c>
      <c r="AL130" s="844"/>
      <c r="AM130" s="844"/>
      <c r="AN130" s="844"/>
      <c r="AO130" s="845"/>
      <c r="AP130" s="847"/>
      <c r="AQ130" s="848"/>
      <c r="AR130" s="848"/>
      <c r="AS130" s="848"/>
      <c r="AT130" s="849"/>
      <c r="AU130" s="229"/>
      <c r="AV130" s="229"/>
      <c r="AW130" s="229"/>
      <c r="AX130" s="815" t="s">
        <v>499</v>
      </c>
      <c r="AY130" s="816"/>
      <c r="AZ130" s="816"/>
      <c r="BA130" s="816"/>
      <c r="BB130" s="816"/>
      <c r="BC130" s="816"/>
      <c r="BD130" s="816"/>
      <c r="BE130" s="817"/>
      <c r="BF130" s="818">
        <v>11.9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500</v>
      </c>
      <c r="X131" s="825"/>
      <c r="Y131" s="825"/>
      <c r="Z131" s="826"/>
      <c r="AA131" s="827">
        <v>535438</v>
      </c>
      <c r="AB131" s="828"/>
      <c r="AC131" s="828"/>
      <c r="AD131" s="828"/>
      <c r="AE131" s="829"/>
      <c r="AF131" s="830">
        <v>573442</v>
      </c>
      <c r="AG131" s="828"/>
      <c r="AH131" s="828"/>
      <c r="AI131" s="828"/>
      <c r="AJ131" s="829"/>
      <c r="AK131" s="830">
        <v>708871</v>
      </c>
      <c r="AL131" s="828"/>
      <c r="AM131" s="828"/>
      <c r="AN131" s="828"/>
      <c r="AO131" s="829"/>
      <c r="AP131" s="831"/>
      <c r="AQ131" s="832"/>
      <c r="AR131" s="832"/>
      <c r="AS131" s="832"/>
      <c r="AT131" s="833"/>
      <c r="AU131" s="229"/>
      <c r="AV131" s="229"/>
      <c r="AW131" s="229"/>
      <c r="AX131" s="793" t="s">
        <v>501</v>
      </c>
      <c r="AY131" s="794"/>
      <c r="AZ131" s="794"/>
      <c r="BA131" s="794"/>
      <c r="BB131" s="794"/>
      <c r="BC131" s="794"/>
      <c r="BD131" s="794"/>
      <c r="BE131" s="795"/>
      <c r="BF131" s="796" t="s">
        <v>147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502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503</v>
      </c>
      <c r="W132" s="806"/>
      <c r="X132" s="806"/>
      <c r="Y132" s="806"/>
      <c r="Z132" s="807"/>
      <c r="AA132" s="808">
        <v>11.49937061</v>
      </c>
      <c r="AB132" s="809"/>
      <c r="AC132" s="809"/>
      <c r="AD132" s="809"/>
      <c r="AE132" s="810"/>
      <c r="AF132" s="811">
        <v>11.892571520000001</v>
      </c>
      <c r="AG132" s="809"/>
      <c r="AH132" s="809"/>
      <c r="AI132" s="809"/>
      <c r="AJ132" s="810"/>
      <c r="AK132" s="811">
        <v>12.337646769999999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504</v>
      </c>
      <c r="W133" s="785"/>
      <c r="X133" s="785"/>
      <c r="Y133" s="785"/>
      <c r="Z133" s="786"/>
      <c r="AA133" s="787">
        <v>11.3</v>
      </c>
      <c r="AB133" s="788"/>
      <c r="AC133" s="788"/>
      <c r="AD133" s="788"/>
      <c r="AE133" s="789"/>
      <c r="AF133" s="787">
        <v>11.9</v>
      </c>
      <c r="AG133" s="788"/>
      <c r="AH133" s="788"/>
      <c r="AI133" s="788"/>
      <c r="AJ133" s="789"/>
      <c r="AK133" s="787">
        <v>11.9</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FW7WS5wPNeq+mgcyXFhWHNMtIZc4i2nxowy5lNiUu9DxISQrRNqBcvFMbfSsdNaAAyc9rqS0j/j5kA/c5OZFg==" saltValue="Z8heKSd3Dn6niCaLZJeD0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mE2y6FtvSsRTRtP1dicQtCTdIx8y/5a8RcL9z51OXQ36+u6k8jezjiZSOGkehJCbMpt7sGygOG50MWG1WZkdA==" saltValue="3G8UQOSwUdLluPX8R1x40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508</v>
      </c>
      <c r="AP7" s="268"/>
      <c r="AQ7" s="269" t="s">
        <v>509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510</v>
      </c>
      <c r="AQ8" s="275" t="s">
        <v>511</v>
      </c>
      <c r="AR8" s="276" t="s">
        <v>512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513</v>
      </c>
      <c r="AL9" s="1195"/>
      <c r="AM9" s="1195"/>
      <c r="AN9" s="1196"/>
      <c r="AO9" s="277">
        <v>333490</v>
      </c>
      <c r="AP9" s="277">
        <v>859510</v>
      </c>
      <c r="AQ9" s="278">
        <v>242692</v>
      </c>
      <c r="AR9" s="279">
        <v>254.2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514</v>
      </c>
      <c r="AL10" s="1195"/>
      <c r="AM10" s="1195"/>
      <c r="AN10" s="1196"/>
      <c r="AO10" s="280">
        <v>1364</v>
      </c>
      <c r="AP10" s="280">
        <v>3515</v>
      </c>
      <c r="AQ10" s="281">
        <v>27094</v>
      </c>
      <c r="AR10" s="282">
        <v>-87</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515</v>
      </c>
      <c r="AL11" s="1195"/>
      <c r="AM11" s="1195"/>
      <c r="AN11" s="1196"/>
      <c r="AO11" s="280" t="s">
        <v>516</v>
      </c>
      <c r="AP11" s="280" t="s">
        <v>516</v>
      </c>
      <c r="AQ11" s="281">
        <v>4163</v>
      </c>
      <c r="AR11" s="282" t="s">
        <v>516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517</v>
      </c>
      <c r="AL12" s="1195"/>
      <c r="AM12" s="1195"/>
      <c r="AN12" s="1196"/>
      <c r="AO12" s="280" t="s">
        <v>516</v>
      </c>
      <c r="AP12" s="280" t="s">
        <v>516</v>
      </c>
      <c r="AQ12" s="281" t="s">
        <v>516</v>
      </c>
      <c r="AR12" s="282" t="s">
        <v>516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518</v>
      </c>
      <c r="AL13" s="1195"/>
      <c r="AM13" s="1195"/>
      <c r="AN13" s="1196"/>
      <c r="AO13" s="280" t="s">
        <v>516</v>
      </c>
      <c r="AP13" s="280" t="s">
        <v>516</v>
      </c>
      <c r="AQ13" s="281">
        <v>8881</v>
      </c>
      <c r="AR13" s="282" t="s">
        <v>516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519</v>
      </c>
      <c r="AL14" s="1195"/>
      <c r="AM14" s="1195"/>
      <c r="AN14" s="1196"/>
      <c r="AO14" s="280" t="s">
        <v>516</v>
      </c>
      <c r="AP14" s="280" t="s">
        <v>516</v>
      </c>
      <c r="AQ14" s="281">
        <v>5165</v>
      </c>
      <c r="AR14" s="282" t="s">
        <v>516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520</v>
      </c>
      <c r="AL15" s="1198"/>
      <c r="AM15" s="1198"/>
      <c r="AN15" s="1199"/>
      <c r="AO15" s="280">
        <v>-21287</v>
      </c>
      <c r="AP15" s="280">
        <v>-54863</v>
      </c>
      <c r="AQ15" s="281">
        <v>-18870</v>
      </c>
      <c r="AR15" s="282">
        <v>190.7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190</v>
      </c>
      <c r="AL16" s="1198"/>
      <c r="AM16" s="1198"/>
      <c r="AN16" s="1199"/>
      <c r="AO16" s="280">
        <v>313567</v>
      </c>
      <c r="AP16" s="280">
        <v>808162</v>
      </c>
      <c r="AQ16" s="281">
        <v>269124</v>
      </c>
      <c r="AR16" s="282">
        <v>200.3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525</v>
      </c>
      <c r="AL21" s="1201"/>
      <c r="AM21" s="1201"/>
      <c r="AN21" s="1202"/>
      <c r="AO21" s="293">
        <v>82.47</v>
      </c>
      <c r="AP21" s="294">
        <v>24.07</v>
      </c>
      <c r="AQ21" s="295">
        <v>58.4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526</v>
      </c>
      <c r="AL22" s="1201"/>
      <c r="AM22" s="1201"/>
      <c r="AN22" s="1202"/>
      <c r="AO22" s="298">
        <v>92.7</v>
      </c>
      <c r="AP22" s="299">
        <v>94.6</v>
      </c>
      <c r="AQ22" s="300">
        <v>-1.9</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527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508</v>
      </c>
      <c r="AP30" s="268"/>
      <c r="AQ30" s="269" t="s">
        <v>509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510</v>
      </c>
      <c r="AQ31" s="275" t="s">
        <v>511</v>
      </c>
      <c r="AR31" s="276" t="s">
        <v>512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530</v>
      </c>
      <c r="AL32" s="1185"/>
      <c r="AM32" s="1185"/>
      <c r="AN32" s="1186"/>
      <c r="AO32" s="308">
        <v>289441</v>
      </c>
      <c r="AP32" s="308">
        <v>745982</v>
      </c>
      <c r="AQ32" s="309">
        <v>141234</v>
      </c>
      <c r="AR32" s="310">
        <v>428.2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531</v>
      </c>
      <c r="AL33" s="1185"/>
      <c r="AM33" s="1185"/>
      <c r="AN33" s="1186"/>
      <c r="AO33" s="308" t="s">
        <v>516</v>
      </c>
      <c r="AP33" s="308" t="s">
        <v>516</v>
      </c>
      <c r="AQ33" s="309" t="s">
        <v>516</v>
      </c>
      <c r="AR33" s="310" t="s">
        <v>516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532</v>
      </c>
      <c r="AL34" s="1185"/>
      <c r="AM34" s="1185"/>
      <c r="AN34" s="1186"/>
      <c r="AO34" s="308" t="s">
        <v>516</v>
      </c>
      <c r="AP34" s="308" t="s">
        <v>516</v>
      </c>
      <c r="AQ34" s="309" t="s">
        <v>516</v>
      </c>
      <c r="AR34" s="310" t="s">
        <v>516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533</v>
      </c>
      <c r="AL35" s="1185"/>
      <c r="AM35" s="1185"/>
      <c r="AN35" s="1186"/>
      <c r="AO35" s="308" t="s">
        <v>516</v>
      </c>
      <c r="AP35" s="308" t="s">
        <v>516</v>
      </c>
      <c r="AQ35" s="309">
        <v>30523</v>
      </c>
      <c r="AR35" s="310" t="s">
        <v>516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534</v>
      </c>
      <c r="AL36" s="1185"/>
      <c r="AM36" s="1185"/>
      <c r="AN36" s="1186"/>
      <c r="AO36" s="308" t="s">
        <v>516</v>
      </c>
      <c r="AP36" s="308" t="s">
        <v>516</v>
      </c>
      <c r="AQ36" s="309">
        <v>4602</v>
      </c>
      <c r="AR36" s="310" t="s">
        <v>516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535</v>
      </c>
      <c r="AL37" s="1185"/>
      <c r="AM37" s="1185"/>
      <c r="AN37" s="1186"/>
      <c r="AO37" s="308" t="s">
        <v>516</v>
      </c>
      <c r="AP37" s="308" t="s">
        <v>516</v>
      </c>
      <c r="AQ37" s="309">
        <v>937</v>
      </c>
      <c r="AR37" s="310" t="s">
        <v>516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536</v>
      </c>
      <c r="AL38" s="1188"/>
      <c r="AM38" s="1188"/>
      <c r="AN38" s="1189"/>
      <c r="AO38" s="311" t="s">
        <v>516</v>
      </c>
      <c r="AP38" s="311" t="s">
        <v>516</v>
      </c>
      <c r="AQ38" s="312">
        <v>14</v>
      </c>
      <c r="AR38" s="300" t="s">
        <v>516</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537</v>
      </c>
      <c r="AL39" s="1188"/>
      <c r="AM39" s="1188"/>
      <c r="AN39" s="1189"/>
      <c r="AO39" s="308" t="s">
        <v>516</v>
      </c>
      <c r="AP39" s="308" t="s">
        <v>516</v>
      </c>
      <c r="AQ39" s="309">
        <v>-6455</v>
      </c>
      <c r="AR39" s="310" t="s">
        <v>516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538</v>
      </c>
      <c r="AL40" s="1185"/>
      <c r="AM40" s="1185"/>
      <c r="AN40" s="1186"/>
      <c r="AO40" s="308">
        <v>-201983</v>
      </c>
      <c r="AP40" s="308">
        <v>-520575</v>
      </c>
      <c r="AQ40" s="309">
        <v>-126702</v>
      </c>
      <c r="AR40" s="310">
        <v>310.89999999999998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302</v>
      </c>
      <c r="AL41" s="1191"/>
      <c r="AM41" s="1191"/>
      <c r="AN41" s="1192"/>
      <c r="AO41" s="308">
        <v>87458</v>
      </c>
      <c r="AP41" s="308">
        <v>225407</v>
      </c>
      <c r="AQ41" s="309">
        <v>44155</v>
      </c>
      <c r="AR41" s="310">
        <v>410.5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508</v>
      </c>
      <c r="AN49" s="1179" t="s">
        <v>542</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543</v>
      </c>
      <c r="AO50" s="325" t="s">
        <v>544</v>
      </c>
      <c r="AP50" s="326" t="s">
        <v>545</v>
      </c>
      <c r="AQ50" s="327" t="s">
        <v>546</v>
      </c>
      <c r="AR50" s="328" t="s">
        <v>547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1292908</v>
      </c>
      <c r="AN51" s="330">
        <v>3366948</v>
      </c>
      <c r="AO51" s="331">
        <v>23.9</v>
      </c>
      <c r="AP51" s="332">
        <v>317319</v>
      </c>
      <c r="AQ51" s="333">
        <v>2.2999999999999998</v>
      </c>
      <c r="AR51" s="334">
        <v>21.6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514869</v>
      </c>
      <c r="AN52" s="338">
        <v>1340805</v>
      </c>
      <c r="AO52" s="339">
        <v>2.2999999999999998</v>
      </c>
      <c r="AP52" s="340">
        <v>164214</v>
      </c>
      <c r="AQ52" s="341">
        <v>4.2</v>
      </c>
      <c r="AR52" s="342">
        <v>-1.9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1347173</v>
      </c>
      <c r="AN53" s="330">
        <v>3611724</v>
      </c>
      <c r="AO53" s="331">
        <v>7.3</v>
      </c>
      <c r="AP53" s="332">
        <v>289738</v>
      </c>
      <c r="AQ53" s="333">
        <v>-8.6999999999999993</v>
      </c>
      <c r="AR53" s="334">
        <v>16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791629</v>
      </c>
      <c r="AN54" s="338">
        <v>2122330</v>
      </c>
      <c r="AO54" s="339">
        <v>58.3</v>
      </c>
      <c r="AP54" s="340">
        <v>156238</v>
      </c>
      <c r="AQ54" s="341">
        <v>-4.9000000000000004</v>
      </c>
      <c r="AR54" s="342">
        <v>63.2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1036075</v>
      </c>
      <c r="AN55" s="330">
        <v>2830806</v>
      </c>
      <c r="AO55" s="331">
        <v>-21.6</v>
      </c>
      <c r="AP55" s="332">
        <v>316937</v>
      </c>
      <c r="AQ55" s="333">
        <v>9.4</v>
      </c>
      <c r="AR55" s="334">
        <v>-31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700725</v>
      </c>
      <c r="AN56" s="338">
        <v>1914549</v>
      </c>
      <c r="AO56" s="339">
        <v>-9.8000000000000007</v>
      </c>
      <c r="AP56" s="340">
        <v>199150</v>
      </c>
      <c r="AQ56" s="341">
        <v>27.5</v>
      </c>
      <c r="AR56" s="342">
        <v>-37.299999999999997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746401</v>
      </c>
      <c r="AN57" s="330">
        <v>1943753</v>
      </c>
      <c r="AO57" s="331">
        <v>-31.3</v>
      </c>
      <c r="AP57" s="332">
        <v>332350</v>
      </c>
      <c r="AQ57" s="333">
        <v>4.9000000000000004</v>
      </c>
      <c r="AR57" s="334">
        <v>-36.200000000000003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437768</v>
      </c>
      <c r="AN58" s="338">
        <v>1140021</v>
      </c>
      <c r="AO58" s="339">
        <v>-40.5</v>
      </c>
      <c r="AP58" s="340">
        <v>200453</v>
      </c>
      <c r="AQ58" s="341">
        <v>0.7</v>
      </c>
      <c r="AR58" s="342">
        <v>-41.2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1236542</v>
      </c>
      <c r="AN59" s="330">
        <v>3186964</v>
      </c>
      <c r="AO59" s="331">
        <v>64</v>
      </c>
      <c r="AP59" s="332">
        <v>362690</v>
      </c>
      <c r="AQ59" s="333">
        <v>9.1</v>
      </c>
      <c r="AR59" s="334">
        <v>54.9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576078</v>
      </c>
      <c r="AN60" s="338">
        <v>1484737</v>
      </c>
      <c r="AO60" s="339">
        <v>30.2</v>
      </c>
      <c r="AP60" s="340">
        <v>172580</v>
      </c>
      <c r="AQ60" s="341">
        <v>-13.9</v>
      </c>
      <c r="AR60" s="342">
        <v>44.1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1131820</v>
      </c>
      <c r="AN61" s="345">
        <v>2988039</v>
      </c>
      <c r="AO61" s="346">
        <v>8.5</v>
      </c>
      <c r="AP61" s="347">
        <v>323807</v>
      </c>
      <c r="AQ61" s="348">
        <v>3.4</v>
      </c>
      <c r="AR61" s="334">
        <v>5.0999999999999996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604214</v>
      </c>
      <c r="AN62" s="338">
        <v>1600488</v>
      </c>
      <c r="AO62" s="339">
        <v>8.1</v>
      </c>
      <c r="AP62" s="340">
        <v>178527</v>
      </c>
      <c r="AQ62" s="341">
        <v>2.7</v>
      </c>
      <c r="AR62" s="342">
        <v>5.4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CgZ9wefvahiOA1uF6TD/4c0g/+rMnZBrixH3w6AtJQJ5lPeQ4ti7d+liB96tNO7ij6FI/fSSeV/GQ2hAcF6uig==" saltValue="N0KXQ+2Ph0KkYYWDsq5i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556</v>
      </c>
    </row>
    <row r="121" spans="125:125" ht="13.5" hidden="1" customHeight="1">
      <c r="DU121" s="255"/>
    </row>
  </sheetData>
  <sheetProtection algorithmName="SHA-512" hashValue="P8iLzSjl2jkEPlO5pXsmG3xvkCOom7drwy6R4qHJlHArSUXrXaPf4lvbvnV8kmRMX/KhkH624e+1umWE6Yy+HA==" saltValue="sf9nb/jyK+mR1Wp8i8sc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557</v>
      </c>
    </row>
  </sheetData>
  <sheetProtection algorithmName="SHA-512" hashValue="BKPcNXOpCQFvPbeyq4sZVLpt15TspwfuVSI9MoofHjdcMByzYoO4zwmftruea08C6qFTrNf1AVSNOA892YGORw==" saltValue="5xF1zZXKH4On3LLy1WwV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78" zoomScaleNormal="7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3" t="s">
        <v>3</v>
      </c>
      <c r="D47" s="1203"/>
      <c r="E47" s="1204"/>
      <c r="F47" s="11">
        <v>110.4</v>
      </c>
      <c r="G47" s="12">
        <v>118.45</v>
      </c>
      <c r="H47" s="12">
        <v>109.54</v>
      </c>
      <c r="I47" s="12">
        <v>85.3</v>
      </c>
      <c r="J47" s="13">
        <v>73.03</v>
      </c>
    </row>
    <row r="48" spans="2:10" ht="57.75" customHeight="1">
      <c r="B48" s="14"/>
      <c r="C48" s="1205" t="s">
        <v>4</v>
      </c>
      <c r="D48" s="1205"/>
      <c r="E48" s="1206"/>
      <c r="F48" s="15">
        <v>14.96</v>
      </c>
      <c r="G48" s="16">
        <v>2.81</v>
      </c>
      <c r="H48" s="16">
        <v>0.54</v>
      </c>
      <c r="I48" s="16">
        <v>3.8</v>
      </c>
      <c r="J48" s="17">
        <v>32.619999999999997</v>
      </c>
    </row>
    <row r="49" spans="2:10" ht="57.75" customHeight="1" thickBot="1">
      <c r="B49" s="18"/>
      <c r="C49" s="1207" t="s">
        <v>5</v>
      </c>
      <c r="D49" s="1207"/>
      <c r="E49" s="1208"/>
      <c r="F49" s="19">
        <v>6.94</v>
      </c>
      <c r="G49" s="20" t="s">
        <v>563</v>
      </c>
      <c r="H49" s="20" t="s">
        <v>564</v>
      </c>
      <c r="I49" s="20" t="s">
        <v>565</v>
      </c>
      <c r="J49" s="21">
        <v>30.98</v>
      </c>
    </row>
    <row r="50" spans="2:10"/>
  </sheetData>
  <sheetProtection algorithmName="SHA-512" hashValue="DbmISUjvsR+bPbik0DUCvs7e9ld/tkcjV9E0bfowkP/SWrfil5baQiPePjSAsXxjP4Hzc37CAZ2sZ5s7rVKi8g==" saltValue="ASD/FoTYhNGueiZTzBk+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2023-03-06T06:07:52Z</cp:lastPrinted>
  <dcterms:created xsi:type="dcterms:W3CDTF">2023-02-20T07:50:11Z</dcterms:created>
  <dcterms:modified xsi:type="dcterms:W3CDTF">2023-10-19T07:58:54Z</dcterms:modified>
  <cp:category/>
</cp:coreProperties>
</file>