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2146F15F-661A-46B6-81AD-458FBFCB5D36}" xr6:coauthVersionLast="36" xr6:coauthVersionMax="36" xr10:uidLastSave="{00000000-0000-0000-0000-000000000000}"/>
  <bookViews>
    <workbookView xWindow="0" yWindow="0" windowWidth="28800" windowHeight="121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U34" i="10"/>
  <c r="U35" i="10" s="1"/>
  <c r="U36" i="10" s="1"/>
  <c r="C34" i="10"/>
  <c r="AM34" i="10" l="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<sst xmlns="http://schemas.openxmlformats.org/spreadsheetml/2006/main" count="1099" uniqueCount="610">
  <si>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</si>
  <si>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</si>
  <si>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</si>
  <si>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</si>
  <si>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</si>
  <si>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</si>
  <si>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</si>
  <si>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</si>
  <si>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</si>
  <si>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</si>
  <si>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</si>
  <si>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</si>
  <si>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</si>
  <si>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</si>
  <si>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</si>
  <si>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</si>
  <si>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</si>
  <si>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</si>
  <si>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</si>
  <si>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</si>
  <si>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</si>
  <si>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</si>
  <si>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</si>
  <si>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</si>
  <si>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</si>
  <si>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</si>
  <si>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</si>
  <si>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</si>
  <si>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</si>
  <si>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</si>
  <si>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</si>
  <si>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</si>
  <si>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</si>
  <si>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</si>
  <si>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</si>
  <si>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</si>
  <si>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</si>
  <si>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</si>
  <si>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</si>
  <si>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</si>
  <si>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</si>
  <si>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</si>
  <si>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</si>
  <si>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</si>
  <si>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</si>
  <si>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</si>
  <si>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</si>
  <si>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</si>
  <si>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</si>
  <si>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</si>
  <si>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</si>
  <si>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</si>
  <si>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</si>
  <si>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</si>
  <si>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</si>
  <si>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</si>
  <si>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</si>
  <si>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</si>
  <si>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</si>
  <si>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</si>
  <si>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</si>
  <si>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</si>
  <si>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</si>
  <si>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</si>
  <si>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</si>
  <si>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</si>
  <si>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</si>
  <si>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</si>
  <si>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</si>
  <si>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</si>
  <si>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</si>
  <si>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</si>
  <si>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</si>
  <si>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</si>
  <si>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</si>
  <si>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</si>
  <si>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</si>
  <si>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</si>
  <si>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</si>
  <si>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</si>
  <si>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</si>
  <si>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</si>
  <si>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</si>
  <si>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</si>
  <si>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</si>
  <si>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</si>
  <si>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</si>
  <si>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</si>
  <si>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</si>
  <si>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</si>
  <si>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</si>
  <si>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</si>
  <si>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</si>
  <si>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</si>
  <si>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</si>
  <si>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</si>
  <si>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</si>
  <si>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</si>
  <si>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</si>
  <si>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</si>
  <si>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</si>
  <si>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</si>
  <si>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</si>
  <si>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</si>
  <si>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</si>
  <si>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</si>
  <si>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</si>
  <si>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</si>
  <si>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</si>
  <si>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</si>
  <si>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</si>
  <si>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</si>
  <si>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</si>
  <si>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</si>
  <si>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</si>
  <si>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</si>
  <si>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</si>
  <si>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</si>
  <si>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</si>
  <si>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</si>
  <si>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</si>
  <si>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</si>
  <si>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</si>
  <si>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</si>
  <si>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</si>
  <si>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</si>
  <si>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</si>
  <si>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</si>
  <si>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</si>
  <si>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</si>
  <si>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</si>
  <si>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</si>
  <si>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</si>
  <si>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</si>
  <si>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</si>
  <si>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</si>
  <si>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</si>
  <si>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</si>
  <si>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</si>
  <si>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</si>
  <si>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</si>
  <si>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</si>
  <si>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</si>
  <si>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</si>
  <si>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</si>
  <si>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</si>
  <si>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</si>
  <si>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</si>
  <si>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</si>
  <si>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</si>
  <si>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</si>
  <si>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</si>
  <si>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</si>
  <si>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</si>
  <si>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</si>
  <si>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</si>
  <si>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</si>
  <si>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</si>
  <si>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</si>
  <si>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</si>
  <si>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</si>
  <si>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</si>
  <si>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</si>
  <si>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</si>
  <si>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</si>
  <si>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</si>
  <si>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</si>
  <si>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</si>
  <si>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</si>
  <si>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</si>
  <si>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</si>
  <si>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</si>
  <si>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</si>
  <si>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</si>
  <si>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</si>
  <si>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</si>
  <si>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</si>
  <si>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</si>
  <si>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</si>
  <si>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</si>
  <si>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</si>
  <si>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</si>
  <si>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</si>
  <si>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</si>
  <si>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</si>
  <si>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</si>
  <si>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</si>
  <si>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</si>
  <si>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</si>
  <si>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</si>
  <si>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</si>
  <si>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</si>
  <si>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</si>
  <si>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</si>
  <si>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</si>
  <si>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</si>
  <si>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</si>
  <si>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</si>
  <si>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</si>
  <si>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</si>
  <si>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</si>
  <si>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</si>
  <si>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</si>
  <si>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</si>
  <si>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</si>
  <si>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</si>
  <si>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</si>
  <si>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</si>
  <si>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</si>
  <si>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</si>
  <si>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</si>
  <si>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</si>
  <si>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</si>
  <si>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</si>
  <si>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</si>
  <si>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</si>
  <si>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</si>
  <si>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</si>
  <si>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</si>
  <si>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鹿児島県中種子町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</si>
  <si>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</si>
  <si>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</si>
  <si>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</si>
  <si>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</si>
  <si>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</si>
  <si>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</si>
  <si>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</si>
  <si>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</si>
  <si>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</si>
  <si>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</si>
  <si>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</si>
  <si>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</si>
  <si>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</si>
  <si>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</si>
  <si>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</si>
  <si>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</si>
  <si>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</si>
  <si>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</si>
  <si>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</si>
  <si>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</si>
  <si>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</si>
  <si>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</si>
  <si>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</si>
  <si>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</si>
  <si>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</si>
  <si>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</si>
  <si>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</si>
  <si>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</si>
  <si>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</si>
  <si>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</si>
  <si>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</si>
  <si>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</si>
  <si>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</si>
  <si>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</si>
  <si>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</si>
  <si>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</si>
  <si>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</si>
  <si>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</si>
  <si>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</si>
  <si>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</si>
  <si>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</si>
  <si>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</si>
  <si>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</si>
  <si>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</si>
  <si>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</si>
  <si>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</si>
  <si>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</si>
  <si>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</si>
  <si>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</si>
  <si>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</si>
  <si>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</si>
  <si>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</si>
  <si>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</si>
  <si>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</si>
  <si>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</si>
  <si>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</si>
  <si>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</si>
  <si>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</si>
  <si>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</si>
  <si>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</si>
  <si>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</si>
  <si>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</si>
  <si>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</si>
  <si>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</si>
  <si>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</si>
  <si>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</si>
  <si>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</si>
  <si>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</si>
  <si>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</si>
  <si>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</si>
  <si>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</si>
  <si>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</si>
  <si>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</si>
  <si>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</si>
  <si>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</si>
  <si>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</si>
  <si>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</si>
  <si>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</si>
  <si>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</si>
  <si>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</si>
  <si>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</si>
  <si>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</si>
  <si>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</si>
  <si>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</si>
  <si>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</si>
  <si>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</si>
  <si>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</si>
  <si>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</si>
  <si>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</si>
  <si>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</si>
  <si>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</si>
  <si>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</si>
  <si>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</si>
  <si>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</si>
  <si>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</si>
  <si>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</si>
  <si>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</si>
  <si>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</si>
  <si>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</si>
  <si>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</si>
  <si>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</si>
  <si>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</si>
  <si>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</si>
  <si>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</si>
  <si>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</si>
  <si>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</si>
  <si>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</si>
  <si>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</si>
  <si>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</si>
  <si>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</si>
  <si>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</si>
  <si>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</si>
  <si>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</si>
  <si>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</si>
  <si>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</si>
  <si>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</si>
  <si>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</si>
  <si>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</si>
  <si>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</si>
  <si>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</si>
  <si>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</si>
  <si>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</si>
  <si>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</si>
  <si>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</si>
  <si>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</si>
  <si>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</si>
  <si>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</si>
  <si>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</si>
  <si>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</si>
  <si>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</si>
  <si>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</si>
  <si>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</si>
  <si>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</si>
  <si>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</si>
  <si>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</si>
  <si>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</si>
  <si>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</si>
  <si>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</si>
  <si>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</si>
  <si>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</si>
  <si>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</si>
  <si>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</si>
  <si>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</si>
  <si>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</si>
  <si>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</si>
  <si>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</si>
  <si>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</si>
  <si>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</si>
  <si>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</si>
  <si>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</si>
  <si>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</si>
  <si>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</si>
  <si>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鹿児島県中種子町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</si>
  <si>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</si>
  <si>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</si>
  <si>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</si>
  <si>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</si>
  <si>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</si>
  <si>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</si>
  <si>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</si>
  <si>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</si>
  <si>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</si>
  <si>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</si>
  <si>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</si>
  <si>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</si>
  <si>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</si>
  <si>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</si>
  <si>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</si>
  <si>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</si>
  <si>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</si>
  <si>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</si>
  <si>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</si>
  <si>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</si>
  <si>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</si>
  <si>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</si>
  <si>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</si>
  <si>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</si>
  <si>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</si>
  <si>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</si>
  <si>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</si>
  <si>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</si>
  <si>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</si>
  <si>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</si>
  <si>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</si>
  <si>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</si>
  <si>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</si>
  <si>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</si>
  <si>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</si>
  <si>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</si>
  <si>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</si>
  <si>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</si>
  <si>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</si>
  <si>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</si>
  <si>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</si>
  <si>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</si>
  <si>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</si>
  <si>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</si>
  <si>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</si>
  <si>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</si>
  <si>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</si>
  <si>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</si>
  <si>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</si>
  <si>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</si>
  <si>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</si>
  <si>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</si>
  <si>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</si>
  <si>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</si>
  <si>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</si>
  <si>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</si>
  <si>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</si>
  <si>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</si>
  <si>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</si>
  <si>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</si>
  <si>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</si>
  <si>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</si>
  <si>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</si>
  <si>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</si>
  <si>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</si>
  <si>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</si>
  <si>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</si>
  <si>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</si>
  <si>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</si>
  <si>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</si>
  <si>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</si>
  <si>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</si>
  <si>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</si>
  <si>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</si>
  <si>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</si>
  <si>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</si>
  <si>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</si>
  <si>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</si>
  <si>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</si>
  <si>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</si>
  <si>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</si>
  <si>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</si>
  <si>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</si>
  <si>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</si>
  <si>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</si>
  <si>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</si>
  <si>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</si>
  <si>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</si>
  <si>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</si>
  <si>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</si>
  <si>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</si>
  <si>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</si>
  <si>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</si>
  <si>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</si>
  <si>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</si>
  <si>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</si>
  <si>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</si>
  <si>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</si>
  <si>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</si>
  <si>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</si>
  <si>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</si>
  <si>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</si>
  <si>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</si>
  <si>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</si>
  <si>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</si>
  <si>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</si>
  <si>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</si>
  <si>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</si>
  <si>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</si>
  <si>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</si>
  <si>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</si>
  <si>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</si>
  <si>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</si>
  <si>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</si>
  <si>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</si>
  <si>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</si>
  <si>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</si>
  <si>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</si>
  <si>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</si>
  <si>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</si>
  <si>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</si>
  <si>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</si>
  <si>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</si>
  <si>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</si>
  <si>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</si>
  <si>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</si>
  <si>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</si>
  <si>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</si>
  <si>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</si>
  <si>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</si>
  <si>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</si>
  <si>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</si>
  <si>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</si>
  <si>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</si>
  <si>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</si>
  <si>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</si>
  <si>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</si>
  <si>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</si>
  <si>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</si>
  <si>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</si>
  <si>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</si>
  <si>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</si>
  <si>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</si>
  <si>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</si>
  <si>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</si>
  <si>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</si>
  <si>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</si>
  <si>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</si>
  <si>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</si>
  <si>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</si>
  <si>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</si>
  <si>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</si>
  <si>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</si>
  <si>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</si>
  <si>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</si>
  <si>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</si>
  <si>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</si>
  <si>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</si>
  <si>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</si>
  <si>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</si>
  <si>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</si>
  <si>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</si>
  <si>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</si>
  <si>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</si>
  <si>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</si>
  <si>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</si>
  <si>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</si>
  <si>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</si>
  <si>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</si>
  <si>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</si>
  <si>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</si>
  <si>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</si>
  <si>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</si>
  <si>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</si>
  <si>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</si>
  <si>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</si>
  <si>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</si>
  <si>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</si>
  <si>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</si>
  <si>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</si>
  <si>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</si>
  <si>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</si>
  <si>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</si>
  <si>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</si>
  <si>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</si>
  <si>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</si>
  <si>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</si>
  <si>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</si>
  <si>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</si>
  <si>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</si>
  <si>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</si>
  <si>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</si>
  <si>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</si>
  <si>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</si>
  <si>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</si>
  <si>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1.84</t>
  </si>
  <si>
    <t>水道事業</t>
  </si>
  <si>
    <t>一般会計</t>
  </si>
  <si>
    <t>国民健康保険事業勘定特別会計</t>
  </si>
  <si>
    <t>後期高齢者医療特別会計</t>
  </si>
  <si>
    <t>介護保険事業勘定特別会計</t>
  </si>
  <si>
    <t>その他会計（赤字）</t>
  </si>
  <si>
    <t>▲ 0.82</t>
  </si>
  <si>
    <t>その他会計（黒字）</t>
  </si>
  <si>
    <t>（百万円）</t>
    <phoneticPr fontId="5"/>
  </si>
  <si>
    <t>H28末</t>
    <phoneticPr fontId="5"/>
  </si>
  <si>
    <t>H29末</t>
    <phoneticPr fontId="5"/>
  </si>
  <si>
    <t>H30末</t>
    <phoneticPr fontId="5"/>
  </si>
  <si>
    <t>R01末</t>
    <phoneticPr fontId="5"/>
  </si>
  <si>
    <t>R02末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</si>
  <si>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</si>
  <si>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</si>
  <si>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2">
      <t>チュウナン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</si>
  <si>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</si>
  <si>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種子島地区広域事務組合</t>
    <rPh sb="0" eb="3">
      <t>タネガシマ</t>
    </rPh>
    <rPh sb="3" eb="5">
      <t>チク</t>
    </rPh>
    <rPh sb="5" eb="7">
      <t>コウイキ</t>
    </rPh>
    <rPh sb="7" eb="9">
      <t>ジム</t>
    </rPh>
    <rPh sb="9" eb="11">
      <t>クミアイ</t>
    </rPh>
    <phoneticPr fontId="2"/>
  </si>
  <si>
    <t>種子島産婦人科医院組合</t>
    <phoneticPr fontId="2"/>
  </si>
  <si>
    <t>公立種子島病院組合</t>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</si>
  <si>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</si>
  <si>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rPh sb="18" eb="20">
      <t>カイケイ</t>
    </rPh>
    <phoneticPr fontId="2"/>
  </si>
  <si>
    <t>種子島農業公社</t>
    <rPh sb="0" eb="3">
      <t>タネガシマ</t>
    </rPh>
    <rPh sb="3" eb="5">
      <t>ノウギョウ</t>
    </rPh>
    <rPh sb="5" eb="7">
      <t>コウシャ</t>
    </rPh>
    <phoneticPr fontId="2"/>
  </si>
  <si>
    <t>文化スポーツ振興基金</t>
    <rPh sb="0" eb="2">
      <t>ブンカ</t>
    </rPh>
    <rPh sb="6" eb="8">
      <t>シンコウ</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</si>
  <si>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</si>
  <si>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農業振興基金</t>
    <rPh sb="0" eb="2">
      <t>ノウギョウ</t>
    </rPh>
    <rPh sb="2" eb="4">
      <t>シンコウ</t>
    </rPh>
    <rPh sb="4" eb="6">
      <t>キキン</t>
    </rPh>
    <phoneticPr fontId="5"/>
  </si>
  <si>
    <t>ふるさと応援基金</t>
    <rPh sb="4" eb="6">
      <t>オウエン</t>
    </rPh>
    <rPh sb="6" eb="8">
      <t>キキン</t>
    </rPh>
    <phoneticPr fontId="5"/>
  </si>
  <si>
    <t>畜産振興基金</t>
    <rPh sb="0" eb="2">
      <t>チクサン</t>
    </rPh>
    <rPh sb="2" eb="4">
      <t>シンコウ</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</si>
  <si>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</si>
  <si>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</si>
  <si>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</si>
  <si>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公共施設全体の老朽化が進み，改修が必要になっていることから，類似団体平均と比較し高い水準となっている。将来負担比率については，一般財源の不足を補うための基金の取崩しが低減したこともあり，比率の減少に繋がったと考えられる。今後も，施設の改修に伴う町債の元利償還の開始や，新規発行などが予想されるが，総合管理計画及び個別計画に基づき，適正な維持管理に努める。</t>
    <rPh sb="0" eb="2">
      <t>ユウケイ</t>
    </rPh>
    <rPh sb="2" eb="6">
      <t>コテイシサン</t>
    </rPh>
    <rPh sb="6" eb="8">
      <t>ゲンカ</t>
    </rPh>
    <rPh sb="8" eb="11">
      <t>ショウキャクリツ</t>
    </rPh>
    <rPh sb="17" eb="19">
      <t>コウキョウ</t>
    </rPh>
    <rPh sb="19" eb="21">
      <t>シセツ</t>
    </rPh>
    <rPh sb="21" eb="23">
      <t>ゼンタイ</t>
    </rPh>
    <rPh sb="24" eb="27">
      <t>ロウキュウカ</t>
    </rPh>
    <rPh sb="28" eb="29">
      <t>スス</t>
    </rPh>
    <rPh sb="31" eb="33">
      <t>カイシュウ</t>
    </rPh>
    <rPh sb="34" eb="36">
      <t>ヒツヨウ</t>
    </rPh>
    <rPh sb="47" eb="49">
      <t>ルイジ</t>
    </rPh>
    <rPh sb="49" eb="51">
      <t>ダンタイ</t>
    </rPh>
    <rPh sb="51" eb="53">
      <t>ヘイキン</t>
    </rPh>
    <rPh sb="54" eb="56">
      <t>ヒカク</t>
    </rPh>
    <rPh sb="57" eb="58">
      <t>タカ</t>
    </rPh>
    <rPh sb="59" eb="61">
      <t>スイジュン</t>
    </rPh>
    <rPh sb="68" eb="70">
      <t>ショウライ</t>
    </rPh>
    <rPh sb="70" eb="72">
      <t>フタン</t>
    </rPh>
    <rPh sb="72" eb="74">
      <t>ヒリツ</t>
    </rPh>
    <rPh sb="80" eb="82">
      <t>イッパン</t>
    </rPh>
    <rPh sb="82" eb="84">
      <t>ザイゲン</t>
    </rPh>
    <rPh sb="85" eb="87">
      <t>フソク</t>
    </rPh>
    <rPh sb="88" eb="89">
      <t>オギナ</t>
    </rPh>
    <rPh sb="93" eb="95">
      <t>キキン</t>
    </rPh>
    <rPh sb="96" eb="98">
      <t>トリクズ</t>
    </rPh>
    <rPh sb="100" eb="102">
      <t>テイゲン</t>
    </rPh>
    <rPh sb="110" eb="112">
      <t>ヒリツ</t>
    </rPh>
    <rPh sb="113" eb="115">
      <t>ゲンショウ</t>
    </rPh>
    <rPh sb="116" eb="117">
      <t>ツナ</t>
    </rPh>
    <rPh sb="121" eb="122">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</si>
  <si>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</si>
  <si>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</si>
  <si>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</si>
  <si>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</si>
  <si>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</si>
  <si>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</si>
  <si>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ともに類似団体平均を上回った水準で推移している。将来負担比率については，一般財源の不足を補うための基金の取崩しが低減したこともあり，比率の減少に繋がったと考えられる。実質公債費比率については、前年度から増減なしで推移したが，今後も町債の新規発行や，据え置き期間終了に伴う元利償還の開始が見込まれることから，新規起債事業の実施についても厳しく点検を行い，事業実施の適正化を図り，財政の健全化に努めていく。
</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4">
      <t>ヘイキン</t>
    </rPh>
    <rPh sb="25" eb="27">
      <t>ウワマワ</t>
    </rPh>
    <rPh sb="29" eb="31">
      <t>スイジュン</t>
    </rPh>
    <rPh sb="32" eb="34">
      <t>スイイ</t>
    </rPh>
    <rPh sb="39" eb="41">
      <t>ショウライ</t>
    </rPh>
    <rPh sb="41" eb="43">
      <t>フタン</t>
    </rPh>
    <rPh sb="43" eb="45">
      <t>ヒリツ</t>
    </rPh>
    <rPh sb="51" eb="53">
      <t>イッパン</t>
    </rPh>
    <rPh sb="53" eb="55">
      <t>ザイゲン</t>
    </rPh>
    <rPh sb="56" eb="58">
      <t>フソク</t>
    </rPh>
    <rPh sb="59" eb="60">
      <t>オギナ</t>
    </rPh>
    <rPh sb="64" eb="66">
      <t>キキン</t>
    </rPh>
    <rPh sb="67" eb="69">
      <t>トリクズ</t>
    </rPh>
    <rPh sb="71" eb="73">
      <t>テイゲン</t>
    </rPh>
    <rPh sb="81" eb="83">
      <t>ヒリツ</t>
    </rPh>
    <rPh sb="84" eb="86">
      <t>ゲンショウ</t>
    </rPh>
    <rPh sb="98" eb="100">
      <t>ジッシツ</t>
    </rPh>
    <rPh sb="100" eb="103">
      <t>コウサイヒ</t>
    </rPh>
    <rPh sb="103" eb="105">
      <t>ヒリツ</t>
    </rPh>
    <rPh sb="111" eb="114">
      <t>ゼンネンド</t>
    </rPh>
    <rPh sb="116" eb="118">
      <t>ゾウゲン</t>
    </rPh>
    <rPh sb="121" eb="123">
      <t>スイイ</t>
    </rPh>
    <rPh sb="127" eb="129">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</si>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</sst>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B4A1-44AD-8F3F-C9F037A4AB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167502</c:v>
                </c:pt>
                <c:pt idx="1">
                  <c:v>146375</c:v>
                </c:pt>
                <c:pt idx="2">
                  <c:v>159882</c:v>
                </c:pt>
                <c:pt idx="3">
                  <c:v>159574</c:v>
                </c:pt>
                <c:pt idx="4">
                  <c:v>182484</c:v>
                </c:pt>
              </c:numCache>
            </c:numRef>
          </c:val>
          <c:smooth val="0"/>
          <c:extLst>
            <c:ext xmlns:c16="http://schemas.microsoft.com/office/drawing/2014/chart" uri="{C3380CC4-5D6E-409C-BE32-E72D297353CC}">
              <c16:uniqueId val="{00000001-B4A1-44AD-8F3F-C9F037A4AB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1.44</c:v>
                </c:pt>
                <c:pt idx="1">
                  <c:v>1.28</c:v>
                </c:pt>
                <c:pt idx="2">
                  <c:v>1.44</c:v>
                </c:pt>
                <c:pt idx="3">
                  <c:v>1.23</c:v>
                </c:pt>
                <c:pt idx="4">
                  <c:v>1.04</c:v>
                </c:pt>
              </c:numCache>
            </c:numRef>
          </c:val>
          <c:extLst>
            <c:ext xmlns:c16="http://schemas.microsoft.com/office/drawing/2014/chart" uri="{C3380CC4-5D6E-409C-BE32-E72D297353CC}">
              <c16:uniqueId val="{00000000-D5F0-4363-87DF-84D25FBB0A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19.63</c:v>
                </c:pt>
                <c:pt idx="1">
                  <c:v>20.73</c:v>
                </c:pt>
                <c:pt idx="2">
                  <c:v>20.84</c:v>
                </c:pt>
                <c:pt idx="3">
                  <c:v>19.239999999999998</c:v>
                </c:pt>
                <c:pt idx="4">
                  <c:v>18.649999999999999</c:v>
                </c:pt>
              </c:numCache>
            </c:numRef>
          </c:val>
          <c:extLst>
            <c:ext xmlns:c16="http://schemas.microsoft.com/office/drawing/2014/chart" uri="{C3380CC4-5D6E-409C-BE32-E72D297353CC}">
              <c16:uniqueId val="{00000001-D5F0-4363-87DF-84D25FBB0A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0.86</c:v>
                </c:pt>
                <c:pt idx="1">
                  <c:v>0.65</c:v>
                </c:pt>
                <c:pt idx="2">
                  <c:v>0.25</c:v>
                </c:pt>
                <c:pt idx="3">
                  <c:v>-1.84</c:v>
                </c:pt>
                <c:pt idx="4">
                  <c:v>0.1</c:v>
                </c:pt>
              </c:numCache>
            </c:numRef>
          </c:val>
          <c:smooth val="0"/>
          <c:extLst>
            <c:ext xmlns:c16="http://schemas.microsoft.com/office/drawing/2014/chart" uri="{C3380CC4-5D6E-409C-BE32-E72D297353CC}">
              <c16:uniqueId val="{00000002-D5F0-4363-87DF-84D25FBB0A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25D9-418C-BDDA-F60786B460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0.82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D9-418C-BDDA-F60786B460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D9-418C-BDDA-F60786B460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D9-418C-BDDA-F60786B4606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5D9-418C-BDDA-F60786B46069}"/>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0.13</c:v>
                </c:pt>
                <c:pt idx="4">
                  <c:v>#N/A</c:v>
                </c:pt>
                <c:pt idx="5">
                  <c:v>0.06</c:v>
                </c:pt>
                <c:pt idx="6">
                  <c:v>#N/A</c:v>
                </c:pt>
                <c:pt idx="7">
                  <c:v>0.03</c:v>
                </c:pt>
                <c:pt idx="8">
                  <c:v>#N/A</c:v>
                </c:pt>
                <c:pt idx="9">
                  <c:v>0</c:v>
                </c:pt>
              </c:numCache>
            </c:numRef>
          </c:val>
          <c:extLst>
            <c:ext xmlns:c16="http://schemas.microsoft.com/office/drawing/2014/chart" uri="{C3380CC4-5D6E-409C-BE32-E72D297353CC}">
              <c16:uniqueId val="{00000005-25D9-418C-BDDA-F60786B4606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0.04</c:v>
                </c:pt>
                <c:pt idx="8">
                  <c:v>#N/A</c:v>
                </c:pt>
                <c:pt idx="9">
                  <c:v>0</c:v>
                </c:pt>
              </c:numCache>
            </c:numRef>
          </c:val>
          <c:extLst>
            <c:ext xmlns:c16="http://schemas.microsoft.com/office/drawing/2014/chart" uri="{C3380CC4-5D6E-409C-BE32-E72D297353CC}">
              <c16:uniqueId val="{00000006-25D9-418C-BDDA-F60786B4606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0.15</c:v>
                </c:pt>
                <c:pt idx="4">
                  <c:v>#N/A</c:v>
                </c:pt>
                <c:pt idx="5">
                  <c:v>0.23</c:v>
                </c:pt>
                <c:pt idx="6">
                  <c:v>#N/A</c:v>
                </c:pt>
                <c:pt idx="7">
                  <c:v>0.11</c:v>
                </c:pt>
                <c:pt idx="8">
                  <c:v>#N/A</c:v>
                </c:pt>
                <c:pt idx="9">
                  <c:v>0.12</c:v>
                </c:pt>
              </c:numCache>
            </c:numRef>
          </c:val>
          <c:extLst>
            <c:ext xmlns:c16="http://schemas.microsoft.com/office/drawing/2014/chart" uri="{C3380CC4-5D6E-409C-BE32-E72D297353CC}">
              <c16:uniqueId val="{00000007-25D9-418C-BDDA-F60786B4606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1.44</c:v>
                </c:pt>
                <c:pt idx="2">
                  <c:v>#N/A</c:v>
                </c:pt>
                <c:pt idx="3">
                  <c:v>1.27</c:v>
                </c:pt>
                <c:pt idx="4">
                  <c:v>#N/A</c:v>
                </c:pt>
                <c:pt idx="5">
                  <c:v>1.43</c:v>
                </c:pt>
                <c:pt idx="6">
                  <c:v>#N/A</c:v>
                </c:pt>
                <c:pt idx="7">
                  <c:v>1.22</c:v>
                </c:pt>
                <c:pt idx="8">
                  <c:v>#N/A</c:v>
                </c:pt>
                <c:pt idx="9">
                  <c:v>1.03</c:v>
                </c:pt>
              </c:numCache>
            </c:numRef>
          </c:val>
          <c:extLst>
            <c:ext xmlns:c16="http://schemas.microsoft.com/office/drawing/2014/chart" uri="{C3380CC4-5D6E-409C-BE32-E72D297353CC}">
              <c16:uniqueId val="{00000008-25D9-418C-BDDA-F60786B46069}"/>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3.97</c:v>
                </c:pt>
                <c:pt idx="2">
                  <c:v>#N/A</c:v>
                </c:pt>
                <c:pt idx="3">
                  <c:v>2.8</c:v>
                </c:pt>
                <c:pt idx="4">
                  <c:v>#N/A</c:v>
                </c:pt>
                <c:pt idx="5">
                  <c:v>2.97</c:v>
                </c:pt>
                <c:pt idx="6">
                  <c:v>#N/A</c:v>
                </c:pt>
                <c:pt idx="7">
                  <c:v>2.99</c:v>
                </c:pt>
                <c:pt idx="8">
                  <c:v>#N/A</c:v>
                </c:pt>
                <c:pt idx="9">
                  <c:v>7.76</c:v>
                </c:pt>
              </c:numCache>
            </c:numRef>
          </c:val>
          <c:extLst>
            <c:ext xmlns:c16="http://schemas.microsoft.com/office/drawing/2014/chart" uri="{C3380CC4-5D6E-409C-BE32-E72D297353CC}">
              <c16:uniqueId val="{00000009-25D9-418C-BDDA-F60786B460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572</c:v>
                </c:pt>
                <c:pt idx="5">
                  <c:v>662</c:v>
                </c:pt>
                <c:pt idx="8">
                  <c:v>643</c:v>
                </c:pt>
                <c:pt idx="11">
                  <c:v>676</c:v>
                </c:pt>
                <c:pt idx="14">
                  <c:v>728</c:v>
                </c:pt>
              </c:numCache>
            </c:numRef>
          </c:val>
          <c:extLst>
            <c:ext xmlns:c16="http://schemas.microsoft.com/office/drawing/2014/chart" uri="{C3380CC4-5D6E-409C-BE32-E72D297353CC}">
              <c16:uniqueId val="{00000000-A634-4D92-A1E1-947C5DEE9D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34-4D92-A1E1-947C5DEE9D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34-4D92-A1E1-947C5DEE9D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153</c:v>
                </c:pt>
                <c:pt idx="3">
                  <c:v>105</c:v>
                </c:pt>
                <c:pt idx="6">
                  <c:v>111</c:v>
                </c:pt>
                <c:pt idx="9">
                  <c:v>111</c:v>
                </c:pt>
                <c:pt idx="12">
                  <c:v>110</c:v>
                </c:pt>
              </c:numCache>
            </c:numRef>
          </c:val>
          <c:extLst>
            <c:ext xmlns:c16="http://schemas.microsoft.com/office/drawing/2014/chart" uri="{C3380CC4-5D6E-409C-BE32-E72D297353CC}">
              <c16:uniqueId val="{00000003-A634-4D92-A1E1-947C5DEE9D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c:v>
                </c:pt>
                <c:pt idx="3">
                  <c:v>50</c:v>
                </c:pt>
                <c:pt idx="6">
                  <c:v>42</c:v>
                </c:pt>
                <c:pt idx="9">
                  <c:v>49</c:v>
                </c:pt>
                <c:pt idx="12">
                  <c:v>55</c:v>
                </c:pt>
              </c:numCache>
            </c:numRef>
          </c:val>
          <c:extLst>
            <c:ext xmlns:c16="http://schemas.microsoft.com/office/drawing/2014/chart" uri="{C3380CC4-5D6E-409C-BE32-E72D297353CC}">
              <c16:uniqueId val="{00000004-A634-4D92-A1E1-947C5DEE9D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34-4D92-A1E1-947C5DEE9D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34-4D92-A1E1-947C5DEE9D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782</c:v>
                </c:pt>
                <c:pt idx="3">
                  <c:v>836</c:v>
                </c:pt>
                <c:pt idx="6">
                  <c:v>833</c:v>
                </c:pt>
                <c:pt idx="9">
                  <c:v>868</c:v>
                </c:pt>
                <c:pt idx="12">
                  <c:v>937</c:v>
                </c:pt>
              </c:numCache>
            </c:numRef>
          </c:val>
          <c:extLst>
            <c:ext xmlns:c16="http://schemas.microsoft.com/office/drawing/2014/chart" uri="{C3380CC4-5D6E-409C-BE32-E72D297353CC}">
              <c16:uniqueId val="{00000007-A634-4D92-A1E1-947C5DEE9D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399</c:v>
                </c:pt>
                <c:pt idx="2">
                  <c:v>#N/A</c:v>
                </c:pt>
                <c:pt idx="3">
                  <c:v>#N/A</c:v>
                </c:pt>
                <c:pt idx="4">
                  <c:v>329</c:v>
                </c:pt>
                <c:pt idx="5">
                  <c:v>#N/A</c:v>
                </c:pt>
                <c:pt idx="6">
                  <c:v>#N/A</c:v>
                </c:pt>
                <c:pt idx="7">
                  <c:v>343</c:v>
                </c:pt>
                <c:pt idx="8">
                  <c:v>#N/A</c:v>
                </c:pt>
                <c:pt idx="9">
                  <c:v>#N/A</c:v>
                </c:pt>
                <c:pt idx="10">
                  <c:v>352</c:v>
                </c:pt>
                <c:pt idx="11">
                  <c:v>#N/A</c:v>
                </c:pt>
                <c:pt idx="12">
                  <c:v>#N/A</c:v>
                </c:pt>
                <c:pt idx="13">
                  <c:v>374</c:v>
                </c:pt>
                <c:pt idx="14">
                  <c:v>#N/A</c:v>
                </c:pt>
              </c:numCache>
            </c:numRef>
          </c:val>
          <c:smooth val="0"/>
          <c:extLst>
            <c:ext xmlns:c16="http://schemas.microsoft.com/office/drawing/2014/chart" uri="{C3380CC4-5D6E-409C-BE32-E72D297353CC}">
              <c16:uniqueId val="{00000008-A634-4D92-A1E1-947C5DEE9D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6525</c:v>
                </c:pt>
                <c:pt idx="5">
                  <c:v>6518</c:v>
                </c:pt>
                <c:pt idx="8">
                  <c:v>6513</c:v>
                </c:pt>
                <c:pt idx="11">
                  <c:v>6557</c:v>
                </c:pt>
                <c:pt idx="14">
                  <c:v>6318</c:v>
                </c:pt>
              </c:numCache>
            </c:numRef>
          </c:val>
          <c:extLst>
            <c:ext xmlns:c16="http://schemas.microsoft.com/office/drawing/2014/chart" uri="{C3380CC4-5D6E-409C-BE32-E72D297353CC}">
              <c16:uniqueId val="{00000000-A6EC-490D-9534-CDD2C5E538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167</c:v>
                </c:pt>
                <c:pt idx="5">
                  <c:v>182</c:v>
                </c:pt>
                <c:pt idx="8">
                  <c:v>207</c:v>
                </c:pt>
                <c:pt idx="11">
                  <c:v>303</c:v>
                </c:pt>
                <c:pt idx="14">
                  <c:v>386</c:v>
                </c:pt>
              </c:numCache>
            </c:numRef>
          </c:val>
          <c:extLst>
            <c:ext xmlns:c16="http://schemas.microsoft.com/office/drawing/2014/chart" uri="{C3380CC4-5D6E-409C-BE32-E72D297353CC}">
              <c16:uniqueId val="{00000001-A6EC-490D-9534-CDD2C5E538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3711</c:v>
                </c:pt>
                <c:pt idx="5">
                  <c:v>3459</c:v>
                </c:pt>
                <c:pt idx="8">
                  <c:v>3405</c:v>
                </c:pt>
                <c:pt idx="11">
                  <c:v>3424</c:v>
                </c:pt>
                <c:pt idx="14">
                  <c:v>3805</c:v>
                </c:pt>
              </c:numCache>
            </c:numRef>
          </c:val>
          <c:extLst>
            <c:ext xmlns:c16="http://schemas.microsoft.com/office/drawing/2014/chart" uri="{C3380CC4-5D6E-409C-BE32-E72D297353CC}">
              <c16:uniqueId val="{00000002-A6EC-490D-9534-CDD2C5E538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3-A6EC-490D-9534-CDD2C5E538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EC-490D-9534-CDD2C5E538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5-A6EC-490D-9534-CDD2C5E538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1163</c:v>
                </c:pt>
                <c:pt idx="3">
                  <c:v>1176</c:v>
                </c:pt>
                <c:pt idx="6">
                  <c:v>1000</c:v>
                </c:pt>
                <c:pt idx="9">
                  <c:v>978</c:v>
                </c:pt>
                <c:pt idx="12">
                  <c:v>868</c:v>
                </c:pt>
              </c:numCache>
            </c:numRef>
          </c:val>
          <c:extLst>
            <c:ext xmlns:c16="http://schemas.microsoft.com/office/drawing/2014/chart" uri="{C3380CC4-5D6E-409C-BE32-E72D297353CC}">
              <c16:uniqueId val="{00000006-A6EC-490D-9534-CDD2C5E538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1410</c:v>
                </c:pt>
                <c:pt idx="3">
                  <c:v>1284</c:v>
                </c:pt>
                <c:pt idx="6">
                  <c:v>1151</c:v>
                </c:pt>
                <c:pt idx="9">
                  <c:v>1023</c:v>
                </c:pt>
                <c:pt idx="12">
                  <c:v>887</c:v>
                </c:pt>
              </c:numCache>
            </c:numRef>
          </c:val>
          <c:extLst>
            <c:ext xmlns:c16="http://schemas.microsoft.com/office/drawing/2014/chart" uri="{C3380CC4-5D6E-409C-BE32-E72D297353CC}">
              <c16:uniqueId val="{00000007-A6EC-490D-9534-CDD2C5E538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653</c:v>
                </c:pt>
                <c:pt idx="3">
                  <c:v>718</c:v>
                </c:pt>
                <c:pt idx="6">
                  <c:v>712</c:v>
                </c:pt>
                <c:pt idx="9">
                  <c:v>885</c:v>
                </c:pt>
                <c:pt idx="12">
                  <c:v>965</c:v>
                </c:pt>
              </c:numCache>
            </c:numRef>
          </c:val>
          <c:extLst>
            <c:ext xmlns:c16="http://schemas.microsoft.com/office/drawing/2014/chart" uri="{C3380CC4-5D6E-409C-BE32-E72D297353CC}">
              <c16:uniqueId val="{00000008-A6EC-490D-9534-CDD2C5E538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EC-490D-9534-CDD2C5E538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7906</c:v>
                </c:pt>
                <c:pt idx="3">
                  <c:v>7871</c:v>
                </c:pt>
                <c:pt idx="6">
                  <c:v>7955</c:v>
                </c:pt>
                <c:pt idx="9">
                  <c:v>8306</c:v>
                </c:pt>
                <c:pt idx="12">
                  <c:v>8401</c:v>
                </c:pt>
              </c:numCache>
            </c:numRef>
          </c:val>
          <c:extLst>
            <c:ext xmlns:c16="http://schemas.microsoft.com/office/drawing/2014/chart" uri="{C3380CC4-5D6E-409C-BE32-E72D297353CC}">
              <c16:uniqueId val="{0000000A-A6EC-490D-9534-CDD2C5E538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731</c:v>
                </c:pt>
                <c:pt idx="2">
                  <c:v>#N/A</c:v>
                </c:pt>
                <c:pt idx="3">
                  <c:v>#N/A</c:v>
                </c:pt>
                <c:pt idx="4">
                  <c:v>891</c:v>
                </c:pt>
                <c:pt idx="5">
                  <c:v>#N/A</c:v>
                </c:pt>
                <c:pt idx="6">
                  <c:v>#N/A</c:v>
                </c:pt>
                <c:pt idx="7">
                  <c:v>697</c:v>
                </c:pt>
                <c:pt idx="8">
                  <c:v>#N/A</c:v>
                </c:pt>
                <c:pt idx="9">
                  <c:v>#N/A</c:v>
                </c:pt>
                <c:pt idx="10">
                  <c:v>907</c:v>
                </c:pt>
                <c:pt idx="11">
                  <c:v>#N/A</c:v>
                </c:pt>
                <c:pt idx="12">
                  <c:v>#N/A</c:v>
                </c:pt>
                <c:pt idx="13">
                  <c:v>613</c:v>
                </c:pt>
                <c:pt idx="14">
                  <c:v>#N/A</c:v>
                </c:pt>
              </c:numCache>
            </c:numRef>
          </c:val>
          <c:smooth val="0"/>
          <c:extLst>
            <c:ext xmlns:c16="http://schemas.microsoft.com/office/drawing/2014/chart" uri="{C3380CC4-5D6E-409C-BE32-E72D297353CC}">
              <c16:uniqueId val="{0000000B-A6EC-490D-9534-CDD2C5E538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829</c:v>
                </c:pt>
                <c:pt idx="1">
                  <c:v>790</c:v>
                </c:pt>
                <c:pt idx="2">
                  <c:v>825</c:v>
                </c:pt>
              </c:numCache>
            </c:numRef>
          </c:val>
          <c:extLst>
            <c:ext xmlns:c16="http://schemas.microsoft.com/office/drawing/2014/chart" uri="{C3380CC4-5D6E-409C-BE32-E72D297353CC}">
              <c16:uniqueId val="{00000000-540D-45A7-99BC-AF0A5BCD95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1592</c:v>
                </c:pt>
                <c:pt idx="1">
                  <c:v>1592</c:v>
                </c:pt>
                <c:pt idx="2">
                  <c:v>1634</c:v>
                </c:pt>
              </c:numCache>
            </c:numRef>
          </c:val>
          <c:extLst>
            <c:ext xmlns:c16="http://schemas.microsoft.com/office/drawing/2014/chart" uri="{C3380CC4-5D6E-409C-BE32-E72D297353CC}">
              <c16:uniqueId val="{00000001-540D-45A7-99BC-AF0A5BCD95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826</c:v>
                </c:pt>
                <c:pt idx="1">
                  <c:v>883</c:v>
                </c:pt>
                <c:pt idx="2">
                  <c:v>1193</c:v>
                </c:pt>
              </c:numCache>
            </c:numRef>
          </c:val>
          <c:extLst>
            <c:ext xmlns:c16="http://schemas.microsoft.com/office/drawing/2014/chart" uri="{C3380CC4-5D6E-409C-BE32-E72D297353CC}">
              <c16:uniqueId val="{00000002-540D-45A7-99BC-AF0A5BCD95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{4B7BEE8E-7852-489C-990A-44ADAE25A440}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CC-46B5-9ADF-F794A11BD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{3B090D00-0113-4C4C-9D15-582D7F7395FA}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CC-46B5-9ADF-F794A11BD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{E7FDD49D-FB8E-4821-897A-4DB945088157}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CC-46B5-9ADF-F794A11BD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{D3F45EE6-EA38-408F-8DA1-B016D880A987}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CC-46B5-9ADF-F794A11BD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{929191F1-A62C-4729-82F7-0DFBCEC8A534}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CC-46B5-9ADF-F794A11BD5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{B163E453-5A1D-42EB-B5AD-482C2E832B3F}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CC-46B5-9ADF-F794A11BD5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{1B90B341-2B0D-4EEB-8F30-078603C8399A}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CC-46B5-9ADF-F794A11BD5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{9D075E92-74A5-4BA3-B8DB-96338B196170}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CC-46B5-9ADF-F794A11BD5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{2323FFEF-5BE6-4890-AF19-8E3F9B3A0476}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CC-46B5-9ADF-F794A11BD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68.400000000000006</c:v>
                </c:pt>
                <c:pt idx="16">
                  <c:v>69.900000000000006</c:v>
                </c:pt>
                <c:pt idx="24">
                  <c:v>71.3</c:v>
                </c:pt>
                <c:pt idx="32">
                  <c:v>72.599999999999994</c:v>
                </c:pt>
              </c:numCache>
            </c:numRef>
          </c:xVal>
          <c:yVal>
            <c:numRef>
              <c:f>公会計指標分析・財政指標組合せ分析表!$BP$51:$DC$51</c:f>
              <c:numCache>
                <c:formatCode>#,##0.0;"▲ "#,##0.0</c:formatCode>
                <c:ptCount val="40"/>
                <c:pt idx="0">
                  <c:v>22.5</c:v>
                </c:pt>
                <c:pt idx="8">
                  <c:v>27.6</c:v>
                </c:pt>
                <c:pt idx="16">
                  <c:v>20.7</c:v>
                </c:pt>
                <c:pt idx="24">
                  <c:v>26.3</c:v>
                </c:pt>
                <c:pt idx="32">
                  <c:v>16.5</c:v>
                </c:pt>
              </c:numCache>
            </c:numRef>
          </c:yVal>
          <c:smooth val="0"/>
          <c:extLst>
            <c:ext xmlns:c16="http://schemas.microsoft.com/office/drawing/2014/chart" uri="{C3380CC4-5D6E-409C-BE32-E72D297353CC}">
              <c16:uniqueId val="{00000009-01CC-46B5-9ADF-F794A11BD5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{AF991283-F037-42F9-B57E-6A982F08B986}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CC-46B5-9ADF-F794A11BD5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{C47DD43F-4001-484E-8D5A-CEDB1E817DFE}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CC-46B5-9ADF-F794A11BD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{C1A2BF92-DD70-48A7-8938-D40646B59667}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CC-46B5-9ADF-F794A11BD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{BD287C16-74C8-4CB3-B1C0-0340976E8B58}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CC-46B5-9ADF-F794A11BD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{7AAB56B0-4A60-439F-A8F7-A83CFB3CE9A3}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CC-46B5-9ADF-F794A11BD5E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{26005C14-D364-427E-8A74-CF15352A29BE}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CC-46B5-9ADF-F794A11BD5E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{E376C08F-422F-4DB3-8CFC-5246460B0A8D}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CC-46B5-9ADF-F794A11BD5EB}"/>
                </c:ext>
              </c:extLst>
            </c:dLbl>
            <c:dLbl>
              <c:idx val="24"/>
              <c:layout>
                <c:manualLayout>
                  <c:x val="-3.1359255137876504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{E20A2A0C-C0F7-45BC-9E33-A5BF5CEFB0BA}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CC-46B5-9ADF-F794A11BD5EB}"/>
                </c:ext>
              </c:extLst>
            </c:dLbl>
            <c:dLbl>
              <c:idx val="32"/>
              <c:layout>
                <c:manualLayout>
                  <c:x val="-3.2672246162591886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{CFDA0FA2-1A20-480A-B28A-2C66D63957F9}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CC-46B5-9ADF-F794A11BD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CC-46B5-9ADF-F794A11BD5E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{891F7481-F3D2-4B0D-ACCE-8010D6874A45}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E4C-4004-96F6-E39BA4553D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{61F1548F-3534-4055-9CFC-98E1A3A771D8}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4C-4004-96F6-E39BA4553D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{B124F217-2917-43F3-A9AE-3E9166B0211C}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4C-4004-96F6-E39BA4553D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{18B96286-F44C-4124-AAA1-48DA2B5E09F6}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4C-4004-96F6-E39BA4553D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{6B086F55-6697-43C2-B055-71D6CAD8CADE}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4C-4004-96F6-E39BA4553DF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{F9920294-53A8-4856-B8AD-E3C47DEEC4E8}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E4C-4004-96F6-E39BA4553DF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{E725E79B-B2EF-4FD1-9AAB-55B7639F9D05}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E4C-4004-96F6-E39BA4553DF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{6D5C1795-2CEC-40B1-88EC-DEC83C5A4AC9}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E4C-4004-96F6-E39BA4553DF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{DD0600FC-E275-4A17-AEC0-99C96A6E2E10}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E4C-4004-96F6-E39BA4553D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10.1</c:v>
                </c:pt>
                <c:pt idx="16">
                  <c:v>10.8</c:v>
                </c:pt>
                <c:pt idx="24">
                  <c:v>10.199999999999999</c:v>
                </c:pt>
                <c:pt idx="32">
                  <c:v>10.199999999999999</c:v>
                </c:pt>
              </c:numCache>
            </c:numRef>
          </c:xVal>
          <c:yVal>
            <c:numRef>
              <c:f>公会計指標分析・財政指標組合せ分析表!$BP$73:$DC$73</c:f>
              <c:numCache>
                <c:formatCode>#,##0.0;"▲ "#,##0.0</c:formatCode>
                <c:ptCount val="40"/>
                <c:pt idx="0">
                  <c:v>22.5</c:v>
                </c:pt>
                <c:pt idx="8">
                  <c:v>27.6</c:v>
                </c:pt>
                <c:pt idx="16">
                  <c:v>20.7</c:v>
                </c:pt>
                <c:pt idx="24">
                  <c:v>26.3</c:v>
                </c:pt>
                <c:pt idx="32">
                  <c:v>16.5</c:v>
                </c:pt>
              </c:numCache>
            </c:numRef>
          </c:yVal>
          <c:smooth val="0"/>
          <c:extLst>
            <c:ext xmlns:c16="http://schemas.microsoft.com/office/drawing/2014/chart" uri="{C3380CC4-5D6E-409C-BE32-E72D297353CC}">
              <c16:uniqueId val="{00000009-4E4C-4004-96F6-E39BA4553D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{237ADF52-22F7-44FD-833D-B678D7981715}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E4C-4004-96F6-E39BA4553D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{AC9D6BB4-7855-49D3-92B0-3973ECBB83FB}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4C-4004-96F6-E39BA4553D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{A11AAAD2-074E-4FE9-9478-160FEB3473CE}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4C-4004-96F6-E39BA4553D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{B486E7D2-340E-436A-9DB5-DA01BA3FEDA3}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4C-4004-96F6-E39BA4553D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{309B35BF-AC46-4F72-AEFA-044875021DD6}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4C-4004-96F6-E39BA4553DFF}"/>
                </c:ext>
              </c:extLst>
            </c:dLbl>
            <c:dLbl>
              <c:idx val="8"/>
              <c:layout>
                <c:manualLayout>
                  <c:x val="-4.5096530706953748E-2"/>
                  <c:y val="-5.29562842016648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{36844D21-09D7-4A59-B342-097F5B248DCF}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E4C-4004-96F6-E39BA4553DFF}"/>
                </c:ext>
              </c:extLst>
            </c:dLbl>
            <c:dLbl>
              <c:idx val="16"/>
              <c:layout>
                <c:manualLayout>
                  <c:x val="-1.8171803637232604E-2"/>
                  <c:y val="-9.079773574618110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{8A8C0DF7-3E64-4A86-B2F8-2FE98914F200}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E4C-4004-96F6-E39BA4553DFF}"/>
                </c:ext>
              </c:extLst>
            </c:dLbl>
            <c:dLbl>
              <c:idx val="24"/>
              <c:layout>
                <c:manualLayout>
                  <c:x val="-4.490505736590117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{6B42D980-8E21-4CC8-9677-3656AEE934E4}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E4C-4004-96F6-E39BA4553DFF}"/>
                </c:ext>
              </c:extLst>
            </c:dLbl>
            <c:dLbl>
              <c:idx val="32"/>
              <c:layout>
                <c:manualLayout>
                  <c:x val="-1.8235628084250128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{D9E7DADC-FAA7-40B0-AABD-C5D200DEAE3F}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E4C-4004-96F6-E39BA4553D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4C-4004-96F6-E39BA4553DFF}"/>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元利償還金については，前年度から</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百万円増加した。平成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年度にかけ，公共施設の大規模改修に活用するため発行した地方債の償還が開始されたことが原因となっている。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算入公債費等については，過疎・辺地対策事業等，交付税参入率の高い地方債を活用していることから増加となった。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実質公債費比率の分子は増加傾向にあることから，新規事業の総点検や，交付税参入率の高い地方債の活用により，公債費の適正管理に努める。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本町では，満期一括償還方式での地方債の借入は行っていない。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地方債残高については，</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百万円の増加となったが，一部事務組合の公債費残高の減少により，組合等負担等見込額が減少したことや，計画的な積立てにより充当可能基金が増額したことから，将来負担比率の分子は減少となった。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今後については，引き続き基金の計画的な運用，新規事業の点検の徹底による公債費の抑制を実施し，財政運営の適正化に努める。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鹿児島県中種子町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財政調整基金については，余剰金処分を中心に積立てを行っており，残高は増加となった。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また，公共施設の改修等に備えた公共施設等総合管理基金に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百万円，農業の振興を目的とする農業振興基金に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その他特目基金については，それぞれの目的に対応し，取崩しを行う予定であり，基金全体の残高は減少していく見込みである。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文化スポーツ振興基金：住民のゆとりある文化の創造と明るく健やかな郷土づくりを推進</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農業の振興・復興に係る取組を実施するための財源として活用する。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公共施設等総合管理基金：公共施設等の統廃合を含めた，適正管理を推進</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文化スポーツ振興基金：文化施設と運動施設の大規模改修のために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さつまいも基腐病の対策等，基幹産業である農業の振興・復興に係る財政需要を見込み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公共施設等総合管理基金：公共施設等の適正管理のため，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百万円の予算積立てを行った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文化スポーツ振興基金：今後も施設の老朽化に伴う改修，長寿命化が必要となることから計画的な取崩し及び積立てを行う。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農作物における疫病対策，自然災害や資材の価格高騰等への対策等，今後の財政需要に応じ取崩しを行っていく予定である。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公共施設等総合管理基金：総合管理計画及び個別計画に基づき，今後増加が見込まれる公共施設等の改修事業へ充当していく予定である。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交付税の減少や今後想定される様々な財政需要に対応するため，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百万円）の積立てを行ったことから増加となった。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今後の財政需要を備え，計画的に積立てを実施していく方針である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地方債の償還計画を踏まえ，取崩しを行って行く予定であり，減少していくことが予想される。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7,629
7,602
136.94
8,361,256
8,302,948
45,897
4,423,434
8,401,352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において，施設総量（総床面積）を縮減するという目標を掲げており，老朽化した施設の統合・整理・除去等を進めている。有形固定資産減価償却率は類似団体平均より高い水準ではあるが，個別計画等に基づき適正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40259</xdr:rowOff>
    </xdr:from>
    <xdr:to>
      <xdr:col>23</xdr:col>
      <xdr:colOff>136525</xdr:colOff>
      <xdr:row>33</xdr:row>
      <xdr:rowOff>141860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18686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12192</xdr:rowOff>
    </xdr:from>
    <xdr:to>
      <xdr:col>19</xdr:col>
      <xdr:colOff>187325</xdr:colOff>
      <xdr:row>33</xdr:row>
      <xdr:rowOff>113792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62992</xdr:rowOff>
    </xdr:from>
    <xdr:to>
      <xdr:col>23</xdr:col>
      <xdr:colOff>85725</xdr:colOff>
      <xdr:row>33</xdr:row>
      <xdr:rowOff>91059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492367"/>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153416</xdr:rowOff>
    </xdr:from>
    <xdr:to>
      <xdr:col>15</xdr:col>
      <xdr:colOff>187325</xdr:colOff>
      <xdr:row>33</xdr:row>
      <xdr:rowOff>83565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411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32766</xdr:rowOff>
    </xdr:from>
    <xdr:to>
      <xdr:col>19</xdr:col>
      <xdr:colOff>136525</xdr:colOff>
      <xdr:row>33</xdr:row>
      <xdr:rowOff>62992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46214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121031</xdr:rowOff>
    </xdr:from>
    <xdr:to>
      <xdr:col>11</xdr:col>
      <xdr:colOff>187325</xdr:colOff>
      <xdr:row>33</xdr:row>
      <xdr:rowOff>51181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381</xdr:rowOff>
    </xdr:from>
    <xdr:to>
      <xdr:col>15</xdr:col>
      <xdr:colOff>136525</xdr:colOff>
      <xdr:row>33</xdr:row>
      <xdr:rowOff>32766</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42975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88646</xdr:rowOff>
    </xdr:from>
    <xdr:to>
      <xdr:col>7</xdr:col>
      <xdr:colOff>187325</xdr:colOff>
      <xdr:row>33</xdr:row>
      <xdr:rowOff>18796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139446</xdr:rowOff>
    </xdr:from>
    <xdr:to>
      <xdr:col>11</xdr:col>
      <xdr:colOff>136525</xdr:colOff>
      <xdr:row>33</xdr:row>
      <xdr:rowOff>381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639737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104919</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534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74693</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50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42308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9923</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43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改善傾向にはあるが，類似団体平均より高い水準となっている。基金の取崩しを行ったことによる充当可能財源の減や，公立保育所を運営していることなどから，職員数が多く，人件費の水準が高いことが主な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今後は、職員の定員管理を徹底するとともに，新規起債事業の実施についても厳しく点検を行い，適正な水準の確保に努める。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105655</xdr:rowOff>
    </xdr:from>
    <xdr:to>
      <xdr:col>76</xdr:col>
      <xdr:colOff>73025</xdr:colOff>
      <xdr:row>30</xdr:row>
      <xdr:rowOff>35805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84082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101990</xdr:rowOff>
    </xdr:from>
    <xdr:to>
      <xdr:col>72</xdr:col>
      <xdr:colOff>123825</xdr:colOff>
      <xdr:row>31</xdr:row>
      <xdr:rowOff>32140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0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156455</xdr:rowOff>
    </xdr:from>
    <xdr:to>
      <xdr:col>76</xdr:col>
      <xdr:colOff>22225</xdr:colOff>
      <xdr:row>30</xdr:row>
      <xdr:rowOff>152790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00030"/>
          <a:ext cx="711200" cy="1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110318</xdr:rowOff>
    </xdr:from>
    <xdr:to>
      <xdr:col>68</xdr:col>
      <xdr:colOff>123825</xdr:colOff>
      <xdr:row>31</xdr:row>
      <xdr:rowOff>40468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0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152790</xdr:rowOff>
    </xdr:from>
    <xdr:to>
      <xdr:col>72</xdr:col>
      <xdr:colOff>73025</xdr:colOff>
      <xdr:row>30</xdr:row>
      <xdr:rowOff>161118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067815"/>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21835</xdr:rowOff>
    </xdr:from>
    <xdr:to>
      <xdr:col>64</xdr:col>
      <xdr:colOff>123825</xdr:colOff>
      <xdr:row>31</xdr:row>
      <xdr:rowOff>123435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161118</xdr:rowOff>
    </xdr:from>
    <xdr:to>
      <xdr:col>68</xdr:col>
      <xdr:colOff>73025</xdr:colOff>
      <xdr:row>31</xdr:row>
      <xdr:rowOff>72635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076143"/>
          <a:ext cx="762000" cy="8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136725</xdr:rowOff>
    </xdr:from>
    <xdr:to>
      <xdr:col>60</xdr:col>
      <xdr:colOff>123825</xdr:colOff>
      <xdr:row>32</xdr:row>
      <xdr:rowOff>66875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72635</xdr:rowOff>
    </xdr:from>
    <xdr:to>
      <xdr:col>64</xdr:col>
      <xdr:colOff>73025</xdr:colOff>
      <xdr:row>32</xdr:row>
      <xdr:rowOff>16075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159110"/>
          <a:ext cx="762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23267</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10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31595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1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114562</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58002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3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7,629
7,602
136.94
8,361,256
8,302,948
45,897
4,423,434
8,401,352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107043</xdr:rowOff>
    </xdr:from>
    <xdr:to>
      <xdr:col>24</xdr:col>
      <xdr:colOff>114300</xdr:colOff>
      <xdr:row>40</xdr:row>
      <xdr:rowOff>37193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85470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157843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8166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130084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7888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22134</xdr:rowOff>
    </xdr:from>
    <xdr:to>
      <xdr:col>10</xdr:col>
      <xdr:colOff>165100</xdr:colOff>
      <xdr:row>39</xdr:row>
      <xdr:rowOff>123734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72934</xdr:rowOff>
    </xdr:from>
    <xdr:to>
      <xdr:col>15</xdr:col>
      <xdr:colOff>50800</xdr:colOff>
      <xdr:row>39</xdr:row>
      <xdr:rowOff>102326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75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164193</xdr:rowOff>
    </xdr:from>
    <xdr:to>
      <xdr:col>6</xdr:col>
      <xdr:colOff>38100</xdr:colOff>
      <xdr:row>39</xdr:row>
      <xdr:rowOff>94343</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43543</xdr:rowOff>
    </xdr:from>
    <xdr:to>
      <xdr:col>10</xdr:col>
      <xdr:colOff>114300</xdr:colOff>
      <xdr:row>39</xdr:row>
      <xdr:rowOff>72934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73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114861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85470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59124</xdr:rowOff>
    </xdr:from>
    <xdr:to>
      <xdr:col>55</xdr:col>
      <xdr:colOff>50800</xdr:colOff>
      <xdr:row>41</xdr:row>
      <xdr:rowOff>160724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62065</xdr:rowOff>
    </xdr:from>
    <xdr:to>
      <xdr:col>50</xdr:col>
      <xdr:colOff>165100</xdr:colOff>
      <xdr:row>41</xdr:row>
      <xdr:rowOff>163665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109924</xdr:rowOff>
    </xdr:from>
    <xdr:to>
      <xdr:col>55</xdr:col>
      <xdr:colOff>0</xdr:colOff>
      <xdr:row>41</xdr:row>
      <xdr:rowOff>112865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39374"/>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88382</xdr:rowOff>
    </xdr:from>
    <xdr:to>
      <xdr:col>46</xdr:col>
      <xdr:colOff>38100</xdr:colOff>
      <xdr:row>42</xdr:row>
      <xdr:rowOff>18532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1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112865</xdr:rowOff>
    </xdr:from>
    <xdr:to>
      <xdr:col>50</xdr:col>
      <xdr:colOff>114300</xdr:colOff>
      <xdr:row>41</xdr:row>
      <xdr:rowOff>139182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42315"/>
          <a:ext cx="889000" cy="2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89302</xdr:rowOff>
    </xdr:from>
    <xdr:to>
      <xdr:col>41</xdr:col>
      <xdr:colOff>101600</xdr:colOff>
      <xdr:row>42</xdr:row>
      <xdr:rowOff>19452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1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139182</xdr:rowOff>
    </xdr:from>
    <xdr:to>
      <xdr:col>45</xdr:col>
      <xdr:colOff>177800</xdr:colOff>
      <xdr:row>41</xdr:row>
      <xdr:rowOff>140102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68632"/>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103770</xdr:rowOff>
    </xdr:from>
    <xdr:to>
      <xdr:col>36</xdr:col>
      <xdr:colOff>165100</xdr:colOff>
      <xdr:row>42</xdr:row>
      <xdr:rowOff>33920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1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140102</xdr:rowOff>
    </xdr:from>
    <xdr:to>
      <xdr:col>41</xdr:col>
      <xdr:colOff>50800</xdr:colOff>
      <xdr:row>41</xdr:row>
      <xdr:rowOff>154570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69552"/>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8742</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8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9659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2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10579</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2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25047</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2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86541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3474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60416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31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115751</xdr:rowOff>
    </xdr:from>
    <xdr:to>
      <xdr:col>6</xdr:col>
      <xdr:colOff>38100</xdr:colOff>
      <xdr:row>60</xdr:row>
      <xdr:rowOff>45901</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166551</xdr:rowOff>
    </xdr:from>
    <xdr:to>
      <xdr:col>10</xdr:col>
      <xdr:colOff>114300</xdr:colOff>
      <xdr:row>60</xdr:row>
      <xdr:rowOff>6531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2821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62428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41889</xdr:rowOff>
    </xdr:from>
    <xdr:to>
      <xdr:col>55</xdr:col>
      <xdr:colOff>50800</xdr:colOff>
      <xdr:row>63</xdr:row>
      <xdr:rowOff>143489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128266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5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43368</xdr:rowOff>
    </xdr:from>
    <xdr:to>
      <xdr:col>50</xdr:col>
      <xdr:colOff>165100</xdr:colOff>
      <xdr:row>63</xdr:row>
      <xdr:rowOff>144968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92689</xdr:rowOff>
    </xdr:from>
    <xdr:to>
      <xdr:col>55</xdr:col>
      <xdr:colOff>0</xdr:colOff>
      <xdr:row>63</xdr:row>
      <xdr:rowOff>94168</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894039"/>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44821</xdr:rowOff>
    </xdr:from>
    <xdr:to>
      <xdr:col>46</xdr:col>
      <xdr:colOff>38100</xdr:colOff>
      <xdr:row>63</xdr:row>
      <xdr:rowOff>146421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94168</xdr:rowOff>
    </xdr:from>
    <xdr:to>
      <xdr:col>50</xdr:col>
      <xdr:colOff>114300</xdr:colOff>
      <xdr:row>63</xdr:row>
      <xdr:rowOff>95621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95518"/>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45813</xdr:rowOff>
    </xdr:from>
    <xdr:to>
      <xdr:col>41</xdr:col>
      <xdr:colOff>101600</xdr:colOff>
      <xdr:row>63</xdr:row>
      <xdr:rowOff>147413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95621</xdr:rowOff>
    </xdr:from>
    <xdr:to>
      <xdr:col>45</xdr:col>
      <xdr:colOff>177800</xdr:colOff>
      <xdr:row>63</xdr:row>
      <xdr:rowOff>96613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96971"/>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47984</xdr:rowOff>
    </xdr:from>
    <xdr:to>
      <xdr:col>36</xdr:col>
      <xdr:colOff>165100</xdr:colOff>
      <xdr:row>63</xdr:row>
      <xdr:rowOff>149584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96613</xdr:rowOff>
    </xdr:from>
    <xdr:to>
      <xdr:col>41</xdr:col>
      <xdr:colOff>50800</xdr:colOff>
      <xdr:row>63</xdr:row>
      <xdr:rowOff>98784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89796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136095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3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137548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93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138540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93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140711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94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82</xdr:row>
      <xdr:rowOff>11430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401508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36195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40703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36195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0760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82</xdr:row>
      <xdr:rowOff>17145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036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78757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44466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82322</xdr:rowOff>
    </xdr:from>
    <xdr:to>
      <xdr:col>55</xdr:col>
      <xdr:colOff>50800</xdr:colOff>
      <xdr:row>86</xdr:row>
      <xdr:rowOff>12472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6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60749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6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90018</xdr:rowOff>
    </xdr:from>
    <xdr:to>
      <xdr:col>50</xdr:col>
      <xdr:colOff>165100</xdr:colOff>
      <xdr:row>86</xdr:row>
      <xdr:rowOff>20168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6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133122</xdr:rowOff>
    </xdr:from>
    <xdr:to>
      <xdr:col>55</xdr:col>
      <xdr:colOff>0</xdr:colOff>
      <xdr:row>85</xdr:row>
      <xdr:rowOff>140818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706372"/>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94666</xdr:rowOff>
    </xdr:from>
    <xdr:to>
      <xdr:col>46</xdr:col>
      <xdr:colOff>38100</xdr:colOff>
      <xdr:row>86</xdr:row>
      <xdr:rowOff>24816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6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140818</xdr:rowOff>
    </xdr:from>
    <xdr:to>
      <xdr:col>50</xdr:col>
      <xdr:colOff>114300</xdr:colOff>
      <xdr:row>85</xdr:row>
      <xdr:rowOff>145466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714068"/>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89560</xdr:rowOff>
    </xdr:from>
    <xdr:to>
      <xdr:col>41</xdr:col>
      <xdr:colOff>101600</xdr:colOff>
      <xdr:row>86</xdr:row>
      <xdr:rowOff>19710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6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140360</xdr:rowOff>
    </xdr:from>
    <xdr:to>
      <xdr:col>45</xdr:col>
      <xdr:colOff>177800</xdr:colOff>
      <xdr:row>85</xdr:row>
      <xdr:rowOff>145466</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861300" y="14713610"/>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91236</xdr:rowOff>
    </xdr:from>
    <xdr:to>
      <xdr:col>36</xdr:col>
      <xdr:colOff>165100</xdr:colOff>
      <xdr:row>86</xdr:row>
      <xdr:rowOff>21386</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6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140360</xdr:rowOff>
    </xdr:from>
    <xdr:to>
      <xdr:col>41</xdr:col>
      <xdr:colOff>50800</xdr:colOff>
      <xdr:row>85</xdr:row>
      <xdr:rowOff>142036</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71361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11295</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7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15943</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76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10837</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75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12513</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75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85470</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77651</xdr:rowOff>
    </xdr:from>
    <xdr:to>
      <xdr:col>81</xdr:col>
      <xdr:colOff>101600</xdr:colOff>
      <xdr:row>38</xdr:row>
      <xdr:rowOff>7801</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128451</xdr:rowOff>
    </xdr:from>
    <xdr:to>
      <xdr:col>85</xdr:col>
      <xdr:colOff>127000</xdr:colOff>
      <xdr:row>37</xdr:row>
      <xdr:rowOff>157843</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64721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53158</xdr:rowOff>
    </xdr:from>
    <xdr:to>
      <xdr:col>76</xdr:col>
      <xdr:colOff>165100</xdr:colOff>
      <xdr:row>37</xdr:row>
      <xdr:rowOff>154758</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103958</xdr:rowOff>
    </xdr:from>
    <xdr:to>
      <xdr:col>81</xdr:col>
      <xdr:colOff>50800</xdr:colOff>
      <xdr:row>37</xdr:row>
      <xdr:rowOff>128451</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64476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103958</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64182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160927</xdr:rowOff>
    </xdr:from>
    <xdr:to>
      <xdr:col>67</xdr:col>
      <xdr:colOff>101600</xdr:colOff>
      <xdr:row>37</xdr:row>
      <xdr:rowOff>91077</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40277</xdr:rowOff>
    </xdr:from>
    <xdr:to>
      <xdr:col>71</xdr:col>
      <xdr:colOff>177800</xdr:colOff>
      <xdr:row>37</xdr:row>
      <xdr:rowOff>74567</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63839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170378</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107604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151587</xdr:rowOff>
    </xdr:from>
    <xdr:to>
      <xdr:col>116</xdr:col>
      <xdr:colOff>114300</xdr:colOff>
      <xdr:row>41</xdr:row>
      <xdr:rowOff>81737</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70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66514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92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30937</xdr:rowOff>
    </xdr:from>
    <xdr:to>
      <xdr:col>116</xdr:col>
      <xdr:colOff>63500</xdr:colOff>
      <xdr:row>41</xdr:row>
      <xdr:rowOff>32766</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706038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155245</xdr:rowOff>
    </xdr:from>
    <xdr:to>
      <xdr:col>107</xdr:col>
      <xdr:colOff>101600</xdr:colOff>
      <xdr:row>41</xdr:row>
      <xdr:rowOff>85395</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34595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706221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157073</xdr:rowOff>
    </xdr:from>
    <xdr:to>
      <xdr:col>102</xdr:col>
      <xdr:colOff>165100</xdr:colOff>
      <xdr:row>41</xdr:row>
      <xdr:rowOff>87223</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34595</xdr:rowOff>
    </xdr:from>
    <xdr:to>
      <xdr:col>107</xdr:col>
      <xdr:colOff>50800</xdr:colOff>
      <xdr:row>41</xdr:row>
      <xdr:rowOff>36423</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706404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157988</xdr:rowOff>
    </xdr:from>
    <xdr:to>
      <xdr:col>98</xdr:col>
      <xdr:colOff>38100</xdr:colOff>
      <xdr:row>41</xdr:row>
      <xdr:rowOff>88138</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36423</xdr:rowOff>
    </xdr:from>
    <xdr:to>
      <xdr:col>102</xdr:col>
      <xdr:colOff>114300</xdr:colOff>
      <xdr:row>41</xdr:row>
      <xdr:rowOff>37338</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70658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76522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0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78350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79265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89535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3593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72390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3403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57150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34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57150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30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131699</xdr:rowOff>
    </xdr:from>
    <xdr:to>
      <xdr:col>116</xdr:col>
      <xdr:colOff>114300</xdr:colOff>
      <xdr:row>63</xdr:row>
      <xdr:rowOff>61849</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136195</xdr:rowOff>
    </xdr:from>
    <xdr:to>
      <xdr:col>112</xdr:col>
      <xdr:colOff>38100</xdr:colOff>
      <xdr:row>63</xdr:row>
      <xdr:rowOff>66345</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xdr:rowOff>
    </xdr:from>
    <xdr:to>
      <xdr:col>116</xdr:col>
      <xdr:colOff>63500</xdr:colOff>
      <xdr:row>63</xdr:row>
      <xdr:rowOff>15545</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812399"/>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140538</xdr:rowOff>
    </xdr:from>
    <xdr:to>
      <xdr:col>107</xdr:col>
      <xdr:colOff>101600</xdr:colOff>
      <xdr:row>63</xdr:row>
      <xdr:rowOff>70688</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7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15545</xdr:rowOff>
    </xdr:from>
    <xdr:to>
      <xdr:col>111</xdr:col>
      <xdr:colOff>177800</xdr:colOff>
      <xdr:row>63</xdr:row>
      <xdr:rowOff>19888</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8168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143587</xdr:rowOff>
    </xdr:from>
    <xdr:to>
      <xdr:col>102</xdr:col>
      <xdr:colOff>165100</xdr:colOff>
      <xdr:row>63</xdr:row>
      <xdr:rowOff>73737</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7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19888</xdr:rowOff>
    </xdr:from>
    <xdr:to>
      <xdr:col>107</xdr:col>
      <xdr:colOff>50800</xdr:colOff>
      <xdr:row>63</xdr:row>
      <xdr:rowOff>22937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821238"/>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146177</xdr:rowOff>
    </xdr:from>
    <xdr:to>
      <xdr:col>98</xdr:col>
      <xdr:colOff>38100</xdr:colOff>
      <xdr:row>63</xdr:row>
      <xdr:rowOff>76327</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22937</xdr:rowOff>
    </xdr:from>
    <xdr:to>
      <xdr:col>102</xdr:col>
      <xdr:colOff>114300</xdr:colOff>
      <xdr:row>63</xdr:row>
      <xdr:rowOff>25527</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82428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57472</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8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61815</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86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64864</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8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67454</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99822</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18656300" y="1466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3" name="n_1aveValue【児童館】&#10;一人当たり面積">
          <a:extLst>
            <a:ext uri="{FF2B5EF4-FFF2-40B4-BE49-F238E27FC236}">
              <a16:creationId xmlns:a16="http://schemas.microsoft.com/office/drawing/2014/main" id="{00000000-0008-0000-0E00-0000D302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24" name="n_2aveValue【児童館】&#10;一人当たり面積">
          <a:extLst>
            <a:ext uri="{FF2B5EF4-FFF2-40B4-BE49-F238E27FC236}">
              <a16:creationId xmlns:a16="http://schemas.microsoft.com/office/drawing/2014/main" id="{00000000-0008-0000-0E00-0000D4020000}"/>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25" name="n_3aveValue【児童館】&#10;一人当たり面積">
          <a:extLst>
            <a:ext uri="{FF2B5EF4-FFF2-40B4-BE49-F238E27FC236}">
              <a16:creationId xmlns:a16="http://schemas.microsoft.com/office/drawing/2014/main" id="{00000000-0008-0000-0E00-0000D5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726" name="n_4aveValue【児童館】&#10;一人当たり面積">
          <a:extLst>
            <a:ext uri="{FF2B5EF4-FFF2-40B4-BE49-F238E27FC236}">
              <a16:creationId xmlns:a16="http://schemas.microsoft.com/office/drawing/2014/main" id="{00000000-0008-0000-0E00-0000D6020000}"/>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7" name="n_1mainValue【児童館】&#10;一人当たり面積">
          <a:extLst>
            <a:ext uri="{FF2B5EF4-FFF2-40B4-BE49-F238E27FC236}">
              <a16:creationId xmlns:a16="http://schemas.microsoft.com/office/drawing/2014/main" id="{00000000-0008-0000-0E00-0000D7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8" name="n_2mainValue【児童館】&#10;一人当たり面積">
          <a:extLst>
            <a:ext uri="{FF2B5EF4-FFF2-40B4-BE49-F238E27FC236}">
              <a16:creationId xmlns:a16="http://schemas.microsoft.com/office/drawing/2014/main" id="{00000000-0008-0000-0E00-0000D8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9" name="n_3mainValue【児童館】&#10;一人当たり面積">
          <a:extLst>
            <a:ext uri="{FF2B5EF4-FFF2-40B4-BE49-F238E27FC236}">
              <a16:creationId xmlns:a16="http://schemas.microsoft.com/office/drawing/2014/main" id="{00000000-0008-0000-0E00-0000D9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0" name="n_4mainValue【児童館】&#10;一人当たり面積">
          <a:extLst>
            <a:ext uri="{FF2B5EF4-FFF2-40B4-BE49-F238E27FC236}">
              <a16:creationId xmlns:a16="http://schemas.microsoft.com/office/drawing/2014/main" id="{00000000-0008-0000-0E00-0000DA020000}"/>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73" name="【公民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35379</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5481300" y="1869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90714</xdr:rowOff>
    </xdr:from>
    <xdr:to>
      <xdr:col>76</xdr:col>
      <xdr:colOff>165100</xdr:colOff>
      <xdr:row>109</xdr:row>
      <xdr:rowOff>20864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4541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141514</xdr:rowOff>
    </xdr:from>
    <xdr:to>
      <xdr:col>81</xdr:col>
      <xdr:colOff>50800</xdr:colOff>
      <xdr:row>109</xdr:row>
      <xdr:rowOff>2721</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4592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58057</xdr:rowOff>
    </xdr:from>
    <xdr:to>
      <xdr:col>72</xdr:col>
      <xdr:colOff>38100</xdr:colOff>
      <xdr:row>108</xdr:row>
      <xdr:rowOff>159657</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108857</xdr:rowOff>
    </xdr:from>
    <xdr:to>
      <xdr:col>76</xdr:col>
      <xdr:colOff>114300</xdr:colOff>
      <xdr:row>108</xdr:row>
      <xdr:rowOff>141514</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3703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108857</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814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44648</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11991</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150784</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111506</xdr:rowOff>
    </xdr:from>
    <xdr:to>
      <xdr:col>116</xdr:col>
      <xdr:colOff>114300</xdr:colOff>
      <xdr:row>108</xdr:row>
      <xdr:rowOff>41656</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89933</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84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114554</xdr:rowOff>
    </xdr:from>
    <xdr:to>
      <xdr:col>112</xdr:col>
      <xdr:colOff>38100</xdr:colOff>
      <xdr:row>108</xdr:row>
      <xdr:rowOff>44704</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162306</xdr:rowOff>
    </xdr:from>
    <xdr:to>
      <xdr:col>116</xdr:col>
      <xdr:colOff>63500</xdr:colOff>
      <xdr:row>107</xdr:row>
      <xdr:rowOff>165354</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21323300" y="185074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117602</xdr:rowOff>
    </xdr:from>
    <xdr:to>
      <xdr:col>107</xdr:col>
      <xdr:colOff>101600</xdr:colOff>
      <xdr:row>108</xdr:row>
      <xdr:rowOff>47752</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165354</xdr:rowOff>
    </xdr:from>
    <xdr:to>
      <xdr:col>111</xdr:col>
      <xdr:colOff>177800</xdr:colOff>
      <xdr:row>107</xdr:row>
      <xdr:rowOff>168402</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0434300" y="185105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119887</xdr:rowOff>
    </xdr:from>
    <xdr:to>
      <xdr:col>102</xdr:col>
      <xdr:colOff>165100</xdr:colOff>
      <xdr:row>108</xdr:row>
      <xdr:rowOff>50037</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8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168402</xdr:rowOff>
    </xdr:from>
    <xdr:to>
      <xdr:col>107</xdr:col>
      <xdr:colOff>50800</xdr:colOff>
      <xdr:row>107</xdr:row>
      <xdr:rowOff>170687</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19545300" y="185135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121413</xdr:rowOff>
    </xdr:from>
    <xdr:to>
      <xdr:col>98</xdr:col>
      <xdr:colOff>38100</xdr:colOff>
      <xdr:row>108</xdr:row>
      <xdr:rowOff>51563</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170687</xdr:rowOff>
    </xdr:from>
    <xdr:to>
      <xdr:col>102</xdr:col>
      <xdr:colOff>114300</xdr:colOff>
      <xdr:row>108</xdr:row>
      <xdr:rowOff>763</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8656300" y="185158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35831</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38879</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41164</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42690</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児童館を地域に譲渡し，</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年度から管理を不要としたこともあり，施設保有数量は，他団体と比較しても少なく，過剰な投資をせず，健全な投資ができていると言える。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また，１人当たり面積については，すべての類型において，類似団体平均を下回り続けており，認定こども園・幼稚園・保育所については，環境の改善を検討していく必要がある。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町民や移住者の生活環境を整える観点からも公共施設等総合管理計画に従って適正な管理に努めていきたい。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7,629
7,602
136.94
8,361,256
8,302,948
45,897
4,423,434
8,401,352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68580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35394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66947</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3229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35923</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2870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91259</xdr:rowOff>
    </xdr:from>
    <xdr:to>
      <xdr:col>6</xdr:col>
      <xdr:colOff>38100</xdr:colOff>
      <xdr:row>60</xdr:row>
      <xdr:rowOff>21409</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142059</xdr:rowOff>
    </xdr:from>
    <xdr:to>
      <xdr:col>10</xdr:col>
      <xdr:colOff>114300</xdr:colOff>
      <xdr:row>60</xdr:row>
      <xdr:rowOff>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2576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103250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37936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161798</xdr:rowOff>
    </xdr:from>
    <xdr:to>
      <xdr:col>55</xdr:col>
      <xdr:colOff>50800</xdr:colOff>
      <xdr:row>59</xdr:row>
      <xdr:rowOff>91948</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10426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13225</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10515600" y="99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3493</xdr:rowOff>
    </xdr:from>
    <xdr:to>
      <xdr:col>50</xdr:col>
      <xdr:colOff>165100</xdr:colOff>
      <xdr:row>59</xdr:row>
      <xdr:rowOff>105093</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5885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41148</xdr:rowOff>
    </xdr:from>
    <xdr:to>
      <xdr:col>55</xdr:col>
      <xdr:colOff>0</xdr:colOff>
      <xdr:row>59</xdr:row>
      <xdr:rowOff>54293</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9639300" y="10156698"/>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16066</xdr:rowOff>
    </xdr:from>
    <xdr:to>
      <xdr:col>46</xdr:col>
      <xdr:colOff>38100</xdr:colOff>
      <xdr:row>59</xdr:row>
      <xdr:rowOff>117666</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699500" y="10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54293</xdr:rowOff>
    </xdr:from>
    <xdr:to>
      <xdr:col>50</xdr:col>
      <xdr:colOff>114300</xdr:colOff>
      <xdr:row>59</xdr:row>
      <xdr:rowOff>66866</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8750300" y="1016984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25209</xdr:rowOff>
    </xdr:from>
    <xdr:to>
      <xdr:col>41</xdr:col>
      <xdr:colOff>101600</xdr:colOff>
      <xdr:row>59</xdr:row>
      <xdr:rowOff>126809</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810500" y="10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66866</xdr:rowOff>
    </xdr:from>
    <xdr:to>
      <xdr:col>45</xdr:col>
      <xdr:colOff>177800</xdr:colOff>
      <xdr:row>59</xdr:row>
      <xdr:rowOff>76009</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7861300" y="1018241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33210</xdr:rowOff>
    </xdr:from>
    <xdr:to>
      <xdr:col>36</xdr:col>
      <xdr:colOff>165100</xdr:colOff>
      <xdr:row>59</xdr:row>
      <xdr:rowOff>134810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6921500" y="10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76009</xdr:rowOff>
    </xdr:from>
    <xdr:to>
      <xdr:col>41</xdr:col>
      <xdr:colOff>50800</xdr:colOff>
      <xdr:row>59</xdr:row>
      <xdr:rowOff>84010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6972300" y="1019155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F00-000099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F00-00009A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F00-00009B00000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F00-00009C000000}"/>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121620</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F00-00009D000000}"/>
            </a:ext>
          </a:extLst>
        </xdr:cNvPr>
        <xdr:cNvSpPr txBox="1"/>
      </xdr:nvSpPr>
      <xdr:spPr>
        <a:xfrm>
          <a:off x="9391727" y="98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134193</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F00-00009E000000}"/>
            </a:ext>
          </a:extLst>
        </xdr:cNvPr>
        <xdr:cNvSpPr txBox="1"/>
      </xdr:nvSpPr>
      <xdr:spPr>
        <a:xfrm>
          <a:off x="8515427" y="990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143336</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F00-00009F000000}"/>
            </a:ext>
          </a:extLst>
        </xdr:cNvPr>
        <xdr:cNvSpPr txBox="1"/>
      </xdr:nvSpPr>
      <xdr:spPr>
        <a:xfrm>
          <a:off x="7626427" y="991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151337</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F00-0000A0000000}"/>
            </a:ext>
          </a:extLst>
        </xdr:cNvPr>
        <xdr:cNvSpPr txBox="1"/>
      </xdr:nvSpPr>
      <xdr:spPr>
        <a:xfrm>
          <a:off x="6737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F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F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F00-0000BC00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F00-0000BE000000}"/>
            </a:ext>
          </a:extLst>
        </xdr:cNvPr>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0000000-0008-0000-0F00-0000CA000000}"/>
            </a:ext>
          </a:extLst>
        </xdr:cNvPr>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22861</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3797300" y="13868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59689</xdr:rowOff>
    </xdr:from>
    <xdr:to>
      <xdr:col>15</xdr:col>
      <xdr:colOff>101600</xdr:colOff>
      <xdr:row>80</xdr:row>
      <xdr:rowOff>161289</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2857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110489</xdr:rowOff>
    </xdr:from>
    <xdr:to>
      <xdr:col>19</xdr:col>
      <xdr:colOff>177800</xdr:colOff>
      <xdr:row>80</xdr:row>
      <xdr:rowOff>152400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2908300" y="13826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17780</xdr:rowOff>
    </xdr:from>
    <xdr:to>
      <xdr:col>10</xdr:col>
      <xdr:colOff>165100</xdr:colOff>
      <xdr:row>80</xdr:row>
      <xdr:rowOff>119380</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196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68580</xdr:rowOff>
    </xdr:from>
    <xdr:to>
      <xdr:col>15</xdr:col>
      <xdr:colOff>50800</xdr:colOff>
      <xdr:row>80</xdr:row>
      <xdr:rowOff>110489</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2019300" y="13784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68580</xdr:rowOff>
    </xdr:from>
    <xdr:to>
      <xdr:col>10</xdr:col>
      <xdr:colOff>114300</xdr:colOff>
      <xdr:row>84</xdr:row>
      <xdr:rowOff>60961</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130300" y="13784580"/>
          <a:ext cx="889000" cy="6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11" name="n_1aveValue【福祉施設】&#10;有形固定資産減価償却率">
          <a:extLst>
            <a:ext uri="{FF2B5EF4-FFF2-40B4-BE49-F238E27FC236}">
              <a16:creationId xmlns:a16="http://schemas.microsoft.com/office/drawing/2014/main" id="{00000000-0008-0000-0F00-0000D3000000}"/>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212" name="n_2aveValue【福祉施設】&#10;有形固定資産減価償却率">
          <a:extLst>
            <a:ext uri="{FF2B5EF4-FFF2-40B4-BE49-F238E27FC236}">
              <a16:creationId xmlns:a16="http://schemas.microsoft.com/office/drawing/2014/main" id="{00000000-0008-0000-0F00-0000D4000000}"/>
            </a:ext>
          </a:extLst>
        </xdr:cNvPr>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13" name="n_3aveValue【福祉施設】&#10;有形固定資産減価償却率">
          <a:extLst>
            <a:ext uri="{FF2B5EF4-FFF2-40B4-BE49-F238E27FC236}">
              <a16:creationId xmlns:a16="http://schemas.microsoft.com/office/drawing/2014/main" id="{00000000-0008-0000-0F00-0000D5000000}"/>
            </a:ext>
          </a:extLst>
        </xdr:cNvPr>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14" name="n_4aveValue【福祉施設】&#10;有形固定資産減価償却率">
          <a:extLst>
            <a:ext uri="{FF2B5EF4-FFF2-40B4-BE49-F238E27FC236}">
              <a16:creationId xmlns:a16="http://schemas.microsoft.com/office/drawing/2014/main" id="{00000000-0008-0000-0F00-0000D600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15" name="n_1mainValue【福祉施設】&#10;有形固定資産減価償却率">
          <a:extLst>
            <a:ext uri="{FF2B5EF4-FFF2-40B4-BE49-F238E27FC236}">
              <a16:creationId xmlns:a16="http://schemas.microsoft.com/office/drawing/2014/main" id="{00000000-0008-0000-0F00-0000D700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6366</xdr:rowOff>
    </xdr:from>
    <xdr:ext cx="405111" cy="259045"/>
    <xdr:sp macro="" textlink="">
      <xdr:nvSpPr>
        <xdr:cNvPr id="216" name="n_2mainValue【福祉施設】&#10;有形固定資産減価償却率">
          <a:extLst>
            <a:ext uri="{FF2B5EF4-FFF2-40B4-BE49-F238E27FC236}">
              <a16:creationId xmlns:a16="http://schemas.microsoft.com/office/drawing/2014/main" id="{00000000-0008-0000-0F00-0000D8000000}"/>
            </a:ext>
          </a:extLst>
        </xdr:cNvPr>
        <xdr:cNvSpPr txBox="1"/>
      </xdr:nvSpPr>
      <xdr:spPr>
        <a:xfrm>
          <a:off x="2705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135907</xdr:rowOff>
    </xdr:from>
    <xdr:ext cx="405111" cy="259045"/>
    <xdr:sp macro="" textlink="">
      <xdr:nvSpPr>
        <xdr:cNvPr id="217" name="n_3mainValue【福祉施設】&#10;有形固定資産減価償却率">
          <a:extLst>
            <a:ext uri="{FF2B5EF4-FFF2-40B4-BE49-F238E27FC236}">
              <a16:creationId xmlns:a16="http://schemas.microsoft.com/office/drawing/2014/main" id="{00000000-0008-0000-0F00-0000D9000000}"/>
            </a:ext>
          </a:extLst>
        </xdr:cNvPr>
        <xdr:cNvSpPr txBox="1"/>
      </xdr:nvSpPr>
      <xdr:spPr>
        <a:xfrm>
          <a:off x="1816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218" name="n_4mainValue【福祉施設】&#10;有形固定資産減価償却率">
          <a:extLst>
            <a:ext uri="{FF2B5EF4-FFF2-40B4-BE49-F238E27FC236}">
              <a16:creationId xmlns:a16="http://schemas.microsoft.com/office/drawing/2014/main" id="{00000000-0008-0000-0F00-0000DA000000}"/>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00000000-0008-0000-0F00-0000E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00000000-0008-0000-0F00-0000F1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00000000-0008-0000-0F00-0000F300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00000000-0008-0000-0F00-0000F500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257" name="【福祉施設】&#10;一人当たり面積該当値テキスト">
          <a:extLst>
            <a:ext uri="{FF2B5EF4-FFF2-40B4-BE49-F238E27FC236}">
              <a16:creationId xmlns:a16="http://schemas.microsoft.com/office/drawing/2014/main" id="{00000000-0008-0000-0F00-000001010000}"/>
            </a:ext>
          </a:extLst>
        </xdr:cNvPr>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104800</xdr:rowOff>
    </xdr:from>
    <xdr:to>
      <xdr:col>50</xdr:col>
      <xdr:colOff>165100</xdr:colOff>
      <xdr:row>86</xdr:row>
      <xdr:rowOff>34950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9588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155600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9639300" y="1472793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105714</xdr:rowOff>
    </xdr:from>
    <xdr:to>
      <xdr:col>46</xdr:col>
      <xdr:colOff>38100</xdr:colOff>
      <xdr:row>86</xdr:row>
      <xdr:rowOff>35864</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86995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155600</xdr:rowOff>
    </xdr:from>
    <xdr:to>
      <xdr:col>50</xdr:col>
      <xdr:colOff>114300</xdr:colOff>
      <xdr:row>85</xdr:row>
      <xdr:rowOff>156514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8750300" y="147288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106629</xdr:rowOff>
    </xdr:from>
    <xdr:to>
      <xdr:col>41</xdr:col>
      <xdr:colOff>101600</xdr:colOff>
      <xdr:row>86</xdr:row>
      <xdr:rowOff>36779</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7810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156514</xdr:rowOff>
    </xdr:from>
    <xdr:to>
      <xdr:col>45</xdr:col>
      <xdr:colOff>177800</xdr:colOff>
      <xdr:row>85</xdr:row>
      <xdr:rowOff>157429</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7861300" y="1472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107086</xdr:rowOff>
    </xdr:from>
    <xdr:to>
      <xdr:col>36</xdr:col>
      <xdr:colOff>165100</xdr:colOff>
      <xdr:row>86</xdr:row>
      <xdr:rowOff>37236</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6921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157429</xdr:rowOff>
    </xdr:from>
    <xdr:to>
      <xdr:col>41</xdr:col>
      <xdr:colOff>50800</xdr:colOff>
      <xdr:row>85</xdr:row>
      <xdr:rowOff>157886</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6972300" y="147306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00000000-0008-0000-0F00-00000A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00000000-0008-0000-0F00-00000B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00000000-0008-0000-0F00-00000C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00000000-0008-0000-0F00-00000D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26077</xdr:rowOff>
    </xdr:from>
    <xdr:ext cx="469744" cy="259045"/>
    <xdr:sp macro="" textlink="">
      <xdr:nvSpPr>
        <xdr:cNvPr id="270" name="n_1mainValue【福祉施設】&#10;一人当たり面積">
          <a:extLst>
            <a:ext uri="{FF2B5EF4-FFF2-40B4-BE49-F238E27FC236}">
              <a16:creationId xmlns:a16="http://schemas.microsoft.com/office/drawing/2014/main" id="{00000000-0008-0000-0F00-00000E010000}"/>
            </a:ext>
          </a:extLst>
        </xdr:cNvPr>
        <xdr:cNvSpPr txBox="1"/>
      </xdr:nvSpPr>
      <xdr:spPr>
        <a:xfrm>
          <a:off x="9391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26991</xdr:rowOff>
    </xdr:from>
    <xdr:ext cx="469744" cy="259045"/>
    <xdr:sp macro="" textlink="">
      <xdr:nvSpPr>
        <xdr:cNvPr id="271" name="n_2mainValue【福祉施設】&#10;一人当たり面積">
          <a:extLst>
            <a:ext uri="{FF2B5EF4-FFF2-40B4-BE49-F238E27FC236}">
              <a16:creationId xmlns:a16="http://schemas.microsoft.com/office/drawing/2014/main" id="{00000000-0008-0000-0F00-00000F010000}"/>
            </a:ext>
          </a:extLst>
        </xdr:cNvPr>
        <xdr:cNvSpPr txBox="1"/>
      </xdr:nvSpPr>
      <xdr:spPr>
        <a:xfrm>
          <a:off x="8515427" y="147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27906</xdr:rowOff>
    </xdr:from>
    <xdr:ext cx="469744" cy="259045"/>
    <xdr:sp macro="" textlink="">
      <xdr:nvSpPr>
        <xdr:cNvPr id="272" name="n_3mainValue【福祉施設】&#10;一人当たり面積">
          <a:extLst>
            <a:ext uri="{FF2B5EF4-FFF2-40B4-BE49-F238E27FC236}">
              <a16:creationId xmlns:a16="http://schemas.microsoft.com/office/drawing/2014/main" id="{00000000-0008-0000-0F00-000010010000}"/>
            </a:ext>
          </a:extLst>
        </xdr:cNvPr>
        <xdr:cNvSpPr txBox="1"/>
      </xdr:nvSpPr>
      <xdr:spPr>
        <a:xfrm>
          <a:off x="76264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28363</xdr:rowOff>
    </xdr:from>
    <xdr:ext cx="469744" cy="259045"/>
    <xdr:sp macro="" textlink="">
      <xdr:nvSpPr>
        <xdr:cNvPr id="273" name="n_4mainValue【福祉施設】&#10;一人当たり面積">
          <a:extLst>
            <a:ext uri="{FF2B5EF4-FFF2-40B4-BE49-F238E27FC236}">
              <a16:creationId xmlns:a16="http://schemas.microsoft.com/office/drawing/2014/main" id="{00000000-0008-0000-0F00-000011010000}"/>
            </a:ext>
          </a:extLst>
        </xdr:cNvPr>
        <xdr:cNvSpPr txBox="1"/>
      </xdr:nvSpPr>
      <xdr:spPr>
        <a:xfrm>
          <a:off x="6737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00000000-0008-0000-0F00-00002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9" name="【市民会館】&#10;有形固定資産減価償却率最小値テキスト">
          <a:extLst>
            <a:ext uri="{FF2B5EF4-FFF2-40B4-BE49-F238E27FC236}">
              <a16:creationId xmlns:a16="http://schemas.microsoft.com/office/drawing/2014/main" id="{00000000-0008-0000-0F00-00002B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00000000-0008-0000-0F00-00002D010000}"/>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00000000-0008-0000-0F00-00002F010000}"/>
            </a:ext>
          </a:extLst>
        </xdr:cNvPr>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151130</xdr:rowOff>
    </xdr:from>
    <xdr:to>
      <xdr:col>24</xdr:col>
      <xdr:colOff>114300</xdr:colOff>
      <xdr:row>103</xdr:row>
      <xdr:rowOff>81280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4584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2557</xdr:rowOff>
    </xdr:from>
    <xdr:ext cx="405111" cy="259045"/>
    <xdr:sp macro="" textlink="">
      <xdr:nvSpPr>
        <xdr:cNvPr id="315" name="【市民会館】&#10;有形固定資産減価償却率該当値テキスト">
          <a:extLst>
            <a:ext uri="{FF2B5EF4-FFF2-40B4-BE49-F238E27FC236}">
              <a16:creationId xmlns:a16="http://schemas.microsoft.com/office/drawing/2014/main" id="{00000000-0008-0000-0F00-00003B010000}"/>
            </a:ext>
          </a:extLst>
        </xdr:cNvPr>
        <xdr:cNvSpPr txBox="1"/>
      </xdr:nvSpPr>
      <xdr:spPr>
        <a:xfrm>
          <a:off x="4673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133986</xdr:rowOff>
    </xdr:from>
    <xdr:to>
      <xdr:col>20</xdr:col>
      <xdr:colOff>38100</xdr:colOff>
      <xdr:row>103</xdr:row>
      <xdr:rowOff>64136</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3746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13336</xdr:rowOff>
    </xdr:from>
    <xdr:to>
      <xdr:col>24</xdr:col>
      <xdr:colOff>63500</xdr:colOff>
      <xdr:row>103</xdr:row>
      <xdr:rowOff>30480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3797300" y="176726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122555</xdr:rowOff>
    </xdr:from>
    <xdr:to>
      <xdr:col>15</xdr:col>
      <xdr:colOff>101600</xdr:colOff>
      <xdr:row>103</xdr:row>
      <xdr:rowOff>52705</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2857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xdr:rowOff>
    </xdr:from>
    <xdr:to>
      <xdr:col>19</xdr:col>
      <xdr:colOff>177800</xdr:colOff>
      <xdr:row>103</xdr:row>
      <xdr:rowOff>13336</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2908300" y="176612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97789</xdr:rowOff>
    </xdr:from>
    <xdr:to>
      <xdr:col>10</xdr:col>
      <xdr:colOff>165100</xdr:colOff>
      <xdr:row>103</xdr:row>
      <xdr:rowOff>27939</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968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148589</xdr:rowOff>
    </xdr:from>
    <xdr:to>
      <xdr:col>15</xdr:col>
      <xdr:colOff>50800</xdr:colOff>
      <xdr:row>103</xdr:row>
      <xdr:rowOff>1905</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2019300" y="176364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53975</xdr:rowOff>
    </xdr:from>
    <xdr:to>
      <xdr:col>6</xdr:col>
      <xdr:colOff>38100</xdr:colOff>
      <xdr:row>102</xdr:row>
      <xdr:rowOff>155575</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079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104775</xdr:rowOff>
    </xdr:from>
    <xdr:to>
      <xdr:col>10</xdr:col>
      <xdr:colOff>114300</xdr:colOff>
      <xdr:row>102</xdr:row>
      <xdr:rowOff>148589</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130300" y="175926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324" name="n_1aveValue【市民会館】&#10;有形固定資産減価償却率">
          <a:extLst>
            <a:ext uri="{FF2B5EF4-FFF2-40B4-BE49-F238E27FC236}">
              <a16:creationId xmlns:a16="http://schemas.microsoft.com/office/drawing/2014/main" id="{00000000-0008-0000-0F00-000044010000}"/>
            </a:ext>
          </a:extLst>
        </xdr:cNvPr>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325" name="n_2aveValue【市民会館】&#10;有形固定資産減価償却率">
          <a:extLst>
            <a:ext uri="{FF2B5EF4-FFF2-40B4-BE49-F238E27FC236}">
              <a16:creationId xmlns:a16="http://schemas.microsoft.com/office/drawing/2014/main" id="{00000000-0008-0000-0F00-000045010000}"/>
            </a:ext>
          </a:extLst>
        </xdr:cNvPr>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326" name="n_3aveValue【市民会館】&#10;有形固定資産減価償却率">
          <a:extLst>
            <a:ext uri="{FF2B5EF4-FFF2-40B4-BE49-F238E27FC236}">
              <a16:creationId xmlns:a16="http://schemas.microsoft.com/office/drawing/2014/main" id="{00000000-0008-0000-0F00-000046010000}"/>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327" name="n_4aveValue【市民会館】&#10;有形固定資産減価償却率">
          <a:extLst>
            <a:ext uri="{FF2B5EF4-FFF2-40B4-BE49-F238E27FC236}">
              <a16:creationId xmlns:a16="http://schemas.microsoft.com/office/drawing/2014/main" id="{00000000-0008-0000-0F00-000047010000}"/>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80663</xdr:rowOff>
    </xdr:from>
    <xdr:ext cx="405111" cy="259045"/>
    <xdr:sp macro="" textlink="">
      <xdr:nvSpPr>
        <xdr:cNvPr id="328" name="n_1mainValue【市民会館】&#10;有形固定資産減価償却率">
          <a:extLst>
            <a:ext uri="{FF2B5EF4-FFF2-40B4-BE49-F238E27FC236}">
              <a16:creationId xmlns:a16="http://schemas.microsoft.com/office/drawing/2014/main" id="{00000000-0008-0000-0F00-000048010000}"/>
            </a:ext>
          </a:extLst>
        </xdr:cNvPr>
        <xdr:cNvSpPr txBox="1"/>
      </xdr:nvSpPr>
      <xdr:spPr>
        <a:xfrm>
          <a:off x="3582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329" name="n_2mainValue【市民会館】&#10;有形固定資産減価償却率">
          <a:extLst>
            <a:ext uri="{FF2B5EF4-FFF2-40B4-BE49-F238E27FC236}">
              <a16:creationId xmlns:a16="http://schemas.microsoft.com/office/drawing/2014/main" id="{00000000-0008-0000-0F00-000049010000}"/>
            </a:ext>
          </a:extLst>
        </xdr:cNvPr>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44466</xdr:rowOff>
    </xdr:from>
    <xdr:ext cx="405111" cy="259045"/>
    <xdr:sp macro="" textlink="">
      <xdr:nvSpPr>
        <xdr:cNvPr id="330" name="n_3mainValue【市民会館】&#10;有形固定資産減価償却率">
          <a:extLst>
            <a:ext uri="{FF2B5EF4-FFF2-40B4-BE49-F238E27FC236}">
              <a16:creationId xmlns:a16="http://schemas.microsoft.com/office/drawing/2014/main" id="{00000000-0008-0000-0F00-00004A010000}"/>
            </a:ext>
          </a:extLst>
        </xdr:cNvPr>
        <xdr:cNvSpPr txBox="1"/>
      </xdr:nvSpPr>
      <xdr:spPr>
        <a:xfrm>
          <a:off x="1816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331" name="n_4mainValue【市民会館】&#10;有形固定資産減価償却率">
          <a:extLst>
            <a:ext uri="{FF2B5EF4-FFF2-40B4-BE49-F238E27FC236}">
              <a16:creationId xmlns:a16="http://schemas.microsoft.com/office/drawing/2014/main" id="{00000000-0008-0000-0F00-00004B010000}"/>
            </a:ext>
          </a:extLst>
        </xdr:cNvPr>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00000000-0008-0000-0F00-00006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56" name="【市民会館】&#10;一人当たり面積最小値テキスト">
          <a:extLst>
            <a:ext uri="{FF2B5EF4-FFF2-40B4-BE49-F238E27FC236}">
              <a16:creationId xmlns:a16="http://schemas.microsoft.com/office/drawing/2014/main" id="{00000000-0008-0000-0F00-000064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58" name="【市民会館】&#10;一人当たり面積最大値テキスト">
          <a:extLst>
            <a:ext uri="{FF2B5EF4-FFF2-40B4-BE49-F238E27FC236}">
              <a16:creationId xmlns:a16="http://schemas.microsoft.com/office/drawing/2014/main" id="{00000000-0008-0000-0F00-000066010000}"/>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59707</xdr:rowOff>
    </xdr:from>
    <xdr:ext cx="469744" cy="259045"/>
    <xdr:sp macro="" textlink="">
      <xdr:nvSpPr>
        <xdr:cNvPr id="360" name="【市民会館】&#10;一人当たり面積平均値テキスト">
          <a:extLst>
            <a:ext uri="{FF2B5EF4-FFF2-40B4-BE49-F238E27FC236}">
              <a16:creationId xmlns:a16="http://schemas.microsoft.com/office/drawing/2014/main" id="{00000000-0008-0000-0F00-000068010000}"/>
            </a:ext>
          </a:extLst>
        </xdr:cNvPr>
        <xdr:cNvSpPr txBox="1"/>
      </xdr:nvSpPr>
      <xdr:spPr>
        <a:xfrm>
          <a:off x="10515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64770</xdr:rowOff>
    </xdr:from>
    <xdr:to>
      <xdr:col>55</xdr:col>
      <xdr:colOff>50800</xdr:colOff>
      <xdr:row>105</xdr:row>
      <xdr:rowOff>166370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04267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87647</xdr:rowOff>
    </xdr:from>
    <xdr:ext cx="469744" cy="259045"/>
    <xdr:sp macro="" textlink="">
      <xdr:nvSpPr>
        <xdr:cNvPr id="372" name="【市民会館】&#10;一人当たり面積該当値テキスト">
          <a:extLst>
            <a:ext uri="{FF2B5EF4-FFF2-40B4-BE49-F238E27FC236}">
              <a16:creationId xmlns:a16="http://schemas.microsoft.com/office/drawing/2014/main" id="{00000000-0008-0000-0F00-000074010000}"/>
            </a:ext>
          </a:extLst>
        </xdr:cNvPr>
        <xdr:cNvSpPr txBox="1"/>
      </xdr:nvSpPr>
      <xdr:spPr>
        <a:xfrm>
          <a:off x="1051560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74930</xdr:rowOff>
    </xdr:from>
    <xdr:to>
      <xdr:col>50</xdr:col>
      <xdr:colOff>165100</xdr:colOff>
      <xdr:row>106</xdr:row>
      <xdr:rowOff>5080</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958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115570</xdr:rowOff>
    </xdr:from>
    <xdr:to>
      <xdr:col>55</xdr:col>
      <xdr:colOff>0</xdr:colOff>
      <xdr:row>105</xdr:row>
      <xdr:rowOff>125730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9639300" y="181178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85089</xdr:rowOff>
    </xdr:from>
    <xdr:to>
      <xdr:col>46</xdr:col>
      <xdr:colOff>38100</xdr:colOff>
      <xdr:row>106</xdr:row>
      <xdr:rowOff>15239</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8699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125730</xdr:rowOff>
    </xdr:from>
    <xdr:to>
      <xdr:col>50</xdr:col>
      <xdr:colOff>114300</xdr:colOff>
      <xdr:row>105</xdr:row>
      <xdr:rowOff>135889</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8750300" y="181279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92711</xdr:rowOff>
    </xdr:from>
    <xdr:to>
      <xdr:col>41</xdr:col>
      <xdr:colOff>101600</xdr:colOff>
      <xdr:row>106</xdr:row>
      <xdr:rowOff>22861</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7810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135889</xdr:rowOff>
    </xdr:from>
    <xdr:to>
      <xdr:col>45</xdr:col>
      <xdr:colOff>177800</xdr:colOff>
      <xdr:row>105</xdr:row>
      <xdr:rowOff>143511</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7861300" y="1813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97789</xdr:rowOff>
    </xdr:from>
    <xdr:to>
      <xdr:col>36</xdr:col>
      <xdr:colOff>165100</xdr:colOff>
      <xdr:row>106</xdr:row>
      <xdr:rowOff>27939</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692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143511</xdr:rowOff>
    </xdr:from>
    <xdr:to>
      <xdr:col>41</xdr:col>
      <xdr:colOff>50800</xdr:colOff>
      <xdr:row>105</xdr:row>
      <xdr:rowOff>148589</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6972300" y="181457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81" name="n_1aveValue【市民会館】&#10;一人当たり面積">
          <a:extLst>
            <a:ext uri="{FF2B5EF4-FFF2-40B4-BE49-F238E27FC236}">
              <a16:creationId xmlns:a16="http://schemas.microsoft.com/office/drawing/2014/main" id="{00000000-0008-0000-0F00-00007D010000}"/>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82" name="n_2aveValue【市民会館】&#10;一人当たり面積">
          <a:extLst>
            <a:ext uri="{FF2B5EF4-FFF2-40B4-BE49-F238E27FC236}">
              <a16:creationId xmlns:a16="http://schemas.microsoft.com/office/drawing/2014/main" id="{00000000-0008-0000-0F00-00007E010000}"/>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74947</xdr:rowOff>
    </xdr:from>
    <xdr:ext cx="469744" cy="259045"/>
    <xdr:sp macro="" textlink="">
      <xdr:nvSpPr>
        <xdr:cNvPr id="383" name="n_3aveValue【市民会館】&#10;一人当たり面積">
          <a:extLst>
            <a:ext uri="{FF2B5EF4-FFF2-40B4-BE49-F238E27FC236}">
              <a16:creationId xmlns:a16="http://schemas.microsoft.com/office/drawing/2014/main" id="{00000000-0008-0000-0F00-00007F010000}"/>
            </a:ext>
          </a:extLst>
        </xdr:cNvPr>
        <xdr:cNvSpPr txBox="1"/>
      </xdr:nvSpPr>
      <xdr:spPr>
        <a:xfrm>
          <a:off x="7626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84" name="n_4aveValue【市民会館】&#10;一人当たり面積">
          <a:extLst>
            <a:ext uri="{FF2B5EF4-FFF2-40B4-BE49-F238E27FC236}">
              <a16:creationId xmlns:a16="http://schemas.microsoft.com/office/drawing/2014/main" id="{00000000-0008-0000-0F00-000080010000}"/>
            </a:ext>
          </a:extLst>
        </xdr:cNvPr>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167657</xdr:rowOff>
    </xdr:from>
    <xdr:ext cx="469744" cy="259045"/>
    <xdr:sp macro="" textlink="">
      <xdr:nvSpPr>
        <xdr:cNvPr id="385" name="n_1mainValue【市民会館】&#10;一人当たり面積">
          <a:extLst>
            <a:ext uri="{FF2B5EF4-FFF2-40B4-BE49-F238E27FC236}">
              <a16:creationId xmlns:a16="http://schemas.microsoft.com/office/drawing/2014/main" id="{00000000-0008-0000-0F00-000081010000}"/>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6366</xdr:rowOff>
    </xdr:from>
    <xdr:ext cx="469744" cy="259045"/>
    <xdr:sp macro="" textlink="">
      <xdr:nvSpPr>
        <xdr:cNvPr id="386" name="n_2mainValue【市民会館】&#10;一人当たり面積">
          <a:extLst>
            <a:ext uri="{FF2B5EF4-FFF2-40B4-BE49-F238E27FC236}">
              <a16:creationId xmlns:a16="http://schemas.microsoft.com/office/drawing/2014/main" id="{00000000-0008-0000-0F00-000082010000}"/>
            </a:ext>
          </a:extLst>
        </xdr:cNvPr>
        <xdr:cNvSpPr txBox="1"/>
      </xdr:nvSpPr>
      <xdr:spPr>
        <a:xfrm>
          <a:off x="8515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39388</xdr:rowOff>
    </xdr:from>
    <xdr:ext cx="469744" cy="259045"/>
    <xdr:sp macro="" textlink="">
      <xdr:nvSpPr>
        <xdr:cNvPr id="387" name="n_3mainValue【市民会館】&#10;一人当たり面積">
          <a:extLst>
            <a:ext uri="{FF2B5EF4-FFF2-40B4-BE49-F238E27FC236}">
              <a16:creationId xmlns:a16="http://schemas.microsoft.com/office/drawing/2014/main" id="{00000000-0008-0000-0F00-000083010000}"/>
            </a:ext>
          </a:extLst>
        </xdr:cNvPr>
        <xdr:cNvSpPr txBox="1"/>
      </xdr:nvSpPr>
      <xdr:spPr>
        <a:xfrm>
          <a:off x="7626427" y="178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19066</xdr:rowOff>
    </xdr:from>
    <xdr:ext cx="469744" cy="259045"/>
    <xdr:sp macro="" textlink="">
      <xdr:nvSpPr>
        <xdr:cNvPr id="388" name="n_4mainValue【市民会館】&#10;一人当たり面積">
          <a:extLst>
            <a:ext uri="{FF2B5EF4-FFF2-40B4-BE49-F238E27FC236}">
              <a16:creationId xmlns:a16="http://schemas.microsoft.com/office/drawing/2014/main" id="{00000000-0008-0000-0F00-000084010000}"/>
            </a:ext>
          </a:extLst>
        </xdr:cNvPr>
        <xdr:cNvSpPr txBox="1"/>
      </xdr:nvSpPr>
      <xdr:spPr>
        <a:xfrm>
          <a:off x="6737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F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49893</xdr:rowOff>
    </xdr:from>
    <xdr:to>
      <xdr:col>85</xdr:col>
      <xdr:colOff>177800</xdr:colOff>
      <xdr:row>35</xdr:row>
      <xdr:rowOff>151493</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72770</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59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5806</xdr:rowOff>
    </xdr:from>
    <xdr:to>
      <xdr:col>81</xdr:col>
      <xdr:colOff>101600</xdr:colOff>
      <xdr:row>35</xdr:row>
      <xdr:rowOff>107406</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56606</xdr:rowOff>
    </xdr:from>
    <xdr:to>
      <xdr:col>85</xdr:col>
      <xdr:colOff>127000</xdr:colOff>
      <xdr:row>35</xdr:row>
      <xdr:rowOff>100693</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60573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133169</xdr:rowOff>
    </xdr:from>
    <xdr:to>
      <xdr:col>76</xdr:col>
      <xdr:colOff>165100</xdr:colOff>
      <xdr:row>35</xdr:row>
      <xdr:rowOff>63319</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12519</xdr:rowOff>
    </xdr:from>
    <xdr:to>
      <xdr:col>81</xdr:col>
      <xdr:colOff>50800</xdr:colOff>
      <xdr:row>35</xdr:row>
      <xdr:rowOff>56606</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60132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89081</xdr:rowOff>
    </xdr:from>
    <xdr:to>
      <xdr:col>72</xdr:col>
      <xdr:colOff>38100</xdr:colOff>
      <xdr:row>35</xdr:row>
      <xdr:rowOff>19231</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139881</xdr:rowOff>
    </xdr:from>
    <xdr:to>
      <xdr:col>76</xdr:col>
      <xdr:colOff>114300</xdr:colOff>
      <xdr:row>35</xdr:row>
      <xdr:rowOff>12519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703300" y="596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44994</xdr:rowOff>
    </xdr:from>
    <xdr:to>
      <xdr:col>67</xdr:col>
      <xdr:colOff>101600</xdr:colOff>
      <xdr:row>34</xdr:row>
      <xdr:rowOff>146594</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763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95794</xdr:rowOff>
    </xdr:from>
    <xdr:to>
      <xdr:col>71</xdr:col>
      <xdr:colOff>177800</xdr:colOff>
      <xdr:row>34</xdr:row>
      <xdr:rowOff>139881</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14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123933</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79846</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35758</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163121</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F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F00-0000D8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F00-0000DA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F00-0000DC01000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60147</xdr:rowOff>
    </xdr:from>
    <xdr:to>
      <xdr:col>116</xdr:col>
      <xdr:colOff>114300</xdr:colOff>
      <xdr:row>40</xdr:row>
      <xdr:rowOff>161747</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2110700" y="69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38574</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00000000-0008-0000-0F00-0000E8010000}"/>
            </a:ext>
          </a:extLst>
        </xdr:cNvPr>
        <xdr:cNvSpPr txBox="1"/>
      </xdr:nvSpPr>
      <xdr:spPr>
        <a:xfrm>
          <a:off x="22199600" y="68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36236</xdr:rowOff>
    </xdr:from>
    <xdr:to>
      <xdr:col>112</xdr:col>
      <xdr:colOff>38100</xdr:colOff>
      <xdr:row>40</xdr:row>
      <xdr:rowOff>137836</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1272500" y="68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87036</xdr:rowOff>
    </xdr:from>
    <xdr:to>
      <xdr:col>116</xdr:col>
      <xdr:colOff>63500</xdr:colOff>
      <xdr:row>40</xdr:row>
      <xdr:rowOff>110947</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1323300" y="6945036"/>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41097</xdr:rowOff>
    </xdr:from>
    <xdr:to>
      <xdr:col>107</xdr:col>
      <xdr:colOff>101600</xdr:colOff>
      <xdr:row>40</xdr:row>
      <xdr:rowOff>142697</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20383500" y="68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87036</xdr:rowOff>
    </xdr:from>
    <xdr:to>
      <xdr:col>111</xdr:col>
      <xdr:colOff>177800</xdr:colOff>
      <xdr:row>40</xdr:row>
      <xdr:rowOff>91897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20434300" y="6945036"/>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28176</xdr:rowOff>
    </xdr:from>
    <xdr:to>
      <xdr:col>102</xdr:col>
      <xdr:colOff>165100</xdr:colOff>
      <xdr:row>40</xdr:row>
      <xdr:rowOff>129776</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9494500" y="68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78976</xdr:rowOff>
    </xdr:from>
    <xdr:to>
      <xdr:col>107</xdr:col>
      <xdr:colOff>50800</xdr:colOff>
      <xdr:row>40</xdr:row>
      <xdr:rowOff>91897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9545300" y="6936976"/>
          <a:ext cx="8890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30134</xdr:rowOff>
    </xdr:from>
    <xdr:to>
      <xdr:col>98</xdr:col>
      <xdr:colOff>38100</xdr:colOff>
      <xdr:row>40</xdr:row>
      <xdr:rowOff>131734</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8605500" y="6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78976</xdr:rowOff>
    </xdr:from>
    <xdr:to>
      <xdr:col>102</xdr:col>
      <xdr:colOff>114300</xdr:colOff>
      <xdr:row>40</xdr:row>
      <xdr:rowOff>80934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8656300" y="6936976"/>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128963</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11095" y="698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133824</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34795" y="699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120903</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19245795" y="697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148261</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8356795" y="666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F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00000000-0008-0000-0F00-000012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00000000-0008-0000-0F00-00001402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F00-000016020000}"/>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F00-000022020000}"/>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54813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133350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3703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95250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814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F00-000049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F00-00004B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F00-00004D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51071</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F00-000059020000}"/>
            </a:ext>
          </a:extLst>
        </xdr:cNvPr>
        <xdr:cNvSpPr txBox="1"/>
      </xdr:nvSpPr>
      <xdr:spPr>
        <a:xfrm>
          <a:off x="22199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128016</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1075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79502</xdr:rowOff>
    </xdr:from>
    <xdr:to>
      <xdr:col>107</xdr:col>
      <xdr:colOff>101600</xdr:colOff>
      <xdr:row>63</xdr:row>
      <xdr:rowOff>9652</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130302</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107579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130302</xdr:rowOff>
    </xdr:from>
    <xdr:to>
      <xdr:col>107</xdr:col>
      <xdr:colOff>50800</xdr:colOff>
      <xdr:row>62</xdr:row>
      <xdr:rowOff>134874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1076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134874</xdr:rowOff>
    </xdr:from>
    <xdr:to>
      <xdr:col>102</xdr:col>
      <xdr:colOff>114300</xdr:colOff>
      <xdr:row>62</xdr:row>
      <xdr:rowOff>137160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1076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169943</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779</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122827</xdr:rowOff>
    </xdr:from>
    <xdr:to>
      <xdr:col>85</xdr:col>
      <xdr:colOff>177800</xdr:colOff>
      <xdr:row>85</xdr:row>
      <xdr:rowOff>52977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101254</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2177</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45542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127907</xdr:rowOff>
    </xdr:from>
    <xdr:to>
      <xdr:col>81</xdr:col>
      <xdr:colOff>50800</xdr:colOff>
      <xdr:row>84</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45297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105048</xdr:rowOff>
    </xdr:from>
    <xdr:to>
      <xdr:col>76</xdr:col>
      <xdr:colOff>114300</xdr:colOff>
      <xdr:row>84</xdr:row>
      <xdr:rowOff>127907</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45068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28121</xdr:rowOff>
    </xdr:from>
    <xdr:to>
      <xdr:col>67</xdr:col>
      <xdr:colOff>101600</xdr:colOff>
      <xdr:row>84</xdr:row>
      <xdr:rowOff>129721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78921</xdr:rowOff>
    </xdr:from>
    <xdr:to>
      <xdr:col>71</xdr:col>
      <xdr:colOff>177800</xdr:colOff>
      <xdr:row>84</xdr:row>
      <xdr:rowOff>105048</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814300" y="144807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120848</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F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F00-0000BF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F00-0000C1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F00-0000C3020000}"/>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106499</xdr:rowOff>
    </xdr:from>
    <xdr:to>
      <xdr:col>116</xdr:col>
      <xdr:colOff>114300</xdr:colOff>
      <xdr:row>86</xdr:row>
      <xdr:rowOff>36649</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2110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84926</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F00-0000CF020000}"/>
            </a:ext>
          </a:extLst>
        </xdr:cNvPr>
        <xdr:cNvSpPr txBox="1"/>
      </xdr:nvSpPr>
      <xdr:spPr>
        <a:xfrm>
          <a:off x="22199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157299</xdr:rowOff>
    </xdr:from>
    <xdr:to>
      <xdr:col>116</xdr:col>
      <xdr:colOff>63500</xdr:colOff>
      <xdr:row>85</xdr:row>
      <xdr:rowOff>160564</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1323300" y="1473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85</xdr:row>
      <xdr:rowOff>163830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20434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115207</xdr:rowOff>
    </xdr:from>
    <xdr:to>
      <xdr:col>102</xdr:col>
      <xdr:colOff>165100</xdr:colOff>
      <xdr:row>86</xdr:row>
      <xdr:rowOff>45357</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9494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166007</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9545300" y="147370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117384</xdr:rowOff>
    </xdr:from>
    <xdr:to>
      <xdr:col>98</xdr:col>
      <xdr:colOff>38100</xdr:colOff>
      <xdr:row>86</xdr:row>
      <xdr:rowOff>47534</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8605500" y="146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166007</xdr:rowOff>
    </xdr:from>
    <xdr:to>
      <xdr:col>102</xdr:col>
      <xdr:colOff>114300</xdr:colOff>
      <xdr:row>85</xdr:row>
      <xdr:rowOff>168184</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8656300" y="147392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728" name="n_1aveValue【消防施設】&#10;一人当たり面積">
          <a:extLst>
            <a:ext uri="{FF2B5EF4-FFF2-40B4-BE49-F238E27FC236}">
              <a16:creationId xmlns:a16="http://schemas.microsoft.com/office/drawing/2014/main" id="{00000000-0008-0000-0F00-0000D8020000}"/>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29" name="n_2aveValue【消防施設】&#10;一人当たり面積">
          <a:extLst>
            <a:ext uri="{FF2B5EF4-FFF2-40B4-BE49-F238E27FC236}">
              <a16:creationId xmlns:a16="http://schemas.microsoft.com/office/drawing/2014/main" id="{00000000-0008-0000-0F00-0000D90200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30" name="n_3aveValue【消防施設】&#10;一人当たり面積">
          <a:extLst>
            <a:ext uri="{FF2B5EF4-FFF2-40B4-BE49-F238E27FC236}">
              <a16:creationId xmlns:a16="http://schemas.microsoft.com/office/drawing/2014/main" id="{00000000-0008-0000-0F00-0000DA020000}"/>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31" name="n_4aveValue【消防施設】&#10;一人当たり面積">
          <a:extLst>
            <a:ext uri="{FF2B5EF4-FFF2-40B4-BE49-F238E27FC236}">
              <a16:creationId xmlns:a16="http://schemas.microsoft.com/office/drawing/2014/main" id="{00000000-0008-0000-0F00-0000DB020000}"/>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732" name="n_1mainValue【消防施設】&#10;一人当たり面積">
          <a:extLst>
            <a:ext uri="{FF2B5EF4-FFF2-40B4-BE49-F238E27FC236}">
              <a16:creationId xmlns:a16="http://schemas.microsoft.com/office/drawing/2014/main" id="{00000000-0008-0000-0F00-0000DC020000}"/>
            </a:ext>
          </a:extLst>
        </xdr:cNvPr>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3" name="n_2mainValue【消防施設】&#10;一人当たり面積">
          <a:extLst>
            <a:ext uri="{FF2B5EF4-FFF2-40B4-BE49-F238E27FC236}">
              <a16:creationId xmlns:a16="http://schemas.microsoft.com/office/drawing/2014/main" id="{00000000-0008-0000-0F00-0000DD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36484</xdr:rowOff>
    </xdr:from>
    <xdr:ext cx="469744" cy="259045"/>
    <xdr:sp macro="" textlink="">
      <xdr:nvSpPr>
        <xdr:cNvPr id="734" name="n_3mainValue【消防施設】&#10;一人当たり面積">
          <a:extLst>
            <a:ext uri="{FF2B5EF4-FFF2-40B4-BE49-F238E27FC236}">
              <a16:creationId xmlns:a16="http://schemas.microsoft.com/office/drawing/2014/main" id="{00000000-0008-0000-0F00-0000DE020000}"/>
            </a:ext>
          </a:extLst>
        </xdr:cNvPr>
        <xdr:cNvSpPr txBox="1"/>
      </xdr:nvSpPr>
      <xdr:spPr>
        <a:xfrm>
          <a:off x="193104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38661</xdr:rowOff>
    </xdr:from>
    <xdr:ext cx="469744" cy="259045"/>
    <xdr:sp macro="" textlink="">
      <xdr:nvSpPr>
        <xdr:cNvPr id="735" name="n_4mainValue【消防施設】&#10;一人当たり面積">
          <a:extLst>
            <a:ext uri="{FF2B5EF4-FFF2-40B4-BE49-F238E27FC236}">
              <a16:creationId xmlns:a16="http://schemas.microsoft.com/office/drawing/2014/main" id="{00000000-0008-0000-0F00-0000DF020000}"/>
            </a:ext>
          </a:extLst>
        </xdr:cNvPr>
        <xdr:cNvSpPr txBox="1"/>
      </xdr:nvSpPr>
      <xdr:spPr>
        <a:xfrm>
          <a:off x="18421427" y="147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F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00000000-0008-0000-0F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F00-0000FC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F00-0000FE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59689</xdr:rowOff>
    </xdr:from>
    <xdr:to>
      <xdr:col>85</xdr:col>
      <xdr:colOff>177800</xdr:colOff>
      <xdr:row>107</xdr:row>
      <xdr:rowOff>161289</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6268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38116</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F00-00000A030000}"/>
            </a:ext>
          </a:extLst>
        </xdr:cNvPr>
        <xdr:cNvSpPr txBox="1"/>
      </xdr:nvSpPr>
      <xdr:spPr>
        <a:xfrm>
          <a:off x="16357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543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110489</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5481300" y="184425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97427</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4592300" y="184278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17236</xdr:rowOff>
    </xdr:from>
    <xdr:to>
      <xdr:col>72</xdr:col>
      <xdr:colOff>38100</xdr:colOff>
      <xdr:row>107</xdr:row>
      <xdr:rowOff>118836</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365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68036</xdr:rowOff>
    </xdr:from>
    <xdr:to>
      <xdr:col>76</xdr:col>
      <xdr:colOff>114300</xdr:colOff>
      <xdr:row>107</xdr:row>
      <xdr:rowOff>82731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3703300" y="184131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68036</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814300" y="183984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F00-000013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F00-00001403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F00-00001503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F00-00001603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F00-000017030000}"/>
            </a:ext>
          </a:extLst>
        </xdr:cNvPr>
        <xdr:cNvSpPr txBox="1"/>
      </xdr:nvSpPr>
      <xdr:spPr>
        <a:xfrm>
          <a:off x="15266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F00-000018030000}"/>
            </a:ext>
          </a:extLst>
        </xdr:cNvPr>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109963</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F00-000019030000}"/>
            </a:ext>
          </a:extLst>
        </xdr:cNvPr>
        <xdr:cNvSpPr txBox="1"/>
      </xdr:nvSpPr>
      <xdr:spPr>
        <a:xfrm>
          <a:off x="13500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F00-00001A030000}"/>
            </a:ext>
          </a:extLst>
        </xdr:cNvPr>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10313</xdr:rowOff>
    </xdr:from>
    <xdr:to>
      <xdr:col>116</xdr:col>
      <xdr:colOff>114300</xdr:colOff>
      <xdr:row>107</xdr:row>
      <xdr:rowOff>111913</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8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96690</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82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61113</xdr:rowOff>
    </xdr:from>
    <xdr:to>
      <xdr:col>116</xdr:col>
      <xdr:colOff>63500</xdr:colOff>
      <xdr:row>107</xdr:row>
      <xdr:rowOff>64770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1323300" y="1840626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17171</xdr:rowOff>
    </xdr:from>
    <xdr:to>
      <xdr:col>107</xdr:col>
      <xdr:colOff>101600</xdr:colOff>
      <xdr:row>107</xdr:row>
      <xdr:rowOff>118771</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8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67971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840992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19914</xdr:rowOff>
    </xdr:from>
    <xdr:to>
      <xdr:col>102</xdr:col>
      <xdr:colOff>165100</xdr:colOff>
      <xdr:row>107</xdr:row>
      <xdr:rowOff>121514</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67971</xdr:rowOff>
    </xdr:from>
    <xdr:to>
      <xdr:col>107</xdr:col>
      <xdr:colOff>50800</xdr:colOff>
      <xdr:row>107</xdr:row>
      <xdr:rowOff>70714</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9545300" y="184131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21743</xdr:rowOff>
    </xdr:from>
    <xdr:to>
      <xdr:col>98</xdr:col>
      <xdr:colOff>38100</xdr:colOff>
      <xdr:row>107</xdr:row>
      <xdr:rowOff>123343</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8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70714</xdr:rowOff>
    </xdr:from>
    <xdr:to>
      <xdr:col>102</xdr:col>
      <xdr:colOff>114300</xdr:colOff>
      <xdr:row>107</xdr:row>
      <xdr:rowOff>72543</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8656300" y="1841586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109898</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845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112641</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84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114470</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84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有形固定資産減価償却率については，ほとんどの類型において，類似団体平均を下回っているものの，庁舎，消防施設のみ大きく上回っている。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しかし，庁舎については，平成２５年度に庁舎耐震工事を実施しており，使用する上での問題はない。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体育施設の１人当たり面積が類似団体平均と比較して大きくなっているが，庁内住民のほか，島外からのスポーツ合宿施設として多くの人が利用する施設である。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その他施設についても，維持管理経費の増加に留意しつつ，公共施設等総合管理計画に基づき，適正な管理に努める。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7,629
7,602
136.94
8,361,256
8,302,948
45,897
4,423,434
8,401,352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　</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歳以上人口割合</a:t>
          </a:r>
          <a:r>
            <a:rPr kumimoji="1" lang="en-US" altLang="ja-JP" sz="1300">
              <a:latin typeface="ＭＳ Ｐゴシック" panose="020B0600070205080204" pitchFamily="50" charset="-128"/>
              <a:ea typeface="ＭＳ Ｐゴシック" panose="020B0600070205080204" pitchFamily="50" charset="-128"/>
            </a:rPr>
            <a:t>40.53%</a:t>
          </a:r>
          <a:r>
            <a:rPr kumimoji="1" lang="ja-JP" altLang="en-US" sz="1300">
              <a:latin typeface="ＭＳ Ｐゴシック" panose="020B0600070205080204" pitchFamily="50" charset="-128"/>
              <a:ea typeface="ＭＳ Ｐゴシック" panose="020B0600070205080204" pitchFamily="50" charset="-128"/>
            </a:rPr>
            <a:t>）が進行していることに加え，小規模農家による農業が基幹産業であることから，財政基盤が弱く，類似団体平均を下回っている。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今後も継続して，義務的経費や投資的経費の抑制を図るとともに，徴収体制の強化により税収確保に努め，財政の健全化を図る。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ポイント減少となった。普通交付税の増額交付等により一般財源が増加したことが主な原因であると考えられる。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しかし，依然として類似団体平均を上回っており，財政の硬直化が見られる。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今後も継続して，適正な職員定員管理による人件費の削減，新規地方債発行の抑制による公債費の縮小に努め，比率の改善を図る。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64</xdr:row>
      <xdr:rowOff>34544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7704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34544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0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111760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0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109220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人件費・物件費等の決算額については，類似団体平均は下回っている。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人件費については，会計年度任用職員を含めた職員数の増加により，増加傾向にあるため，適正な定員管理を進め，削減に努める。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ごみ処理業務等について，一部事務組合で行っているためため，類似団体平均を下回っていると考えられる。公共施設の管理については，保有する施設が多く，維持管理に要する経費が増加することも懸念されるため，民間への委託等についても検討し，経費の低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135404</xdr:rowOff>
    </xdr:from>
    <xdr:to>
      <xdr:col>23</xdr:col>
      <xdr:colOff>133350</xdr:colOff>
      <xdr:row>82</xdr:row>
      <xdr:rowOff>37041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22854"/>
          <a:ext cx="8382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75310</xdr:rowOff>
    </xdr:from>
    <xdr:to>
      <xdr:col>19</xdr:col>
      <xdr:colOff>133350</xdr:colOff>
      <xdr:row>81</xdr:row>
      <xdr:rowOff>135404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62760"/>
          <a:ext cx="8890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67742</xdr:rowOff>
    </xdr:from>
    <xdr:to>
      <xdr:col>15</xdr:col>
      <xdr:colOff>82550</xdr:colOff>
      <xdr:row>81</xdr:row>
      <xdr:rowOff>75310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55192"/>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67742</xdr:rowOff>
    </xdr:from>
    <xdr:to>
      <xdr:col>11</xdr:col>
      <xdr:colOff>31750</xdr:colOff>
      <xdr:row>81</xdr:row>
      <xdr:rowOff>81088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955192"/>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157691</xdr:rowOff>
    </xdr:from>
    <xdr:to>
      <xdr:col>23</xdr:col>
      <xdr:colOff>184150</xdr:colOff>
      <xdr:row>82</xdr:row>
      <xdr:rowOff>87841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2768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84604</xdr:rowOff>
    </xdr:from>
    <xdr:to>
      <xdr:col>19</xdr:col>
      <xdr:colOff>184150</xdr:colOff>
      <xdr:row>82</xdr:row>
      <xdr:rowOff>14754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24931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4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24510</xdr:rowOff>
    </xdr:from>
    <xdr:to>
      <xdr:col>15</xdr:col>
      <xdr:colOff>133350</xdr:colOff>
      <xdr:row>81</xdr:row>
      <xdr:rowOff>126110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136287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8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16942</xdr:rowOff>
    </xdr:from>
    <xdr:to>
      <xdr:col>11</xdr:col>
      <xdr:colOff>82550</xdr:colOff>
      <xdr:row>81</xdr:row>
      <xdr:rowOff>118542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128719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30288</xdr:rowOff>
    </xdr:from>
    <xdr:to>
      <xdr:col>7</xdr:col>
      <xdr:colOff>31750</xdr:colOff>
      <xdr:row>81</xdr:row>
      <xdr:rowOff>131888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142065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8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ラスパイレス指数については，類似団体平均をやや上回っている。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人事評価制度導入による給与の見直しや，各種手当の総点検を行うなど，給与水準の適正化に努める。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29211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15663</xdr:rowOff>
    </xdr:from>
    <xdr:to>
      <xdr:col>72</xdr:col>
      <xdr:colOff>203200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5889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15663</xdr:rowOff>
    </xdr:from>
    <xdr:to>
      <xdr:col>68</xdr:col>
      <xdr:colOff>152400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136313</xdr:rowOff>
    </xdr:from>
    <xdr:to>
      <xdr:col>68</xdr:col>
      <xdr:colOff>203200</xdr:colOff>
      <xdr:row>85</xdr:row>
      <xdr:rowOff>66463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76640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年度にかけて，行政需要に対応するために，職員を大量に採用（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名）したため，類似団体平均をやや上回っている。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今後は，組織の再編，業務のデジタル化の推進など事務事業の見直しにより，職員定員管理の適正化に努める。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169450</xdr:rowOff>
    </xdr:from>
    <xdr:to>
      <xdr:col>81</xdr:col>
      <xdr:colOff>44450</xdr:colOff>
      <xdr:row>62</xdr:row>
      <xdr:rowOff>17907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627900"/>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119983</xdr:rowOff>
    </xdr:from>
    <xdr:to>
      <xdr:col>77</xdr:col>
      <xdr:colOff>44450</xdr:colOff>
      <xdr:row>61</xdr:row>
      <xdr:rowOff>169450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78433"/>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106712</xdr:rowOff>
    </xdr:from>
    <xdr:to>
      <xdr:col>72</xdr:col>
      <xdr:colOff>203200</xdr:colOff>
      <xdr:row>61</xdr:row>
      <xdr:rowOff>119983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6516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66294</xdr:rowOff>
    </xdr:from>
    <xdr:to>
      <xdr:col>68</xdr:col>
      <xdr:colOff>152400</xdr:colOff>
      <xdr:row>61</xdr:row>
      <xdr:rowOff>106712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24744"/>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138557</xdr:rowOff>
    </xdr:from>
    <xdr:to>
      <xdr:col>81</xdr:col>
      <xdr:colOff>95250</xdr:colOff>
      <xdr:row>62</xdr:row>
      <xdr:rowOff>68707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110634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6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118650</xdr:rowOff>
    </xdr:from>
    <xdr:to>
      <xdr:col>77</xdr:col>
      <xdr:colOff>95250</xdr:colOff>
      <xdr:row>62</xdr:row>
      <xdr:rowOff>48800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33577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66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69183</xdr:rowOff>
    </xdr:from>
    <xdr:to>
      <xdr:col>73</xdr:col>
      <xdr:colOff>44450</xdr:colOff>
      <xdr:row>61</xdr:row>
      <xdr:rowOff>170783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155560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1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55912</xdr:rowOff>
    </xdr:from>
    <xdr:to>
      <xdr:col>68</xdr:col>
      <xdr:colOff>203200</xdr:colOff>
      <xdr:row>61</xdr:row>
      <xdr:rowOff>157512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142289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0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127271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実質公債費比率について，前年度と同様となり，類似団体平均を上回っている。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近年，老朽化した公共施設等の改修のために地方債を発行しており，償還額の増加が懸念される。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今後については，公共施設等総合管理計画に基づいた適正な施設管理，住民のニーズを的確に把握した事業の選択により，新規地方債発行の抑制に努める。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143087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001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19896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19896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135044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91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将来負担比率については，一部事務組合に対する公債費の負担等見込額が減少したことにより，比率が減少した。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今後も継続し，新規事業等について総点検を行い，公債費等義務的経費の削減を中心に，財政の健全化に努める。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38608</xdr:rowOff>
    </xdr:from>
    <xdr:to>
      <xdr:col>81</xdr:col>
      <xdr:colOff>44450</xdr:colOff>
      <xdr:row>15</xdr:row>
      <xdr:rowOff>133198</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610358"/>
          <a:ext cx="8382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79146</xdr:rowOff>
    </xdr:from>
    <xdr:to>
      <xdr:col>77</xdr:col>
      <xdr:colOff>44450</xdr:colOff>
      <xdr:row>15</xdr:row>
      <xdr:rowOff>133198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650896"/>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79146</xdr:rowOff>
    </xdr:from>
    <xdr:to>
      <xdr:col>72</xdr:col>
      <xdr:colOff>203200</xdr:colOff>
      <xdr:row>15</xdr:row>
      <xdr:rowOff>145745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650896"/>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96520</xdr:rowOff>
    </xdr:from>
    <xdr:to>
      <xdr:col>68</xdr:col>
      <xdr:colOff>152400</xdr:colOff>
      <xdr:row>15</xdr:row>
      <xdr:rowOff>145745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266827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159258</xdr:rowOff>
    </xdr:from>
    <xdr:to>
      <xdr:col>81</xdr:col>
      <xdr:colOff>95250</xdr:colOff>
      <xdr:row>15</xdr:row>
      <xdr:rowOff>89408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131335</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5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82398</xdr:rowOff>
    </xdr:from>
    <xdr:to>
      <xdr:col>77</xdr:col>
      <xdr:colOff>95250</xdr:colOff>
      <xdr:row>16</xdr:row>
      <xdr:rowOff>12548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168775</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4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28346</xdr:rowOff>
    </xdr:from>
    <xdr:to>
      <xdr:col>73</xdr:col>
      <xdr:colOff>44450</xdr:colOff>
      <xdr:row>15</xdr:row>
      <xdr:rowOff>129946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114723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8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94945</xdr:rowOff>
    </xdr:from>
    <xdr:to>
      <xdr:col>68</xdr:col>
      <xdr:colOff>203200</xdr:colOff>
      <xdr:row>16</xdr:row>
      <xdr:rowOff>25095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9872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132097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7,629
7,602
136.94
8,361,256
8,302,948
45,897
4,423,434
8,401,352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ポイント減少したものの，類似団体平均を上回っている。会計年度任用職員を含め，職員数が多いことが原因であると考えられる。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今後については，各種手当などを含めた給与制度の是正や，事務事業の見直しによる定員管理の適正化を進め，人件費の削減に努める。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38</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物件費については，類似団体平均を下回っているが，前年度から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ポイント増加した。増加の原因としては，事務のデジタル化に係る委託料の増加や，学童保育事業について補助費等から物件費（委託料）へシフトしたことが，原因であると考えられる。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文化会館や運動施設等，保有する公共施設が多く，保守管理に要する費用が増加することが懸念されるため，公共施設等総合管理計画に基づき，統廃合など適正な施設管理により，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133858</xdr:rowOff>
    </xdr:from>
    <xdr:to>
      <xdr:col>82</xdr:col>
      <xdr:colOff>107950</xdr:colOff>
      <xdr:row>15</xdr:row>
      <xdr:rowOff>156718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056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133858</xdr:rowOff>
    </xdr:from>
    <xdr:to>
      <xdr:col>78</xdr:col>
      <xdr:colOff>69850</xdr:colOff>
      <xdr:row>16</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056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14495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8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83058</xdr:rowOff>
    </xdr:from>
    <xdr:to>
      <xdr:col>78</xdr:col>
      <xdr:colOff>120650</xdr:colOff>
      <xdr:row>16</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23385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今後も，子育て支援や高齢者福祉に要する経費の増加が懸念されるため，町の単独事業については，所得制限や単価，対象者などの見直しを行い，経費の削減に努める。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75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894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国民健康保険，介護保険，後期高齢者医療等の特別会計への繰出金が占める割合が高くなっている。類似団体平均と比較し，低い水準にあるが，高齢化等に伴い医療費，介護給付費が増加することが予想されるため，各種保険料の適正化を図り，一般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ポイント減少し，類似団体平均をやや下回っている。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各種団体への町単独の補助金については，毎年，補助金等検討委員会を設置し見直しを行っており，今後も継続し必要性の低い補助金は見直し・廃止を行う方針である。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19558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129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近年，老朽化した公共施設の改修事業が集中し，それらの事業に地方債を活用していることから，類似団体平均を上回っている。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今後についても，償還期間が開始される地方債があることから，増加が予想されるが，新規事業については，点検を徹底し，長期的な視点に立った財政計画により，公債費の削減に努める。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98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52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53339</xdr:rowOff>
    </xdr:from>
    <xdr:to>
      <xdr:col>11</xdr:col>
      <xdr:colOff>60325</xdr:colOff>
      <xdr:row>77</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139716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行財政改革や予算編成・執行の適正化により，物件費，補助費等など類似団体平均を下回っている項目があるものの，人件費や扶助費など，特に義務的経費においては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給与制度や社会保障関連の制度についても見直しを行い，経費の削減に努める。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172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36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131572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498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80</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046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137685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161349</xdr:rowOff>
    </xdr:from>
    <xdr:to>
      <xdr:col>29</xdr:col>
      <xdr:colOff>127000</xdr:colOff>
      <xdr:row>16</xdr:row>
      <xdr:rowOff>24943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80724"/>
          <a:ext cx="647700" cy="3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24943</xdr:rowOff>
    </xdr:from>
    <xdr:to>
      <xdr:col>26</xdr:col>
      <xdr:colOff>50800</xdr:colOff>
      <xdr:row>16</xdr:row>
      <xdr:rowOff>119150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815768"/>
          <a:ext cx="698500" cy="9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119150</xdr:rowOff>
    </xdr:from>
    <xdr:to>
      <xdr:col>22</xdr:col>
      <xdr:colOff>114300</xdr:colOff>
      <xdr:row>16</xdr:row>
      <xdr:rowOff>129911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09975"/>
          <a:ext cx="6985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129911</xdr:rowOff>
    </xdr:from>
    <xdr:to>
      <xdr:col>18</xdr:col>
      <xdr:colOff>177800</xdr:colOff>
      <xdr:row>16</xdr:row>
      <xdr:rowOff>141438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20736"/>
          <a:ext cx="698500" cy="1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110549</xdr:rowOff>
    </xdr:from>
    <xdr:to>
      <xdr:col>29</xdr:col>
      <xdr:colOff>177800</xdr:colOff>
      <xdr:row>16</xdr:row>
      <xdr:rowOff>40699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2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127076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7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145593</xdr:rowOff>
    </xdr:from>
    <xdr:to>
      <xdr:col>26</xdr:col>
      <xdr:colOff>101600</xdr:colOff>
      <xdr:row>16</xdr:row>
      <xdr:rowOff>75743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6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85920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3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68350</xdr:rowOff>
    </xdr:from>
    <xdr:to>
      <xdr:col>22</xdr:col>
      <xdr:colOff>165100</xdr:colOff>
      <xdr:row>16</xdr:row>
      <xdr:rowOff>169950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5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8677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2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79111</xdr:rowOff>
    </xdr:from>
    <xdr:to>
      <xdr:col>19</xdr:col>
      <xdr:colOff>38100</xdr:colOff>
      <xdr:row>17</xdr:row>
      <xdr:rowOff>9261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6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165488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95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90638</xdr:rowOff>
    </xdr:from>
    <xdr:to>
      <xdr:col>15</xdr:col>
      <xdr:colOff>101600</xdr:colOff>
      <xdr:row>17</xdr:row>
      <xdr:rowOff>20788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8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30965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197425</xdr:rowOff>
    </xdr:from>
    <xdr:to>
      <xdr:col>29</xdr:col>
      <xdr:colOff>127000</xdr:colOff>
      <xdr:row>35</xdr:row>
      <xdr:rowOff>259229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07775"/>
          <a:ext cx="647700" cy="6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259229</xdr:rowOff>
    </xdr:from>
    <xdr:to>
      <xdr:col>26</xdr:col>
      <xdr:colOff>50800</xdr:colOff>
      <xdr:row>35</xdr:row>
      <xdr:rowOff>295249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9579"/>
          <a:ext cx="698500" cy="3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295249</xdr:rowOff>
    </xdr:from>
    <xdr:to>
      <xdr:col>22</xdr:col>
      <xdr:colOff>114300</xdr:colOff>
      <xdr:row>35</xdr:row>
      <xdr:rowOff>333197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05599"/>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198879</xdr:rowOff>
    </xdr:from>
    <xdr:to>
      <xdr:col>18</xdr:col>
      <xdr:colOff>177800</xdr:colOff>
      <xdr:row>35</xdr:row>
      <xdr:rowOff>333197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09229"/>
          <a:ext cx="698500" cy="13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146625</xdr:rowOff>
    </xdr:from>
    <xdr:to>
      <xdr:col>29</xdr:col>
      <xdr:colOff>177800</xdr:colOff>
      <xdr:row>35</xdr:row>
      <xdr:rowOff>248225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6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334602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208429</xdr:rowOff>
    </xdr:from>
    <xdr:to>
      <xdr:col>26</xdr:col>
      <xdr:colOff>101600</xdr:colOff>
      <xdr:row>35</xdr:row>
      <xdr:rowOff>310029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320206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8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244449</xdr:rowOff>
    </xdr:from>
    <xdr:to>
      <xdr:col>22</xdr:col>
      <xdr:colOff>165100</xdr:colOff>
      <xdr:row>36</xdr:row>
      <xdr:rowOff>3149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5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282397</xdr:rowOff>
    </xdr:from>
    <xdr:to>
      <xdr:col>19</xdr:col>
      <xdr:colOff>38100</xdr:colOff>
      <xdr:row>36</xdr:row>
      <xdr:rowOff>41097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51274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148079</xdr:rowOff>
    </xdr:from>
    <xdr:to>
      <xdr:col>15</xdr:col>
      <xdr:colOff>101600</xdr:colOff>
      <xdr:row>35</xdr:row>
      <xdr:rowOff>249679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259856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2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7,629
7,602
136.94
8,361,256
8,302,948
45,897
4,423,434
8,401,352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29835</xdr:rowOff>
    </xdr:from>
    <xdr:to>
      <xdr:col>24</xdr:col>
      <xdr:colOff>63500</xdr:colOff>
      <xdr:row>35</xdr:row>
      <xdr:rowOff>93774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30585"/>
          <a:ext cx="838200" cy="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93774</xdr:rowOff>
    </xdr:from>
    <xdr:to>
      <xdr:col>19</xdr:col>
      <xdr:colOff>177800</xdr:colOff>
      <xdr:row>36</xdr:row>
      <xdr:rowOff>136157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94524"/>
          <a:ext cx="889000" cy="21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136157</xdr:rowOff>
    </xdr:from>
    <xdr:to>
      <xdr:col>15</xdr:col>
      <xdr:colOff>50800</xdr:colOff>
      <xdr:row>36</xdr:row>
      <xdr:rowOff>145061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08357"/>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133751</xdr:rowOff>
    </xdr:from>
    <xdr:to>
      <xdr:col>10</xdr:col>
      <xdr:colOff>114300</xdr:colOff>
      <xdr:row>36</xdr:row>
      <xdr:rowOff>145061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305951"/>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150485</xdr:rowOff>
    </xdr:from>
    <xdr:to>
      <xdr:col>24</xdr:col>
      <xdr:colOff>114300</xdr:colOff>
      <xdr:row>35</xdr:row>
      <xdr:rowOff>80635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1912</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3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42974</xdr:rowOff>
    </xdr:from>
    <xdr:to>
      <xdr:col>20</xdr:col>
      <xdr:colOff>38100</xdr:colOff>
      <xdr:row>35</xdr:row>
      <xdr:rowOff>144574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161101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85357</xdr:rowOff>
    </xdr:from>
    <xdr:to>
      <xdr:col>15</xdr:col>
      <xdr:colOff>101600</xdr:colOff>
      <xdr:row>37</xdr:row>
      <xdr:rowOff>15507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32034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03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94261</xdr:rowOff>
    </xdr:from>
    <xdr:to>
      <xdr:col>10</xdr:col>
      <xdr:colOff>165100</xdr:colOff>
      <xdr:row>37</xdr:row>
      <xdr:rowOff>24411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40938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4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82951</xdr:rowOff>
    </xdr:from>
    <xdr:to>
      <xdr:col>6</xdr:col>
      <xdr:colOff>38100</xdr:colOff>
      <xdr:row>37</xdr:row>
      <xdr:rowOff>13101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29628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17698</xdr:rowOff>
    </xdr:from>
    <xdr:to>
      <xdr:col>24</xdr:col>
      <xdr:colOff>63500</xdr:colOff>
      <xdr:row>58</xdr:row>
      <xdr:rowOff>52630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61798"/>
          <a:ext cx="838200" cy="3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19466</xdr:rowOff>
    </xdr:from>
    <xdr:to>
      <xdr:col>19</xdr:col>
      <xdr:colOff>177800</xdr:colOff>
      <xdr:row>58</xdr:row>
      <xdr:rowOff>52630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963566"/>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19466</xdr:rowOff>
    </xdr:from>
    <xdr:to>
      <xdr:col>15</xdr:col>
      <xdr:colOff>50800</xdr:colOff>
      <xdr:row>58</xdr:row>
      <xdr:rowOff>20283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6356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15206</xdr:rowOff>
    </xdr:from>
    <xdr:to>
      <xdr:col>10</xdr:col>
      <xdr:colOff>114300</xdr:colOff>
      <xdr:row>58</xdr:row>
      <xdr:rowOff>20283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59306"/>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138348</xdr:rowOff>
    </xdr:from>
    <xdr:to>
      <xdr:col>24</xdr:col>
      <xdr:colOff>114300</xdr:colOff>
      <xdr:row>58</xdr:row>
      <xdr:rowOff>68498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53275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2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1830</xdr:rowOff>
    </xdr:from>
    <xdr:to>
      <xdr:col>20</xdr:col>
      <xdr:colOff>38100</xdr:colOff>
      <xdr:row>58</xdr:row>
      <xdr:rowOff>103430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94557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140116</xdr:rowOff>
    </xdr:from>
    <xdr:to>
      <xdr:col>15</xdr:col>
      <xdr:colOff>101600</xdr:colOff>
      <xdr:row>58</xdr:row>
      <xdr:rowOff>70266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61393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1000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140933</xdr:rowOff>
    </xdr:from>
    <xdr:to>
      <xdr:col>10</xdr:col>
      <xdr:colOff>165100</xdr:colOff>
      <xdr:row>58</xdr:row>
      <xdr:rowOff>71083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62210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1000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135856</xdr:rowOff>
    </xdr:from>
    <xdr:to>
      <xdr:col>6</xdr:col>
      <xdr:colOff>38100</xdr:colOff>
      <xdr:row>58</xdr:row>
      <xdr:rowOff>66006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57133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1000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733</xdr:rowOff>
    </xdr:from>
    <xdr:to>
      <xdr:col>24</xdr:col>
      <xdr:colOff>63500</xdr:colOff>
      <xdr:row>77</xdr:row>
      <xdr:rowOff>135243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02383"/>
          <a:ext cx="838200" cy="13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135243</xdr:rowOff>
    </xdr:from>
    <xdr:to>
      <xdr:col>19</xdr:col>
      <xdr:colOff>177800</xdr:colOff>
      <xdr:row>78</xdr:row>
      <xdr:rowOff>58981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36893"/>
          <a:ext cx="889000" cy="9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58981</xdr:rowOff>
    </xdr:from>
    <xdr:to>
      <xdr:col>15</xdr:col>
      <xdr:colOff>50800</xdr:colOff>
      <xdr:row>78</xdr:row>
      <xdr:rowOff>71668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32081"/>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35230</xdr:rowOff>
    </xdr:from>
    <xdr:to>
      <xdr:col>10</xdr:col>
      <xdr:colOff>114300</xdr:colOff>
      <xdr:row>78</xdr:row>
      <xdr:rowOff>71668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08330"/>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121383</xdr:rowOff>
    </xdr:from>
    <xdr:to>
      <xdr:col>24</xdr:col>
      <xdr:colOff>114300</xdr:colOff>
      <xdr:row>77</xdr:row>
      <xdr:rowOff>51533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99810</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84443</xdr:rowOff>
    </xdr:from>
    <xdr:to>
      <xdr:col>20</xdr:col>
      <xdr:colOff>38100</xdr:colOff>
      <xdr:row>78</xdr:row>
      <xdr:rowOff>14593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5720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3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8181</xdr:rowOff>
    </xdr:from>
    <xdr:to>
      <xdr:col>15</xdr:col>
      <xdr:colOff>101600</xdr:colOff>
      <xdr:row>78</xdr:row>
      <xdr:rowOff>109781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100908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7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20868</xdr:rowOff>
    </xdr:from>
    <xdr:to>
      <xdr:col>10</xdr:col>
      <xdr:colOff>165100</xdr:colOff>
      <xdr:row>78</xdr:row>
      <xdr:rowOff>122468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113595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155880</xdr:rowOff>
    </xdr:from>
    <xdr:to>
      <xdr:col>6</xdr:col>
      <xdr:colOff>38100</xdr:colOff>
      <xdr:row>78</xdr:row>
      <xdr:rowOff>86030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77157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146569</xdr:rowOff>
    </xdr:from>
    <xdr:to>
      <xdr:col>24</xdr:col>
      <xdr:colOff>63500</xdr:colOff>
      <xdr:row>97</xdr:row>
      <xdr:rowOff>54835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62869"/>
          <a:ext cx="838200" cy="4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34914</xdr:rowOff>
    </xdr:from>
    <xdr:to>
      <xdr:col>19</xdr:col>
      <xdr:colOff>177800</xdr:colOff>
      <xdr:row>97</xdr:row>
      <xdr:rowOff>54835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5564"/>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34914</xdr:rowOff>
    </xdr:from>
    <xdr:to>
      <xdr:col>15</xdr:col>
      <xdr:colOff>50800</xdr:colOff>
      <xdr:row>97</xdr:row>
      <xdr:rowOff>111266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5564"/>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60071</xdr:rowOff>
    </xdr:from>
    <xdr:to>
      <xdr:col>10</xdr:col>
      <xdr:colOff>114300</xdr:colOff>
      <xdr:row>97</xdr:row>
      <xdr:rowOff>111266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90721"/>
          <a:ext cx="889000" cy="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95769</xdr:rowOff>
    </xdr:from>
    <xdr:to>
      <xdr:col>24</xdr:col>
      <xdr:colOff>114300</xdr:colOff>
      <xdr:row>95</xdr:row>
      <xdr:rowOff>25919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118646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4035</xdr:rowOff>
    </xdr:from>
    <xdr:to>
      <xdr:col>20</xdr:col>
      <xdr:colOff>38100</xdr:colOff>
      <xdr:row>97</xdr:row>
      <xdr:rowOff>105635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122162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0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155564</xdr:rowOff>
    </xdr:from>
    <xdr:to>
      <xdr:col>15</xdr:col>
      <xdr:colOff>101600</xdr:colOff>
      <xdr:row>97</xdr:row>
      <xdr:rowOff>85714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102241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60466</xdr:rowOff>
    </xdr:from>
    <xdr:to>
      <xdr:col>10</xdr:col>
      <xdr:colOff>165100</xdr:colOff>
      <xdr:row>97</xdr:row>
      <xdr:rowOff>162066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9271</xdr:rowOff>
    </xdr:from>
    <xdr:to>
      <xdr:col>6</xdr:col>
      <xdr:colOff>38100</xdr:colOff>
      <xdr:row>97</xdr:row>
      <xdr:rowOff>110871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127398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4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154220</xdr:rowOff>
    </xdr:from>
    <xdr:to>
      <xdr:col>55</xdr:col>
      <xdr:colOff>0</xdr:colOff>
      <xdr:row>37</xdr:row>
      <xdr:rowOff>163543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983520"/>
          <a:ext cx="838200" cy="5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154220</xdr:rowOff>
    </xdr:from>
    <xdr:to>
      <xdr:col>50</xdr:col>
      <xdr:colOff>114300</xdr:colOff>
      <xdr:row>38</xdr:row>
      <xdr:rowOff>44538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983520"/>
          <a:ext cx="889000" cy="57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44538</xdr:rowOff>
    </xdr:from>
    <xdr:to>
      <xdr:col>45</xdr:col>
      <xdr:colOff>177800</xdr:colOff>
      <xdr:row>38</xdr:row>
      <xdr:rowOff>101170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59638"/>
          <a:ext cx="8890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101170</xdr:rowOff>
    </xdr:from>
    <xdr:to>
      <xdr:col>41</xdr:col>
      <xdr:colOff>50800</xdr:colOff>
      <xdr:row>38</xdr:row>
      <xdr:rowOff>143194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16270"/>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112743</xdr:rowOff>
    </xdr:from>
    <xdr:to>
      <xdr:col>55</xdr:col>
      <xdr:colOff>50800</xdr:colOff>
      <xdr:row>38</xdr:row>
      <xdr:rowOff>42894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56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91170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3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103420</xdr:rowOff>
    </xdr:from>
    <xdr:to>
      <xdr:col>50</xdr:col>
      <xdr:colOff>165100</xdr:colOff>
      <xdr:row>35</xdr:row>
      <xdr:rowOff>33570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50097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0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165188</xdr:rowOff>
    </xdr:from>
    <xdr:to>
      <xdr:col>46</xdr:col>
      <xdr:colOff>38100</xdr:colOff>
      <xdr:row>38</xdr:row>
      <xdr:rowOff>95338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86465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0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50370</xdr:rowOff>
    </xdr:from>
    <xdr:to>
      <xdr:col>41</xdr:col>
      <xdr:colOff>101600</xdr:colOff>
      <xdr:row>38</xdr:row>
      <xdr:rowOff>151970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143097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92394</xdr:rowOff>
    </xdr:from>
    <xdr:to>
      <xdr:col>36</xdr:col>
      <xdr:colOff>165100</xdr:colOff>
      <xdr:row>39</xdr:row>
      <xdr:rowOff>22544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13671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0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39718</xdr:rowOff>
    </xdr:from>
    <xdr:to>
      <xdr:col>55</xdr:col>
      <xdr:colOff>0</xdr:colOff>
      <xdr:row>57</xdr:row>
      <xdr:rowOff>83362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12368"/>
          <a:ext cx="8382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82775</xdr:rowOff>
    </xdr:from>
    <xdr:to>
      <xdr:col>50</xdr:col>
      <xdr:colOff>114300</xdr:colOff>
      <xdr:row>57</xdr:row>
      <xdr:rowOff>83362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55425"/>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82775</xdr:rowOff>
    </xdr:from>
    <xdr:to>
      <xdr:col>45</xdr:col>
      <xdr:colOff>177800</xdr:colOff>
      <xdr:row>57</xdr:row>
      <xdr:rowOff>108506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55425"/>
          <a:ext cx="8890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68259</xdr:rowOff>
    </xdr:from>
    <xdr:to>
      <xdr:col>41</xdr:col>
      <xdr:colOff>50800</xdr:colOff>
      <xdr:row>57</xdr:row>
      <xdr:rowOff>108506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40909"/>
          <a:ext cx="8890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160368</xdr:rowOff>
    </xdr:from>
    <xdr:to>
      <xdr:col>55</xdr:col>
      <xdr:colOff>50800</xdr:colOff>
      <xdr:row>57</xdr:row>
      <xdr:rowOff>90518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138795</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3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32562</xdr:rowOff>
    </xdr:from>
    <xdr:to>
      <xdr:col>50</xdr:col>
      <xdr:colOff>165100</xdr:colOff>
      <xdr:row>57</xdr:row>
      <xdr:rowOff>134162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125289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89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31975</xdr:rowOff>
    </xdr:from>
    <xdr:to>
      <xdr:col>46</xdr:col>
      <xdr:colOff>38100</xdr:colOff>
      <xdr:row>57</xdr:row>
      <xdr:rowOff>133575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124702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9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57706</xdr:rowOff>
    </xdr:from>
    <xdr:to>
      <xdr:col>41</xdr:col>
      <xdr:colOff>101600</xdr:colOff>
      <xdr:row>57</xdr:row>
      <xdr:rowOff>159306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150433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2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17459</xdr:rowOff>
    </xdr:from>
    <xdr:to>
      <xdr:col>36</xdr:col>
      <xdr:colOff>165100</xdr:colOff>
      <xdr:row>57</xdr:row>
      <xdr:rowOff>119059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110186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8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152062</xdr:rowOff>
    </xdr:from>
    <xdr:to>
      <xdr:col>55</xdr:col>
      <xdr:colOff>0</xdr:colOff>
      <xdr:row>78</xdr:row>
      <xdr:rowOff>9536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3712"/>
          <a:ext cx="838200" cy="2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59434</xdr:rowOff>
    </xdr:from>
    <xdr:to>
      <xdr:col>50</xdr:col>
      <xdr:colOff>114300</xdr:colOff>
      <xdr:row>77</xdr:row>
      <xdr:rowOff>152062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61084"/>
          <a:ext cx="889000" cy="9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59434</xdr:rowOff>
    </xdr:from>
    <xdr:to>
      <xdr:col>45</xdr:col>
      <xdr:colOff>177800</xdr:colOff>
      <xdr:row>77</xdr:row>
      <xdr:rowOff>67897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61084"/>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133088</xdr:rowOff>
    </xdr:from>
    <xdr:to>
      <xdr:col>41</xdr:col>
      <xdr:colOff>50800</xdr:colOff>
      <xdr:row>77</xdr:row>
      <xdr:rowOff>67897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63288"/>
          <a:ext cx="889000" cy="10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130186</xdr:rowOff>
    </xdr:from>
    <xdr:to>
      <xdr:col>55</xdr:col>
      <xdr:colOff>50800</xdr:colOff>
      <xdr:row>78</xdr:row>
      <xdr:rowOff>60336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45113</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4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101262</xdr:rowOff>
    </xdr:from>
    <xdr:to>
      <xdr:col>50</xdr:col>
      <xdr:colOff>165100</xdr:colOff>
      <xdr:row>78</xdr:row>
      <xdr:rowOff>31412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22539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8634</xdr:rowOff>
    </xdr:from>
    <xdr:to>
      <xdr:col>46</xdr:col>
      <xdr:colOff>38100</xdr:colOff>
      <xdr:row>77</xdr:row>
      <xdr:rowOff>110234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101361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17097</xdr:rowOff>
    </xdr:from>
    <xdr:to>
      <xdr:col>41</xdr:col>
      <xdr:colOff>101600</xdr:colOff>
      <xdr:row>77</xdr:row>
      <xdr:rowOff>118697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109824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82288</xdr:rowOff>
    </xdr:from>
    <xdr:to>
      <xdr:col>36</xdr:col>
      <xdr:colOff>165100</xdr:colOff>
      <xdr:row>77</xdr:row>
      <xdr:rowOff>12438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3565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150307</xdr:rowOff>
    </xdr:from>
    <xdr:to>
      <xdr:col>55</xdr:col>
      <xdr:colOff>0</xdr:colOff>
      <xdr:row>97</xdr:row>
      <xdr:rowOff>9880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09507"/>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9880</xdr:rowOff>
    </xdr:from>
    <xdr:to>
      <xdr:col>50</xdr:col>
      <xdr:colOff>114300</xdr:colOff>
      <xdr:row>97</xdr:row>
      <xdr:rowOff>46937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40530"/>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46937</xdr:rowOff>
    </xdr:from>
    <xdr:to>
      <xdr:col>45</xdr:col>
      <xdr:colOff>177800</xdr:colOff>
      <xdr:row>97</xdr:row>
      <xdr:rowOff>73695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77587"/>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60725</xdr:rowOff>
    </xdr:from>
    <xdr:to>
      <xdr:col>41</xdr:col>
      <xdr:colOff>50800</xdr:colOff>
      <xdr:row>97</xdr:row>
      <xdr:rowOff>73695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91375"/>
          <a:ext cx="8890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99507</xdr:rowOff>
    </xdr:from>
    <xdr:to>
      <xdr:col>55</xdr:col>
      <xdr:colOff>50800</xdr:colOff>
      <xdr:row>97</xdr:row>
      <xdr:rowOff>29657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122384</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1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130530</xdr:rowOff>
    </xdr:from>
    <xdr:to>
      <xdr:col>50</xdr:col>
      <xdr:colOff>165100</xdr:colOff>
      <xdr:row>97</xdr:row>
      <xdr:rowOff>60680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77207</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3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167587</xdr:rowOff>
    </xdr:from>
    <xdr:to>
      <xdr:col>46</xdr:col>
      <xdr:colOff>38100</xdr:colOff>
      <xdr:row>97</xdr:row>
      <xdr:rowOff>97737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114264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22895</xdr:rowOff>
    </xdr:from>
    <xdr:to>
      <xdr:col>41</xdr:col>
      <xdr:colOff>101600</xdr:colOff>
      <xdr:row>97</xdr:row>
      <xdr:rowOff>124495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141022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42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9925</xdr:rowOff>
    </xdr:from>
    <xdr:to>
      <xdr:col>36</xdr:col>
      <xdr:colOff>165100</xdr:colOff>
      <xdr:row>97</xdr:row>
      <xdr:rowOff>111525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128052</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1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84351</xdr:rowOff>
    </xdr:from>
    <xdr:to>
      <xdr:col>85</xdr:col>
      <xdr:colOff>127000</xdr:colOff>
      <xdr:row>37</xdr:row>
      <xdr:rowOff>167708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428001"/>
          <a:ext cx="8382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167708</xdr:rowOff>
    </xdr:from>
    <xdr:to>
      <xdr:col>81</xdr:col>
      <xdr:colOff>50800</xdr:colOff>
      <xdr:row>38</xdr:row>
      <xdr:rowOff>102493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11358"/>
          <a:ext cx="889000" cy="1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47803</xdr:rowOff>
    </xdr:from>
    <xdr:to>
      <xdr:col>76</xdr:col>
      <xdr:colOff>114300</xdr:colOff>
      <xdr:row>38</xdr:row>
      <xdr:rowOff>102493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6290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47803</xdr:rowOff>
    </xdr:from>
    <xdr:to>
      <xdr:col>71</xdr:col>
      <xdr:colOff>177800</xdr:colOff>
      <xdr:row>38</xdr:row>
      <xdr:rowOff>113630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62903"/>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33551</xdr:rowOff>
    </xdr:from>
    <xdr:to>
      <xdr:col>85</xdr:col>
      <xdr:colOff>177800</xdr:colOff>
      <xdr:row>37</xdr:row>
      <xdr:rowOff>135151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3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56428</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2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116908</xdr:rowOff>
    </xdr:from>
    <xdr:to>
      <xdr:col>81</xdr:col>
      <xdr:colOff>101600</xdr:colOff>
      <xdr:row>38</xdr:row>
      <xdr:rowOff>47058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38185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5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51693</xdr:rowOff>
    </xdr:from>
    <xdr:to>
      <xdr:col>76</xdr:col>
      <xdr:colOff>165100</xdr:colOff>
      <xdr:row>38</xdr:row>
      <xdr:rowOff>153293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144420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5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168453</xdr:rowOff>
    </xdr:from>
    <xdr:to>
      <xdr:col>72</xdr:col>
      <xdr:colOff>38100</xdr:colOff>
      <xdr:row>38</xdr:row>
      <xdr:rowOff>98603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89730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62830</xdr:rowOff>
    </xdr:from>
    <xdr:to>
      <xdr:col>67</xdr:col>
      <xdr:colOff>101600</xdr:colOff>
      <xdr:row>38</xdr:row>
      <xdr:rowOff>164430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155557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7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92581</xdr:rowOff>
    </xdr:from>
    <xdr:to>
      <xdr:col>85</xdr:col>
      <xdr:colOff>127000</xdr:colOff>
      <xdr:row>75</xdr:row>
      <xdr:rowOff>139782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51331"/>
          <a:ext cx="8382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139782</xdr:rowOff>
    </xdr:from>
    <xdr:to>
      <xdr:col>81</xdr:col>
      <xdr:colOff>50800</xdr:colOff>
      <xdr:row>76</xdr:row>
      <xdr:rowOff>2119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998532"/>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2119</xdr:rowOff>
    </xdr:from>
    <xdr:to>
      <xdr:col>76</xdr:col>
      <xdr:colOff>114300</xdr:colOff>
      <xdr:row>76</xdr:row>
      <xdr:rowOff>6665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32319"/>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6665</xdr:rowOff>
    </xdr:from>
    <xdr:to>
      <xdr:col>71</xdr:col>
      <xdr:colOff>177800</xdr:colOff>
      <xdr:row>76</xdr:row>
      <xdr:rowOff>42207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036865"/>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41781</xdr:rowOff>
    </xdr:from>
    <xdr:to>
      <xdr:col>85</xdr:col>
      <xdr:colOff>177800</xdr:colOff>
      <xdr:row>75</xdr:row>
      <xdr:rowOff>143381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64658</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5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88982</xdr:rowOff>
    </xdr:from>
    <xdr:to>
      <xdr:col>81</xdr:col>
      <xdr:colOff>101600</xdr:colOff>
      <xdr:row>76</xdr:row>
      <xdr:rowOff>19132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35659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72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122769</xdr:rowOff>
    </xdr:from>
    <xdr:to>
      <xdr:col>76</xdr:col>
      <xdr:colOff>165100</xdr:colOff>
      <xdr:row>76</xdr:row>
      <xdr:rowOff>52919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44046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07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127314</xdr:rowOff>
    </xdr:from>
    <xdr:to>
      <xdr:col>72</xdr:col>
      <xdr:colOff>38100</xdr:colOff>
      <xdr:row>76</xdr:row>
      <xdr:rowOff>57463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86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48592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07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162857</xdr:rowOff>
    </xdr:from>
    <xdr:to>
      <xdr:col>67</xdr:col>
      <xdr:colOff>101600</xdr:colOff>
      <xdr:row>76</xdr:row>
      <xdr:rowOff>93007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84134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4352</xdr:rowOff>
    </xdr:from>
    <xdr:to>
      <xdr:col>85</xdr:col>
      <xdr:colOff>127000</xdr:colOff>
      <xdr:row>99</xdr:row>
      <xdr:rowOff>42587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77902"/>
          <a:ext cx="838200" cy="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42587</xdr:rowOff>
    </xdr:from>
    <xdr:to>
      <xdr:col>81</xdr:col>
      <xdr:colOff>50800</xdr:colOff>
      <xdr:row>99</xdr:row>
      <xdr:rowOff>84203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16137"/>
          <a:ext cx="8890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84203</xdr:rowOff>
    </xdr:from>
    <xdr:to>
      <xdr:col>76</xdr:col>
      <xdr:colOff>114300</xdr:colOff>
      <xdr:row>99</xdr:row>
      <xdr:rowOff>84285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57753"/>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84192</xdr:rowOff>
    </xdr:from>
    <xdr:to>
      <xdr:col>71</xdr:col>
      <xdr:colOff>177800</xdr:colOff>
      <xdr:row>99</xdr:row>
      <xdr:rowOff>84285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57742"/>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125002</xdr:rowOff>
    </xdr:from>
    <xdr:to>
      <xdr:col>85</xdr:col>
      <xdr:colOff>177800</xdr:colOff>
      <xdr:row>99</xdr:row>
      <xdr:rowOff>55152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163237</xdr:rowOff>
    </xdr:from>
    <xdr:to>
      <xdr:col>81</xdr:col>
      <xdr:colOff>101600</xdr:colOff>
      <xdr:row>99</xdr:row>
      <xdr:rowOff>93387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84514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33403</xdr:rowOff>
    </xdr:from>
    <xdr:to>
      <xdr:col>76</xdr:col>
      <xdr:colOff>165100</xdr:colOff>
      <xdr:row>99</xdr:row>
      <xdr:rowOff>135003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70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126130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33485</xdr:rowOff>
    </xdr:from>
    <xdr:to>
      <xdr:col>72</xdr:col>
      <xdr:colOff>38100</xdr:colOff>
      <xdr:row>99</xdr:row>
      <xdr:rowOff>135085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126212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33392</xdr:rowOff>
    </xdr:from>
    <xdr:to>
      <xdr:col>67</xdr:col>
      <xdr:colOff>101600</xdr:colOff>
      <xdr:row>99</xdr:row>
      <xdr:rowOff>134992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70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126119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44386</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59486"/>
          <a:ext cx="838200" cy="1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44386</xdr:rowOff>
    </xdr:from>
    <xdr:to>
      <xdr:col>111</xdr:col>
      <xdr:colOff>177800</xdr:colOff>
      <xdr:row>39</xdr:row>
      <xdr:rowOff>21857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59486"/>
          <a:ext cx="889000" cy="1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4826</xdr:rowOff>
    </xdr:from>
    <xdr:to>
      <xdr:col>107</xdr:col>
      <xdr:colOff>50800</xdr:colOff>
      <xdr:row>39</xdr:row>
      <xdr:rowOff>21857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9137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4826</xdr:rowOff>
    </xdr:from>
    <xdr:to>
      <xdr:col>102</xdr:col>
      <xdr:colOff>114300</xdr:colOff>
      <xdr:row>39</xdr:row>
      <xdr:rowOff>44056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691376"/>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165036</xdr:rowOff>
    </xdr:from>
    <xdr:to>
      <xdr:col>112</xdr:col>
      <xdr:colOff>38100</xdr:colOff>
      <xdr:row>38</xdr:row>
      <xdr:rowOff>95186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111713</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628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142507</xdr:rowOff>
    </xdr:from>
    <xdr:to>
      <xdr:col>107</xdr:col>
      <xdr:colOff>101600</xdr:colOff>
      <xdr:row>39</xdr:row>
      <xdr:rowOff>72657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63784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75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125476</xdr:rowOff>
    </xdr:from>
    <xdr:to>
      <xdr:col>102</xdr:col>
      <xdr:colOff>165100</xdr:colOff>
      <xdr:row>39</xdr:row>
      <xdr:rowOff>55626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72153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1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164706</xdr:rowOff>
    </xdr:from>
    <xdr:to>
      <xdr:col>98</xdr:col>
      <xdr:colOff>38100</xdr:colOff>
      <xdr:row>39</xdr:row>
      <xdr:rowOff>94856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85983</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772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27066</xdr:rowOff>
    </xdr:from>
    <xdr:to>
      <xdr:col>116</xdr:col>
      <xdr:colOff>63500</xdr:colOff>
      <xdr:row>59</xdr:row>
      <xdr:rowOff>28421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42616"/>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122473</xdr:rowOff>
    </xdr:from>
    <xdr:to>
      <xdr:col>111</xdr:col>
      <xdr:colOff>177800</xdr:colOff>
      <xdr:row>59</xdr:row>
      <xdr:rowOff>28421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6657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122473</xdr:rowOff>
    </xdr:from>
    <xdr:to>
      <xdr:col>107</xdr:col>
      <xdr:colOff>50800</xdr:colOff>
      <xdr:row>58</xdr:row>
      <xdr:rowOff>136058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66573"/>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122098</xdr:rowOff>
    </xdr:from>
    <xdr:to>
      <xdr:col>102</xdr:col>
      <xdr:colOff>114300</xdr:colOff>
      <xdr:row>58</xdr:row>
      <xdr:rowOff>136058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66198"/>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147716</xdr:rowOff>
    </xdr:from>
    <xdr:to>
      <xdr:col>116</xdr:col>
      <xdr:colOff>114300</xdr:colOff>
      <xdr:row>59</xdr:row>
      <xdr:rowOff>77866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149071</xdr:rowOff>
    </xdr:from>
    <xdr:to>
      <xdr:col>112</xdr:col>
      <xdr:colOff>38100</xdr:colOff>
      <xdr:row>59</xdr:row>
      <xdr:rowOff>79221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70348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8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71673</xdr:rowOff>
    </xdr:from>
    <xdr:to>
      <xdr:col>107</xdr:col>
      <xdr:colOff>101600</xdr:colOff>
      <xdr:row>59</xdr:row>
      <xdr:rowOff>1823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18350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85258</xdr:rowOff>
    </xdr:from>
    <xdr:to>
      <xdr:col>102</xdr:col>
      <xdr:colOff>165100</xdr:colOff>
      <xdr:row>59</xdr:row>
      <xdr:rowOff>15408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31935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0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71298</xdr:rowOff>
    </xdr:from>
    <xdr:to>
      <xdr:col>98</xdr:col>
      <xdr:colOff>38100</xdr:colOff>
      <xdr:row>59</xdr:row>
      <xdr:rowOff>1448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17975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9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88164</xdr:rowOff>
    </xdr:from>
    <xdr:to>
      <xdr:col>116</xdr:col>
      <xdr:colOff>63500</xdr:colOff>
      <xdr:row>76</xdr:row>
      <xdr:rowOff>88494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18364"/>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88494</xdr:rowOff>
    </xdr:from>
    <xdr:to>
      <xdr:col>111</xdr:col>
      <xdr:colOff>177800</xdr:colOff>
      <xdr:row>76</xdr:row>
      <xdr:rowOff>167703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18694"/>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167703</xdr:rowOff>
    </xdr:from>
    <xdr:to>
      <xdr:col>107</xdr:col>
      <xdr:colOff>50800</xdr:colOff>
      <xdr:row>77</xdr:row>
      <xdr:rowOff>2730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9790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135762</xdr:rowOff>
    </xdr:from>
    <xdr:to>
      <xdr:col>102</xdr:col>
      <xdr:colOff>114300</xdr:colOff>
      <xdr:row>77</xdr:row>
      <xdr:rowOff>2730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65962"/>
          <a:ext cx="889000" cy="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37364</xdr:rowOff>
    </xdr:from>
    <xdr:to>
      <xdr:col>116</xdr:col>
      <xdr:colOff>114300</xdr:colOff>
      <xdr:row>76</xdr:row>
      <xdr:rowOff>138964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15791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37694</xdr:rowOff>
    </xdr:from>
    <xdr:to>
      <xdr:col>112</xdr:col>
      <xdr:colOff>38100</xdr:colOff>
      <xdr:row>76</xdr:row>
      <xdr:rowOff>139294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130421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116903</xdr:rowOff>
    </xdr:from>
    <xdr:to>
      <xdr:col>107</xdr:col>
      <xdr:colOff>101600</xdr:colOff>
      <xdr:row>77</xdr:row>
      <xdr:rowOff>47053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38180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123380</xdr:rowOff>
    </xdr:from>
    <xdr:to>
      <xdr:col>102</xdr:col>
      <xdr:colOff>165100</xdr:colOff>
      <xdr:row>77</xdr:row>
      <xdr:rowOff>53530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44657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84962</xdr:rowOff>
    </xdr:from>
    <xdr:to>
      <xdr:col>98</xdr:col>
      <xdr:colOff>38100</xdr:colOff>
      <xdr:row>77</xdr:row>
      <xdr:rowOff>15112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近年，会計年度任用職員を含めた新規採用が増加したことから類似団体平均を上回っている。公債費についても，地方債を新規発行していることから増加傾向にあり，引き続き義務的経費については，定員管理の適正化や長期的な財政計画に基づき，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維持補修費，普通建設事業費（うち更新整備）については，増加傾向にあるため，公共施設等総合管理計画に基づき公共施設の適正管理を行い，経費の削減に努める。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ついては，国が行う子育て世帯への給付金事業等の影響により，大幅な増加となった。積立金については，農業振興や公共施設の適正管理を目的とした基金への積立てを行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補助費等については，新型コロナウイルス感染症対策による補助交付金の減少が大きく影響している。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投資及び出資金については，水道事業への出資を行わなかったことから，皆減となった。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7,629
7,602
136.94
8,361,256
8,302,948
45,897
4,423,434
8,401,352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138394</xdr:rowOff>
    </xdr:from>
    <xdr:to>
      <xdr:col>24</xdr:col>
      <xdr:colOff>63500</xdr:colOff>
      <xdr:row>36</xdr:row>
      <xdr:rowOff>45974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39144"/>
          <a:ext cx="8382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139373</xdr:rowOff>
    </xdr:from>
    <xdr:to>
      <xdr:col>19</xdr:col>
      <xdr:colOff>177800</xdr:colOff>
      <xdr:row>36</xdr:row>
      <xdr:rowOff>45974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40123"/>
          <a:ext cx="8890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2866</xdr:rowOff>
    </xdr:from>
    <xdr:to>
      <xdr:col>15</xdr:col>
      <xdr:colOff>50800</xdr:colOff>
      <xdr:row>35</xdr:row>
      <xdr:rowOff>139373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3616"/>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2866</xdr:rowOff>
    </xdr:from>
    <xdr:to>
      <xdr:col>10</xdr:col>
      <xdr:colOff>114300</xdr:colOff>
      <xdr:row>35</xdr:row>
      <xdr:rowOff>42545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03616"/>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87594</xdr:rowOff>
    </xdr:from>
    <xdr:to>
      <xdr:col>24</xdr:col>
      <xdr:colOff>114300</xdr:colOff>
      <xdr:row>36</xdr:row>
      <xdr:rowOff>17744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66021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166624</xdr:rowOff>
    </xdr:from>
    <xdr:to>
      <xdr:col>20</xdr:col>
      <xdr:colOff>38100</xdr:colOff>
      <xdr:row>36</xdr:row>
      <xdr:rowOff>96774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87901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88573</xdr:rowOff>
    </xdr:from>
    <xdr:to>
      <xdr:col>15</xdr:col>
      <xdr:colOff>101600</xdr:colOff>
      <xdr:row>36</xdr:row>
      <xdr:rowOff>18723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123516</xdr:rowOff>
    </xdr:from>
    <xdr:to>
      <xdr:col>10</xdr:col>
      <xdr:colOff>165100</xdr:colOff>
      <xdr:row>35</xdr:row>
      <xdr:rowOff>53666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70193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2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163195</xdr:rowOff>
    </xdr:from>
    <xdr:to>
      <xdr:col>6</xdr:col>
      <xdr:colOff>38100</xdr:colOff>
      <xdr:row>35</xdr:row>
      <xdr:rowOff>93345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109872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32600</xdr:rowOff>
    </xdr:from>
    <xdr:to>
      <xdr:col>24</xdr:col>
      <xdr:colOff>63500</xdr:colOff>
      <xdr:row>58</xdr:row>
      <xdr:rowOff>79687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6700"/>
          <a:ext cx="8382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32600</xdr:rowOff>
    </xdr:from>
    <xdr:to>
      <xdr:col>19</xdr:col>
      <xdr:colOff>177800</xdr:colOff>
      <xdr:row>58</xdr:row>
      <xdr:rowOff>135851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6700"/>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128808</xdr:rowOff>
    </xdr:from>
    <xdr:to>
      <xdr:col>15</xdr:col>
      <xdr:colOff>50800</xdr:colOff>
      <xdr:row>58</xdr:row>
      <xdr:rowOff>135851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2908"/>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118162</xdr:rowOff>
    </xdr:from>
    <xdr:to>
      <xdr:col>10</xdr:col>
      <xdr:colOff>114300</xdr:colOff>
      <xdr:row>58</xdr:row>
      <xdr:rowOff>128808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226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28887</xdr:rowOff>
    </xdr:from>
    <xdr:to>
      <xdr:col>24</xdr:col>
      <xdr:colOff>114300</xdr:colOff>
      <xdr:row>58</xdr:row>
      <xdr:rowOff>130487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115264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153250</xdr:rowOff>
    </xdr:from>
    <xdr:to>
      <xdr:col>20</xdr:col>
      <xdr:colOff>38100</xdr:colOff>
      <xdr:row>58</xdr:row>
      <xdr:rowOff>83400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74527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85051</xdr:rowOff>
    </xdr:from>
    <xdr:to>
      <xdr:col>15</xdr:col>
      <xdr:colOff>101600</xdr:colOff>
      <xdr:row>59</xdr:row>
      <xdr:rowOff>15201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6328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2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78008</xdr:rowOff>
    </xdr:from>
    <xdr:to>
      <xdr:col>10</xdr:col>
      <xdr:colOff>165100</xdr:colOff>
      <xdr:row>59</xdr:row>
      <xdr:rowOff>8158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170735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67362</xdr:rowOff>
    </xdr:from>
    <xdr:to>
      <xdr:col>6</xdr:col>
      <xdr:colOff>38100</xdr:colOff>
      <xdr:row>58</xdr:row>
      <xdr:rowOff>168962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160089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0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171411</xdr:rowOff>
    </xdr:from>
    <xdr:to>
      <xdr:col>24</xdr:col>
      <xdr:colOff>63500</xdr:colOff>
      <xdr:row>76</xdr:row>
      <xdr:rowOff>162190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30161"/>
          <a:ext cx="838200" cy="1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162190</xdr:rowOff>
    </xdr:from>
    <xdr:to>
      <xdr:col>19</xdr:col>
      <xdr:colOff>177800</xdr:colOff>
      <xdr:row>77</xdr:row>
      <xdr:rowOff>34368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92390"/>
          <a:ext cx="889000" cy="4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30110</xdr:rowOff>
    </xdr:from>
    <xdr:to>
      <xdr:col>15</xdr:col>
      <xdr:colOff>50800</xdr:colOff>
      <xdr:row>77</xdr:row>
      <xdr:rowOff>34368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31760"/>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30110</xdr:rowOff>
    </xdr:from>
    <xdr:to>
      <xdr:col>10</xdr:col>
      <xdr:colOff>114300</xdr:colOff>
      <xdr:row>77</xdr:row>
      <xdr:rowOff>61812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31760"/>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120610</xdr:rowOff>
    </xdr:from>
    <xdr:to>
      <xdr:col>24</xdr:col>
      <xdr:colOff>114300</xdr:colOff>
      <xdr:row>76</xdr:row>
      <xdr:rowOff>50760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143487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111390</xdr:rowOff>
    </xdr:from>
    <xdr:to>
      <xdr:col>20</xdr:col>
      <xdr:colOff>38100</xdr:colOff>
      <xdr:row>77</xdr:row>
      <xdr:rowOff>41540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58067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1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155018</xdr:rowOff>
    </xdr:from>
    <xdr:to>
      <xdr:col>15</xdr:col>
      <xdr:colOff>101600</xdr:colOff>
      <xdr:row>77</xdr:row>
      <xdr:rowOff>85168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76295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150760</xdr:rowOff>
    </xdr:from>
    <xdr:to>
      <xdr:col>10</xdr:col>
      <xdr:colOff>165100</xdr:colOff>
      <xdr:row>77</xdr:row>
      <xdr:rowOff>80910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97436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11012</xdr:rowOff>
    </xdr:from>
    <xdr:to>
      <xdr:col>6</xdr:col>
      <xdr:colOff>38100</xdr:colOff>
      <xdr:row>77</xdr:row>
      <xdr:rowOff>112612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103739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141560</xdr:rowOff>
    </xdr:from>
    <xdr:to>
      <xdr:col>24</xdr:col>
      <xdr:colOff>63500</xdr:colOff>
      <xdr:row>96</xdr:row>
      <xdr:rowOff>47186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29310"/>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141560</xdr:rowOff>
    </xdr:from>
    <xdr:to>
      <xdr:col>19</xdr:col>
      <xdr:colOff>177800</xdr:colOff>
      <xdr:row>96</xdr:row>
      <xdr:rowOff>111006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29310"/>
          <a:ext cx="889000" cy="1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111006</xdr:rowOff>
    </xdr:from>
    <xdr:to>
      <xdr:col>15</xdr:col>
      <xdr:colOff>50800</xdr:colOff>
      <xdr:row>96</xdr:row>
      <xdr:rowOff>168421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70206"/>
          <a:ext cx="8890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156607</xdr:rowOff>
    </xdr:from>
    <xdr:to>
      <xdr:col>10</xdr:col>
      <xdr:colOff>114300</xdr:colOff>
      <xdr:row>96</xdr:row>
      <xdr:rowOff>168421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15807"/>
          <a:ext cx="889000" cy="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167836</xdr:rowOff>
    </xdr:from>
    <xdr:to>
      <xdr:col>24</xdr:col>
      <xdr:colOff>114300</xdr:colOff>
      <xdr:row>96</xdr:row>
      <xdr:rowOff>97986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146263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90760</xdr:rowOff>
    </xdr:from>
    <xdr:to>
      <xdr:col>20</xdr:col>
      <xdr:colOff>38100</xdr:colOff>
      <xdr:row>96</xdr:row>
      <xdr:rowOff>20910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37437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5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60206</xdr:rowOff>
    </xdr:from>
    <xdr:to>
      <xdr:col>15</xdr:col>
      <xdr:colOff>101600</xdr:colOff>
      <xdr:row>96</xdr:row>
      <xdr:rowOff>161806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152933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117621</xdr:rowOff>
    </xdr:from>
    <xdr:to>
      <xdr:col>10</xdr:col>
      <xdr:colOff>165100</xdr:colOff>
      <xdr:row>97</xdr:row>
      <xdr:rowOff>47771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38898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105807</xdr:rowOff>
    </xdr:from>
    <xdr:to>
      <xdr:col>6</xdr:col>
      <xdr:colOff>38100</xdr:colOff>
      <xdr:row>97</xdr:row>
      <xdr:rowOff>35957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27084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5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129467</xdr:rowOff>
    </xdr:from>
    <xdr:to>
      <xdr:col>55</xdr:col>
      <xdr:colOff>0</xdr:colOff>
      <xdr:row>57</xdr:row>
      <xdr:rowOff>24931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30667"/>
          <a:ext cx="8382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10842</xdr:rowOff>
    </xdr:from>
    <xdr:to>
      <xdr:col>50</xdr:col>
      <xdr:colOff>114300</xdr:colOff>
      <xdr:row>57</xdr:row>
      <xdr:rowOff>24931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83492"/>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10842</xdr:rowOff>
    </xdr:from>
    <xdr:to>
      <xdr:col>45</xdr:col>
      <xdr:colOff>177800</xdr:colOff>
      <xdr:row>57</xdr:row>
      <xdr:rowOff>26574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83492"/>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26574</xdr:rowOff>
    </xdr:from>
    <xdr:to>
      <xdr:col>41</xdr:col>
      <xdr:colOff>50800</xdr:colOff>
      <xdr:row>57</xdr:row>
      <xdr:rowOff>45235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99224"/>
          <a:ext cx="8890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78667</xdr:rowOff>
    </xdr:from>
    <xdr:to>
      <xdr:col>55</xdr:col>
      <xdr:colOff>50800</xdr:colOff>
      <xdr:row>57</xdr:row>
      <xdr:rowOff>8817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101544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145581</xdr:rowOff>
    </xdr:from>
    <xdr:to>
      <xdr:col>50</xdr:col>
      <xdr:colOff>165100</xdr:colOff>
      <xdr:row>57</xdr:row>
      <xdr:rowOff>75731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66858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3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131492</xdr:rowOff>
    </xdr:from>
    <xdr:to>
      <xdr:col>46</xdr:col>
      <xdr:colOff>38100</xdr:colOff>
      <xdr:row>57</xdr:row>
      <xdr:rowOff>61642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52769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147224</xdr:rowOff>
    </xdr:from>
    <xdr:to>
      <xdr:col>41</xdr:col>
      <xdr:colOff>101600</xdr:colOff>
      <xdr:row>57</xdr:row>
      <xdr:rowOff>77374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165885</xdr:rowOff>
    </xdr:from>
    <xdr:to>
      <xdr:col>36</xdr:col>
      <xdr:colOff>165100</xdr:colOff>
      <xdr:row>57</xdr:row>
      <xdr:rowOff>96035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87162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80035</xdr:rowOff>
    </xdr:from>
    <xdr:to>
      <xdr:col>55</xdr:col>
      <xdr:colOff>0</xdr:colOff>
      <xdr:row>78</xdr:row>
      <xdr:rowOff>12415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10235"/>
          <a:ext cx="838200" cy="27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80035</xdr:rowOff>
    </xdr:from>
    <xdr:to>
      <xdr:col>50</xdr:col>
      <xdr:colOff>114300</xdr:colOff>
      <xdr:row>78</xdr:row>
      <xdr:rowOff>74771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10235"/>
          <a:ext cx="889000" cy="3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144805</xdr:rowOff>
    </xdr:from>
    <xdr:to>
      <xdr:col>45</xdr:col>
      <xdr:colOff>177800</xdr:colOff>
      <xdr:row>78</xdr:row>
      <xdr:rowOff>74771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46455"/>
          <a:ext cx="889000" cy="1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144805</xdr:rowOff>
    </xdr:from>
    <xdr:to>
      <xdr:col>41</xdr:col>
      <xdr:colOff>50800</xdr:colOff>
      <xdr:row>78</xdr:row>
      <xdr:rowOff>10678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46455"/>
          <a:ext cx="8890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133065</xdr:rowOff>
    </xdr:from>
    <xdr:to>
      <xdr:col>55</xdr:col>
      <xdr:colOff>50800</xdr:colOff>
      <xdr:row>78</xdr:row>
      <xdr:rowOff>63215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111492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29235</xdr:rowOff>
    </xdr:from>
    <xdr:to>
      <xdr:col>50</xdr:col>
      <xdr:colOff>165100</xdr:colOff>
      <xdr:row>76</xdr:row>
      <xdr:rowOff>130835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147362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23971</xdr:rowOff>
    </xdr:from>
    <xdr:to>
      <xdr:col>46</xdr:col>
      <xdr:colOff>38100</xdr:colOff>
      <xdr:row>78</xdr:row>
      <xdr:rowOff>125571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116698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94005</xdr:rowOff>
    </xdr:from>
    <xdr:to>
      <xdr:col>41</xdr:col>
      <xdr:colOff>101600</xdr:colOff>
      <xdr:row>78</xdr:row>
      <xdr:rowOff>24155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40682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131328</xdr:rowOff>
    </xdr:from>
    <xdr:to>
      <xdr:col>36</xdr:col>
      <xdr:colOff>165100</xdr:colOff>
      <xdr:row>78</xdr:row>
      <xdr:rowOff>61478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52605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2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65359</xdr:rowOff>
    </xdr:from>
    <xdr:to>
      <xdr:col>55</xdr:col>
      <xdr:colOff>0</xdr:colOff>
      <xdr:row>96</xdr:row>
      <xdr:rowOff>31049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53109"/>
          <a:ext cx="838200" cy="1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31049</xdr:rowOff>
    </xdr:from>
    <xdr:to>
      <xdr:col>50</xdr:col>
      <xdr:colOff>114300</xdr:colOff>
      <xdr:row>96</xdr:row>
      <xdr:rowOff>48247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90249"/>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48247</xdr:rowOff>
    </xdr:from>
    <xdr:to>
      <xdr:col>45</xdr:col>
      <xdr:colOff>177800</xdr:colOff>
      <xdr:row>96</xdr:row>
      <xdr:rowOff>113268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07447"/>
          <a:ext cx="8890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160463</xdr:rowOff>
    </xdr:from>
    <xdr:to>
      <xdr:col>41</xdr:col>
      <xdr:colOff>50800</xdr:colOff>
      <xdr:row>96</xdr:row>
      <xdr:rowOff>113268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48213"/>
          <a:ext cx="889000" cy="12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14559</xdr:rowOff>
    </xdr:from>
    <xdr:to>
      <xdr:col>55</xdr:col>
      <xdr:colOff>50800</xdr:colOff>
      <xdr:row>95</xdr:row>
      <xdr:rowOff>116159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37436</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151699</xdr:rowOff>
    </xdr:from>
    <xdr:to>
      <xdr:col>50</xdr:col>
      <xdr:colOff>165100</xdr:colOff>
      <xdr:row>96</xdr:row>
      <xdr:rowOff>81849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72976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168897</xdr:rowOff>
    </xdr:from>
    <xdr:to>
      <xdr:col>46</xdr:col>
      <xdr:colOff>38100</xdr:colOff>
      <xdr:row>96</xdr:row>
      <xdr:rowOff>99047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62468</xdr:rowOff>
    </xdr:from>
    <xdr:to>
      <xdr:col>41</xdr:col>
      <xdr:colOff>101600</xdr:colOff>
      <xdr:row>96</xdr:row>
      <xdr:rowOff>164068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155195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109663</xdr:rowOff>
    </xdr:from>
    <xdr:to>
      <xdr:col>36</xdr:col>
      <xdr:colOff>165100</xdr:colOff>
      <xdr:row>96</xdr:row>
      <xdr:rowOff>39813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30940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34315</xdr:rowOff>
    </xdr:from>
    <xdr:to>
      <xdr:col>85</xdr:col>
      <xdr:colOff>127000</xdr:colOff>
      <xdr:row>37</xdr:row>
      <xdr:rowOff>57132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77965"/>
          <a:ext cx="8382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13034</xdr:rowOff>
    </xdr:from>
    <xdr:to>
      <xdr:col>81</xdr:col>
      <xdr:colOff>50800</xdr:colOff>
      <xdr:row>37</xdr:row>
      <xdr:rowOff>34315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56684"/>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13034</xdr:rowOff>
    </xdr:from>
    <xdr:to>
      <xdr:col>76</xdr:col>
      <xdr:colOff>114300</xdr:colOff>
      <xdr:row>37</xdr:row>
      <xdr:rowOff>129108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56684"/>
          <a:ext cx="889000" cy="1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89571</xdr:rowOff>
    </xdr:from>
    <xdr:to>
      <xdr:col>71</xdr:col>
      <xdr:colOff>177800</xdr:colOff>
      <xdr:row>37</xdr:row>
      <xdr:rowOff>129108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33221"/>
          <a:ext cx="8890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6332</xdr:rowOff>
    </xdr:from>
    <xdr:to>
      <xdr:col>85</xdr:col>
      <xdr:colOff>177800</xdr:colOff>
      <xdr:row>37</xdr:row>
      <xdr:rowOff>107932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156209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154965</xdr:rowOff>
    </xdr:from>
    <xdr:to>
      <xdr:col>81</xdr:col>
      <xdr:colOff>101600</xdr:colOff>
      <xdr:row>37</xdr:row>
      <xdr:rowOff>85115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76242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133684</xdr:rowOff>
    </xdr:from>
    <xdr:to>
      <xdr:col>76</xdr:col>
      <xdr:colOff>165100</xdr:colOff>
      <xdr:row>37</xdr:row>
      <xdr:rowOff>63834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54961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78308</xdr:rowOff>
    </xdr:from>
    <xdr:to>
      <xdr:col>72</xdr:col>
      <xdr:colOff>38100</xdr:colOff>
      <xdr:row>38</xdr:row>
      <xdr:rowOff>8458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171035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38771</xdr:rowOff>
    </xdr:from>
    <xdr:to>
      <xdr:col>67</xdr:col>
      <xdr:colOff>101600</xdr:colOff>
      <xdr:row>37</xdr:row>
      <xdr:rowOff>140371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131498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7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81430</xdr:rowOff>
    </xdr:from>
    <xdr:to>
      <xdr:col>85</xdr:col>
      <xdr:colOff>127000</xdr:colOff>
      <xdr:row>55</xdr:row>
      <xdr:rowOff>157641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11180"/>
          <a:ext cx="8382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157641</xdr:rowOff>
    </xdr:from>
    <xdr:to>
      <xdr:col>81</xdr:col>
      <xdr:colOff>50800</xdr:colOff>
      <xdr:row>56</xdr:row>
      <xdr:rowOff>14162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87391"/>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14162</xdr:rowOff>
    </xdr:from>
    <xdr:to>
      <xdr:col>76</xdr:col>
      <xdr:colOff>114300</xdr:colOff>
      <xdr:row>56</xdr:row>
      <xdr:rowOff>129399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15362"/>
          <a:ext cx="889000" cy="1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124539</xdr:rowOff>
    </xdr:from>
    <xdr:to>
      <xdr:col>71</xdr:col>
      <xdr:colOff>177800</xdr:colOff>
      <xdr:row>56</xdr:row>
      <xdr:rowOff>129399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25739"/>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30630</xdr:rowOff>
    </xdr:from>
    <xdr:to>
      <xdr:col>85</xdr:col>
      <xdr:colOff>177800</xdr:colOff>
      <xdr:row>55</xdr:row>
      <xdr:rowOff>132230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53507</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1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106841</xdr:rowOff>
    </xdr:from>
    <xdr:to>
      <xdr:col>81</xdr:col>
      <xdr:colOff>101600</xdr:colOff>
      <xdr:row>56</xdr:row>
      <xdr:rowOff>36991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53518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1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134812</xdr:rowOff>
    </xdr:from>
    <xdr:to>
      <xdr:col>76</xdr:col>
      <xdr:colOff>165100</xdr:colOff>
      <xdr:row>56</xdr:row>
      <xdr:rowOff>64962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81489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3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78599</xdr:rowOff>
    </xdr:from>
    <xdr:to>
      <xdr:col>72</xdr:col>
      <xdr:colOff>38100</xdr:colOff>
      <xdr:row>57</xdr:row>
      <xdr:rowOff>8749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171326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73739</xdr:rowOff>
    </xdr:from>
    <xdr:to>
      <xdr:col>67</xdr:col>
      <xdr:colOff>101600</xdr:colOff>
      <xdr:row>57</xdr:row>
      <xdr:rowOff>3889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166466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84351</xdr:rowOff>
    </xdr:from>
    <xdr:to>
      <xdr:col>85</xdr:col>
      <xdr:colOff>127000</xdr:colOff>
      <xdr:row>77</xdr:row>
      <xdr:rowOff>167708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286001"/>
          <a:ext cx="8382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167708</xdr:rowOff>
    </xdr:from>
    <xdr:to>
      <xdr:col>81</xdr:col>
      <xdr:colOff>50800</xdr:colOff>
      <xdr:row>78</xdr:row>
      <xdr:rowOff>102493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69358"/>
          <a:ext cx="889000" cy="1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47803</xdr:rowOff>
    </xdr:from>
    <xdr:to>
      <xdr:col>76</xdr:col>
      <xdr:colOff>114300</xdr:colOff>
      <xdr:row>78</xdr:row>
      <xdr:rowOff>102493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2090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47803</xdr:rowOff>
    </xdr:from>
    <xdr:to>
      <xdr:col>71</xdr:col>
      <xdr:colOff>177800</xdr:colOff>
      <xdr:row>78</xdr:row>
      <xdr:rowOff>113630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20903"/>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33551</xdr:rowOff>
    </xdr:from>
    <xdr:to>
      <xdr:col>85</xdr:col>
      <xdr:colOff>177800</xdr:colOff>
      <xdr:row>77</xdr:row>
      <xdr:rowOff>135151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56428</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8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116908</xdr:rowOff>
    </xdr:from>
    <xdr:to>
      <xdr:col>81</xdr:col>
      <xdr:colOff>101600</xdr:colOff>
      <xdr:row>78</xdr:row>
      <xdr:rowOff>47058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38185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41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51693</xdr:rowOff>
    </xdr:from>
    <xdr:to>
      <xdr:col>76</xdr:col>
      <xdr:colOff>165100</xdr:colOff>
      <xdr:row>78</xdr:row>
      <xdr:rowOff>153293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144420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1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168453</xdr:rowOff>
    </xdr:from>
    <xdr:to>
      <xdr:col>72</xdr:col>
      <xdr:colOff>38100</xdr:colOff>
      <xdr:row>78</xdr:row>
      <xdr:rowOff>98603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89730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62830</xdr:rowOff>
    </xdr:from>
    <xdr:to>
      <xdr:col>67</xdr:col>
      <xdr:colOff>101600</xdr:colOff>
      <xdr:row>78</xdr:row>
      <xdr:rowOff>164430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155557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92580</xdr:rowOff>
    </xdr:from>
    <xdr:to>
      <xdr:col>85</xdr:col>
      <xdr:colOff>127000</xdr:colOff>
      <xdr:row>95</xdr:row>
      <xdr:rowOff>139782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80330"/>
          <a:ext cx="838200" cy="4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139782</xdr:rowOff>
    </xdr:from>
    <xdr:to>
      <xdr:col>81</xdr:col>
      <xdr:colOff>50800</xdr:colOff>
      <xdr:row>96</xdr:row>
      <xdr:rowOff>2119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27532"/>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2119</xdr:rowOff>
    </xdr:from>
    <xdr:to>
      <xdr:col>76</xdr:col>
      <xdr:colOff>114300</xdr:colOff>
      <xdr:row>96</xdr:row>
      <xdr:rowOff>6665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61319"/>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6665</xdr:rowOff>
    </xdr:from>
    <xdr:to>
      <xdr:col>71</xdr:col>
      <xdr:colOff>177800</xdr:colOff>
      <xdr:row>96</xdr:row>
      <xdr:rowOff>42207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65865"/>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41780</xdr:rowOff>
    </xdr:from>
    <xdr:to>
      <xdr:col>85</xdr:col>
      <xdr:colOff>177800</xdr:colOff>
      <xdr:row>95</xdr:row>
      <xdr:rowOff>143380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64657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8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88982</xdr:rowOff>
    </xdr:from>
    <xdr:to>
      <xdr:col>81</xdr:col>
      <xdr:colOff>101600</xdr:colOff>
      <xdr:row>96</xdr:row>
      <xdr:rowOff>19132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35659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5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122769</xdr:rowOff>
    </xdr:from>
    <xdr:to>
      <xdr:col>76</xdr:col>
      <xdr:colOff>165100</xdr:colOff>
      <xdr:row>96</xdr:row>
      <xdr:rowOff>52919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44046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0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127315</xdr:rowOff>
    </xdr:from>
    <xdr:to>
      <xdr:col>72</xdr:col>
      <xdr:colOff>38100</xdr:colOff>
      <xdr:row>96</xdr:row>
      <xdr:rowOff>57465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48592</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0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162857</xdr:rowOff>
    </xdr:from>
    <xdr:to>
      <xdr:col>67</xdr:col>
      <xdr:colOff>101600</xdr:colOff>
      <xdr:row>96</xdr:row>
      <xdr:rowOff>93007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84134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については，国が行う子育て世帯等への給付金事業の影響により大きく増加した。近年増加傾向にあり，今後も子育て支援や高齢者福祉に要する経費が増加していくことも予想されるため，町民のニーズを把握した上で町単独事業の見直しなどを行い，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土木費については，地方債を活用した緊急自然災害防止事業の実施により，増加している。今後についても，地方交付税制度を活用し，財政運営への負担を軽減しつつ，事業を実施していく方針である。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農林水産業費については，砂糖製造業者が行う施設等整備事業に対し，補助金を支出したことから増加している。教育費についても，教職員住宅の大規模改修を実施したことから大きく増加している。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総務費及び商工費については，新型コロナウイルス感染症対策として実施された個人・法人への補助交付金の減少が大きく影響している。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衛生費については，火葬場増改築事業が令和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年度で完了したため，減少となっている。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財政調整基金について，余剰金を中心に積立てを行っているため残高は増加したが，地方交付税の増加等により標準財政規模が増加したため，比率は減少した。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実質収支については，前年度と比較し地方税の収入が落ち込んだため，比率が減少している。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実質単年度収支については，財政調整基金の取崩しを行わなかったため，黒字となった。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今後も厳しい財政状況が予想されるが，事務事業の見直し，基金の計画的かつ効果的な活用を行い，財政運営の適正化に努める。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連結実質赤字比率は，一般会計及び公営企業会計を含む特別会計においてすべて黒字となった。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一般会計及び特別会計においては，黒字ではあるものの，黒字額は減少している。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保険税の徴収体制の強化を図り，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一般会計からの繰入を抑制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できるよう運営の健全化に努める。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また，水道事業についても，独立採算性のもと，財政の健全化に向けた取組を進め，町全体として健全な財政運営の維持に努める。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8361256</v>
      </c>
      <c r="BO4" s="489"/>
      <c r="BP4" s="489"/>
      <c r="BQ4" s="489"/>
      <c r="BR4" s="489"/>
      <c r="BS4" s="489"/>
      <c r="BT4" s="489"/>
      <c r="BU4" s="490"/>
      <c r="BV4" s="488">
        <v>8550606</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v>
      </c>
      <c r="CU4" s="629"/>
      <c r="CV4" s="629"/>
      <c r="CW4" s="629"/>
      <c r="CX4" s="629"/>
      <c r="CY4" s="629"/>
      <c r="CZ4" s="629"/>
      <c r="DA4" s="630"/>
      <c r="DB4" s="628">
        <v>1.2</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8302948</v>
      </c>
      <c r="BO5" s="460"/>
      <c r="BP5" s="460"/>
      <c r="BQ5" s="460"/>
      <c r="BR5" s="460"/>
      <c r="BS5" s="460"/>
      <c r="BT5" s="460"/>
      <c r="BU5" s="461"/>
      <c r="BV5" s="459">
        <v>8455152</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86.7</v>
      </c>
      <c r="CU5" s="457"/>
      <c r="CV5" s="457"/>
      <c r="CW5" s="457"/>
      <c r="CX5" s="457"/>
      <c r="CY5" s="457"/>
      <c r="CZ5" s="457"/>
      <c r="DA5" s="458"/>
      <c r="DB5" s="456">
        <v>89.4</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58308</v>
      </c>
      <c r="BO6" s="460"/>
      <c r="BP6" s="460"/>
      <c r="BQ6" s="460"/>
      <c r="BR6" s="460"/>
      <c r="BS6" s="460"/>
      <c r="BT6" s="460"/>
      <c r="BU6" s="461"/>
      <c r="BV6" s="459">
        <v>95454</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89.7</v>
      </c>
      <c r="CU6" s="603"/>
      <c r="CV6" s="603"/>
      <c r="CW6" s="603"/>
      <c r="CX6" s="603"/>
      <c r="CY6" s="603"/>
      <c r="CZ6" s="603"/>
      <c r="DA6" s="604"/>
      <c r="DB6" s="602">
        <v>92.1</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12411</v>
      </c>
      <c r="BO7" s="460"/>
      <c r="BP7" s="460"/>
      <c r="BQ7" s="460"/>
      <c r="BR7" s="460"/>
      <c r="BS7" s="460"/>
      <c r="BT7" s="460"/>
      <c r="BU7" s="461"/>
      <c r="BV7" s="459">
        <v>45119</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4423434</v>
      </c>
      <c r="CU7" s="460"/>
      <c r="CV7" s="460"/>
      <c r="CW7" s="460"/>
      <c r="CX7" s="460"/>
      <c r="CY7" s="460"/>
      <c r="CZ7" s="460"/>
      <c r="DA7" s="461"/>
      <c r="DB7" s="459">
        <v>4106649</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45897</v>
      </c>
      <c r="BO8" s="460"/>
      <c r="BP8" s="460"/>
      <c r="BQ8" s="460"/>
      <c r="BR8" s="460"/>
      <c r="BS8" s="460"/>
      <c r="BT8" s="460"/>
      <c r="BU8" s="461"/>
      <c r="BV8" s="459">
        <v>50335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0.22</v>
      </c>
      <c r="CU8" s="563"/>
      <c r="CV8" s="563"/>
      <c r="CW8" s="563"/>
      <c r="CX8" s="563"/>
      <c r="CY8" s="563"/>
      <c r="CZ8" s="563"/>
      <c r="DA8" s="564"/>
      <c r="DB8" s="562">
        <v>0.23</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7539</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-4438</v>
      </c>
      <c r="BO9" s="460"/>
      <c r="BP9" s="460"/>
      <c r="BQ9" s="460"/>
      <c r="BR9" s="460"/>
      <c r="BS9" s="460"/>
      <c r="BT9" s="460"/>
      <c r="BU9" s="461"/>
      <c r="BV9" s="459">
        <v>-6750</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17</v>
      </c>
      <c r="CU9" s="457"/>
      <c r="CV9" s="457"/>
      <c r="CW9" s="457"/>
      <c r="CX9" s="457"/>
      <c r="CY9" s="457"/>
      <c r="CZ9" s="457"/>
      <c r="DA9" s="458"/>
      <c r="DB9" s="456">
        <v>17</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119</v>
      </c>
      <c r="M10" s="416"/>
      <c r="N10" s="416"/>
      <c r="O10" s="416"/>
      <c r="P10" s="416"/>
      <c r="Q10" s="417"/>
      <c r="R10" s="412">
        <v>8135</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8756</v>
      </c>
      <c r="BO10" s="460"/>
      <c r="BP10" s="460"/>
      <c r="BQ10" s="460"/>
      <c r="BR10" s="460"/>
      <c r="BS10" s="460"/>
      <c r="BT10" s="460"/>
      <c r="BU10" s="461"/>
      <c r="BV10" s="459">
        <v>13307</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116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c r="A12" s="178"/>
      <c r="B12" s="565" t="s">
        <v>130</v>
      </c>
      <c r="C12" s="566"/>
      <c r="D12" s="566"/>
      <c r="E12" s="566"/>
      <c r="F12" s="566"/>
      <c r="G12" s="566"/>
      <c r="H12" s="566"/>
      <c r="I12" s="566"/>
      <c r="J12" s="566"/>
      <c r="K12" s="567"/>
      <c r="L12" s="574" t="s">
        <v>131</v>
      </c>
      <c r="M12" s="575"/>
      <c r="N12" s="575"/>
      <c r="O12" s="575"/>
      <c r="P12" s="575"/>
      <c r="Q12" s="576"/>
      <c r="R12" s="577">
        <v>7629</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82109</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138</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139</v>
      </c>
      <c r="N13" s="544"/>
      <c r="O13" s="544"/>
      <c r="P13" s="544"/>
      <c r="Q13" s="545"/>
      <c r="R13" s="546">
        <v>7602</v>
      </c>
      <c r="S13" s="547"/>
      <c r="T13" s="547"/>
      <c r="U13" s="547"/>
      <c r="V13" s="548"/>
      <c r="W13" s="549" t="s">
        <v>140</v>
      </c>
      <c r="X13" s="445"/>
      <c r="Y13" s="445"/>
      <c r="Z13" s="445"/>
      <c r="AA13" s="445"/>
      <c r="AB13" s="446"/>
      <c r="AC13" s="412">
        <v>1302</v>
      </c>
      <c r="AD13" s="413"/>
      <c r="AE13" s="413"/>
      <c r="AF13" s="413"/>
      <c r="AG13" s="414"/>
      <c r="AH13" s="412">
        <v>1548</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4318</v>
      </c>
      <c r="BO13" s="460"/>
      <c r="BP13" s="460"/>
      <c r="BQ13" s="460"/>
      <c r="BR13" s="460"/>
      <c r="BS13" s="460"/>
      <c r="BT13" s="460"/>
      <c r="BU13" s="461"/>
      <c r="BV13" s="459">
        <v>-75552</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10.199999999999999</v>
      </c>
      <c r="CU13" s="457"/>
      <c r="CV13" s="457"/>
      <c r="CW13" s="457"/>
      <c r="CX13" s="457"/>
      <c r="CY13" s="457"/>
      <c r="CZ13" s="457"/>
      <c r="DA13" s="458"/>
      <c r="DB13" s="456">
        <v>10.199999999999999</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145</v>
      </c>
      <c r="M14" s="586"/>
      <c r="N14" s="586"/>
      <c r="O14" s="586"/>
      <c r="P14" s="586"/>
      <c r="Q14" s="587"/>
      <c r="R14" s="546">
        <v>7775</v>
      </c>
      <c r="S14" s="547"/>
      <c r="T14" s="547"/>
      <c r="U14" s="547"/>
      <c r="V14" s="548"/>
      <c r="W14" s="550"/>
      <c r="X14" s="448"/>
      <c r="Y14" s="448"/>
      <c r="Z14" s="448"/>
      <c r="AA14" s="448"/>
      <c r="AB14" s="449"/>
      <c r="AC14" s="539">
        <v>31.6</v>
      </c>
      <c r="AD14" s="540"/>
      <c r="AE14" s="540"/>
      <c r="AF14" s="540"/>
      <c r="AG14" s="541"/>
      <c r="AH14" s="539">
        <v>34.700000000000003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16.5</v>
      </c>
      <c r="CU14" s="557"/>
      <c r="CV14" s="557"/>
      <c r="CW14" s="557"/>
      <c r="CX14" s="557"/>
      <c r="CY14" s="557"/>
      <c r="CZ14" s="557"/>
      <c r="DA14" s="558"/>
      <c r="DB14" s="556">
        <v>26.3</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147</v>
      </c>
      <c r="N15" s="544"/>
      <c r="O15" s="544"/>
      <c r="P15" s="544"/>
      <c r="Q15" s="545"/>
      <c r="R15" s="546">
        <v>7751</v>
      </c>
      <c r="S15" s="547"/>
      <c r="T15" s="547"/>
      <c r="U15" s="547"/>
      <c r="V15" s="548"/>
      <c r="W15" s="549" t="s">
        <v>148</v>
      </c>
      <c r="X15" s="445"/>
      <c r="Y15" s="445"/>
      <c r="Z15" s="445"/>
      <c r="AA15" s="445"/>
      <c r="AB15" s="446"/>
      <c r="AC15" s="412">
        <v>461</v>
      </c>
      <c r="AD15" s="413"/>
      <c r="AE15" s="413"/>
      <c r="AF15" s="413"/>
      <c r="AG15" s="414"/>
      <c r="AH15" s="412">
        <v>501</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819659</v>
      </c>
      <c r="BO15" s="489"/>
      <c r="BP15" s="489"/>
      <c r="BQ15" s="489"/>
      <c r="BR15" s="489"/>
      <c r="BS15" s="489"/>
      <c r="BT15" s="489"/>
      <c r="BU15" s="490"/>
      <c r="BV15" s="488">
        <v>840641</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11.2</v>
      </c>
      <c r="AD16" s="540"/>
      <c r="AE16" s="540"/>
      <c r="AF16" s="540"/>
      <c r="AG16" s="541"/>
      <c r="AH16" s="539">
        <v>11.2</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4069539</v>
      </c>
      <c r="BO16" s="460"/>
      <c r="BP16" s="460"/>
      <c r="BQ16" s="460"/>
      <c r="BR16" s="460"/>
      <c r="BS16" s="460"/>
      <c r="BT16" s="460"/>
      <c r="BU16" s="461"/>
      <c r="BV16" s="459">
        <v>3784386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2360</v>
      </c>
      <c r="AD17" s="413"/>
      <c r="AE17" s="413"/>
      <c r="AF17" s="413"/>
      <c r="AG17" s="414"/>
      <c r="AH17" s="412">
        <v>2407</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1020375</v>
      </c>
      <c r="BO17" s="460"/>
      <c r="BP17" s="460"/>
      <c r="BQ17" s="460"/>
      <c r="BR17" s="460"/>
      <c r="BS17" s="460"/>
      <c r="BT17" s="460"/>
      <c r="BU17" s="461"/>
      <c r="BV17" s="459">
        <v>1044172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158</v>
      </c>
      <c r="C18" s="510"/>
      <c r="D18" s="510"/>
      <c r="E18" s="511"/>
      <c r="F18" s="511"/>
      <c r="G18" s="511"/>
      <c r="H18" s="511"/>
      <c r="I18" s="511"/>
      <c r="J18" s="511"/>
      <c r="K18" s="511"/>
      <c r="L18" s="512">
        <v>136.94</v>
      </c>
      <c r="M18" s="512"/>
      <c r="N18" s="512"/>
      <c r="O18" s="512"/>
      <c r="P18" s="512"/>
      <c r="Q18" s="512"/>
      <c r="R18" s="513"/>
      <c r="S18" s="513"/>
      <c r="T18" s="513"/>
      <c r="U18" s="513"/>
      <c r="V18" s="514"/>
      <c r="W18" s="530"/>
      <c r="X18" s="531"/>
      <c r="Y18" s="531"/>
      <c r="Z18" s="531"/>
      <c r="AA18" s="531"/>
      <c r="AB18" s="555"/>
      <c r="AC18" s="429">
        <v>57.2</v>
      </c>
      <c r="AD18" s="430"/>
      <c r="AE18" s="430"/>
      <c r="AF18" s="430"/>
      <c r="AG18" s="515"/>
      <c r="AH18" s="429">
        <v>54</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3898326</v>
      </c>
      <c r="BO18" s="460"/>
      <c r="BP18" s="460"/>
      <c r="BQ18" s="460"/>
      <c r="BR18" s="460"/>
      <c r="BS18" s="460"/>
      <c r="BT18" s="460"/>
      <c r="BU18" s="461"/>
      <c r="BV18" s="459">
        <v>3688890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160</v>
      </c>
      <c r="C19" s="510"/>
      <c r="D19" s="510"/>
      <c r="E19" s="511"/>
      <c r="F19" s="511"/>
      <c r="G19" s="511"/>
      <c r="H19" s="511"/>
      <c r="I19" s="511"/>
      <c r="J19" s="511"/>
      <c r="K19" s="511"/>
      <c r="L19" s="519">
        <v>55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5457985</v>
      </c>
      <c r="BO19" s="460"/>
      <c r="BP19" s="460"/>
      <c r="BQ19" s="460"/>
      <c r="BR19" s="460"/>
      <c r="BS19" s="460"/>
      <c r="BT19" s="460"/>
      <c r="BU19" s="461"/>
      <c r="BV19" s="459">
        <v>5063842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162</v>
      </c>
      <c r="C20" s="510"/>
      <c r="D20" s="510"/>
      <c r="E20" s="511"/>
      <c r="F20" s="511"/>
      <c r="G20" s="511"/>
      <c r="H20" s="511"/>
      <c r="I20" s="511"/>
      <c r="J20" s="511"/>
      <c r="K20" s="511"/>
      <c r="L20" s="519">
        <v>3596</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8401352</v>
      </c>
      <c r="BO22" s="489"/>
      <c r="BP22" s="489"/>
      <c r="BQ22" s="489"/>
      <c r="BR22" s="489"/>
      <c r="BS22" s="489"/>
      <c r="BT22" s="489"/>
      <c r="BU22" s="490"/>
      <c r="BV22" s="488">
        <v>8305731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7826317</v>
      </c>
      <c r="BO23" s="460"/>
      <c r="BP23" s="460"/>
      <c r="BQ23" s="460"/>
      <c r="BR23" s="460"/>
      <c r="BS23" s="460"/>
      <c r="BT23" s="460"/>
      <c r="BU23" s="461"/>
      <c r="BV23" s="459">
        <v>7829035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172</v>
      </c>
      <c r="F24" s="416"/>
      <c r="G24" s="416"/>
      <c r="H24" s="416"/>
      <c r="I24" s="416"/>
      <c r="J24" s="416"/>
      <c r="K24" s="417"/>
      <c r="L24" s="412">
        <v>1</v>
      </c>
      <c r="M24" s="413"/>
      <c r="N24" s="413"/>
      <c r="O24" s="413"/>
      <c r="P24" s="414"/>
      <c r="Q24" s="412">
        <v>6849</v>
      </c>
      <c r="R24" s="413"/>
      <c r="S24" s="413"/>
      <c r="T24" s="413"/>
      <c r="U24" s="413"/>
      <c r="V24" s="414"/>
      <c r="W24" s="502"/>
      <c r="X24" s="439"/>
      <c r="Y24" s="440"/>
      <c r="Z24" s="415" t="s">
        <v>173</v>
      </c>
      <c r="AA24" s="416"/>
      <c r="AB24" s="416"/>
      <c r="AC24" s="416"/>
      <c r="AD24" s="416"/>
      <c r="AE24" s="416"/>
      <c r="AF24" s="416"/>
      <c r="AG24" s="417"/>
      <c r="AH24" s="412">
        <v>132</v>
      </c>
      <c r="AI24" s="413"/>
      <c r="AJ24" s="413"/>
      <c r="AK24" s="413"/>
      <c r="AL24" s="414"/>
      <c r="AM24" s="412">
        <v>392172</v>
      </c>
      <c r="AN24" s="413"/>
      <c r="AO24" s="413"/>
      <c r="AP24" s="413"/>
      <c r="AQ24" s="413"/>
      <c r="AR24" s="414"/>
      <c r="AS24" s="412">
        <v>2971</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6260440</v>
      </c>
      <c r="BO24" s="460"/>
      <c r="BP24" s="460"/>
      <c r="BQ24" s="460"/>
      <c r="BR24" s="460"/>
      <c r="BS24" s="460"/>
      <c r="BT24" s="460"/>
      <c r="BU24" s="461"/>
      <c r="BV24" s="459">
        <v>6115726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175</v>
      </c>
      <c r="F25" s="416"/>
      <c r="G25" s="416"/>
      <c r="H25" s="416"/>
      <c r="I25" s="416"/>
      <c r="J25" s="416"/>
      <c r="K25" s="417"/>
      <c r="L25" s="412">
        <v>1</v>
      </c>
      <c r="M25" s="413"/>
      <c r="N25" s="413"/>
      <c r="O25" s="413"/>
      <c r="P25" s="414"/>
      <c r="Q25" s="412">
        <v>6000</v>
      </c>
      <c r="R25" s="413"/>
      <c r="S25" s="413"/>
      <c r="T25" s="413"/>
      <c r="U25" s="413"/>
      <c r="V25" s="414"/>
      <c r="W25" s="502"/>
      <c r="X25" s="439"/>
      <c r="Y25" s="440"/>
      <c r="Z25" s="415" t="s">
        <v>176</v>
      </c>
      <c r="AA25" s="416"/>
      <c r="AB25" s="416"/>
      <c r="AC25" s="416"/>
      <c r="AD25" s="416"/>
      <c r="AE25" s="416"/>
      <c r="AF25" s="416"/>
      <c r="AG25" s="417"/>
      <c r="AH25" s="412" t="s">
        <v>129</v>
      </c>
      <c r="AI25" s="413"/>
      <c r="AJ25" s="413"/>
      <c r="AK25" s="413"/>
      <c r="AL25" s="414"/>
      <c r="AM25" s="412" t="s">
        <v>129</v>
      </c>
      <c r="AN25" s="413"/>
      <c r="AO25" s="413"/>
      <c r="AP25" s="413"/>
      <c r="AQ25" s="413"/>
      <c r="AR25" s="414"/>
      <c r="AS25" s="412" t="s">
        <v>138</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134523</v>
      </c>
      <c r="BO25" s="489"/>
      <c r="BP25" s="489"/>
      <c r="BQ25" s="489"/>
      <c r="BR25" s="489"/>
      <c r="BS25" s="489"/>
      <c r="BT25" s="489"/>
      <c r="BU25" s="490"/>
      <c r="BV25" s="488">
        <v>100860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178</v>
      </c>
      <c r="F26" s="416"/>
      <c r="G26" s="416"/>
      <c r="H26" s="416"/>
      <c r="I26" s="416"/>
      <c r="J26" s="416"/>
      <c r="K26" s="417"/>
      <c r="L26" s="412">
        <v>1</v>
      </c>
      <c r="M26" s="413"/>
      <c r="N26" s="413"/>
      <c r="O26" s="413"/>
      <c r="P26" s="414"/>
      <c r="Q26" s="412">
        <v>5670</v>
      </c>
      <c r="R26" s="413"/>
      <c r="S26" s="413"/>
      <c r="T26" s="413"/>
      <c r="U26" s="413"/>
      <c r="V26" s="414"/>
      <c r="W26" s="502"/>
      <c r="X26" s="439"/>
      <c r="Y26" s="440"/>
      <c r="Z26" s="415" t="s">
        <v>179</v>
      </c>
      <c r="AA26" s="470"/>
      <c r="AB26" s="470"/>
      <c r="AC26" s="470"/>
      <c r="AD26" s="470"/>
      <c r="AE26" s="470"/>
      <c r="AF26" s="470"/>
      <c r="AG26" s="471"/>
      <c r="AH26" s="412" t="s">
        <v>129</v>
      </c>
      <c r="AI26" s="413"/>
      <c r="AJ26" s="413"/>
      <c r="AK26" s="413"/>
      <c r="AL26" s="414"/>
      <c r="AM26" s="412" t="s">
        <v>138</v>
      </c>
      <c r="AN26" s="413"/>
      <c r="AO26" s="413"/>
      <c r="AP26" s="413"/>
      <c r="AQ26" s="413"/>
      <c r="AR26" s="414"/>
      <c r="AS26" s="412" t="s">
        <v>138</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129</v>
      </c>
      <c r="BO26" s="460"/>
      <c r="BP26" s="460"/>
      <c r="BQ26" s="460"/>
      <c r="BR26" s="460"/>
      <c r="BS26" s="460"/>
      <c r="BT26" s="460"/>
      <c r="BU26" s="461"/>
      <c r="BV26" s="459" t="s">
        <v>138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181</v>
      </c>
      <c r="F27" s="416"/>
      <c r="G27" s="416"/>
      <c r="H27" s="416"/>
      <c r="I27" s="416"/>
      <c r="J27" s="416"/>
      <c r="K27" s="417"/>
      <c r="L27" s="412">
        <v>1</v>
      </c>
      <c r="M27" s="413"/>
      <c r="N27" s="413"/>
      <c r="O27" s="413"/>
      <c r="P27" s="414"/>
      <c r="Q27" s="412">
        <v>2888</v>
      </c>
      <c r="R27" s="413"/>
      <c r="S27" s="413"/>
      <c r="T27" s="413"/>
      <c r="U27" s="413"/>
      <c r="V27" s="414"/>
      <c r="W27" s="502"/>
      <c r="X27" s="439"/>
      <c r="Y27" s="440"/>
      <c r="Z27" s="415" t="s">
        <v>182</v>
      </c>
      <c r="AA27" s="416"/>
      <c r="AB27" s="416"/>
      <c r="AC27" s="416"/>
      <c r="AD27" s="416"/>
      <c r="AE27" s="416"/>
      <c r="AF27" s="416"/>
      <c r="AG27" s="417"/>
      <c r="AH27" s="412">
        <v>2</v>
      </c>
      <c r="AI27" s="413"/>
      <c r="AJ27" s="413"/>
      <c r="AK27" s="413"/>
      <c r="AL27" s="414"/>
      <c r="AM27" s="412" t="s">
        <v>183</v>
      </c>
      <c r="AN27" s="413"/>
      <c r="AO27" s="413"/>
      <c r="AP27" s="413"/>
      <c r="AQ27" s="413"/>
      <c r="AR27" s="414"/>
      <c r="AS27" s="412" t="s">
        <v>184</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v>255953</v>
      </c>
      <c r="BO27" s="494"/>
      <c r="BP27" s="494"/>
      <c r="BQ27" s="494"/>
      <c r="BR27" s="494"/>
      <c r="BS27" s="494"/>
      <c r="BT27" s="494"/>
      <c r="BU27" s="495"/>
      <c r="BV27" s="493">
        <v>255904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186</v>
      </c>
      <c r="F28" s="416"/>
      <c r="G28" s="416"/>
      <c r="H28" s="416"/>
      <c r="I28" s="416"/>
      <c r="J28" s="416"/>
      <c r="K28" s="417"/>
      <c r="L28" s="412">
        <v>1</v>
      </c>
      <c r="M28" s="413"/>
      <c r="N28" s="413"/>
      <c r="O28" s="413"/>
      <c r="P28" s="414"/>
      <c r="Q28" s="412">
        <v>2385</v>
      </c>
      <c r="R28" s="413"/>
      <c r="S28" s="413"/>
      <c r="T28" s="413"/>
      <c r="U28" s="413"/>
      <c r="V28" s="414"/>
      <c r="W28" s="502"/>
      <c r="X28" s="439"/>
      <c r="Y28" s="440"/>
      <c r="Z28" s="415" t="s">
        <v>187</v>
      </c>
      <c r="AA28" s="416"/>
      <c r="AB28" s="416"/>
      <c r="AC28" s="416"/>
      <c r="AD28" s="416"/>
      <c r="AE28" s="416"/>
      <c r="AF28" s="416"/>
      <c r="AG28" s="417"/>
      <c r="AH28" s="412" t="s">
        <v>188</v>
      </c>
      <c r="AI28" s="413"/>
      <c r="AJ28" s="413"/>
      <c r="AK28" s="413"/>
      <c r="AL28" s="414"/>
      <c r="AM28" s="412" t="s">
        <v>129</v>
      </c>
      <c r="AN28" s="413"/>
      <c r="AO28" s="413"/>
      <c r="AP28" s="413"/>
      <c r="AQ28" s="413"/>
      <c r="AR28" s="414"/>
      <c r="AS28" s="412" t="s">
        <v>129</v>
      </c>
      <c r="AT28" s="413"/>
      <c r="AU28" s="413"/>
      <c r="AV28" s="413"/>
      <c r="AW28" s="413"/>
      <c r="AX28" s="472"/>
      <c r="AY28" s="476" t="s">
        <v>189</v>
      </c>
      <c r="AZ28" s="477"/>
      <c r="BA28" s="477"/>
      <c r="BB28" s="478"/>
      <c r="BC28" s="485" t="s">
        <v>47</v>
      </c>
      <c r="BD28" s="486"/>
      <c r="BE28" s="486"/>
      <c r="BF28" s="486"/>
      <c r="BG28" s="486"/>
      <c r="BH28" s="486"/>
      <c r="BI28" s="486"/>
      <c r="BJ28" s="486"/>
      <c r="BK28" s="486"/>
      <c r="BL28" s="486"/>
      <c r="BM28" s="487"/>
      <c r="BN28" s="488">
        <v>824961</v>
      </c>
      <c r="BO28" s="489"/>
      <c r="BP28" s="489"/>
      <c r="BQ28" s="489"/>
      <c r="BR28" s="489"/>
      <c r="BS28" s="489"/>
      <c r="BT28" s="489"/>
      <c r="BU28" s="490"/>
      <c r="BV28" s="488">
        <v>790205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190</v>
      </c>
      <c r="F29" s="416"/>
      <c r="G29" s="416"/>
      <c r="H29" s="416"/>
      <c r="I29" s="416"/>
      <c r="J29" s="416"/>
      <c r="K29" s="417"/>
      <c r="L29" s="412">
        <v>10</v>
      </c>
      <c r="M29" s="413"/>
      <c r="N29" s="413"/>
      <c r="O29" s="413"/>
      <c r="P29" s="414"/>
      <c r="Q29" s="412">
        <v>2166</v>
      </c>
      <c r="R29" s="413"/>
      <c r="S29" s="413"/>
      <c r="T29" s="413"/>
      <c r="U29" s="413"/>
      <c r="V29" s="414"/>
      <c r="W29" s="503"/>
      <c r="X29" s="504"/>
      <c r="Y29" s="505"/>
      <c r="Z29" s="415" t="s">
        <v>191</v>
      </c>
      <c r="AA29" s="416"/>
      <c r="AB29" s="416"/>
      <c r="AC29" s="416"/>
      <c r="AD29" s="416"/>
      <c r="AE29" s="416"/>
      <c r="AF29" s="416"/>
      <c r="AG29" s="417"/>
      <c r="AH29" s="412">
        <v>134</v>
      </c>
      <c r="AI29" s="413"/>
      <c r="AJ29" s="413"/>
      <c r="AK29" s="413"/>
      <c r="AL29" s="414"/>
      <c r="AM29" s="412">
        <v>400852</v>
      </c>
      <c r="AN29" s="413"/>
      <c r="AO29" s="413"/>
      <c r="AP29" s="413"/>
      <c r="AQ29" s="413"/>
      <c r="AR29" s="414"/>
      <c r="AS29" s="412">
        <v>2991</v>
      </c>
      <c r="AT29" s="413"/>
      <c r="AU29" s="413"/>
      <c r="AV29" s="413"/>
      <c r="AW29" s="413"/>
      <c r="AX29" s="472"/>
      <c r="AY29" s="479"/>
      <c r="AZ29" s="480"/>
      <c r="BA29" s="480"/>
      <c r="BB29" s="481"/>
      <c r="BC29" s="473" t="s">
        <v>192</v>
      </c>
      <c r="BD29" s="474"/>
      <c r="BE29" s="474"/>
      <c r="BF29" s="474"/>
      <c r="BG29" s="474"/>
      <c r="BH29" s="474"/>
      <c r="BI29" s="474"/>
      <c r="BJ29" s="474"/>
      <c r="BK29" s="474"/>
      <c r="BL29" s="474"/>
      <c r="BM29" s="475"/>
      <c r="BN29" s="459">
        <v>1634494</v>
      </c>
      <c r="BO29" s="460"/>
      <c r="BP29" s="460"/>
      <c r="BQ29" s="460"/>
      <c r="BR29" s="460"/>
      <c r="BS29" s="460"/>
      <c r="BT29" s="460"/>
      <c r="BU29" s="461"/>
      <c r="BV29" s="459">
        <v>1592387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193</v>
      </c>
      <c r="X30" s="427"/>
      <c r="Y30" s="427"/>
      <c r="Z30" s="427"/>
      <c r="AA30" s="427"/>
      <c r="AB30" s="427"/>
      <c r="AC30" s="427"/>
      <c r="AD30" s="427"/>
      <c r="AE30" s="427"/>
      <c r="AF30" s="427"/>
      <c r="AG30" s="428"/>
      <c r="AH30" s="429">
        <v>97.1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1192666</v>
      </c>
      <c r="BO30" s="494"/>
      <c r="BP30" s="494"/>
      <c r="BQ30" s="494"/>
      <c r="BR30" s="494"/>
      <c r="BS30" s="494"/>
      <c r="BT30" s="494"/>
      <c r="BU30" s="495"/>
      <c r="BV30" s="493">
        <v>883123</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194</v>
      </c>
      <c r="D32" s="418"/>
      <c r="E32" s="418"/>
      <c r="F32" s="418"/>
      <c r="G32" s="418"/>
      <c r="H32" s="418"/>
      <c r="I32" s="418"/>
      <c r="J32" s="418"/>
      <c r="K32" s="418"/>
      <c r="L32" s="418"/>
      <c r="M32" s="418"/>
      <c r="N32" s="418"/>
      <c r="O32" s="418"/>
      <c r="P32" s="418"/>
      <c r="Q32" s="418"/>
      <c r="R32" s="418"/>
      <c r="S32" s="418"/>
      <c r="U32" s="419" t="s">
        <v>195</v>
      </c>
      <c r="V32" s="419"/>
      <c r="W32" s="419"/>
      <c r="X32" s="419"/>
      <c r="Y32" s="419"/>
      <c r="Z32" s="419"/>
      <c r="AA32" s="419"/>
      <c r="AB32" s="419"/>
      <c r="AC32" s="419"/>
      <c r="AD32" s="419"/>
      <c r="AE32" s="419"/>
      <c r="AF32" s="419"/>
      <c r="AG32" s="419"/>
      <c r="AH32" s="419"/>
      <c r="AI32" s="419"/>
      <c r="AJ32" s="419"/>
      <c r="AK32" s="419"/>
      <c r="AM32" s="419" t="s">
        <v>196</v>
      </c>
      <c r="AN32" s="419"/>
      <c r="AO32" s="419"/>
      <c r="AP32" s="419"/>
      <c r="AQ32" s="419"/>
      <c r="AR32" s="419"/>
      <c r="AS32" s="419"/>
      <c r="AT32" s="419"/>
      <c r="AU32" s="419"/>
      <c r="AV32" s="419"/>
      <c r="AW32" s="419"/>
      <c r="AX32" s="419"/>
      <c r="AY32" s="419"/>
      <c r="AZ32" s="419"/>
      <c r="BA32" s="419"/>
      <c r="BB32" s="419"/>
      <c r="BC32" s="419"/>
      <c r="BE32" s="419" t="s">
        <v>197</v>
      </c>
      <c r="BF32" s="419"/>
      <c r="BG32" s="419"/>
      <c r="BH32" s="419"/>
      <c r="BI32" s="419"/>
      <c r="BJ32" s="419"/>
      <c r="BK32" s="419"/>
      <c r="BL32" s="419"/>
      <c r="BM32" s="419"/>
      <c r="BN32" s="419"/>
      <c r="BO32" s="419"/>
      <c r="BP32" s="419"/>
      <c r="BQ32" s="419"/>
      <c r="BR32" s="419"/>
      <c r="BS32" s="419"/>
      <c r="BT32" s="419"/>
      <c r="BU32" s="419"/>
      <c r="BW32" s="419" t="s">
        <v>198</v>
      </c>
      <c r="BX32" s="419"/>
      <c r="BY32" s="419"/>
      <c r="BZ32" s="419"/>
      <c r="CA32" s="419"/>
      <c r="CB32" s="419"/>
      <c r="CC32" s="419"/>
      <c r="CD32" s="419"/>
      <c r="CE32" s="419"/>
      <c r="CF32" s="419"/>
      <c r="CG32" s="419"/>
      <c r="CH32" s="419"/>
      <c r="CI32" s="419"/>
      <c r="CJ32" s="419"/>
      <c r="CK32" s="419"/>
      <c r="CL32" s="419"/>
      <c r="CM32" s="419"/>
      <c r="CO32" s="419" t="s">
        <v>199</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200</v>
      </c>
      <c r="D33" s="411"/>
      <c r="E33" s="410" t="s">
        <v>201</v>
      </c>
      <c r="F33" s="410"/>
      <c r="G33" s="410"/>
      <c r="H33" s="410"/>
      <c r="I33" s="410"/>
      <c r="J33" s="410"/>
      <c r="K33" s="410"/>
      <c r="L33" s="410"/>
      <c r="M33" s="410"/>
      <c r="N33" s="410"/>
      <c r="O33" s="410"/>
      <c r="P33" s="410"/>
      <c r="Q33" s="410"/>
      <c r="R33" s="410"/>
      <c r="S33" s="410"/>
      <c r="T33" s="203"/>
      <c r="U33" s="411" t="s">
        <v>202</v>
      </c>
      <c r="V33" s="411"/>
      <c r="W33" s="410" t="s">
        <v>201</v>
      </c>
      <c r="X33" s="410"/>
      <c r="Y33" s="410"/>
      <c r="Z33" s="410"/>
      <c r="AA33" s="410"/>
      <c r="AB33" s="410"/>
      <c r="AC33" s="410"/>
      <c r="AD33" s="410"/>
      <c r="AE33" s="410"/>
      <c r="AF33" s="410"/>
      <c r="AG33" s="410"/>
      <c r="AH33" s="410"/>
      <c r="AI33" s="410"/>
      <c r="AJ33" s="410"/>
      <c r="AK33" s="410"/>
      <c r="AL33" s="203"/>
      <c r="AM33" s="411" t="s">
        <v>203</v>
      </c>
      <c r="AN33" s="411"/>
      <c r="AO33" s="410" t="s">
        <v>204</v>
      </c>
      <c r="AP33" s="410"/>
      <c r="AQ33" s="410"/>
      <c r="AR33" s="410"/>
      <c r="AS33" s="410"/>
      <c r="AT33" s="410"/>
      <c r="AU33" s="410"/>
      <c r="AV33" s="410"/>
      <c r="AW33" s="410"/>
      <c r="AX33" s="410"/>
      <c r="AY33" s="410"/>
      <c r="AZ33" s="410"/>
      <c r="BA33" s="410"/>
      <c r="BB33" s="410"/>
      <c r="BC33" s="410"/>
      <c r="BD33" s="204"/>
      <c r="BE33" s="410" t="s">
        <v>205</v>
      </c>
      <c r="BF33" s="410"/>
      <c r="BG33" s="410" t="s">
        <v>206</v>
      </c>
      <c r="BH33" s="410"/>
      <c r="BI33" s="410"/>
      <c r="BJ33" s="410"/>
      <c r="BK33" s="410"/>
      <c r="BL33" s="410"/>
      <c r="BM33" s="410"/>
      <c r="BN33" s="410"/>
      <c r="BO33" s="410"/>
      <c r="BP33" s="410"/>
      <c r="BQ33" s="410"/>
      <c r="BR33" s="410"/>
      <c r="BS33" s="410"/>
      <c r="BT33" s="410"/>
      <c r="BU33" s="410"/>
      <c r="BV33" s="204"/>
      <c r="BW33" s="411" t="s">
        <v>205</v>
      </c>
      <c r="BX33" s="411"/>
      <c r="BY33" s="410" t="s">
        <v>207</v>
      </c>
      <c r="BZ33" s="410"/>
      <c r="CA33" s="410"/>
      <c r="CB33" s="410"/>
      <c r="CC33" s="410"/>
      <c r="CD33" s="410"/>
      <c r="CE33" s="410"/>
      <c r="CF33" s="410"/>
      <c r="CG33" s="410"/>
      <c r="CH33" s="410"/>
      <c r="CI33" s="410"/>
      <c r="CJ33" s="410"/>
      <c r="CK33" s="410"/>
      <c r="CL33" s="410"/>
      <c r="CM33" s="410"/>
      <c r="CN33" s="203"/>
      <c r="CO33" s="411" t="s">
        <v>200</v>
      </c>
      <c r="CP33" s="411"/>
      <c r="CQ33" s="410" t="s">
        <v>208</v>
      </c>
      <c r="CR33" s="410"/>
      <c r="CS33" s="410"/>
      <c r="CT33" s="410"/>
      <c r="CU33" s="410"/>
      <c r="CV33" s="410"/>
      <c r="CW33" s="410"/>
      <c r="CX33" s="410"/>
      <c r="CY33" s="410"/>
      <c r="CZ33" s="410"/>
      <c r="DA33" s="410"/>
      <c r="DB33" s="410"/>
      <c r="DC33" s="410"/>
      <c r="DD33" s="410"/>
      <c r="DE33" s="410"/>
      <c r="DF33" s="203"/>
      <c r="DG33" s="409" t="s">
        <v>209</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国民健康保険事業勘定特別会計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6</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種子島農業公社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介護保険事業勘定特別会計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7</v>
      </c>
      <c r="BX35" s="407"/>
      <c r="BY35" s="408" t="str">
        <f>IF('各会計、関係団体の財政状況及び健全化判断比率'!B69="","",'各会計、関係団体の財政状況及び健全化判断比率'!B69)</f>
        <v>中南衛生管理組合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8</v>
      </c>
      <c r="BX36" s="407"/>
      <c r="BY36" s="408" t="str">
        <f>IF('各会計、関係団体の財政状況及び健全化判断比率'!B70="","",'各会計、関係団体の財政状況及び健全化判断比率'!B70)</f>
        <v>熊毛地区消防組合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9</v>
      </c>
      <c r="BX37" s="407"/>
      <c r="BY37" s="408" t="str">
        <f>IF('各会計、関係団体の財政状況及び健全化判断比率'!B71="","",'各会計、関係団体の財政状況及び健全化判断比率'!B71)</f>
        <v>種子島地区広域事務組合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10</v>
      </c>
      <c r="BX38" s="407"/>
      <c r="BY38" s="408" t="str">
        <f>IF('各会計、関係団体の財政状況及び健全化判断比率'!B72="","",'各会計、関係団体の財政状況及び健全化判断比率'!B72)</f>
        <v>鹿児島県後期高齢者医療広域連合（一般会計）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11</v>
      </c>
      <c r="BX39" s="407"/>
      <c r="BY39" s="408" t="str">
        <f>IF('各会計、関係団体の財政状況及び健全化判断比率'!B73="","",'各会計、関係団体の財政状況及び健全化判断比率'!B73)</f>
        <v>鹿児島県後期高齢者医療広域連合（特別会計）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12</v>
      </c>
      <c r="BX40" s="407"/>
      <c r="BY40" s="408" t="str">
        <f>IF('各会計、関係団体の財政状況及び健全化判断比率'!B74="","",'各会計、関係団体の財政状況及び健全化判断比率'!B74)</f>
        <v>公立種子島病院組合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13</v>
      </c>
      <c r="BX41" s="407"/>
      <c r="BY41" s="408" t="str">
        <f>IF('各会計、関係団体の財政状況及び健全化判断比率'!B75="","",'各会計、関係団体の財政状況及び健全化判断比率'!B75)</f>
        <v>種子島産婦人科医院組合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404" t="s">
        <v>211</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212</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213</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214</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215</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216</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217</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598</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6" t="s">
        <v>569</v>
      </c>
      <c r="D34" s="1216"/>
      <c r="E34" s="1217"/>
      <c r="F34" s="32">
        <v>3.97</v>
      </c>
      <c r="G34" s="33">
        <v>2.8</v>
      </c>
      <c r="H34" s="33">
        <v>2.97</v>
      </c>
      <c r="I34" s="33">
        <v>2.99</v>
      </c>
      <c r="J34" s="34">
        <v>7.76</v>
      </c>
      <c r="K34" s="22"/>
      <c r="L34" s="22"/>
      <c r="M34" s="22"/>
      <c r="N34" s="22"/>
      <c r="O34" s="22"/>
      <c r="P34" s="22"/>
    </row>
    <row r="35" spans="1:16" ht="39" customHeight="1">
      <c r="A35" s="22"/>
      <c r="B35" s="35"/>
      <c r="C35" s="1210" t="s">
        <v>570</v>
      </c>
      <c r="D35" s="1211"/>
      <c r="E35" s="1212"/>
      <c r="F35" s="36">
        <v>1.44</v>
      </c>
      <c r="G35" s="37">
        <v>1.27</v>
      </c>
      <c r="H35" s="37">
        <v>1.43</v>
      </c>
      <c r="I35" s="37">
        <v>1.22</v>
      </c>
      <c r="J35" s="38">
        <v>1.03</v>
      </c>
      <c r="K35" s="22"/>
      <c r="L35" s="22"/>
      <c r="M35" s="22"/>
      <c r="N35" s="22"/>
      <c r="O35" s="22"/>
      <c r="P35" s="22"/>
    </row>
    <row r="36" spans="1:16" ht="39" customHeight="1">
      <c r="A36" s="22"/>
      <c r="B36" s="35"/>
      <c r="C36" s="1210" t="s">
        <v>571</v>
      </c>
      <c r="D36" s="1211"/>
      <c r="E36" s="1212"/>
      <c r="F36" s="36">
        <v>0.33</v>
      </c>
      <c r="G36" s="37">
        <v>0.15</v>
      </c>
      <c r="H36" s="37">
        <v>0.23</v>
      </c>
      <c r="I36" s="37">
        <v>0.11</v>
      </c>
      <c r="J36" s="38">
        <v>0.12</v>
      </c>
      <c r="K36" s="22"/>
      <c r="L36" s="22"/>
      <c r="M36" s="22"/>
      <c r="N36" s="22"/>
      <c r="O36" s="22"/>
      <c r="P36" s="22"/>
    </row>
    <row r="37" spans="1:16" ht="39" customHeight="1">
      <c r="A37" s="22"/>
      <c r="B37" s="35"/>
      <c r="C37" s="1210" t="s">
        <v>572</v>
      </c>
      <c r="D37" s="1211"/>
      <c r="E37" s="1212"/>
      <c r="F37" s="36">
        <v>0.04</v>
      </c>
      <c r="G37" s="37">
        <v>0.04</v>
      </c>
      <c r="H37" s="37">
        <v>0.05</v>
      </c>
      <c r="I37" s="37">
        <v>0.04</v>
      </c>
      <c r="J37" s="38">
        <v>0</v>
      </c>
      <c r="K37" s="22"/>
      <c r="L37" s="22"/>
      <c r="M37" s="22"/>
      <c r="N37" s="22"/>
      <c r="O37" s="22"/>
      <c r="P37" s="22"/>
    </row>
    <row r="38" spans="1:16" ht="39" customHeight="1">
      <c r="A38" s="22"/>
      <c r="B38" s="35"/>
      <c r="C38" s="1210" t="s">
        <v>573</v>
      </c>
      <c r="D38" s="1211"/>
      <c r="E38" s="1212"/>
      <c r="F38" s="36">
        <v>0.13</v>
      </c>
      <c r="G38" s="37">
        <v>0.13</v>
      </c>
      <c r="H38" s="37">
        <v>0.06</v>
      </c>
      <c r="I38" s="37">
        <v>0.03</v>
      </c>
      <c r="J38" s="38">
        <v>0</v>
      </c>
      <c r="K38" s="22"/>
      <c r="L38" s="22"/>
      <c r="M38" s="22"/>
      <c r="N38" s="22"/>
      <c r="O38" s="22"/>
      <c r="P38" s="22"/>
    </row>
    <row r="39" spans="1:16" ht="39" customHeight="1">
      <c r="A39" s="22"/>
      <c r="B39" s="35"/>
      <c r="C39" s="1210"/>
      <c r="D39" s="1211"/>
      <c r="E39" s="1212"/>
      <c r="F39" s="36"/>
      <c r="G39" s="37"/>
      <c r="H39" s="37"/>
      <c r="I39" s="37"/>
      <c r="J39" s="38"/>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574</v>
      </c>
      <c r="D42" s="1211"/>
      <c r="E42" s="1212"/>
      <c r="F42" s="36" t="s">
        <v>575</v>
      </c>
      <c r="G42" s="37" t="s">
        <v>521</v>
      </c>
      <c r="H42" s="37" t="s">
        <v>521</v>
      </c>
      <c r="I42" s="37" t="s">
        <v>521</v>
      </c>
      <c r="J42" s="38" t="s">
        <v>521</v>
      </c>
      <c r="K42" s="22"/>
      <c r="L42" s="22"/>
      <c r="M42" s="22"/>
      <c r="N42" s="22"/>
      <c r="O42" s="22"/>
      <c r="P42" s="22"/>
    </row>
    <row r="43" spans="1:16" ht="39" customHeight="1" thickBot="1">
      <c r="A43" s="22"/>
      <c r="B43" s="40"/>
      <c r="C43" s="1213" t="s">
        <v>576</v>
      </c>
      <c r="D43" s="1214"/>
      <c r="E43" s="1215"/>
      <c r="F43" s="41">
        <v>0.01</v>
      </c>
      <c r="G43" s="42">
        <v>0.01</v>
      </c>
      <c r="H43" s="42">
        <v>0</v>
      </c>
      <c r="I43" s="42" t="s">
        <v>521</v>
      </c>
      <c r="J43" s="43" t="s">
        <v>521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IPyHhPN90/OfNLX961MRIwBi2ta1re2YMsDfWJH4+LVKp8tR3SbMukmOKtzuZvzcQUhMwtVNExaXAPiFUGAMA==" saltValue="zjW2pWHeG27HsYUaWaqs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6" t="s">
        <v>10</v>
      </c>
      <c r="C45" s="1237"/>
      <c r="D45" s="58"/>
      <c r="E45" s="1242" t="s">
        <v>11</v>
      </c>
      <c r="F45" s="1242"/>
      <c r="G45" s="1242"/>
      <c r="H45" s="1242"/>
      <c r="I45" s="1242"/>
      <c r="J45" s="1243"/>
      <c r="K45" s="59">
        <v>782</v>
      </c>
      <c r="L45" s="60">
        <v>836</v>
      </c>
      <c r="M45" s="60">
        <v>833</v>
      </c>
      <c r="N45" s="60">
        <v>868</v>
      </c>
      <c r="O45" s="61">
        <v>937</v>
      </c>
      <c r="P45" s="48"/>
      <c r="Q45" s="48"/>
      <c r="R45" s="48"/>
      <c r="S45" s="48"/>
      <c r="T45" s="48"/>
      <c r="U45" s="48"/>
    </row>
    <row r="46" spans="1:21" ht="30.75" customHeight="1">
      <c r="A46" s="48"/>
      <c r="B46" s="1238"/>
      <c r="C46" s="1239"/>
      <c r="D46" s="62"/>
      <c r="E46" s="1220" t="s">
        <v>12</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c r="A47" s="48"/>
      <c r="B47" s="1238"/>
      <c r="C47" s="1239"/>
      <c r="D47" s="62"/>
      <c r="E47" s="1220" t="s">
        <v>13</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c r="A48" s="48"/>
      <c r="B48" s="1238"/>
      <c r="C48" s="1239"/>
      <c r="D48" s="62"/>
      <c r="E48" s="1220" t="s">
        <v>14</v>
      </c>
      <c r="F48" s="1220"/>
      <c r="G48" s="1220"/>
      <c r="H48" s="1220"/>
      <c r="I48" s="1220"/>
      <c r="J48" s="1221"/>
      <c r="K48" s="63">
        <v>36</v>
      </c>
      <c r="L48" s="64">
        <v>50</v>
      </c>
      <c r="M48" s="64">
        <v>42</v>
      </c>
      <c r="N48" s="64">
        <v>49</v>
      </c>
      <c r="O48" s="65">
        <v>55</v>
      </c>
      <c r="P48" s="48"/>
      <c r="Q48" s="48"/>
      <c r="R48" s="48"/>
      <c r="S48" s="48"/>
      <c r="T48" s="48"/>
      <c r="U48" s="48"/>
    </row>
    <row r="49" spans="1:21" ht="30.75" customHeight="1">
      <c r="A49" s="48"/>
      <c r="B49" s="1238"/>
      <c r="C49" s="1239"/>
      <c r="D49" s="62"/>
      <c r="E49" s="1220" t="s">
        <v>15</v>
      </c>
      <c r="F49" s="1220"/>
      <c r="G49" s="1220"/>
      <c r="H49" s="1220"/>
      <c r="I49" s="1220"/>
      <c r="J49" s="1221"/>
      <c r="K49" s="63">
        <v>153</v>
      </c>
      <c r="L49" s="64">
        <v>105</v>
      </c>
      <c r="M49" s="64">
        <v>111</v>
      </c>
      <c r="N49" s="64">
        <v>111</v>
      </c>
      <c r="O49" s="65">
        <v>110</v>
      </c>
      <c r="P49" s="48"/>
      <c r="Q49" s="48"/>
      <c r="R49" s="48"/>
      <c r="S49" s="48"/>
      <c r="T49" s="48"/>
      <c r="U49" s="48"/>
    </row>
    <row r="50" spans="1:21" ht="30.75" customHeight="1">
      <c r="A50" s="48"/>
      <c r="B50" s="1238"/>
      <c r="C50" s="1239"/>
      <c r="D50" s="62"/>
      <c r="E50" s="1220" t="s">
        <v>16</v>
      </c>
      <c r="F50" s="1220"/>
      <c r="G50" s="1220"/>
      <c r="H50" s="1220"/>
      <c r="I50" s="1220"/>
      <c r="J50" s="1221"/>
      <c r="K50" s="63">
        <v>0</v>
      </c>
      <c r="L50" s="64">
        <v>0</v>
      </c>
      <c r="M50" s="64">
        <v>0</v>
      </c>
      <c r="N50" s="64">
        <v>0</v>
      </c>
      <c r="O50" s="65">
        <v>0</v>
      </c>
      <c r="P50" s="48"/>
      <c r="Q50" s="48"/>
      <c r="R50" s="48"/>
      <c r="S50" s="48"/>
      <c r="T50" s="48"/>
      <c r="U50" s="48"/>
    </row>
    <row r="51" spans="1:21" ht="30.75" customHeight="1">
      <c r="A51" s="48"/>
      <c r="B51" s="1240"/>
      <c r="C51" s="1241"/>
      <c r="D51" s="66"/>
      <c r="E51" s="1220" t="s">
        <v>17</v>
      </c>
      <c r="F51" s="1220"/>
      <c r="G51" s="1220"/>
      <c r="H51" s="1220"/>
      <c r="I51" s="1220"/>
      <c r="J51" s="1221"/>
      <c r="K51" s="63" t="s">
        <v>521</v>
      </c>
      <c r="L51" s="64">
        <v>0</v>
      </c>
      <c r="M51" s="64">
        <v>0</v>
      </c>
      <c r="N51" s="64">
        <v>0</v>
      </c>
      <c r="O51" s="65">
        <v>0</v>
      </c>
      <c r="P51" s="48"/>
      <c r="Q51" s="48"/>
      <c r="R51" s="48"/>
      <c r="S51" s="48"/>
      <c r="T51" s="48"/>
      <c r="U51" s="48"/>
    </row>
    <row r="52" spans="1:21" ht="30.75" customHeight="1">
      <c r="A52" s="48"/>
      <c r="B52" s="1218" t="s">
        <v>18</v>
      </c>
      <c r="C52" s="1219"/>
      <c r="D52" s="66"/>
      <c r="E52" s="1220" t="s">
        <v>19</v>
      </c>
      <c r="F52" s="1220"/>
      <c r="G52" s="1220"/>
      <c r="H52" s="1220"/>
      <c r="I52" s="1220"/>
      <c r="J52" s="1221"/>
      <c r="K52" s="63">
        <v>572</v>
      </c>
      <c r="L52" s="64">
        <v>662</v>
      </c>
      <c r="M52" s="64">
        <v>643</v>
      </c>
      <c r="N52" s="64">
        <v>676</v>
      </c>
      <c r="O52" s="65">
        <v>728</v>
      </c>
      <c r="P52" s="48"/>
      <c r="Q52" s="48"/>
      <c r="R52" s="48"/>
      <c r="S52" s="48"/>
      <c r="T52" s="48"/>
      <c r="U52" s="48"/>
    </row>
    <row r="53" spans="1:21" ht="30.75" customHeight="1" thickBot="1">
      <c r="A53" s="48"/>
      <c r="B53" s="1222" t="s">
        <v>20</v>
      </c>
      <c r="C53" s="1223"/>
      <c r="D53" s="67"/>
      <c r="E53" s="1224" t="s">
        <v>21</v>
      </c>
      <c r="F53" s="1224"/>
      <c r="G53" s="1224"/>
      <c r="H53" s="1224"/>
      <c r="I53" s="1224"/>
      <c r="J53" s="1225"/>
      <c r="K53" s="68">
        <v>399</v>
      </c>
      <c r="L53" s="69">
        <v>329</v>
      </c>
      <c r="M53" s="69">
        <v>343</v>
      </c>
      <c r="N53" s="69">
        <v>352</v>
      </c>
      <c r="O53" s="70">
        <v>374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26" t="s">
        <v>24</v>
      </c>
      <c r="C57" s="1227"/>
      <c r="D57" s="1230" t="s">
        <v>25</v>
      </c>
      <c r="E57" s="1231"/>
      <c r="F57" s="1231"/>
      <c r="G57" s="1231"/>
      <c r="H57" s="1231"/>
      <c r="I57" s="1231"/>
      <c r="J57" s="1232"/>
      <c r="K57" s="83"/>
      <c r="L57" s="84"/>
      <c r="M57" s="84"/>
      <c r="N57" s="84"/>
      <c r="O57" s="85"/>
    </row>
    <row r="58" spans="1:21" ht="31.5" customHeight="1" thickBot="1">
      <c r="B58" s="1228"/>
      <c r="C58" s="1229"/>
      <c r="D58" s="1233" t="s">
        <v>26</v>
      </c>
      <c r="E58" s="1234"/>
      <c r="F58" s="1234"/>
      <c r="G58" s="1234"/>
      <c r="H58" s="1234"/>
      <c r="I58" s="1234"/>
      <c r="J58" s="123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7E0Ys8Kyujo+JpShG4F7SXZf0EDa3ZkWxx0b4kTGDzrpeuRUjhE9kS0ZmW+B5KL8VfFFget6TQODoPgqxpgbA==" saltValue="KpeiEH1UCV7hLc7SGfpW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56" t="s">
        <v>29</v>
      </c>
      <c r="C41" s="1257"/>
      <c r="D41" s="102"/>
      <c r="E41" s="1258" t="s">
        <v>30</v>
      </c>
      <c r="F41" s="1258"/>
      <c r="G41" s="1258"/>
      <c r="H41" s="1259"/>
      <c r="I41" s="351">
        <v>7906</v>
      </c>
      <c r="J41" s="352">
        <v>7871</v>
      </c>
      <c r="K41" s="352">
        <v>7955</v>
      </c>
      <c r="L41" s="352">
        <v>8306</v>
      </c>
      <c r="M41" s="353">
        <v>8401</v>
      </c>
    </row>
    <row r="42" spans="2:13" ht="27.75" customHeight="1">
      <c r="B42" s="1246"/>
      <c r="C42" s="1247"/>
      <c r="D42" s="103"/>
      <c r="E42" s="1250" t="s">
        <v>31</v>
      </c>
      <c r="F42" s="1250"/>
      <c r="G42" s="1250"/>
      <c r="H42" s="1251"/>
      <c r="I42" s="354" t="s">
        <v>521</v>
      </c>
      <c r="J42" s="355" t="s">
        <v>521</v>
      </c>
      <c r="K42" s="355" t="s">
        <v>521</v>
      </c>
      <c r="L42" s="355" t="s">
        <v>521</v>
      </c>
      <c r="M42" s="356" t="s">
        <v>521</v>
      </c>
    </row>
    <row r="43" spans="2:13" ht="27.75" customHeight="1">
      <c r="B43" s="1246"/>
      <c r="C43" s="1247"/>
      <c r="D43" s="103"/>
      <c r="E43" s="1250" t="s">
        <v>32</v>
      </c>
      <c r="F43" s="1250"/>
      <c r="G43" s="1250"/>
      <c r="H43" s="1251"/>
      <c r="I43" s="354">
        <v>653</v>
      </c>
      <c r="J43" s="355">
        <v>718</v>
      </c>
      <c r="K43" s="355">
        <v>712</v>
      </c>
      <c r="L43" s="355">
        <v>885</v>
      </c>
      <c r="M43" s="356">
        <v>965</v>
      </c>
    </row>
    <row r="44" spans="2:13" ht="27.75" customHeight="1">
      <c r="B44" s="1246"/>
      <c r="C44" s="1247"/>
      <c r="D44" s="103"/>
      <c r="E44" s="1250" t="s">
        <v>33</v>
      </c>
      <c r="F44" s="1250"/>
      <c r="G44" s="1250"/>
      <c r="H44" s="1251"/>
      <c r="I44" s="354">
        <v>1410</v>
      </c>
      <c r="J44" s="355">
        <v>1284</v>
      </c>
      <c r="K44" s="355">
        <v>1151</v>
      </c>
      <c r="L44" s="355">
        <v>1023</v>
      </c>
      <c r="M44" s="356">
        <v>887</v>
      </c>
    </row>
    <row r="45" spans="2:13" ht="27.75" customHeight="1">
      <c r="B45" s="1246"/>
      <c r="C45" s="1247"/>
      <c r="D45" s="103"/>
      <c r="E45" s="1250" t="s">
        <v>34</v>
      </c>
      <c r="F45" s="1250"/>
      <c r="G45" s="1250"/>
      <c r="H45" s="1251"/>
      <c r="I45" s="354">
        <v>1163</v>
      </c>
      <c r="J45" s="355">
        <v>1176</v>
      </c>
      <c r="K45" s="355">
        <v>1000</v>
      </c>
      <c r="L45" s="355">
        <v>978</v>
      </c>
      <c r="M45" s="356">
        <v>868</v>
      </c>
    </row>
    <row r="46" spans="2:13" ht="27.75" customHeight="1">
      <c r="B46" s="1246"/>
      <c r="C46" s="1247"/>
      <c r="D46" s="104"/>
      <c r="E46" s="1250" t="s">
        <v>35</v>
      </c>
      <c r="F46" s="1250"/>
      <c r="G46" s="1250"/>
      <c r="H46" s="1251"/>
      <c r="I46" s="354">
        <v>2</v>
      </c>
      <c r="J46" s="355">
        <v>1</v>
      </c>
      <c r="K46" s="355">
        <v>1</v>
      </c>
      <c r="L46" s="355" t="s">
        <v>521</v>
      </c>
      <c r="M46" s="356" t="s">
        <v>521</v>
      </c>
    </row>
    <row r="47" spans="2:13" ht="27.75" customHeight="1">
      <c r="B47" s="1246"/>
      <c r="C47" s="1247"/>
      <c r="D47" s="105"/>
      <c r="E47" s="1260" t="s">
        <v>36</v>
      </c>
      <c r="F47" s="1261"/>
      <c r="G47" s="1261"/>
      <c r="H47" s="1262"/>
      <c r="I47" s="354" t="s">
        <v>521</v>
      </c>
      <c r="J47" s="355" t="s">
        <v>521</v>
      </c>
      <c r="K47" s="355" t="s">
        <v>521</v>
      </c>
      <c r="L47" s="355" t="s">
        <v>521</v>
      </c>
      <c r="M47" s="356" t="s">
        <v>521</v>
      </c>
    </row>
    <row r="48" spans="2:13" ht="27.75" customHeight="1">
      <c r="B48" s="1246"/>
      <c r="C48" s="1247"/>
      <c r="D48" s="103"/>
      <c r="E48" s="1250" t="s">
        <v>37</v>
      </c>
      <c r="F48" s="1250"/>
      <c r="G48" s="1250"/>
      <c r="H48" s="1251"/>
      <c r="I48" s="354" t="s">
        <v>521</v>
      </c>
      <c r="J48" s="355" t="s">
        <v>521</v>
      </c>
      <c r="K48" s="355" t="s">
        <v>521</v>
      </c>
      <c r="L48" s="355" t="s">
        <v>521</v>
      </c>
      <c r="M48" s="356" t="s">
        <v>521</v>
      </c>
    </row>
    <row r="49" spans="2:13" ht="27.75" customHeight="1">
      <c r="B49" s="1248"/>
      <c r="C49" s="1249"/>
      <c r="D49" s="103"/>
      <c r="E49" s="1250" t="s">
        <v>38</v>
      </c>
      <c r="F49" s="1250"/>
      <c r="G49" s="1250"/>
      <c r="H49" s="1251"/>
      <c r="I49" s="354" t="s">
        <v>521</v>
      </c>
      <c r="J49" s="355" t="s">
        <v>521</v>
      </c>
      <c r="K49" s="355">
        <v>3</v>
      </c>
      <c r="L49" s="355" t="s">
        <v>521</v>
      </c>
      <c r="M49" s="356" t="s">
        <v>521</v>
      </c>
    </row>
    <row r="50" spans="2:13" ht="27.75" customHeight="1">
      <c r="B50" s="1244" t="s">
        <v>39</v>
      </c>
      <c r="C50" s="1245"/>
      <c r="D50" s="106"/>
      <c r="E50" s="1250" t="s">
        <v>40</v>
      </c>
      <c r="F50" s="1250"/>
      <c r="G50" s="1250"/>
      <c r="H50" s="1251"/>
      <c r="I50" s="354">
        <v>3711</v>
      </c>
      <c r="J50" s="355">
        <v>3459</v>
      </c>
      <c r="K50" s="355">
        <v>3405</v>
      </c>
      <c r="L50" s="355">
        <v>3424</v>
      </c>
      <c r="M50" s="356">
        <v>3805</v>
      </c>
    </row>
    <row r="51" spans="2:13" ht="27.75" customHeight="1">
      <c r="B51" s="1246"/>
      <c r="C51" s="1247"/>
      <c r="D51" s="103"/>
      <c r="E51" s="1250" t="s">
        <v>41</v>
      </c>
      <c r="F51" s="1250"/>
      <c r="G51" s="1250"/>
      <c r="H51" s="1251"/>
      <c r="I51" s="354">
        <v>167</v>
      </c>
      <c r="J51" s="355">
        <v>182</v>
      </c>
      <c r="K51" s="355">
        <v>207</v>
      </c>
      <c r="L51" s="355">
        <v>303</v>
      </c>
      <c r="M51" s="356">
        <v>386</v>
      </c>
    </row>
    <row r="52" spans="2:13" ht="27.75" customHeight="1">
      <c r="B52" s="1248"/>
      <c r="C52" s="1249"/>
      <c r="D52" s="103"/>
      <c r="E52" s="1250" t="s">
        <v>42</v>
      </c>
      <c r="F52" s="1250"/>
      <c r="G52" s="1250"/>
      <c r="H52" s="1251"/>
      <c r="I52" s="354">
        <v>6525</v>
      </c>
      <c r="J52" s="355">
        <v>6518</v>
      </c>
      <c r="K52" s="355">
        <v>6513</v>
      </c>
      <c r="L52" s="355">
        <v>6557</v>
      </c>
      <c r="M52" s="356">
        <v>6318</v>
      </c>
    </row>
    <row r="53" spans="2:13" ht="27.75" customHeight="1" thickBot="1">
      <c r="B53" s="1252" t="s">
        <v>43</v>
      </c>
      <c r="C53" s="1253"/>
      <c r="D53" s="107"/>
      <c r="E53" s="1254" t="s">
        <v>44</v>
      </c>
      <c r="F53" s="1254"/>
      <c r="G53" s="1254"/>
      <c r="H53" s="1255"/>
      <c r="I53" s="357">
        <v>731</v>
      </c>
      <c r="J53" s="358">
        <v>891</v>
      </c>
      <c r="K53" s="358">
        <v>697</v>
      </c>
      <c r="L53" s="358">
        <v>907</v>
      </c>
      <c r="M53" s="359">
        <v>613</v>
      </c>
    </row>
    <row r="54" spans="2:13" ht="27.75" customHeight="1">
      <c r="B54" s="108" t="s">
        <v>45</v>
      </c>
      <c r="C54" s="109"/>
      <c r="D54" s="109"/>
      <c r="E54" s="110"/>
      <c r="F54" s="110"/>
      <c r="G54" s="110"/>
      <c r="H54" s="110"/>
      <c r="I54" s="111"/>
      <c r="J54" s="111"/>
      <c r="K54" s="111"/>
      <c r="L54" s="111"/>
      <c r="M54" s="111"/>
    </row>
    <row r="55" spans="2:13"/>
  </sheetData>
  <sheetProtection algorithmName="SHA-512" hashValue="LZ3oa5Upi/bZWk3pz2uZh+h8tWpaKXiKhqmLwyrTiOA83ORL0Q5ydXjB1bUpmZC3rbegv6bS8I5yXXMszPdN7g==" saltValue="6tT2RDy74yXCMxJHFnAK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565</v>
      </c>
      <c r="G54" s="116" t="s">
        <v>566</v>
      </c>
      <c r="H54" s="117" t="s">
        <v>567</v>
      </c>
    </row>
    <row r="55" spans="2:8" ht="52.5" customHeight="1">
      <c r="B55" s="118"/>
      <c r="C55" s="1271" t="s">
        <v>47</v>
      </c>
      <c r="D55" s="1271"/>
      <c r="E55" s="1272"/>
      <c r="F55" s="119">
        <v>829</v>
      </c>
      <c r="G55" s="119">
        <v>790</v>
      </c>
      <c r="H55" s="120">
        <v>825</v>
      </c>
    </row>
    <row r="56" spans="2:8" ht="52.5" customHeight="1">
      <c r="B56" s="121"/>
      <c r="C56" s="1273" t="s">
        <v>48</v>
      </c>
      <c r="D56" s="1273"/>
      <c r="E56" s="1274"/>
      <c r="F56" s="122">
        <v>1592</v>
      </c>
      <c r="G56" s="122">
        <v>1592</v>
      </c>
      <c r="H56" s="123">
        <v>1634</v>
      </c>
    </row>
    <row r="57" spans="2:8" ht="53.25" customHeight="1">
      <c r="B57" s="121"/>
      <c r="C57" s="1275" t="s">
        <v>49</v>
      </c>
      <c r="D57" s="1275"/>
      <c r="E57" s="1276"/>
      <c r="F57" s="124">
        <v>826</v>
      </c>
      <c r="G57" s="124">
        <v>883</v>
      </c>
      <c r="H57" s="125">
        <v>1193</v>
      </c>
    </row>
    <row r="58" spans="2:8" ht="45.75" customHeight="1">
      <c r="B58" s="126"/>
      <c r="C58" s="1263" t="s">
        <v>593</v>
      </c>
      <c r="D58" s="1264"/>
      <c r="E58" s="1265"/>
      <c r="F58" s="127">
        <v>592</v>
      </c>
      <c r="G58" s="127">
        <v>551</v>
      </c>
      <c r="H58" s="128">
        <v>493</v>
      </c>
    </row>
    <row r="59" spans="2:8" ht="45.75" customHeight="1">
      <c r="B59" s="126"/>
      <c r="C59" s="1263" t="s">
        <v>594</v>
      </c>
      <c r="D59" s="1264"/>
      <c r="E59" s="1265"/>
      <c r="F59" s="127">
        <v>50</v>
      </c>
      <c r="G59" s="127">
        <v>140</v>
      </c>
      <c r="H59" s="128">
        <v>440</v>
      </c>
    </row>
    <row r="60" spans="2:8" ht="45.75" customHeight="1">
      <c r="B60" s="126"/>
      <c r="C60" s="1263" t="s">
        <v>595</v>
      </c>
      <c r="D60" s="1264"/>
      <c r="E60" s="1265"/>
      <c r="F60" s="127">
        <v>35</v>
      </c>
      <c r="G60" s="127">
        <v>55</v>
      </c>
      <c r="H60" s="128">
        <v>125</v>
      </c>
    </row>
    <row r="61" spans="2:8" ht="45.75" customHeight="1">
      <c r="B61" s="126"/>
      <c r="C61" s="1263" t="s">
        <v>596</v>
      </c>
      <c r="D61" s="1264"/>
      <c r="E61" s="1265"/>
      <c r="F61" s="127">
        <v>39</v>
      </c>
      <c r="G61" s="127">
        <v>54</v>
      </c>
      <c r="H61" s="128">
        <v>75</v>
      </c>
    </row>
    <row r="62" spans="2:8" ht="45.75" customHeight="1" thickBot="1">
      <c r="B62" s="129"/>
      <c r="C62" s="1266" t="s">
        <v>597</v>
      </c>
      <c r="D62" s="1267"/>
      <c r="E62" s="1268"/>
      <c r="F62" s="130">
        <v>79</v>
      </c>
      <c r="G62" s="130">
        <v>49</v>
      </c>
      <c r="H62" s="131">
        <v>24</v>
      </c>
    </row>
    <row r="63" spans="2:8" ht="52.5" customHeight="1" thickBot="1">
      <c r="B63" s="132"/>
      <c r="C63" s="1269" t="s">
        <v>50</v>
      </c>
      <c r="D63" s="1269"/>
      <c r="E63" s="1270"/>
      <c r="F63" s="133">
        <v>3246</v>
      </c>
      <c r="G63" s="133">
        <v>3266</v>
      </c>
      <c r="H63" s="134">
        <v>3652</v>
      </c>
    </row>
    <row r="64" spans="2:8"/>
  </sheetData>
  <sheetProtection algorithmName="SHA-512" hashValue="JJTsSmDbrIFyTd5fsREtDHidpadKxvqlRjSNmanIrXte+fPta7EpW2CsV4LqUicCG7FYi45OBKHGk4TqmAGFqw==" saltValue="N4L0zcGJnswEmV3SNbSa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602</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7">
        <v>22.5</v>
      </c>
      <c r="BQ51" s="1277"/>
      <c r="BR51" s="1277"/>
      <c r="BS51" s="1277"/>
      <c r="BT51" s="1277"/>
      <c r="BU51" s="1277"/>
      <c r="BV51" s="1277"/>
      <c r="BW51" s="1277"/>
      <c r="BX51" s="1277">
        <v>27.6</v>
      </c>
      <c r="BY51" s="1277"/>
      <c r="BZ51" s="1277"/>
      <c r="CA51" s="1277"/>
      <c r="CB51" s="1277"/>
      <c r="CC51" s="1277"/>
      <c r="CD51" s="1277"/>
      <c r="CE51" s="1277"/>
      <c r="CF51" s="1277">
        <v>20.7</v>
      </c>
      <c r="CG51" s="1277"/>
      <c r="CH51" s="1277"/>
      <c r="CI51" s="1277"/>
      <c r="CJ51" s="1277"/>
      <c r="CK51" s="1277"/>
      <c r="CL51" s="1277"/>
      <c r="CM51" s="1277"/>
      <c r="CN51" s="1277">
        <v>26.3</v>
      </c>
      <c r="CO51" s="1277"/>
      <c r="CP51" s="1277"/>
      <c r="CQ51" s="1277"/>
      <c r="CR51" s="1277"/>
      <c r="CS51" s="1277"/>
      <c r="CT51" s="1277"/>
      <c r="CU51" s="1277"/>
      <c r="CV51" s="1277">
        <v>16.5</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77">
        <v>66.900000000000006</v>
      </c>
      <c r="BQ53" s="1277"/>
      <c r="BR53" s="1277"/>
      <c r="BS53" s="1277"/>
      <c r="BT53" s="1277"/>
      <c r="BU53" s="1277"/>
      <c r="BV53" s="1277"/>
      <c r="BW53" s="1277"/>
      <c r="BX53" s="1277">
        <v>68.400000000000006</v>
      </c>
      <c r="BY53" s="1277"/>
      <c r="BZ53" s="1277"/>
      <c r="CA53" s="1277"/>
      <c r="CB53" s="1277"/>
      <c r="CC53" s="1277"/>
      <c r="CD53" s="1277"/>
      <c r="CE53" s="1277"/>
      <c r="CF53" s="1277">
        <v>69.900000000000006</v>
      </c>
      <c r="CG53" s="1277"/>
      <c r="CH53" s="1277"/>
      <c r="CI53" s="1277"/>
      <c r="CJ53" s="1277"/>
      <c r="CK53" s="1277"/>
      <c r="CL53" s="1277"/>
      <c r="CM53" s="1277"/>
      <c r="CN53" s="1277">
        <v>71.3</v>
      </c>
      <c r="CO53" s="1277"/>
      <c r="CP53" s="1277"/>
      <c r="CQ53" s="1277"/>
      <c r="CR53" s="1277"/>
      <c r="CS53" s="1277"/>
      <c r="CT53" s="1277"/>
      <c r="CU53" s="1277"/>
      <c r="CV53" s="1277">
        <v>72.599999999999994</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606</v>
      </c>
      <c r="AO55" s="1282"/>
      <c r="AP55" s="1282"/>
      <c r="AQ55" s="1282"/>
      <c r="AR55" s="1282"/>
      <c r="AS55" s="1282"/>
      <c r="AT55" s="1282"/>
      <c r="AU55" s="1282"/>
      <c r="AV55" s="1282"/>
      <c r="AW55" s="1282"/>
      <c r="AX55" s="1282"/>
      <c r="AY55" s="1282"/>
      <c r="AZ55" s="1282"/>
      <c r="BA55" s="1282"/>
      <c r="BB55" s="1280" t="s">
        <v>604</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605</v>
      </c>
      <c r="BC57" s="1280"/>
      <c r="BD57" s="1280"/>
      <c r="BE57" s="1280"/>
      <c r="BF57" s="1280"/>
      <c r="BG57" s="1280"/>
      <c r="BH57" s="1280"/>
      <c r="BI57" s="1280"/>
      <c r="BJ57" s="1280"/>
      <c r="BK57" s="1280"/>
      <c r="BL57" s="1280"/>
      <c r="BM57" s="1280"/>
      <c r="BN57" s="1280"/>
      <c r="BO57" s="1280"/>
      <c r="BP57" s="1277">
        <v>58.2</v>
      </c>
      <c r="BQ57" s="1277"/>
      <c r="BR57" s="1277"/>
      <c r="BS57" s="1277"/>
      <c r="BT57" s="1277"/>
      <c r="BU57" s="1277"/>
      <c r="BV57" s="1277"/>
      <c r="BW57" s="1277"/>
      <c r="BX57" s="1277">
        <v>60.1</v>
      </c>
      <c r="BY57" s="1277"/>
      <c r="BZ57" s="1277"/>
      <c r="CA57" s="1277"/>
      <c r="CB57" s="1277"/>
      <c r="CC57" s="1277"/>
      <c r="CD57" s="1277"/>
      <c r="CE57" s="1277"/>
      <c r="CF57" s="1277">
        <v>61.6</v>
      </c>
      <c r="CG57" s="1277"/>
      <c r="CH57" s="1277"/>
      <c r="CI57" s="1277"/>
      <c r="CJ57" s="1277"/>
      <c r="CK57" s="1277"/>
      <c r="CL57" s="1277"/>
      <c r="CM57" s="1277"/>
      <c r="CN57" s="1277">
        <v>64</v>
      </c>
      <c r="CO57" s="1277"/>
      <c r="CP57" s="1277"/>
      <c r="CQ57" s="1277"/>
      <c r="CR57" s="1277"/>
      <c r="CS57" s="1277"/>
      <c r="CT57" s="1277"/>
      <c r="CU57" s="1277"/>
      <c r="CV57" s="1277">
        <v>64.900000000000006</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607</v>
      </c>
    </row>
    <row r="64" spans="1:109">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602</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c r="B73" s="376"/>
      <c r="G73" s="1285"/>
      <c r="H73" s="1285"/>
      <c r="I73" s="1285"/>
      <c r="J73" s="1285"/>
      <c r="K73" s="1281"/>
      <c r="L73" s="1281"/>
      <c r="M73" s="1281"/>
      <c r="N73" s="1281"/>
      <c r="AM73" s="385"/>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22.5</v>
      </c>
      <c r="BQ73" s="1277"/>
      <c r="BR73" s="1277"/>
      <c r="BS73" s="1277"/>
      <c r="BT73" s="1277"/>
      <c r="BU73" s="1277"/>
      <c r="BV73" s="1277"/>
      <c r="BW73" s="1277"/>
      <c r="BX73" s="1277">
        <v>27.6</v>
      </c>
      <c r="BY73" s="1277"/>
      <c r="BZ73" s="1277"/>
      <c r="CA73" s="1277"/>
      <c r="CB73" s="1277"/>
      <c r="CC73" s="1277"/>
      <c r="CD73" s="1277"/>
      <c r="CE73" s="1277"/>
      <c r="CF73" s="1277">
        <v>20.7</v>
      </c>
      <c r="CG73" s="1277"/>
      <c r="CH73" s="1277"/>
      <c r="CI73" s="1277"/>
      <c r="CJ73" s="1277"/>
      <c r="CK73" s="1277"/>
      <c r="CL73" s="1277"/>
      <c r="CM73" s="1277"/>
      <c r="CN73" s="1277">
        <v>26.3</v>
      </c>
      <c r="CO73" s="1277"/>
      <c r="CP73" s="1277"/>
      <c r="CQ73" s="1277"/>
      <c r="CR73" s="1277"/>
      <c r="CS73" s="1277"/>
      <c r="CT73" s="1277"/>
      <c r="CU73" s="1277"/>
      <c r="CV73" s="1277">
        <v>16.5</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9.1</v>
      </c>
      <c r="BQ75" s="1277"/>
      <c r="BR75" s="1277"/>
      <c r="BS75" s="1277"/>
      <c r="BT75" s="1277"/>
      <c r="BU75" s="1277"/>
      <c r="BV75" s="1277"/>
      <c r="BW75" s="1277"/>
      <c r="BX75" s="1277">
        <v>10.1</v>
      </c>
      <c r="BY75" s="1277"/>
      <c r="BZ75" s="1277"/>
      <c r="CA75" s="1277"/>
      <c r="CB75" s="1277"/>
      <c r="CC75" s="1277"/>
      <c r="CD75" s="1277"/>
      <c r="CE75" s="1277"/>
      <c r="CF75" s="1277">
        <v>10.8</v>
      </c>
      <c r="CG75" s="1277"/>
      <c r="CH75" s="1277"/>
      <c r="CI75" s="1277"/>
      <c r="CJ75" s="1277"/>
      <c r="CK75" s="1277"/>
      <c r="CL75" s="1277"/>
      <c r="CM75" s="1277"/>
      <c r="CN75" s="1277">
        <v>10.199999999999999</v>
      </c>
      <c r="CO75" s="1277"/>
      <c r="CP75" s="1277"/>
      <c r="CQ75" s="1277"/>
      <c r="CR75" s="1277"/>
      <c r="CS75" s="1277"/>
      <c r="CT75" s="1277"/>
      <c r="CU75" s="1277"/>
      <c r="CV75" s="1277">
        <v>10.199999999999999</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606</v>
      </c>
      <c r="AO77" s="1282"/>
      <c r="AP77" s="1282"/>
      <c r="AQ77" s="1282"/>
      <c r="AR77" s="1282"/>
      <c r="AS77" s="1282"/>
      <c r="AT77" s="1282"/>
      <c r="AU77" s="1282"/>
      <c r="AV77" s="1282"/>
      <c r="AW77" s="1282"/>
      <c r="AX77" s="1282"/>
      <c r="AY77" s="1282"/>
      <c r="AZ77" s="1282"/>
      <c r="BA77" s="1282"/>
      <c r="BB77" s="1280" t="s">
        <v>604</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609</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8.6</v>
      </c>
      <c r="BY79" s="1277"/>
      <c r="BZ79" s="1277"/>
      <c r="CA79" s="1277"/>
      <c r="CB79" s="1277"/>
      <c r="CC79" s="1277"/>
      <c r="CD79" s="1277"/>
      <c r="CE79" s="1277"/>
      <c r="CF79" s="1277">
        <v>8.6</v>
      </c>
      <c r="CG79" s="1277"/>
      <c r="CH79" s="1277"/>
      <c r="CI79" s="1277"/>
      <c r="CJ79" s="1277"/>
      <c r="CK79" s="1277"/>
      <c r="CL79" s="1277"/>
      <c r="CM79" s="1277"/>
      <c r="CN79" s="1277">
        <v>8.9</v>
      </c>
      <c r="CO79" s="1277"/>
      <c r="CP79" s="1277"/>
      <c r="CQ79" s="1277"/>
      <c r="CR79" s="1277"/>
      <c r="CS79" s="1277"/>
      <c r="CT79" s="1277"/>
      <c r="CU79" s="1277"/>
      <c r="CV79" s="1277">
        <v>8.9</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JYWget3jsBYnRgXkil0DE3dpeivTuEVBLoU1I8ojsoPMvbzFMVgWSSleyn5uVWVrVKjzftll4WywAy4ItTKDDQ==" saltValue="sBu9NFeulYuZGNGBRDLS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510</v>
      </c>
    </row>
  </sheetData>
  <sheetProtection algorithmName="SHA-512" hashValue="zRRVBGlLvLhLKOjnKEI9r4Ayo3DlCey0otdn73lvrHnjm5KmzrsThni8H2fzaBsLzDYJLl9XWBuktzxQcpPXwQ==" saltValue="iJnsVH/MNJfDsuK4BAEm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510</v>
      </c>
    </row>
  </sheetData>
  <sheetProtection algorithmName="SHA-512" hashValue="JdnszM5oGv0yCCnV6WyxSuWExEQJHZDZ1oa8kl7rU8iXEpFkvfiD7ylwzxRKYT9SNWKohxS7bOzbea3rlIhyiw==" saltValue="IYC160AuAT6rnmvdSHw9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560</v>
      </c>
      <c r="G2" s="148"/>
      <c r="H2" s="149"/>
    </row>
    <row r="3" spans="1:8">
      <c r="A3" s="145" t="s">
        <v>553</v>
      </c>
      <c r="B3" s="150"/>
      <c r="C3" s="151"/>
      <c r="D3" s="152">
        <v>167502</v>
      </c>
      <c r="E3" s="153"/>
      <c r="F3" s="154">
        <v>202870</v>
      </c>
      <c r="G3" s="155"/>
      <c r="H3" s="156"/>
    </row>
    <row r="4" spans="1:8">
      <c r="A4" s="157"/>
      <c r="B4" s="158"/>
      <c r="C4" s="159"/>
      <c r="D4" s="160">
        <v>103320</v>
      </c>
      <c r="E4" s="161"/>
      <c r="F4" s="162">
        <v>79735</v>
      </c>
      <c r="G4" s="163"/>
      <c r="H4" s="164"/>
    </row>
    <row r="5" spans="1:8">
      <c r="A5" s="145" t="s">
        <v>555</v>
      </c>
      <c r="B5" s="150"/>
      <c r="C5" s="151"/>
      <c r="D5" s="152">
        <v>146375</v>
      </c>
      <c r="E5" s="153"/>
      <c r="F5" s="154">
        <v>167497</v>
      </c>
      <c r="G5" s="155"/>
      <c r="H5" s="156"/>
    </row>
    <row r="6" spans="1:8">
      <c r="A6" s="157"/>
      <c r="B6" s="158"/>
      <c r="C6" s="159"/>
      <c r="D6" s="160">
        <v>77988</v>
      </c>
      <c r="E6" s="161"/>
      <c r="F6" s="162">
        <v>82571</v>
      </c>
      <c r="G6" s="163"/>
      <c r="H6" s="164"/>
    </row>
    <row r="7" spans="1:8">
      <c r="A7" s="145" t="s">
        <v>556</v>
      </c>
      <c r="B7" s="150"/>
      <c r="C7" s="151"/>
      <c r="D7" s="152">
        <v>159882</v>
      </c>
      <c r="E7" s="153"/>
      <c r="F7" s="154">
        <v>190274</v>
      </c>
      <c r="G7" s="155"/>
      <c r="H7" s="156"/>
    </row>
    <row r="8" spans="1:8">
      <c r="A8" s="157"/>
      <c r="B8" s="158"/>
      <c r="C8" s="159"/>
      <c r="D8" s="160">
        <v>88694</v>
      </c>
      <c r="E8" s="161"/>
      <c r="F8" s="162">
        <v>88584</v>
      </c>
      <c r="G8" s="163"/>
      <c r="H8" s="164"/>
    </row>
    <row r="9" spans="1:8">
      <c r="A9" s="145" t="s">
        <v>557</v>
      </c>
      <c r="B9" s="150"/>
      <c r="C9" s="151"/>
      <c r="D9" s="152">
        <v>159574</v>
      </c>
      <c r="E9" s="153"/>
      <c r="F9" s="154">
        <v>200194</v>
      </c>
      <c r="G9" s="155"/>
      <c r="H9" s="156"/>
    </row>
    <row r="10" spans="1:8">
      <c r="A10" s="157"/>
      <c r="B10" s="158"/>
      <c r="C10" s="159"/>
      <c r="D10" s="160">
        <v>87825</v>
      </c>
      <c r="E10" s="161"/>
      <c r="F10" s="162">
        <v>106422</v>
      </c>
      <c r="G10" s="163"/>
      <c r="H10" s="164"/>
    </row>
    <row r="11" spans="1:8">
      <c r="A11" s="145" t="s">
        <v>558</v>
      </c>
      <c r="B11" s="150"/>
      <c r="C11" s="151"/>
      <c r="D11" s="152">
        <v>182484</v>
      </c>
      <c r="E11" s="153"/>
      <c r="F11" s="154">
        <v>196914</v>
      </c>
      <c r="G11" s="155"/>
      <c r="H11" s="156"/>
    </row>
    <row r="12" spans="1:8">
      <c r="A12" s="157"/>
      <c r="B12" s="158"/>
      <c r="C12" s="165"/>
      <c r="D12" s="160">
        <v>87320</v>
      </c>
      <c r="E12" s="161"/>
      <c r="F12" s="162">
        <v>98966</v>
      </c>
      <c r="G12" s="163"/>
      <c r="H12" s="164"/>
    </row>
    <row r="13" spans="1:8">
      <c r="A13" s="145"/>
      <c r="B13" s="150"/>
      <c r="C13" s="166"/>
      <c r="D13" s="167">
        <v>163163</v>
      </c>
      <c r="E13" s="168"/>
      <c r="F13" s="169">
        <v>191550</v>
      </c>
      <c r="G13" s="170"/>
      <c r="H13" s="156"/>
    </row>
    <row r="14" spans="1:8">
      <c r="A14" s="157"/>
      <c r="B14" s="158"/>
      <c r="C14" s="159"/>
      <c r="D14" s="160">
        <v>89029</v>
      </c>
      <c r="E14" s="161"/>
      <c r="F14" s="162">
        <v>91256</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1.44</v>
      </c>
      <c r="C19" s="171">
        <f>ROUND(VALUE(SUBSTITUTE(実質収支比率等に係る経年分析!G$48,"▲","-")),2)</f>
        <v>1.28</v>
      </c>
      <c r="D19" s="171">
        <f>ROUND(VALUE(SUBSTITUTE(実質収支比率等に係る経年分析!H$48,"▲","-")),2)</f>
        <v>1.44</v>
      </c>
      <c r="E19" s="171">
        <f>ROUND(VALUE(SUBSTITUTE(実質収支比率等に係る経年分析!I$48,"▲","-")),2)</f>
        <v>1.23</v>
      </c>
      <c r="F19" s="171">
        <f>ROUND(VALUE(SUBSTITUTE(実質収支比率等に係る経年分析!J$48,"▲","-")),2)</f>
        <v>1.04</v>
      </c>
    </row>
    <row r="20" spans="1:11">
      <c r="A20" s="171" t="s">
        <v>54</v>
      </c>
      <c r="B20" s="171">
        <f>ROUND(VALUE(SUBSTITUTE(実質収支比率等に係る経年分析!F$47,"▲","-")),2)</f>
        <v>19.63</v>
      </c>
      <c r="C20" s="171">
        <f>ROUND(VALUE(SUBSTITUTE(実質収支比率等に係る経年分析!G$47,"▲","-")),2)</f>
        <v>20.73</v>
      </c>
      <c r="D20" s="171">
        <f>ROUND(VALUE(SUBSTITUTE(実質収支比率等に係る経年分析!H$47,"▲","-")),2)</f>
        <v>20.84</v>
      </c>
      <c r="E20" s="171">
        <f>ROUND(VALUE(SUBSTITUTE(実質収支比率等に係る経年分析!I$47,"▲","-")),2)</f>
        <v>19.239999999999998</v>
      </c>
      <c r="F20" s="171">
        <f>ROUND(VALUE(SUBSTITUTE(実質収支比率等に係る経年分析!J$47,"▲","-")),2)</f>
        <v>18.649999999999999</v>
      </c>
    </row>
    <row r="21" spans="1:11">
      <c r="A21" s="171" t="s">
        <v>55</v>
      </c>
      <c r="B21" s="171">
        <f>IF(ISNUMBER(VALUE(SUBSTITUTE(実質収支比率等に係る経年分析!F$49,"▲","-"))),ROUND(VALUE(SUBSTITUTE(実質収支比率等に係る経年分析!F$49,"▲","-")),2),NA())</f>
        <v>0.86</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0.25</v>
      </c>
      <c r="E21" s="171">
        <f>IF(ISNUMBER(VALUE(SUBSTITUTE(実質収支比率等に係る経年分析!I$49,"▲","-"))),ROUND(VALUE(SUBSTITUTE(実質収支比率等に係る経年分析!I$49,"▲","-")),2),NA())</f>
        <v>-1.84</v>
      </c>
      <c r="F21" s="171">
        <f>IF(ISNUMBER(VALUE(SUBSTITUTE(実質収支比率等に係る経年分析!J$49,"▲","-"))),ROUND(VALUE(SUBSTITUTE(実質収支比率等に係る経年分析!J$49,"▲","-")),2),NA())</f>
        <v>0.1</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0.82</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c r="A32" s="172" t="str">
        <f>IF(連結実質赤字比率に係る赤字・黒字の構成分析!C$38="",NA(),連結実質赤字比率に係る赤字・黒字の構成分析!C$38)</f>
        <v>介護保険事業勘定特別会計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c r="A34" s="172" t="str">
        <f>IF(連結実質赤字比率に係る赤字・黒字の構成分析!C$36="",NA(),連結実質赤字比率に係る赤字・黒字の構成分析!C$36)</f>
        <v>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v>
      </c>
    </row>
    <row r="36" spans="1:16">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7.76</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572</v>
      </c>
      <c r="E42" s="173"/>
      <c r="F42" s="173"/>
      <c r="G42" s="173">
        <f>'実質公債費比率（分子）の構造'!L$52</f>
        <v>662</v>
      </c>
      <c r="H42" s="173"/>
      <c r="I42" s="173"/>
      <c r="J42" s="173">
        <f>'実質公債費比率（分子）の構造'!M$52</f>
        <v>643</v>
      </c>
      <c r="K42" s="173"/>
      <c r="L42" s="173"/>
      <c r="M42" s="173">
        <f>'実質公債費比率（分子）の構造'!N$52</f>
        <v>676</v>
      </c>
      <c r="N42" s="173"/>
      <c r="O42" s="173"/>
      <c r="P42" s="173">
        <f>'実質公債費比率（分子）の構造'!O$52</f>
        <v>728</v>
      </c>
    </row>
    <row r="43" spans="1:16">
      <c r="A43" s="173" t="s">
        <v>63</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65</v>
      </c>
      <c r="B45" s="173">
        <f>'実質公債費比率（分子）の構造'!K$49</f>
        <v>153</v>
      </c>
      <c r="C45" s="173"/>
      <c r="D45" s="173"/>
      <c r="E45" s="173">
        <f>'実質公債費比率（分子）の構造'!L$49</f>
        <v>105</v>
      </c>
      <c r="F45" s="173"/>
      <c r="G45" s="173"/>
      <c r="H45" s="173">
        <f>'実質公債費比率（分子）の構造'!M$49</f>
        <v>111</v>
      </c>
      <c r="I45" s="173"/>
      <c r="J45" s="173"/>
      <c r="K45" s="173">
        <f>'実質公債費比率（分子）の構造'!N$49</f>
        <v>111</v>
      </c>
      <c r="L45" s="173"/>
      <c r="M45" s="173"/>
      <c r="N45" s="173">
        <f>'実質公債費比率（分子）の構造'!O$49</f>
        <v>110</v>
      </c>
      <c r="O45" s="173"/>
      <c r="P45" s="173"/>
    </row>
    <row r="46" spans="1:16">
      <c r="A46" s="173" t="s">
        <v>66</v>
      </c>
      <c r="B46" s="173">
        <f>'実質公債費比率（分子）の構造'!K$48</f>
        <v>36</v>
      </c>
      <c r="C46" s="173"/>
      <c r="D46" s="173"/>
      <c r="E46" s="173">
        <f>'実質公債費比率（分子）の構造'!L$48</f>
        <v>50</v>
      </c>
      <c r="F46" s="173"/>
      <c r="G46" s="173"/>
      <c r="H46" s="173">
        <f>'実質公債費比率（分子）の構造'!M$48</f>
        <v>42</v>
      </c>
      <c r="I46" s="173"/>
      <c r="J46" s="173"/>
      <c r="K46" s="173">
        <f>'実質公債費比率（分子）の構造'!N$48</f>
        <v>49</v>
      </c>
      <c r="L46" s="173"/>
      <c r="M46" s="173"/>
      <c r="N46" s="173">
        <f>'実質公債費比率（分子）の構造'!O$48</f>
        <v>55</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782</v>
      </c>
      <c r="C49" s="173"/>
      <c r="D49" s="173"/>
      <c r="E49" s="173">
        <f>'実質公債費比率（分子）の構造'!L$45</f>
        <v>836</v>
      </c>
      <c r="F49" s="173"/>
      <c r="G49" s="173"/>
      <c r="H49" s="173">
        <f>'実質公債費比率（分子）の構造'!M$45</f>
        <v>833</v>
      </c>
      <c r="I49" s="173"/>
      <c r="J49" s="173"/>
      <c r="K49" s="173">
        <f>'実質公債費比率（分子）の構造'!N$45</f>
        <v>868</v>
      </c>
      <c r="L49" s="173"/>
      <c r="M49" s="173"/>
      <c r="N49" s="173">
        <f>'実質公債費比率（分子）の構造'!O$45</f>
        <v>937</v>
      </c>
      <c r="O49" s="173"/>
      <c r="P49" s="173"/>
    </row>
    <row r="50" spans="1:16">
      <c r="A50" s="173" t="s">
        <v>70</v>
      </c>
      <c r="B50" s="173" t="e">
        <f>NA()</f>
        <v>#N/A</v>
      </c>
      <c r="C50" s="173">
        <f>IF(ISNUMBER('実質公債費比率（分子）の構造'!K$53),'実質公債費比率（分子）の構造'!K$53,NA())</f>
        <v>399</v>
      </c>
      <c r="D50" s="173" t="e">
        <f>NA()</f>
        <v>#N/A</v>
      </c>
      <c r="E50" s="173" t="e">
        <f>NA()</f>
        <v>#N/A</v>
      </c>
      <c r="F50" s="173">
        <f>IF(ISNUMBER('実質公債費比率（分子）の構造'!L$53),'実質公債費比率（分子）の構造'!L$53,NA())</f>
        <v>329</v>
      </c>
      <c r="G50" s="173" t="e">
        <f>NA()</f>
        <v>#N/A</v>
      </c>
      <c r="H50" s="173" t="e">
        <f>NA()</f>
        <v>#N/A</v>
      </c>
      <c r="I50" s="173">
        <f>IF(ISNUMBER('実質公債費比率（分子）の構造'!M$53),'実質公債費比率（分子）の構造'!M$53,NA())</f>
        <v>343</v>
      </c>
      <c r="J50" s="173" t="e">
        <f>NA()</f>
        <v>#N/A</v>
      </c>
      <c r="K50" s="173" t="e">
        <f>NA()</f>
        <v>#N/A</v>
      </c>
      <c r="L50" s="173">
        <f>IF(ISNUMBER('実質公債費比率（分子）の構造'!N$53),'実質公債費比率（分子）の構造'!N$53,NA())</f>
        <v>352</v>
      </c>
      <c r="M50" s="173" t="e">
        <f>NA()</f>
        <v>#N/A</v>
      </c>
      <c r="N50" s="173" t="e">
        <f>NA()</f>
        <v>#N/A</v>
      </c>
      <c r="O50" s="173">
        <f>IF(ISNUMBER('実質公債費比率（分子）の構造'!O$53),'実質公債費比率（分子）の構造'!O$53,NA())</f>
        <v>374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6525</v>
      </c>
      <c r="E56" s="172"/>
      <c r="F56" s="172"/>
      <c r="G56" s="172">
        <f>'将来負担比率（分子）の構造'!J$52</f>
        <v>6518</v>
      </c>
      <c r="H56" s="172"/>
      <c r="I56" s="172"/>
      <c r="J56" s="172">
        <f>'将来負担比率（分子）の構造'!K$52</f>
        <v>6513</v>
      </c>
      <c r="K56" s="172"/>
      <c r="L56" s="172"/>
      <c r="M56" s="172">
        <f>'将来負担比率（分子）の構造'!L$52</f>
        <v>6557</v>
      </c>
      <c r="N56" s="172"/>
      <c r="O56" s="172"/>
      <c r="P56" s="172">
        <f>'将来負担比率（分子）の構造'!M$52</f>
        <v>6318</v>
      </c>
    </row>
    <row r="57" spans="1:16">
      <c r="A57" s="172" t="s">
        <v>41</v>
      </c>
      <c r="B57" s="172"/>
      <c r="C57" s="172"/>
      <c r="D57" s="172">
        <f>'将来負担比率（分子）の構造'!I$51</f>
        <v>167</v>
      </c>
      <c r="E57" s="172"/>
      <c r="F57" s="172"/>
      <c r="G57" s="172">
        <f>'将来負担比率（分子）の構造'!J$51</f>
        <v>182</v>
      </c>
      <c r="H57" s="172"/>
      <c r="I57" s="172"/>
      <c r="J57" s="172">
        <f>'将来負担比率（分子）の構造'!K$51</f>
        <v>207</v>
      </c>
      <c r="K57" s="172"/>
      <c r="L57" s="172"/>
      <c r="M57" s="172">
        <f>'将来負担比率（分子）の構造'!L$51</f>
        <v>303</v>
      </c>
      <c r="N57" s="172"/>
      <c r="O57" s="172"/>
      <c r="P57" s="172">
        <f>'将来負担比率（分子）の構造'!M$51</f>
        <v>386</v>
      </c>
    </row>
    <row r="58" spans="1:16">
      <c r="A58" s="172" t="s">
        <v>40</v>
      </c>
      <c r="B58" s="172"/>
      <c r="C58" s="172"/>
      <c r="D58" s="172">
        <f>'将来負担比率（分子）の構造'!I$50</f>
        <v>3711</v>
      </c>
      <c r="E58" s="172"/>
      <c r="F58" s="172"/>
      <c r="G58" s="172">
        <f>'将来負担比率（分子）の構造'!J$50</f>
        <v>3459</v>
      </c>
      <c r="H58" s="172"/>
      <c r="I58" s="172"/>
      <c r="J58" s="172">
        <f>'将来負担比率（分子）の構造'!K$50</f>
        <v>3405</v>
      </c>
      <c r="K58" s="172"/>
      <c r="L58" s="172"/>
      <c r="M58" s="172">
        <f>'将来負担比率（分子）の構造'!L$50</f>
        <v>3424</v>
      </c>
      <c r="N58" s="172"/>
      <c r="O58" s="172"/>
      <c r="P58" s="172">
        <f>'将来負担比率（分子）の構造'!M$50</f>
        <v>3805</v>
      </c>
    </row>
    <row r="59" spans="1:16">
      <c r="A59" s="172" t="s">
        <v>38</v>
      </c>
      <c r="B59" s="172" t="str">
        <f>'将来負担比率（分子）の構造'!I$49</f>
        <v>-</v>
      </c>
      <c r="C59" s="172"/>
      <c r="D59" s="172"/>
      <c r="E59" s="172" t="str">
        <f>'将来負担比率（分子）の構造'!J$49</f>
        <v>-</v>
      </c>
      <c r="F59" s="172"/>
      <c r="G59" s="172"/>
      <c r="H59" s="172">
        <f>'将来負担比率（分子）の構造'!K$49</f>
        <v>3</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2</v>
      </c>
      <c r="C61" s="172"/>
      <c r="D61" s="172"/>
      <c r="E61" s="172">
        <f>'将来負担比率（分子）の構造'!J$46</f>
        <v>1</v>
      </c>
      <c r="F61" s="172"/>
      <c r="G61" s="172"/>
      <c r="H61" s="172">
        <f>'将来負担比率（分子）の構造'!K$46</f>
        <v>1</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1163</v>
      </c>
      <c r="C62" s="172"/>
      <c r="D62" s="172"/>
      <c r="E62" s="172">
        <f>'将来負担比率（分子）の構造'!J$45</f>
        <v>1176</v>
      </c>
      <c r="F62" s="172"/>
      <c r="G62" s="172"/>
      <c r="H62" s="172">
        <f>'将来負担比率（分子）の構造'!K$45</f>
        <v>1000</v>
      </c>
      <c r="I62" s="172"/>
      <c r="J62" s="172"/>
      <c r="K62" s="172">
        <f>'将来負担比率（分子）の構造'!L$45</f>
        <v>978</v>
      </c>
      <c r="L62" s="172"/>
      <c r="M62" s="172"/>
      <c r="N62" s="172">
        <f>'将来負担比率（分子）の構造'!M$45</f>
        <v>868</v>
      </c>
      <c r="O62" s="172"/>
      <c r="P62" s="172"/>
    </row>
    <row r="63" spans="1:16">
      <c r="A63" s="172" t="s">
        <v>33</v>
      </c>
      <c r="B63" s="172">
        <f>'将来負担比率（分子）の構造'!I$44</f>
        <v>1410</v>
      </c>
      <c r="C63" s="172"/>
      <c r="D63" s="172"/>
      <c r="E63" s="172">
        <f>'将来負担比率（分子）の構造'!J$44</f>
        <v>1284</v>
      </c>
      <c r="F63" s="172"/>
      <c r="G63" s="172"/>
      <c r="H63" s="172">
        <f>'将来負担比率（分子）の構造'!K$44</f>
        <v>1151</v>
      </c>
      <c r="I63" s="172"/>
      <c r="J63" s="172"/>
      <c r="K63" s="172">
        <f>'将来負担比率（分子）の構造'!L$44</f>
        <v>1023</v>
      </c>
      <c r="L63" s="172"/>
      <c r="M63" s="172"/>
      <c r="N63" s="172">
        <f>'将来負担比率（分子）の構造'!M$44</f>
        <v>887</v>
      </c>
      <c r="O63" s="172"/>
      <c r="P63" s="172"/>
    </row>
    <row r="64" spans="1:16">
      <c r="A64" s="172" t="s">
        <v>32</v>
      </c>
      <c r="B64" s="172">
        <f>'将来負担比率（分子）の構造'!I$43</f>
        <v>653</v>
      </c>
      <c r="C64" s="172"/>
      <c r="D64" s="172"/>
      <c r="E64" s="172">
        <f>'将来負担比率（分子）の構造'!J$43</f>
        <v>718</v>
      </c>
      <c r="F64" s="172"/>
      <c r="G64" s="172"/>
      <c r="H64" s="172">
        <f>'将来負担比率（分子）の構造'!K$43</f>
        <v>712</v>
      </c>
      <c r="I64" s="172"/>
      <c r="J64" s="172"/>
      <c r="K64" s="172">
        <f>'将来負担比率（分子）の構造'!L$43</f>
        <v>885</v>
      </c>
      <c r="L64" s="172"/>
      <c r="M64" s="172"/>
      <c r="N64" s="172">
        <f>'将来負担比率（分子）の構造'!M$43</f>
        <v>965</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7906</v>
      </c>
      <c r="C66" s="172"/>
      <c r="D66" s="172"/>
      <c r="E66" s="172">
        <f>'将来負担比率（分子）の構造'!J$41</f>
        <v>7871</v>
      </c>
      <c r="F66" s="172"/>
      <c r="G66" s="172"/>
      <c r="H66" s="172">
        <f>'将来負担比率（分子）の構造'!K$41</f>
        <v>7955</v>
      </c>
      <c r="I66" s="172"/>
      <c r="J66" s="172"/>
      <c r="K66" s="172">
        <f>'将来負担比率（分子）の構造'!L$41</f>
        <v>8306</v>
      </c>
      <c r="L66" s="172"/>
      <c r="M66" s="172"/>
      <c r="N66" s="172">
        <f>'将来負担比率（分子）の構造'!M$41</f>
        <v>8401</v>
      </c>
      <c r="O66" s="172"/>
      <c r="P66" s="172"/>
    </row>
    <row r="67" spans="1:16">
      <c r="A67" s="172" t="s">
        <v>74</v>
      </c>
      <c r="B67" s="172" t="e">
        <f>NA()</f>
        <v>#N/A</v>
      </c>
      <c r="C67" s="172">
        <f>IF(ISNUMBER('将来負担比率（分子）の構造'!I$53), IF('将来負担比率（分子）の構造'!I$53 &lt; 0, 0, '将来負担比率（分子）の構造'!I$53), NA())</f>
        <v>731</v>
      </c>
      <c r="D67" s="172" t="e">
        <f>NA()</f>
        <v>#N/A</v>
      </c>
      <c r="E67" s="172" t="e">
        <f>NA()</f>
        <v>#N/A</v>
      </c>
      <c r="F67" s="172">
        <f>IF(ISNUMBER('将来負担比率（分子）の構造'!J$53), IF('将来負担比率（分子）の構造'!J$53 &lt; 0, 0, '将来負担比率（分子）の構造'!J$53), NA())</f>
        <v>891</v>
      </c>
      <c r="G67" s="172" t="e">
        <f>NA()</f>
        <v>#N/A</v>
      </c>
      <c r="H67" s="172" t="e">
        <f>NA()</f>
        <v>#N/A</v>
      </c>
      <c r="I67" s="172">
        <f>IF(ISNUMBER('将来負担比率（分子）の構造'!K$53), IF('将来負担比率（分子）の構造'!K$53 &lt; 0, 0, '将来負担比率（分子）の構造'!K$53), NA())</f>
        <v>697</v>
      </c>
      <c r="J67" s="172" t="e">
        <f>NA()</f>
        <v>#N/A</v>
      </c>
      <c r="K67" s="172" t="e">
        <f>NA()</f>
        <v>#N/A</v>
      </c>
      <c r="L67" s="172">
        <f>IF(ISNUMBER('将来負担比率（分子）の構造'!L$53), IF('将来負担比率（分子）の構造'!L$53 &lt; 0, 0, '将来負担比率（分子）の構造'!L$53), NA())</f>
        <v>907</v>
      </c>
      <c r="M67" s="172" t="e">
        <f>NA()</f>
        <v>#N/A</v>
      </c>
      <c r="N67" s="172" t="e">
        <f>NA()</f>
        <v>#N/A</v>
      </c>
      <c r="O67" s="172">
        <f>IF(ISNUMBER('将来負担比率（分子）の構造'!M$53), IF('将来負担比率（分子）の構造'!M$53 &lt; 0, 0, '将来負担比率（分子）の構造'!M$53), NA())</f>
        <v>613</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829</v>
      </c>
      <c r="C72" s="176">
        <f>基金残高に係る経年分析!G55</f>
        <v>790</v>
      </c>
      <c r="D72" s="176">
        <f>基金残高に係る経年分析!H55</f>
        <v>825</v>
      </c>
    </row>
    <row r="73" spans="1:16">
      <c r="A73" s="175" t="s">
        <v>77</v>
      </c>
      <c r="B73" s="176">
        <f>基金残高に係る経年分析!F56</f>
        <v>1592</v>
      </c>
      <c r="C73" s="176">
        <f>基金残高に係る経年分析!G56</f>
        <v>1592</v>
      </c>
      <c r="D73" s="176">
        <f>基金残高に係る経年分析!H56</f>
        <v>1634</v>
      </c>
    </row>
    <row r="74" spans="1:16">
      <c r="A74" s="175" t="s">
        <v>78</v>
      </c>
      <c r="B74" s="176">
        <f>基金残高に係る経年分析!F57</f>
        <v>826</v>
      </c>
      <c r="C74" s="176">
        <f>基金残高に係る経年分析!G57</f>
        <v>883</v>
      </c>
      <c r="D74" s="176">
        <f>基金残高に係る経年分析!H57</f>
        <v>1193</v>
      </c>
    </row>
  </sheetData>
  <sheetProtection algorithmName="SHA-512" hashValue="xEw4CJhGG7lYaeCCiP6/lN0v4on2UwB/9thMFrDbBMiMZbN6gpiFPxY1xgqXRhe/MafEL1ujWmw4K9seADw1Wg==" saltValue="DQWHx+j6c3DMqzcnQzzj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218</v>
      </c>
      <c r="DI1" s="643"/>
      <c r="DJ1" s="643"/>
      <c r="DK1" s="643"/>
      <c r="DL1" s="643"/>
      <c r="DM1" s="643"/>
      <c r="DN1" s="644"/>
      <c r="DO1" s="212"/>
      <c r="DP1" s="642" t="s">
        <v>219</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221</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222</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223</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224</v>
      </c>
      <c r="S4" s="646"/>
      <c r="T4" s="646"/>
      <c r="U4" s="646"/>
      <c r="V4" s="646"/>
      <c r="W4" s="646"/>
      <c r="X4" s="646"/>
      <c r="Y4" s="647"/>
      <c r="Z4" s="645" t="s">
        <v>225</v>
      </c>
      <c r="AA4" s="646"/>
      <c r="AB4" s="646"/>
      <c r="AC4" s="647"/>
      <c r="AD4" s="645" t="s">
        <v>226</v>
      </c>
      <c r="AE4" s="646"/>
      <c r="AF4" s="646"/>
      <c r="AG4" s="646"/>
      <c r="AH4" s="646"/>
      <c r="AI4" s="646"/>
      <c r="AJ4" s="646"/>
      <c r="AK4" s="647"/>
      <c r="AL4" s="645" t="s">
        <v>225</v>
      </c>
      <c r="AM4" s="646"/>
      <c r="AN4" s="646"/>
      <c r="AO4" s="647"/>
      <c r="AP4" s="651" t="s">
        <v>227</v>
      </c>
      <c r="AQ4" s="651"/>
      <c r="AR4" s="651"/>
      <c r="AS4" s="651"/>
      <c r="AT4" s="651"/>
      <c r="AU4" s="651"/>
      <c r="AV4" s="651"/>
      <c r="AW4" s="651"/>
      <c r="AX4" s="651"/>
      <c r="AY4" s="651"/>
      <c r="AZ4" s="651"/>
      <c r="BA4" s="651"/>
      <c r="BB4" s="651"/>
      <c r="BC4" s="651"/>
      <c r="BD4" s="651"/>
      <c r="BE4" s="651"/>
      <c r="BF4" s="651"/>
      <c r="BG4" s="651" t="s">
        <v>228</v>
      </c>
      <c r="BH4" s="651"/>
      <c r="BI4" s="651"/>
      <c r="BJ4" s="651"/>
      <c r="BK4" s="651"/>
      <c r="BL4" s="651"/>
      <c r="BM4" s="651"/>
      <c r="BN4" s="651"/>
      <c r="BO4" s="651" t="s">
        <v>225</v>
      </c>
      <c r="BP4" s="651"/>
      <c r="BQ4" s="651"/>
      <c r="BR4" s="651"/>
      <c r="BS4" s="651" t="s">
        <v>229</v>
      </c>
      <c r="BT4" s="651"/>
      <c r="BU4" s="651"/>
      <c r="BV4" s="651"/>
      <c r="BW4" s="651"/>
      <c r="BX4" s="651"/>
      <c r="BY4" s="651"/>
      <c r="BZ4" s="651"/>
      <c r="CA4" s="651"/>
      <c r="CB4" s="651"/>
      <c r="CD4" s="648" t="s">
        <v>230</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231</v>
      </c>
      <c r="C5" s="653"/>
      <c r="D5" s="653"/>
      <c r="E5" s="653"/>
      <c r="F5" s="653"/>
      <c r="G5" s="653"/>
      <c r="H5" s="653"/>
      <c r="I5" s="653"/>
      <c r="J5" s="653"/>
      <c r="K5" s="653"/>
      <c r="L5" s="653"/>
      <c r="M5" s="653"/>
      <c r="N5" s="653"/>
      <c r="O5" s="653"/>
      <c r="P5" s="653"/>
      <c r="Q5" s="654"/>
      <c r="R5" s="655">
        <v>757697</v>
      </c>
      <c r="S5" s="656"/>
      <c r="T5" s="656"/>
      <c r="U5" s="656"/>
      <c r="V5" s="656"/>
      <c r="W5" s="656"/>
      <c r="X5" s="656"/>
      <c r="Y5" s="657"/>
      <c r="Z5" s="658">
        <v>9.1</v>
      </c>
      <c r="AA5" s="658"/>
      <c r="AB5" s="658"/>
      <c r="AC5" s="658"/>
      <c r="AD5" s="659">
        <v>757697</v>
      </c>
      <c r="AE5" s="659"/>
      <c r="AF5" s="659"/>
      <c r="AG5" s="659"/>
      <c r="AH5" s="659"/>
      <c r="AI5" s="659"/>
      <c r="AJ5" s="659"/>
      <c r="AK5" s="659"/>
      <c r="AL5" s="660">
        <v>17.399999999999999</v>
      </c>
      <c r="AM5" s="661"/>
      <c r="AN5" s="661"/>
      <c r="AO5" s="662"/>
      <c r="AP5" s="652" t="s">
        <v>232</v>
      </c>
      <c r="AQ5" s="653"/>
      <c r="AR5" s="653"/>
      <c r="AS5" s="653"/>
      <c r="AT5" s="653"/>
      <c r="AU5" s="653"/>
      <c r="AV5" s="653"/>
      <c r="AW5" s="653"/>
      <c r="AX5" s="653"/>
      <c r="AY5" s="653"/>
      <c r="AZ5" s="653"/>
      <c r="BA5" s="653"/>
      <c r="BB5" s="653"/>
      <c r="BC5" s="653"/>
      <c r="BD5" s="653"/>
      <c r="BE5" s="653"/>
      <c r="BF5" s="654"/>
      <c r="BG5" s="663">
        <v>757697</v>
      </c>
      <c r="BH5" s="664"/>
      <c r="BI5" s="664"/>
      <c r="BJ5" s="664"/>
      <c r="BK5" s="664"/>
      <c r="BL5" s="664"/>
      <c r="BM5" s="664"/>
      <c r="BN5" s="665"/>
      <c r="BO5" s="666">
        <v>100</v>
      </c>
      <c r="BP5" s="666"/>
      <c r="BQ5" s="666"/>
      <c r="BR5" s="666"/>
      <c r="BS5" s="667" t="s">
        <v>129</v>
      </c>
      <c r="BT5" s="667"/>
      <c r="BU5" s="667"/>
      <c r="BV5" s="667"/>
      <c r="BW5" s="667"/>
      <c r="BX5" s="667"/>
      <c r="BY5" s="667"/>
      <c r="BZ5" s="667"/>
      <c r="CA5" s="667"/>
      <c r="CB5" s="668"/>
      <c r="CD5" s="648" t="s">
        <v>227</v>
      </c>
      <c r="CE5" s="649"/>
      <c r="CF5" s="649"/>
      <c r="CG5" s="649"/>
      <c r="CH5" s="649"/>
      <c r="CI5" s="649"/>
      <c r="CJ5" s="649"/>
      <c r="CK5" s="649"/>
      <c r="CL5" s="649"/>
      <c r="CM5" s="649"/>
      <c r="CN5" s="649"/>
      <c r="CO5" s="649"/>
      <c r="CP5" s="649"/>
      <c r="CQ5" s="650"/>
      <c r="CR5" s="648" t="s">
        <v>233</v>
      </c>
      <c r="CS5" s="649"/>
      <c r="CT5" s="649"/>
      <c r="CU5" s="649"/>
      <c r="CV5" s="649"/>
      <c r="CW5" s="649"/>
      <c r="CX5" s="649"/>
      <c r="CY5" s="650"/>
      <c r="CZ5" s="648" t="s">
        <v>225</v>
      </c>
      <c r="DA5" s="649"/>
      <c r="DB5" s="649"/>
      <c r="DC5" s="650"/>
      <c r="DD5" s="648" t="s">
        <v>234</v>
      </c>
      <c r="DE5" s="649"/>
      <c r="DF5" s="649"/>
      <c r="DG5" s="649"/>
      <c r="DH5" s="649"/>
      <c r="DI5" s="649"/>
      <c r="DJ5" s="649"/>
      <c r="DK5" s="649"/>
      <c r="DL5" s="649"/>
      <c r="DM5" s="649"/>
      <c r="DN5" s="649"/>
      <c r="DO5" s="649"/>
      <c r="DP5" s="650"/>
      <c r="DQ5" s="648" t="s">
        <v>235</v>
      </c>
      <c r="DR5" s="649"/>
      <c r="DS5" s="649"/>
      <c r="DT5" s="649"/>
      <c r="DU5" s="649"/>
      <c r="DV5" s="649"/>
      <c r="DW5" s="649"/>
      <c r="DX5" s="649"/>
      <c r="DY5" s="649"/>
      <c r="DZ5" s="649"/>
      <c r="EA5" s="649"/>
      <c r="EB5" s="649"/>
      <c r="EC5" s="650"/>
    </row>
    <row r="6" spans="2:143" ht="11.25" customHeight="1">
      <c r="B6" s="669" t="s">
        <v>236</v>
      </c>
      <c r="C6" s="670"/>
      <c r="D6" s="670"/>
      <c r="E6" s="670"/>
      <c r="F6" s="670"/>
      <c r="G6" s="670"/>
      <c r="H6" s="670"/>
      <c r="I6" s="670"/>
      <c r="J6" s="670"/>
      <c r="K6" s="670"/>
      <c r="L6" s="670"/>
      <c r="M6" s="670"/>
      <c r="N6" s="670"/>
      <c r="O6" s="670"/>
      <c r="P6" s="670"/>
      <c r="Q6" s="671"/>
      <c r="R6" s="663">
        <v>88456</v>
      </c>
      <c r="S6" s="664"/>
      <c r="T6" s="664"/>
      <c r="U6" s="664"/>
      <c r="V6" s="664"/>
      <c r="W6" s="664"/>
      <c r="X6" s="664"/>
      <c r="Y6" s="665"/>
      <c r="Z6" s="666">
        <v>1.1000000000000001</v>
      </c>
      <c r="AA6" s="666"/>
      <c r="AB6" s="666"/>
      <c r="AC6" s="666"/>
      <c r="AD6" s="667">
        <v>88456</v>
      </c>
      <c r="AE6" s="667"/>
      <c r="AF6" s="667"/>
      <c r="AG6" s="667"/>
      <c r="AH6" s="667"/>
      <c r="AI6" s="667"/>
      <c r="AJ6" s="667"/>
      <c r="AK6" s="667"/>
      <c r="AL6" s="672">
        <v>2</v>
      </c>
      <c r="AM6" s="673"/>
      <c r="AN6" s="673"/>
      <c r="AO6" s="674"/>
      <c r="AP6" s="669" t="s">
        <v>237</v>
      </c>
      <c r="AQ6" s="670"/>
      <c r="AR6" s="670"/>
      <c r="AS6" s="670"/>
      <c r="AT6" s="670"/>
      <c r="AU6" s="670"/>
      <c r="AV6" s="670"/>
      <c r="AW6" s="670"/>
      <c r="AX6" s="670"/>
      <c r="AY6" s="670"/>
      <c r="AZ6" s="670"/>
      <c r="BA6" s="670"/>
      <c r="BB6" s="670"/>
      <c r="BC6" s="670"/>
      <c r="BD6" s="670"/>
      <c r="BE6" s="670"/>
      <c r="BF6" s="671"/>
      <c r="BG6" s="663">
        <v>757697</v>
      </c>
      <c r="BH6" s="664"/>
      <c r="BI6" s="664"/>
      <c r="BJ6" s="664"/>
      <c r="BK6" s="664"/>
      <c r="BL6" s="664"/>
      <c r="BM6" s="664"/>
      <c r="BN6" s="665"/>
      <c r="BO6" s="666">
        <v>100</v>
      </c>
      <c r="BP6" s="666"/>
      <c r="BQ6" s="666"/>
      <c r="BR6" s="666"/>
      <c r="BS6" s="667" t="s">
        <v>129</v>
      </c>
      <c r="BT6" s="667"/>
      <c r="BU6" s="667"/>
      <c r="BV6" s="667"/>
      <c r="BW6" s="667"/>
      <c r="BX6" s="667"/>
      <c r="BY6" s="667"/>
      <c r="BZ6" s="667"/>
      <c r="CA6" s="667"/>
      <c r="CB6" s="668"/>
      <c r="CD6" s="675" t="s">
        <v>238</v>
      </c>
      <c r="CE6" s="676"/>
      <c r="CF6" s="676"/>
      <c r="CG6" s="676"/>
      <c r="CH6" s="676"/>
      <c r="CI6" s="676"/>
      <c r="CJ6" s="676"/>
      <c r="CK6" s="676"/>
      <c r="CL6" s="676"/>
      <c r="CM6" s="676"/>
      <c r="CN6" s="676"/>
      <c r="CO6" s="676"/>
      <c r="CP6" s="676"/>
      <c r="CQ6" s="677"/>
      <c r="CR6" s="663">
        <v>75972</v>
      </c>
      <c r="CS6" s="664"/>
      <c r="CT6" s="664"/>
      <c r="CU6" s="664"/>
      <c r="CV6" s="664"/>
      <c r="CW6" s="664"/>
      <c r="CX6" s="664"/>
      <c r="CY6" s="665"/>
      <c r="CZ6" s="660">
        <v>0.9</v>
      </c>
      <c r="DA6" s="661"/>
      <c r="DB6" s="661"/>
      <c r="DC6" s="678"/>
      <c r="DD6" s="679" t="s">
        <v>129</v>
      </c>
      <c r="DE6" s="664"/>
      <c r="DF6" s="664"/>
      <c r="DG6" s="664"/>
      <c r="DH6" s="664"/>
      <c r="DI6" s="664"/>
      <c r="DJ6" s="664"/>
      <c r="DK6" s="664"/>
      <c r="DL6" s="664"/>
      <c r="DM6" s="664"/>
      <c r="DN6" s="664"/>
      <c r="DO6" s="664"/>
      <c r="DP6" s="665"/>
      <c r="DQ6" s="679">
        <v>75972</v>
      </c>
      <c r="DR6" s="664"/>
      <c r="DS6" s="664"/>
      <c r="DT6" s="664"/>
      <c r="DU6" s="664"/>
      <c r="DV6" s="664"/>
      <c r="DW6" s="664"/>
      <c r="DX6" s="664"/>
      <c r="DY6" s="664"/>
      <c r="DZ6" s="664"/>
      <c r="EA6" s="664"/>
      <c r="EB6" s="664"/>
      <c r="EC6" s="683"/>
    </row>
    <row r="7" spans="2:143" ht="11.25" customHeight="1">
      <c r="B7" s="669" t="s">
        <v>239</v>
      </c>
      <c r="C7" s="670"/>
      <c r="D7" s="670"/>
      <c r="E7" s="670"/>
      <c r="F7" s="670"/>
      <c r="G7" s="670"/>
      <c r="H7" s="670"/>
      <c r="I7" s="670"/>
      <c r="J7" s="670"/>
      <c r="K7" s="670"/>
      <c r="L7" s="670"/>
      <c r="M7" s="670"/>
      <c r="N7" s="670"/>
      <c r="O7" s="670"/>
      <c r="P7" s="670"/>
      <c r="Q7" s="671"/>
      <c r="R7" s="663">
        <v>384</v>
      </c>
      <c r="S7" s="664"/>
      <c r="T7" s="664"/>
      <c r="U7" s="664"/>
      <c r="V7" s="664"/>
      <c r="W7" s="664"/>
      <c r="X7" s="664"/>
      <c r="Y7" s="665"/>
      <c r="Z7" s="666">
        <v>0</v>
      </c>
      <c r="AA7" s="666"/>
      <c r="AB7" s="666"/>
      <c r="AC7" s="666"/>
      <c r="AD7" s="667">
        <v>384</v>
      </c>
      <c r="AE7" s="667"/>
      <c r="AF7" s="667"/>
      <c r="AG7" s="667"/>
      <c r="AH7" s="667"/>
      <c r="AI7" s="667"/>
      <c r="AJ7" s="667"/>
      <c r="AK7" s="667"/>
      <c r="AL7" s="672">
        <v>0</v>
      </c>
      <c r="AM7" s="673"/>
      <c r="AN7" s="673"/>
      <c r="AO7" s="674"/>
      <c r="AP7" s="669" t="s">
        <v>240</v>
      </c>
      <c r="AQ7" s="670"/>
      <c r="AR7" s="670"/>
      <c r="AS7" s="670"/>
      <c r="AT7" s="670"/>
      <c r="AU7" s="670"/>
      <c r="AV7" s="670"/>
      <c r="AW7" s="670"/>
      <c r="AX7" s="670"/>
      <c r="AY7" s="670"/>
      <c r="AZ7" s="670"/>
      <c r="BA7" s="670"/>
      <c r="BB7" s="670"/>
      <c r="BC7" s="670"/>
      <c r="BD7" s="670"/>
      <c r="BE7" s="670"/>
      <c r="BF7" s="671"/>
      <c r="BG7" s="663">
        <v>275853</v>
      </c>
      <c r="BH7" s="664"/>
      <c r="BI7" s="664"/>
      <c r="BJ7" s="664"/>
      <c r="BK7" s="664"/>
      <c r="BL7" s="664"/>
      <c r="BM7" s="664"/>
      <c r="BN7" s="665"/>
      <c r="BO7" s="666">
        <v>36.4</v>
      </c>
      <c r="BP7" s="666"/>
      <c r="BQ7" s="666"/>
      <c r="BR7" s="666"/>
      <c r="BS7" s="667" t="s">
        <v>129</v>
      </c>
      <c r="BT7" s="667"/>
      <c r="BU7" s="667"/>
      <c r="BV7" s="667"/>
      <c r="BW7" s="667"/>
      <c r="BX7" s="667"/>
      <c r="BY7" s="667"/>
      <c r="BZ7" s="667"/>
      <c r="CA7" s="667"/>
      <c r="CB7" s="668"/>
      <c r="CD7" s="680" t="s">
        <v>241</v>
      </c>
      <c r="CE7" s="681"/>
      <c r="CF7" s="681"/>
      <c r="CG7" s="681"/>
      <c r="CH7" s="681"/>
      <c r="CI7" s="681"/>
      <c r="CJ7" s="681"/>
      <c r="CK7" s="681"/>
      <c r="CL7" s="681"/>
      <c r="CM7" s="681"/>
      <c r="CN7" s="681"/>
      <c r="CO7" s="681"/>
      <c r="CP7" s="681"/>
      <c r="CQ7" s="682"/>
      <c r="CR7" s="663">
        <v>1363748</v>
      </c>
      <c r="CS7" s="664"/>
      <c r="CT7" s="664"/>
      <c r="CU7" s="664"/>
      <c r="CV7" s="664"/>
      <c r="CW7" s="664"/>
      <c r="CX7" s="664"/>
      <c r="CY7" s="665"/>
      <c r="CZ7" s="666">
        <v>16.399999999999999</v>
      </c>
      <c r="DA7" s="666"/>
      <c r="DB7" s="666"/>
      <c r="DC7" s="666"/>
      <c r="DD7" s="679">
        <v>103671</v>
      </c>
      <c r="DE7" s="664"/>
      <c r="DF7" s="664"/>
      <c r="DG7" s="664"/>
      <c r="DH7" s="664"/>
      <c r="DI7" s="664"/>
      <c r="DJ7" s="664"/>
      <c r="DK7" s="664"/>
      <c r="DL7" s="664"/>
      <c r="DM7" s="664"/>
      <c r="DN7" s="664"/>
      <c r="DO7" s="664"/>
      <c r="DP7" s="665"/>
      <c r="DQ7" s="679">
        <v>1256905</v>
      </c>
      <c r="DR7" s="664"/>
      <c r="DS7" s="664"/>
      <c r="DT7" s="664"/>
      <c r="DU7" s="664"/>
      <c r="DV7" s="664"/>
      <c r="DW7" s="664"/>
      <c r="DX7" s="664"/>
      <c r="DY7" s="664"/>
      <c r="DZ7" s="664"/>
      <c r="EA7" s="664"/>
      <c r="EB7" s="664"/>
      <c r="EC7" s="683"/>
    </row>
    <row r="8" spans="2:143" ht="11.25" customHeight="1">
      <c r="B8" s="669" t="s">
        <v>242</v>
      </c>
      <c r="C8" s="670"/>
      <c r="D8" s="670"/>
      <c r="E8" s="670"/>
      <c r="F8" s="670"/>
      <c r="G8" s="670"/>
      <c r="H8" s="670"/>
      <c r="I8" s="670"/>
      <c r="J8" s="670"/>
      <c r="K8" s="670"/>
      <c r="L8" s="670"/>
      <c r="M8" s="670"/>
      <c r="N8" s="670"/>
      <c r="O8" s="670"/>
      <c r="P8" s="670"/>
      <c r="Q8" s="671"/>
      <c r="R8" s="663">
        <v>1594</v>
      </c>
      <c r="S8" s="664"/>
      <c r="T8" s="664"/>
      <c r="U8" s="664"/>
      <c r="V8" s="664"/>
      <c r="W8" s="664"/>
      <c r="X8" s="664"/>
      <c r="Y8" s="665"/>
      <c r="Z8" s="666">
        <v>0</v>
      </c>
      <c r="AA8" s="666"/>
      <c r="AB8" s="666"/>
      <c r="AC8" s="666"/>
      <c r="AD8" s="667">
        <v>1594</v>
      </c>
      <c r="AE8" s="667"/>
      <c r="AF8" s="667"/>
      <c r="AG8" s="667"/>
      <c r="AH8" s="667"/>
      <c r="AI8" s="667"/>
      <c r="AJ8" s="667"/>
      <c r="AK8" s="667"/>
      <c r="AL8" s="672">
        <v>0</v>
      </c>
      <c r="AM8" s="673"/>
      <c r="AN8" s="673"/>
      <c r="AO8" s="674"/>
      <c r="AP8" s="669" t="s">
        <v>243</v>
      </c>
      <c r="AQ8" s="670"/>
      <c r="AR8" s="670"/>
      <c r="AS8" s="670"/>
      <c r="AT8" s="670"/>
      <c r="AU8" s="670"/>
      <c r="AV8" s="670"/>
      <c r="AW8" s="670"/>
      <c r="AX8" s="670"/>
      <c r="AY8" s="670"/>
      <c r="AZ8" s="670"/>
      <c r="BA8" s="670"/>
      <c r="BB8" s="670"/>
      <c r="BC8" s="670"/>
      <c r="BD8" s="670"/>
      <c r="BE8" s="670"/>
      <c r="BF8" s="671"/>
      <c r="BG8" s="663">
        <v>11527</v>
      </c>
      <c r="BH8" s="664"/>
      <c r="BI8" s="664"/>
      <c r="BJ8" s="664"/>
      <c r="BK8" s="664"/>
      <c r="BL8" s="664"/>
      <c r="BM8" s="664"/>
      <c r="BN8" s="665"/>
      <c r="BO8" s="666">
        <v>1.5</v>
      </c>
      <c r="BP8" s="666"/>
      <c r="BQ8" s="666"/>
      <c r="BR8" s="666"/>
      <c r="BS8" s="667" t="s">
        <v>129</v>
      </c>
      <c r="BT8" s="667"/>
      <c r="BU8" s="667"/>
      <c r="BV8" s="667"/>
      <c r="BW8" s="667"/>
      <c r="BX8" s="667"/>
      <c r="BY8" s="667"/>
      <c r="BZ8" s="667"/>
      <c r="CA8" s="667"/>
      <c r="CB8" s="668"/>
      <c r="CD8" s="680" t="s">
        <v>244</v>
      </c>
      <c r="CE8" s="681"/>
      <c r="CF8" s="681"/>
      <c r="CG8" s="681"/>
      <c r="CH8" s="681"/>
      <c r="CI8" s="681"/>
      <c r="CJ8" s="681"/>
      <c r="CK8" s="681"/>
      <c r="CL8" s="681"/>
      <c r="CM8" s="681"/>
      <c r="CN8" s="681"/>
      <c r="CO8" s="681"/>
      <c r="CP8" s="681"/>
      <c r="CQ8" s="682"/>
      <c r="CR8" s="663">
        <v>1881900</v>
      </c>
      <c r="CS8" s="664"/>
      <c r="CT8" s="664"/>
      <c r="CU8" s="664"/>
      <c r="CV8" s="664"/>
      <c r="CW8" s="664"/>
      <c r="CX8" s="664"/>
      <c r="CY8" s="665"/>
      <c r="CZ8" s="666">
        <v>22.7</v>
      </c>
      <c r="DA8" s="666"/>
      <c r="DB8" s="666"/>
      <c r="DC8" s="666"/>
      <c r="DD8" s="679">
        <v>12911</v>
      </c>
      <c r="DE8" s="664"/>
      <c r="DF8" s="664"/>
      <c r="DG8" s="664"/>
      <c r="DH8" s="664"/>
      <c r="DI8" s="664"/>
      <c r="DJ8" s="664"/>
      <c r="DK8" s="664"/>
      <c r="DL8" s="664"/>
      <c r="DM8" s="664"/>
      <c r="DN8" s="664"/>
      <c r="DO8" s="664"/>
      <c r="DP8" s="665"/>
      <c r="DQ8" s="679">
        <v>933163</v>
      </c>
      <c r="DR8" s="664"/>
      <c r="DS8" s="664"/>
      <c r="DT8" s="664"/>
      <c r="DU8" s="664"/>
      <c r="DV8" s="664"/>
      <c r="DW8" s="664"/>
      <c r="DX8" s="664"/>
      <c r="DY8" s="664"/>
      <c r="DZ8" s="664"/>
      <c r="EA8" s="664"/>
      <c r="EB8" s="664"/>
      <c r="EC8" s="683"/>
    </row>
    <row r="9" spans="2:143" ht="11.25" customHeight="1">
      <c r="B9" s="669" t="s">
        <v>245</v>
      </c>
      <c r="C9" s="670"/>
      <c r="D9" s="670"/>
      <c r="E9" s="670"/>
      <c r="F9" s="670"/>
      <c r="G9" s="670"/>
      <c r="H9" s="670"/>
      <c r="I9" s="670"/>
      <c r="J9" s="670"/>
      <c r="K9" s="670"/>
      <c r="L9" s="670"/>
      <c r="M9" s="670"/>
      <c r="N9" s="670"/>
      <c r="O9" s="670"/>
      <c r="P9" s="670"/>
      <c r="Q9" s="671"/>
      <c r="R9" s="663">
        <v>2202</v>
      </c>
      <c r="S9" s="664"/>
      <c r="T9" s="664"/>
      <c r="U9" s="664"/>
      <c r="V9" s="664"/>
      <c r="W9" s="664"/>
      <c r="X9" s="664"/>
      <c r="Y9" s="665"/>
      <c r="Z9" s="666">
        <v>0</v>
      </c>
      <c r="AA9" s="666"/>
      <c r="AB9" s="666"/>
      <c r="AC9" s="666"/>
      <c r="AD9" s="667">
        <v>2202</v>
      </c>
      <c r="AE9" s="667"/>
      <c r="AF9" s="667"/>
      <c r="AG9" s="667"/>
      <c r="AH9" s="667"/>
      <c r="AI9" s="667"/>
      <c r="AJ9" s="667"/>
      <c r="AK9" s="667"/>
      <c r="AL9" s="672">
        <v>0.1</v>
      </c>
      <c r="AM9" s="673"/>
      <c r="AN9" s="673"/>
      <c r="AO9" s="674"/>
      <c r="AP9" s="669" t="s">
        <v>246</v>
      </c>
      <c r="AQ9" s="670"/>
      <c r="AR9" s="670"/>
      <c r="AS9" s="670"/>
      <c r="AT9" s="670"/>
      <c r="AU9" s="670"/>
      <c r="AV9" s="670"/>
      <c r="AW9" s="670"/>
      <c r="AX9" s="670"/>
      <c r="AY9" s="670"/>
      <c r="AZ9" s="670"/>
      <c r="BA9" s="670"/>
      <c r="BB9" s="670"/>
      <c r="BC9" s="670"/>
      <c r="BD9" s="670"/>
      <c r="BE9" s="670"/>
      <c r="BF9" s="671"/>
      <c r="BG9" s="663">
        <v>230668</v>
      </c>
      <c r="BH9" s="664"/>
      <c r="BI9" s="664"/>
      <c r="BJ9" s="664"/>
      <c r="BK9" s="664"/>
      <c r="BL9" s="664"/>
      <c r="BM9" s="664"/>
      <c r="BN9" s="665"/>
      <c r="BO9" s="666">
        <v>30.4</v>
      </c>
      <c r="BP9" s="666"/>
      <c r="BQ9" s="666"/>
      <c r="BR9" s="666"/>
      <c r="BS9" s="667" t="s">
        <v>129</v>
      </c>
      <c r="BT9" s="667"/>
      <c r="BU9" s="667"/>
      <c r="BV9" s="667"/>
      <c r="BW9" s="667"/>
      <c r="BX9" s="667"/>
      <c r="BY9" s="667"/>
      <c r="BZ9" s="667"/>
      <c r="CA9" s="667"/>
      <c r="CB9" s="668"/>
      <c r="CD9" s="680" t="s">
        <v>247</v>
      </c>
      <c r="CE9" s="681"/>
      <c r="CF9" s="681"/>
      <c r="CG9" s="681"/>
      <c r="CH9" s="681"/>
      <c r="CI9" s="681"/>
      <c r="CJ9" s="681"/>
      <c r="CK9" s="681"/>
      <c r="CL9" s="681"/>
      <c r="CM9" s="681"/>
      <c r="CN9" s="681"/>
      <c r="CO9" s="681"/>
      <c r="CP9" s="681"/>
      <c r="CQ9" s="682"/>
      <c r="CR9" s="663">
        <v>726550</v>
      </c>
      <c r="CS9" s="664"/>
      <c r="CT9" s="664"/>
      <c r="CU9" s="664"/>
      <c r="CV9" s="664"/>
      <c r="CW9" s="664"/>
      <c r="CX9" s="664"/>
      <c r="CY9" s="665"/>
      <c r="CZ9" s="666">
        <v>8.8000000000000007</v>
      </c>
      <c r="DA9" s="666"/>
      <c r="DB9" s="666"/>
      <c r="DC9" s="666"/>
      <c r="DD9" s="679">
        <v>12885</v>
      </c>
      <c r="DE9" s="664"/>
      <c r="DF9" s="664"/>
      <c r="DG9" s="664"/>
      <c r="DH9" s="664"/>
      <c r="DI9" s="664"/>
      <c r="DJ9" s="664"/>
      <c r="DK9" s="664"/>
      <c r="DL9" s="664"/>
      <c r="DM9" s="664"/>
      <c r="DN9" s="664"/>
      <c r="DO9" s="664"/>
      <c r="DP9" s="665"/>
      <c r="DQ9" s="679">
        <v>534650</v>
      </c>
      <c r="DR9" s="664"/>
      <c r="DS9" s="664"/>
      <c r="DT9" s="664"/>
      <c r="DU9" s="664"/>
      <c r="DV9" s="664"/>
      <c r="DW9" s="664"/>
      <c r="DX9" s="664"/>
      <c r="DY9" s="664"/>
      <c r="DZ9" s="664"/>
      <c r="EA9" s="664"/>
      <c r="EB9" s="664"/>
      <c r="EC9" s="683"/>
    </row>
    <row r="10" spans="2:143" ht="11.25" customHeight="1">
      <c r="B10" s="669" t="s">
        <v>248</v>
      </c>
      <c r="C10" s="670"/>
      <c r="D10" s="670"/>
      <c r="E10" s="670"/>
      <c r="F10" s="670"/>
      <c r="G10" s="670"/>
      <c r="H10" s="670"/>
      <c r="I10" s="670"/>
      <c r="J10" s="670"/>
      <c r="K10" s="670"/>
      <c r="L10" s="670"/>
      <c r="M10" s="670"/>
      <c r="N10" s="670"/>
      <c r="O10" s="670"/>
      <c r="P10" s="670"/>
      <c r="Q10" s="671"/>
      <c r="R10" s="663" t="s">
        <v>129</v>
      </c>
      <c r="S10" s="664"/>
      <c r="T10" s="664"/>
      <c r="U10" s="664"/>
      <c r="V10" s="664"/>
      <c r="W10" s="664"/>
      <c r="X10" s="664"/>
      <c r="Y10" s="665"/>
      <c r="Z10" s="666" t="s">
        <v>129</v>
      </c>
      <c r="AA10" s="666"/>
      <c r="AB10" s="666"/>
      <c r="AC10" s="666"/>
      <c r="AD10" s="667" t="s">
        <v>129</v>
      </c>
      <c r="AE10" s="667"/>
      <c r="AF10" s="667"/>
      <c r="AG10" s="667"/>
      <c r="AH10" s="667"/>
      <c r="AI10" s="667"/>
      <c r="AJ10" s="667"/>
      <c r="AK10" s="667"/>
      <c r="AL10" s="672" t="s">
        <v>129</v>
      </c>
      <c r="AM10" s="673"/>
      <c r="AN10" s="673"/>
      <c r="AO10" s="674"/>
      <c r="AP10" s="669" t="s">
        <v>249</v>
      </c>
      <c r="AQ10" s="670"/>
      <c r="AR10" s="670"/>
      <c r="AS10" s="670"/>
      <c r="AT10" s="670"/>
      <c r="AU10" s="670"/>
      <c r="AV10" s="670"/>
      <c r="AW10" s="670"/>
      <c r="AX10" s="670"/>
      <c r="AY10" s="670"/>
      <c r="AZ10" s="670"/>
      <c r="BA10" s="670"/>
      <c r="BB10" s="670"/>
      <c r="BC10" s="670"/>
      <c r="BD10" s="670"/>
      <c r="BE10" s="670"/>
      <c r="BF10" s="671"/>
      <c r="BG10" s="663">
        <v>22355</v>
      </c>
      <c r="BH10" s="664"/>
      <c r="BI10" s="664"/>
      <c r="BJ10" s="664"/>
      <c r="BK10" s="664"/>
      <c r="BL10" s="664"/>
      <c r="BM10" s="664"/>
      <c r="BN10" s="665"/>
      <c r="BO10" s="666">
        <v>3</v>
      </c>
      <c r="BP10" s="666"/>
      <c r="BQ10" s="666"/>
      <c r="BR10" s="666"/>
      <c r="BS10" s="667" t="s">
        <v>129</v>
      </c>
      <c r="BT10" s="667"/>
      <c r="BU10" s="667"/>
      <c r="BV10" s="667"/>
      <c r="BW10" s="667"/>
      <c r="BX10" s="667"/>
      <c r="BY10" s="667"/>
      <c r="BZ10" s="667"/>
      <c r="CA10" s="667"/>
      <c r="CB10" s="668"/>
      <c r="CD10" s="680" t="s">
        <v>250</v>
      </c>
      <c r="CE10" s="681"/>
      <c r="CF10" s="681"/>
      <c r="CG10" s="681"/>
      <c r="CH10" s="681"/>
      <c r="CI10" s="681"/>
      <c r="CJ10" s="681"/>
      <c r="CK10" s="681"/>
      <c r="CL10" s="681"/>
      <c r="CM10" s="681"/>
      <c r="CN10" s="681"/>
      <c r="CO10" s="681"/>
      <c r="CP10" s="681"/>
      <c r="CQ10" s="682"/>
      <c r="CR10" s="663" t="s">
        <v>129</v>
      </c>
      <c r="CS10" s="664"/>
      <c r="CT10" s="664"/>
      <c r="CU10" s="664"/>
      <c r="CV10" s="664"/>
      <c r="CW10" s="664"/>
      <c r="CX10" s="664"/>
      <c r="CY10" s="665"/>
      <c r="CZ10" s="666" t="s">
        <v>129</v>
      </c>
      <c r="DA10" s="666"/>
      <c r="DB10" s="666"/>
      <c r="DC10" s="666"/>
      <c r="DD10" s="679" t="s">
        <v>129</v>
      </c>
      <c r="DE10" s="664"/>
      <c r="DF10" s="664"/>
      <c r="DG10" s="664"/>
      <c r="DH10" s="664"/>
      <c r="DI10" s="664"/>
      <c r="DJ10" s="664"/>
      <c r="DK10" s="664"/>
      <c r="DL10" s="664"/>
      <c r="DM10" s="664"/>
      <c r="DN10" s="664"/>
      <c r="DO10" s="664"/>
      <c r="DP10" s="665"/>
      <c r="DQ10" s="679" t="s">
        <v>129</v>
      </c>
      <c r="DR10" s="664"/>
      <c r="DS10" s="664"/>
      <c r="DT10" s="664"/>
      <c r="DU10" s="664"/>
      <c r="DV10" s="664"/>
      <c r="DW10" s="664"/>
      <c r="DX10" s="664"/>
      <c r="DY10" s="664"/>
      <c r="DZ10" s="664"/>
      <c r="EA10" s="664"/>
      <c r="EB10" s="664"/>
      <c r="EC10" s="683"/>
    </row>
    <row r="11" spans="2:143" ht="11.25" customHeight="1">
      <c r="B11" s="669" t="s">
        <v>251</v>
      </c>
      <c r="C11" s="670"/>
      <c r="D11" s="670"/>
      <c r="E11" s="670"/>
      <c r="F11" s="670"/>
      <c r="G11" s="670"/>
      <c r="H11" s="670"/>
      <c r="I11" s="670"/>
      <c r="J11" s="670"/>
      <c r="K11" s="670"/>
      <c r="L11" s="670"/>
      <c r="M11" s="670"/>
      <c r="N11" s="670"/>
      <c r="O11" s="670"/>
      <c r="P11" s="670"/>
      <c r="Q11" s="671"/>
      <c r="R11" s="663">
        <v>183621</v>
      </c>
      <c r="S11" s="664"/>
      <c r="T11" s="664"/>
      <c r="U11" s="664"/>
      <c r="V11" s="664"/>
      <c r="W11" s="664"/>
      <c r="X11" s="664"/>
      <c r="Y11" s="665"/>
      <c r="Z11" s="672">
        <v>2.2000000000000002</v>
      </c>
      <c r="AA11" s="673"/>
      <c r="AB11" s="673"/>
      <c r="AC11" s="684"/>
      <c r="AD11" s="679">
        <v>183621</v>
      </c>
      <c r="AE11" s="664"/>
      <c r="AF11" s="664"/>
      <c r="AG11" s="664"/>
      <c r="AH11" s="664"/>
      <c r="AI11" s="664"/>
      <c r="AJ11" s="664"/>
      <c r="AK11" s="665"/>
      <c r="AL11" s="672">
        <v>4.2</v>
      </c>
      <c r="AM11" s="673"/>
      <c r="AN11" s="673"/>
      <c r="AO11" s="674"/>
      <c r="AP11" s="669" t="s">
        <v>252</v>
      </c>
      <c r="AQ11" s="670"/>
      <c r="AR11" s="670"/>
      <c r="AS11" s="670"/>
      <c r="AT11" s="670"/>
      <c r="AU11" s="670"/>
      <c r="AV11" s="670"/>
      <c r="AW11" s="670"/>
      <c r="AX11" s="670"/>
      <c r="AY11" s="670"/>
      <c r="AZ11" s="670"/>
      <c r="BA11" s="670"/>
      <c r="BB11" s="670"/>
      <c r="BC11" s="670"/>
      <c r="BD11" s="670"/>
      <c r="BE11" s="670"/>
      <c r="BF11" s="671"/>
      <c r="BG11" s="663">
        <v>11303</v>
      </c>
      <c r="BH11" s="664"/>
      <c r="BI11" s="664"/>
      <c r="BJ11" s="664"/>
      <c r="BK11" s="664"/>
      <c r="BL11" s="664"/>
      <c r="BM11" s="664"/>
      <c r="BN11" s="665"/>
      <c r="BO11" s="666">
        <v>1.5</v>
      </c>
      <c r="BP11" s="666"/>
      <c r="BQ11" s="666"/>
      <c r="BR11" s="666"/>
      <c r="BS11" s="667" t="s">
        <v>129</v>
      </c>
      <c r="BT11" s="667"/>
      <c r="BU11" s="667"/>
      <c r="BV11" s="667"/>
      <c r="BW11" s="667"/>
      <c r="BX11" s="667"/>
      <c r="BY11" s="667"/>
      <c r="BZ11" s="667"/>
      <c r="CA11" s="667"/>
      <c r="CB11" s="668"/>
      <c r="CD11" s="680" t="s">
        <v>253</v>
      </c>
      <c r="CE11" s="681"/>
      <c r="CF11" s="681"/>
      <c r="CG11" s="681"/>
      <c r="CH11" s="681"/>
      <c r="CI11" s="681"/>
      <c r="CJ11" s="681"/>
      <c r="CK11" s="681"/>
      <c r="CL11" s="681"/>
      <c r="CM11" s="681"/>
      <c r="CN11" s="681"/>
      <c r="CO11" s="681"/>
      <c r="CP11" s="681"/>
      <c r="CQ11" s="682"/>
      <c r="CR11" s="663">
        <v>859680</v>
      </c>
      <c r="CS11" s="664"/>
      <c r="CT11" s="664"/>
      <c r="CU11" s="664"/>
      <c r="CV11" s="664"/>
      <c r="CW11" s="664"/>
      <c r="CX11" s="664"/>
      <c r="CY11" s="665"/>
      <c r="CZ11" s="666">
        <v>10.4</v>
      </c>
      <c r="DA11" s="666"/>
      <c r="DB11" s="666"/>
      <c r="DC11" s="666"/>
      <c r="DD11" s="679">
        <v>328124</v>
      </c>
      <c r="DE11" s="664"/>
      <c r="DF11" s="664"/>
      <c r="DG11" s="664"/>
      <c r="DH11" s="664"/>
      <c r="DI11" s="664"/>
      <c r="DJ11" s="664"/>
      <c r="DK11" s="664"/>
      <c r="DL11" s="664"/>
      <c r="DM11" s="664"/>
      <c r="DN11" s="664"/>
      <c r="DO11" s="664"/>
      <c r="DP11" s="665"/>
      <c r="DQ11" s="679">
        <v>358365</v>
      </c>
      <c r="DR11" s="664"/>
      <c r="DS11" s="664"/>
      <c r="DT11" s="664"/>
      <c r="DU11" s="664"/>
      <c r="DV11" s="664"/>
      <c r="DW11" s="664"/>
      <c r="DX11" s="664"/>
      <c r="DY11" s="664"/>
      <c r="DZ11" s="664"/>
      <c r="EA11" s="664"/>
      <c r="EB11" s="664"/>
      <c r="EC11" s="683"/>
    </row>
    <row r="12" spans="2:143" ht="11.25" customHeight="1">
      <c r="B12" s="669" t="s">
        <v>254</v>
      </c>
      <c r="C12" s="670"/>
      <c r="D12" s="670"/>
      <c r="E12" s="670"/>
      <c r="F12" s="670"/>
      <c r="G12" s="670"/>
      <c r="H12" s="670"/>
      <c r="I12" s="670"/>
      <c r="J12" s="670"/>
      <c r="K12" s="670"/>
      <c r="L12" s="670"/>
      <c r="M12" s="670"/>
      <c r="N12" s="670"/>
      <c r="O12" s="670"/>
      <c r="P12" s="670"/>
      <c r="Q12" s="671"/>
      <c r="R12" s="663">
        <v>6105</v>
      </c>
      <c r="S12" s="664"/>
      <c r="T12" s="664"/>
      <c r="U12" s="664"/>
      <c r="V12" s="664"/>
      <c r="W12" s="664"/>
      <c r="X12" s="664"/>
      <c r="Y12" s="665"/>
      <c r="Z12" s="666">
        <v>0.1</v>
      </c>
      <c r="AA12" s="666"/>
      <c r="AB12" s="666"/>
      <c r="AC12" s="666"/>
      <c r="AD12" s="667">
        <v>6105</v>
      </c>
      <c r="AE12" s="667"/>
      <c r="AF12" s="667"/>
      <c r="AG12" s="667"/>
      <c r="AH12" s="667"/>
      <c r="AI12" s="667"/>
      <c r="AJ12" s="667"/>
      <c r="AK12" s="667"/>
      <c r="AL12" s="672">
        <v>0.1</v>
      </c>
      <c r="AM12" s="673"/>
      <c r="AN12" s="673"/>
      <c r="AO12" s="674"/>
      <c r="AP12" s="669" t="s">
        <v>255</v>
      </c>
      <c r="AQ12" s="670"/>
      <c r="AR12" s="670"/>
      <c r="AS12" s="670"/>
      <c r="AT12" s="670"/>
      <c r="AU12" s="670"/>
      <c r="AV12" s="670"/>
      <c r="AW12" s="670"/>
      <c r="AX12" s="670"/>
      <c r="AY12" s="670"/>
      <c r="AZ12" s="670"/>
      <c r="BA12" s="670"/>
      <c r="BB12" s="670"/>
      <c r="BC12" s="670"/>
      <c r="BD12" s="670"/>
      <c r="BE12" s="670"/>
      <c r="BF12" s="671"/>
      <c r="BG12" s="663">
        <v>367766</v>
      </c>
      <c r="BH12" s="664"/>
      <c r="BI12" s="664"/>
      <c r="BJ12" s="664"/>
      <c r="BK12" s="664"/>
      <c r="BL12" s="664"/>
      <c r="BM12" s="664"/>
      <c r="BN12" s="665"/>
      <c r="BO12" s="666">
        <v>48.5</v>
      </c>
      <c r="BP12" s="666"/>
      <c r="BQ12" s="666"/>
      <c r="BR12" s="666"/>
      <c r="BS12" s="667" t="s">
        <v>129</v>
      </c>
      <c r="BT12" s="667"/>
      <c r="BU12" s="667"/>
      <c r="BV12" s="667"/>
      <c r="BW12" s="667"/>
      <c r="BX12" s="667"/>
      <c r="BY12" s="667"/>
      <c r="BZ12" s="667"/>
      <c r="CA12" s="667"/>
      <c r="CB12" s="668"/>
      <c r="CD12" s="680" t="s">
        <v>256</v>
      </c>
      <c r="CE12" s="681"/>
      <c r="CF12" s="681"/>
      <c r="CG12" s="681"/>
      <c r="CH12" s="681"/>
      <c r="CI12" s="681"/>
      <c r="CJ12" s="681"/>
      <c r="CK12" s="681"/>
      <c r="CL12" s="681"/>
      <c r="CM12" s="681"/>
      <c r="CN12" s="681"/>
      <c r="CO12" s="681"/>
      <c r="CP12" s="681"/>
      <c r="CQ12" s="682"/>
      <c r="CR12" s="663">
        <v>203725</v>
      </c>
      <c r="CS12" s="664"/>
      <c r="CT12" s="664"/>
      <c r="CU12" s="664"/>
      <c r="CV12" s="664"/>
      <c r="CW12" s="664"/>
      <c r="CX12" s="664"/>
      <c r="CY12" s="665"/>
      <c r="CZ12" s="666">
        <v>2.5</v>
      </c>
      <c r="DA12" s="666"/>
      <c r="DB12" s="666"/>
      <c r="DC12" s="666"/>
      <c r="DD12" s="679">
        <v>1832</v>
      </c>
      <c r="DE12" s="664"/>
      <c r="DF12" s="664"/>
      <c r="DG12" s="664"/>
      <c r="DH12" s="664"/>
      <c r="DI12" s="664"/>
      <c r="DJ12" s="664"/>
      <c r="DK12" s="664"/>
      <c r="DL12" s="664"/>
      <c r="DM12" s="664"/>
      <c r="DN12" s="664"/>
      <c r="DO12" s="664"/>
      <c r="DP12" s="665"/>
      <c r="DQ12" s="679">
        <v>166382</v>
      </c>
      <c r="DR12" s="664"/>
      <c r="DS12" s="664"/>
      <c r="DT12" s="664"/>
      <c r="DU12" s="664"/>
      <c r="DV12" s="664"/>
      <c r="DW12" s="664"/>
      <c r="DX12" s="664"/>
      <c r="DY12" s="664"/>
      <c r="DZ12" s="664"/>
      <c r="EA12" s="664"/>
      <c r="EB12" s="664"/>
      <c r="EC12" s="683"/>
    </row>
    <row r="13" spans="2:143" ht="11.25" customHeight="1">
      <c r="B13" s="669" t="s">
        <v>257</v>
      </c>
      <c r="C13" s="670"/>
      <c r="D13" s="670"/>
      <c r="E13" s="670"/>
      <c r="F13" s="670"/>
      <c r="G13" s="670"/>
      <c r="H13" s="670"/>
      <c r="I13" s="670"/>
      <c r="J13" s="670"/>
      <c r="K13" s="670"/>
      <c r="L13" s="670"/>
      <c r="M13" s="670"/>
      <c r="N13" s="670"/>
      <c r="O13" s="670"/>
      <c r="P13" s="670"/>
      <c r="Q13" s="671"/>
      <c r="R13" s="663" t="s">
        <v>129</v>
      </c>
      <c r="S13" s="664"/>
      <c r="T13" s="664"/>
      <c r="U13" s="664"/>
      <c r="V13" s="664"/>
      <c r="W13" s="664"/>
      <c r="X13" s="664"/>
      <c r="Y13" s="665"/>
      <c r="Z13" s="666" t="s">
        <v>129</v>
      </c>
      <c r="AA13" s="666"/>
      <c r="AB13" s="666"/>
      <c r="AC13" s="666"/>
      <c r="AD13" s="667" t="s">
        <v>129</v>
      </c>
      <c r="AE13" s="667"/>
      <c r="AF13" s="667"/>
      <c r="AG13" s="667"/>
      <c r="AH13" s="667"/>
      <c r="AI13" s="667"/>
      <c r="AJ13" s="667"/>
      <c r="AK13" s="667"/>
      <c r="AL13" s="672" t="s">
        <v>129</v>
      </c>
      <c r="AM13" s="673"/>
      <c r="AN13" s="673"/>
      <c r="AO13" s="674"/>
      <c r="AP13" s="669" t="s">
        <v>258</v>
      </c>
      <c r="AQ13" s="670"/>
      <c r="AR13" s="670"/>
      <c r="AS13" s="670"/>
      <c r="AT13" s="670"/>
      <c r="AU13" s="670"/>
      <c r="AV13" s="670"/>
      <c r="AW13" s="670"/>
      <c r="AX13" s="670"/>
      <c r="AY13" s="670"/>
      <c r="AZ13" s="670"/>
      <c r="BA13" s="670"/>
      <c r="BB13" s="670"/>
      <c r="BC13" s="670"/>
      <c r="BD13" s="670"/>
      <c r="BE13" s="670"/>
      <c r="BF13" s="671"/>
      <c r="BG13" s="663">
        <v>354543</v>
      </c>
      <c r="BH13" s="664"/>
      <c r="BI13" s="664"/>
      <c r="BJ13" s="664"/>
      <c r="BK13" s="664"/>
      <c r="BL13" s="664"/>
      <c r="BM13" s="664"/>
      <c r="BN13" s="665"/>
      <c r="BO13" s="666">
        <v>46.8</v>
      </c>
      <c r="BP13" s="666"/>
      <c r="BQ13" s="666"/>
      <c r="BR13" s="666"/>
      <c r="BS13" s="667" t="s">
        <v>129</v>
      </c>
      <c r="BT13" s="667"/>
      <c r="BU13" s="667"/>
      <c r="BV13" s="667"/>
      <c r="BW13" s="667"/>
      <c r="BX13" s="667"/>
      <c r="BY13" s="667"/>
      <c r="BZ13" s="667"/>
      <c r="CA13" s="667"/>
      <c r="CB13" s="668"/>
      <c r="CD13" s="680" t="s">
        <v>259</v>
      </c>
      <c r="CE13" s="681"/>
      <c r="CF13" s="681"/>
      <c r="CG13" s="681"/>
      <c r="CH13" s="681"/>
      <c r="CI13" s="681"/>
      <c r="CJ13" s="681"/>
      <c r="CK13" s="681"/>
      <c r="CL13" s="681"/>
      <c r="CM13" s="681"/>
      <c r="CN13" s="681"/>
      <c r="CO13" s="681"/>
      <c r="CP13" s="681"/>
      <c r="CQ13" s="682"/>
      <c r="CR13" s="663">
        <v>840198</v>
      </c>
      <c r="CS13" s="664"/>
      <c r="CT13" s="664"/>
      <c r="CU13" s="664"/>
      <c r="CV13" s="664"/>
      <c r="CW13" s="664"/>
      <c r="CX13" s="664"/>
      <c r="CY13" s="665"/>
      <c r="CZ13" s="666">
        <v>10.1</v>
      </c>
      <c r="DA13" s="666"/>
      <c r="DB13" s="666"/>
      <c r="DC13" s="666"/>
      <c r="DD13" s="679">
        <v>517027</v>
      </c>
      <c r="DE13" s="664"/>
      <c r="DF13" s="664"/>
      <c r="DG13" s="664"/>
      <c r="DH13" s="664"/>
      <c r="DI13" s="664"/>
      <c r="DJ13" s="664"/>
      <c r="DK13" s="664"/>
      <c r="DL13" s="664"/>
      <c r="DM13" s="664"/>
      <c r="DN13" s="664"/>
      <c r="DO13" s="664"/>
      <c r="DP13" s="665"/>
      <c r="DQ13" s="679">
        <v>237546</v>
      </c>
      <c r="DR13" s="664"/>
      <c r="DS13" s="664"/>
      <c r="DT13" s="664"/>
      <c r="DU13" s="664"/>
      <c r="DV13" s="664"/>
      <c r="DW13" s="664"/>
      <c r="DX13" s="664"/>
      <c r="DY13" s="664"/>
      <c r="DZ13" s="664"/>
      <c r="EA13" s="664"/>
      <c r="EB13" s="664"/>
      <c r="EC13" s="683"/>
    </row>
    <row r="14" spans="2:143" ht="11.25" customHeight="1">
      <c r="B14" s="669" t="s">
        <v>260</v>
      </c>
      <c r="C14" s="670"/>
      <c r="D14" s="670"/>
      <c r="E14" s="670"/>
      <c r="F14" s="670"/>
      <c r="G14" s="670"/>
      <c r="H14" s="670"/>
      <c r="I14" s="670"/>
      <c r="J14" s="670"/>
      <c r="K14" s="670"/>
      <c r="L14" s="670"/>
      <c r="M14" s="670"/>
      <c r="N14" s="670"/>
      <c r="O14" s="670"/>
      <c r="P14" s="670"/>
      <c r="Q14" s="671"/>
      <c r="R14" s="663" t="s">
        <v>129</v>
      </c>
      <c r="S14" s="664"/>
      <c r="T14" s="664"/>
      <c r="U14" s="664"/>
      <c r="V14" s="664"/>
      <c r="W14" s="664"/>
      <c r="X14" s="664"/>
      <c r="Y14" s="665"/>
      <c r="Z14" s="666" t="s">
        <v>129</v>
      </c>
      <c r="AA14" s="666"/>
      <c r="AB14" s="666"/>
      <c r="AC14" s="666"/>
      <c r="AD14" s="667" t="s">
        <v>129</v>
      </c>
      <c r="AE14" s="667"/>
      <c r="AF14" s="667"/>
      <c r="AG14" s="667"/>
      <c r="AH14" s="667"/>
      <c r="AI14" s="667"/>
      <c r="AJ14" s="667"/>
      <c r="AK14" s="667"/>
      <c r="AL14" s="672" t="s">
        <v>129</v>
      </c>
      <c r="AM14" s="673"/>
      <c r="AN14" s="673"/>
      <c r="AO14" s="674"/>
      <c r="AP14" s="669" t="s">
        <v>261</v>
      </c>
      <c r="AQ14" s="670"/>
      <c r="AR14" s="670"/>
      <c r="AS14" s="670"/>
      <c r="AT14" s="670"/>
      <c r="AU14" s="670"/>
      <c r="AV14" s="670"/>
      <c r="AW14" s="670"/>
      <c r="AX14" s="670"/>
      <c r="AY14" s="670"/>
      <c r="AZ14" s="670"/>
      <c r="BA14" s="670"/>
      <c r="BB14" s="670"/>
      <c r="BC14" s="670"/>
      <c r="BD14" s="670"/>
      <c r="BE14" s="670"/>
      <c r="BF14" s="671"/>
      <c r="BG14" s="663">
        <v>42800</v>
      </c>
      <c r="BH14" s="664"/>
      <c r="BI14" s="664"/>
      <c r="BJ14" s="664"/>
      <c r="BK14" s="664"/>
      <c r="BL14" s="664"/>
      <c r="BM14" s="664"/>
      <c r="BN14" s="665"/>
      <c r="BO14" s="666">
        <v>5.6</v>
      </c>
      <c r="BP14" s="666"/>
      <c r="BQ14" s="666"/>
      <c r="BR14" s="666"/>
      <c r="BS14" s="667" t="s">
        <v>129</v>
      </c>
      <c r="BT14" s="667"/>
      <c r="BU14" s="667"/>
      <c r="BV14" s="667"/>
      <c r="BW14" s="667"/>
      <c r="BX14" s="667"/>
      <c r="BY14" s="667"/>
      <c r="BZ14" s="667"/>
      <c r="CA14" s="667"/>
      <c r="CB14" s="668"/>
      <c r="CD14" s="680" t="s">
        <v>262</v>
      </c>
      <c r="CE14" s="681"/>
      <c r="CF14" s="681"/>
      <c r="CG14" s="681"/>
      <c r="CH14" s="681"/>
      <c r="CI14" s="681"/>
      <c r="CJ14" s="681"/>
      <c r="CK14" s="681"/>
      <c r="CL14" s="681"/>
      <c r="CM14" s="681"/>
      <c r="CN14" s="681"/>
      <c r="CO14" s="681"/>
      <c r="CP14" s="681"/>
      <c r="CQ14" s="682"/>
      <c r="CR14" s="663">
        <v>269573</v>
      </c>
      <c r="CS14" s="664"/>
      <c r="CT14" s="664"/>
      <c r="CU14" s="664"/>
      <c r="CV14" s="664"/>
      <c r="CW14" s="664"/>
      <c r="CX14" s="664"/>
      <c r="CY14" s="665"/>
      <c r="CZ14" s="666">
        <v>3.2</v>
      </c>
      <c r="DA14" s="666"/>
      <c r="DB14" s="666"/>
      <c r="DC14" s="666"/>
      <c r="DD14" s="679">
        <v>14767</v>
      </c>
      <c r="DE14" s="664"/>
      <c r="DF14" s="664"/>
      <c r="DG14" s="664"/>
      <c r="DH14" s="664"/>
      <c r="DI14" s="664"/>
      <c r="DJ14" s="664"/>
      <c r="DK14" s="664"/>
      <c r="DL14" s="664"/>
      <c r="DM14" s="664"/>
      <c r="DN14" s="664"/>
      <c r="DO14" s="664"/>
      <c r="DP14" s="665"/>
      <c r="DQ14" s="679">
        <v>231738</v>
      </c>
      <c r="DR14" s="664"/>
      <c r="DS14" s="664"/>
      <c r="DT14" s="664"/>
      <c r="DU14" s="664"/>
      <c r="DV14" s="664"/>
      <c r="DW14" s="664"/>
      <c r="DX14" s="664"/>
      <c r="DY14" s="664"/>
      <c r="DZ14" s="664"/>
      <c r="EA14" s="664"/>
      <c r="EB14" s="664"/>
      <c r="EC14" s="683"/>
    </row>
    <row r="15" spans="2:143" ht="11.25" customHeight="1">
      <c r="B15" s="669" t="s">
        <v>263</v>
      </c>
      <c r="C15" s="670"/>
      <c r="D15" s="670"/>
      <c r="E15" s="670"/>
      <c r="F15" s="670"/>
      <c r="G15" s="670"/>
      <c r="H15" s="670"/>
      <c r="I15" s="670"/>
      <c r="J15" s="670"/>
      <c r="K15" s="670"/>
      <c r="L15" s="670"/>
      <c r="M15" s="670"/>
      <c r="N15" s="670"/>
      <c r="O15" s="670"/>
      <c r="P15" s="670"/>
      <c r="Q15" s="671"/>
      <c r="R15" s="663" t="s">
        <v>129</v>
      </c>
      <c r="S15" s="664"/>
      <c r="T15" s="664"/>
      <c r="U15" s="664"/>
      <c r="V15" s="664"/>
      <c r="W15" s="664"/>
      <c r="X15" s="664"/>
      <c r="Y15" s="665"/>
      <c r="Z15" s="666" t="s">
        <v>129</v>
      </c>
      <c r="AA15" s="666"/>
      <c r="AB15" s="666"/>
      <c r="AC15" s="666"/>
      <c r="AD15" s="667" t="s">
        <v>129</v>
      </c>
      <c r="AE15" s="667"/>
      <c r="AF15" s="667"/>
      <c r="AG15" s="667"/>
      <c r="AH15" s="667"/>
      <c r="AI15" s="667"/>
      <c r="AJ15" s="667"/>
      <c r="AK15" s="667"/>
      <c r="AL15" s="672" t="s">
        <v>129</v>
      </c>
      <c r="AM15" s="673"/>
      <c r="AN15" s="673"/>
      <c r="AO15" s="674"/>
      <c r="AP15" s="669" t="s">
        <v>264</v>
      </c>
      <c r="AQ15" s="670"/>
      <c r="AR15" s="670"/>
      <c r="AS15" s="670"/>
      <c r="AT15" s="670"/>
      <c r="AU15" s="670"/>
      <c r="AV15" s="670"/>
      <c r="AW15" s="670"/>
      <c r="AX15" s="670"/>
      <c r="AY15" s="670"/>
      <c r="AZ15" s="670"/>
      <c r="BA15" s="670"/>
      <c r="BB15" s="670"/>
      <c r="BC15" s="670"/>
      <c r="BD15" s="670"/>
      <c r="BE15" s="670"/>
      <c r="BF15" s="671"/>
      <c r="BG15" s="663">
        <v>71278</v>
      </c>
      <c r="BH15" s="664"/>
      <c r="BI15" s="664"/>
      <c r="BJ15" s="664"/>
      <c r="BK15" s="664"/>
      <c r="BL15" s="664"/>
      <c r="BM15" s="664"/>
      <c r="BN15" s="665"/>
      <c r="BO15" s="666">
        <v>9.4</v>
      </c>
      <c r="BP15" s="666"/>
      <c r="BQ15" s="666"/>
      <c r="BR15" s="666"/>
      <c r="BS15" s="667" t="s">
        <v>129</v>
      </c>
      <c r="BT15" s="667"/>
      <c r="BU15" s="667"/>
      <c r="BV15" s="667"/>
      <c r="BW15" s="667"/>
      <c r="BX15" s="667"/>
      <c r="BY15" s="667"/>
      <c r="BZ15" s="667"/>
      <c r="CA15" s="667"/>
      <c r="CB15" s="668"/>
      <c r="CD15" s="680" t="s">
        <v>265</v>
      </c>
      <c r="CE15" s="681"/>
      <c r="CF15" s="681"/>
      <c r="CG15" s="681"/>
      <c r="CH15" s="681"/>
      <c r="CI15" s="681"/>
      <c r="CJ15" s="681"/>
      <c r="CK15" s="681"/>
      <c r="CL15" s="681"/>
      <c r="CM15" s="681"/>
      <c r="CN15" s="681"/>
      <c r="CO15" s="681"/>
      <c r="CP15" s="681"/>
      <c r="CQ15" s="682"/>
      <c r="CR15" s="663">
        <v>955494</v>
      </c>
      <c r="CS15" s="664"/>
      <c r="CT15" s="664"/>
      <c r="CU15" s="664"/>
      <c r="CV15" s="664"/>
      <c r="CW15" s="664"/>
      <c r="CX15" s="664"/>
      <c r="CY15" s="665"/>
      <c r="CZ15" s="666">
        <v>11.5</v>
      </c>
      <c r="DA15" s="666"/>
      <c r="DB15" s="666"/>
      <c r="DC15" s="666"/>
      <c r="DD15" s="679">
        <v>400955</v>
      </c>
      <c r="DE15" s="664"/>
      <c r="DF15" s="664"/>
      <c r="DG15" s="664"/>
      <c r="DH15" s="664"/>
      <c r="DI15" s="664"/>
      <c r="DJ15" s="664"/>
      <c r="DK15" s="664"/>
      <c r="DL15" s="664"/>
      <c r="DM15" s="664"/>
      <c r="DN15" s="664"/>
      <c r="DO15" s="664"/>
      <c r="DP15" s="665"/>
      <c r="DQ15" s="679">
        <v>655259</v>
      </c>
      <c r="DR15" s="664"/>
      <c r="DS15" s="664"/>
      <c r="DT15" s="664"/>
      <c r="DU15" s="664"/>
      <c r="DV15" s="664"/>
      <c r="DW15" s="664"/>
      <c r="DX15" s="664"/>
      <c r="DY15" s="664"/>
      <c r="DZ15" s="664"/>
      <c r="EA15" s="664"/>
      <c r="EB15" s="664"/>
      <c r="EC15" s="683"/>
    </row>
    <row r="16" spans="2:143" ht="11.25" customHeight="1">
      <c r="B16" s="669" t="s">
        <v>266</v>
      </c>
      <c r="C16" s="670"/>
      <c r="D16" s="670"/>
      <c r="E16" s="670"/>
      <c r="F16" s="670"/>
      <c r="G16" s="670"/>
      <c r="H16" s="670"/>
      <c r="I16" s="670"/>
      <c r="J16" s="670"/>
      <c r="K16" s="670"/>
      <c r="L16" s="670"/>
      <c r="M16" s="670"/>
      <c r="N16" s="670"/>
      <c r="O16" s="670"/>
      <c r="P16" s="670"/>
      <c r="Q16" s="671"/>
      <c r="R16" s="663">
        <v>4591</v>
      </c>
      <c r="S16" s="664"/>
      <c r="T16" s="664"/>
      <c r="U16" s="664"/>
      <c r="V16" s="664"/>
      <c r="W16" s="664"/>
      <c r="X16" s="664"/>
      <c r="Y16" s="665"/>
      <c r="Z16" s="666">
        <v>0.1</v>
      </c>
      <c r="AA16" s="666"/>
      <c r="AB16" s="666"/>
      <c r="AC16" s="666"/>
      <c r="AD16" s="667">
        <v>4591</v>
      </c>
      <c r="AE16" s="667"/>
      <c r="AF16" s="667"/>
      <c r="AG16" s="667"/>
      <c r="AH16" s="667"/>
      <c r="AI16" s="667"/>
      <c r="AJ16" s="667"/>
      <c r="AK16" s="667"/>
      <c r="AL16" s="672">
        <v>0.1</v>
      </c>
      <c r="AM16" s="673"/>
      <c r="AN16" s="673"/>
      <c r="AO16" s="674"/>
      <c r="AP16" s="669" t="s">
        <v>267</v>
      </c>
      <c r="AQ16" s="670"/>
      <c r="AR16" s="670"/>
      <c r="AS16" s="670"/>
      <c r="AT16" s="670"/>
      <c r="AU16" s="670"/>
      <c r="AV16" s="670"/>
      <c r="AW16" s="670"/>
      <c r="AX16" s="670"/>
      <c r="AY16" s="670"/>
      <c r="AZ16" s="670"/>
      <c r="BA16" s="670"/>
      <c r="BB16" s="670"/>
      <c r="BC16" s="670"/>
      <c r="BD16" s="670"/>
      <c r="BE16" s="670"/>
      <c r="BF16" s="671"/>
      <c r="BG16" s="663" t="s">
        <v>129</v>
      </c>
      <c r="BH16" s="664"/>
      <c r="BI16" s="664"/>
      <c r="BJ16" s="664"/>
      <c r="BK16" s="664"/>
      <c r="BL16" s="664"/>
      <c r="BM16" s="664"/>
      <c r="BN16" s="665"/>
      <c r="BO16" s="666" t="s">
        <v>129</v>
      </c>
      <c r="BP16" s="666"/>
      <c r="BQ16" s="666"/>
      <c r="BR16" s="666"/>
      <c r="BS16" s="667" t="s">
        <v>129</v>
      </c>
      <c r="BT16" s="667"/>
      <c r="BU16" s="667"/>
      <c r="BV16" s="667"/>
      <c r="BW16" s="667"/>
      <c r="BX16" s="667"/>
      <c r="BY16" s="667"/>
      <c r="BZ16" s="667"/>
      <c r="CA16" s="667"/>
      <c r="CB16" s="668"/>
      <c r="CD16" s="680" t="s">
        <v>268</v>
      </c>
      <c r="CE16" s="681"/>
      <c r="CF16" s="681"/>
      <c r="CG16" s="681"/>
      <c r="CH16" s="681"/>
      <c r="CI16" s="681"/>
      <c r="CJ16" s="681"/>
      <c r="CK16" s="681"/>
      <c r="CL16" s="681"/>
      <c r="CM16" s="681"/>
      <c r="CN16" s="681"/>
      <c r="CO16" s="681"/>
      <c r="CP16" s="681"/>
      <c r="CQ16" s="682"/>
      <c r="CR16" s="663">
        <v>189221</v>
      </c>
      <c r="CS16" s="664"/>
      <c r="CT16" s="664"/>
      <c r="CU16" s="664"/>
      <c r="CV16" s="664"/>
      <c r="CW16" s="664"/>
      <c r="CX16" s="664"/>
      <c r="CY16" s="665"/>
      <c r="CZ16" s="666">
        <v>2.2999999999999998</v>
      </c>
      <c r="DA16" s="666"/>
      <c r="DB16" s="666"/>
      <c r="DC16" s="666"/>
      <c r="DD16" s="679" t="s">
        <v>129</v>
      </c>
      <c r="DE16" s="664"/>
      <c r="DF16" s="664"/>
      <c r="DG16" s="664"/>
      <c r="DH16" s="664"/>
      <c r="DI16" s="664"/>
      <c r="DJ16" s="664"/>
      <c r="DK16" s="664"/>
      <c r="DL16" s="664"/>
      <c r="DM16" s="664"/>
      <c r="DN16" s="664"/>
      <c r="DO16" s="664"/>
      <c r="DP16" s="665"/>
      <c r="DQ16" s="679">
        <v>20631</v>
      </c>
      <c r="DR16" s="664"/>
      <c r="DS16" s="664"/>
      <c r="DT16" s="664"/>
      <c r="DU16" s="664"/>
      <c r="DV16" s="664"/>
      <c r="DW16" s="664"/>
      <c r="DX16" s="664"/>
      <c r="DY16" s="664"/>
      <c r="DZ16" s="664"/>
      <c r="EA16" s="664"/>
      <c r="EB16" s="664"/>
      <c r="EC16" s="683"/>
    </row>
    <row r="17" spans="2:133" ht="11.25" customHeight="1">
      <c r="B17" s="669" t="s">
        <v>269</v>
      </c>
      <c r="C17" s="670"/>
      <c r="D17" s="670"/>
      <c r="E17" s="670"/>
      <c r="F17" s="670"/>
      <c r="G17" s="670"/>
      <c r="H17" s="670"/>
      <c r="I17" s="670"/>
      <c r="J17" s="670"/>
      <c r="K17" s="670"/>
      <c r="L17" s="670"/>
      <c r="M17" s="670"/>
      <c r="N17" s="670"/>
      <c r="O17" s="670"/>
      <c r="P17" s="670"/>
      <c r="Q17" s="671"/>
      <c r="R17" s="663">
        <v>6139</v>
      </c>
      <c r="S17" s="664"/>
      <c r="T17" s="664"/>
      <c r="U17" s="664"/>
      <c r="V17" s="664"/>
      <c r="W17" s="664"/>
      <c r="X17" s="664"/>
      <c r="Y17" s="665"/>
      <c r="Z17" s="666">
        <v>0.1</v>
      </c>
      <c r="AA17" s="666"/>
      <c r="AB17" s="666"/>
      <c r="AC17" s="666"/>
      <c r="AD17" s="667">
        <v>6139</v>
      </c>
      <c r="AE17" s="667"/>
      <c r="AF17" s="667"/>
      <c r="AG17" s="667"/>
      <c r="AH17" s="667"/>
      <c r="AI17" s="667"/>
      <c r="AJ17" s="667"/>
      <c r="AK17" s="667"/>
      <c r="AL17" s="672">
        <v>0.1</v>
      </c>
      <c r="AM17" s="673"/>
      <c r="AN17" s="673"/>
      <c r="AO17" s="674"/>
      <c r="AP17" s="669" t="s">
        <v>270</v>
      </c>
      <c r="AQ17" s="670"/>
      <c r="AR17" s="670"/>
      <c r="AS17" s="670"/>
      <c r="AT17" s="670"/>
      <c r="AU17" s="670"/>
      <c r="AV17" s="670"/>
      <c r="AW17" s="670"/>
      <c r="AX17" s="670"/>
      <c r="AY17" s="670"/>
      <c r="AZ17" s="670"/>
      <c r="BA17" s="670"/>
      <c r="BB17" s="670"/>
      <c r="BC17" s="670"/>
      <c r="BD17" s="670"/>
      <c r="BE17" s="670"/>
      <c r="BF17" s="671"/>
      <c r="BG17" s="663" t="s">
        <v>129</v>
      </c>
      <c r="BH17" s="664"/>
      <c r="BI17" s="664"/>
      <c r="BJ17" s="664"/>
      <c r="BK17" s="664"/>
      <c r="BL17" s="664"/>
      <c r="BM17" s="664"/>
      <c r="BN17" s="665"/>
      <c r="BO17" s="666" t="s">
        <v>129</v>
      </c>
      <c r="BP17" s="666"/>
      <c r="BQ17" s="666"/>
      <c r="BR17" s="666"/>
      <c r="BS17" s="667" t="s">
        <v>129</v>
      </c>
      <c r="BT17" s="667"/>
      <c r="BU17" s="667"/>
      <c r="BV17" s="667"/>
      <c r="BW17" s="667"/>
      <c r="BX17" s="667"/>
      <c r="BY17" s="667"/>
      <c r="BZ17" s="667"/>
      <c r="CA17" s="667"/>
      <c r="CB17" s="668"/>
      <c r="CD17" s="680" t="s">
        <v>271</v>
      </c>
      <c r="CE17" s="681"/>
      <c r="CF17" s="681"/>
      <c r="CG17" s="681"/>
      <c r="CH17" s="681"/>
      <c r="CI17" s="681"/>
      <c r="CJ17" s="681"/>
      <c r="CK17" s="681"/>
      <c r="CL17" s="681"/>
      <c r="CM17" s="681"/>
      <c r="CN17" s="681"/>
      <c r="CO17" s="681"/>
      <c r="CP17" s="681"/>
      <c r="CQ17" s="682"/>
      <c r="CR17" s="663">
        <v>936887</v>
      </c>
      <c r="CS17" s="664"/>
      <c r="CT17" s="664"/>
      <c r="CU17" s="664"/>
      <c r="CV17" s="664"/>
      <c r="CW17" s="664"/>
      <c r="CX17" s="664"/>
      <c r="CY17" s="665"/>
      <c r="CZ17" s="666">
        <v>11.3</v>
      </c>
      <c r="DA17" s="666"/>
      <c r="DB17" s="666"/>
      <c r="DC17" s="666"/>
      <c r="DD17" s="679" t="s">
        <v>129</v>
      </c>
      <c r="DE17" s="664"/>
      <c r="DF17" s="664"/>
      <c r="DG17" s="664"/>
      <c r="DH17" s="664"/>
      <c r="DI17" s="664"/>
      <c r="DJ17" s="664"/>
      <c r="DK17" s="664"/>
      <c r="DL17" s="664"/>
      <c r="DM17" s="664"/>
      <c r="DN17" s="664"/>
      <c r="DO17" s="664"/>
      <c r="DP17" s="665"/>
      <c r="DQ17" s="679">
        <v>929176</v>
      </c>
      <c r="DR17" s="664"/>
      <c r="DS17" s="664"/>
      <c r="DT17" s="664"/>
      <c r="DU17" s="664"/>
      <c r="DV17" s="664"/>
      <c r="DW17" s="664"/>
      <c r="DX17" s="664"/>
      <c r="DY17" s="664"/>
      <c r="DZ17" s="664"/>
      <c r="EA17" s="664"/>
      <c r="EB17" s="664"/>
      <c r="EC17" s="683"/>
    </row>
    <row r="18" spans="2:133" ht="11.25" customHeight="1">
      <c r="B18" s="669" t="s">
        <v>272</v>
      </c>
      <c r="C18" s="670"/>
      <c r="D18" s="670"/>
      <c r="E18" s="670"/>
      <c r="F18" s="670"/>
      <c r="G18" s="670"/>
      <c r="H18" s="670"/>
      <c r="I18" s="670"/>
      <c r="J18" s="670"/>
      <c r="K18" s="670"/>
      <c r="L18" s="670"/>
      <c r="M18" s="670"/>
      <c r="N18" s="670"/>
      <c r="O18" s="670"/>
      <c r="P18" s="670"/>
      <c r="Q18" s="671"/>
      <c r="R18" s="663">
        <v>11655</v>
      </c>
      <c r="S18" s="664"/>
      <c r="T18" s="664"/>
      <c r="U18" s="664"/>
      <c r="V18" s="664"/>
      <c r="W18" s="664"/>
      <c r="X18" s="664"/>
      <c r="Y18" s="665"/>
      <c r="Z18" s="666">
        <v>0.1</v>
      </c>
      <c r="AA18" s="666"/>
      <c r="AB18" s="666"/>
      <c r="AC18" s="666"/>
      <c r="AD18" s="667">
        <v>11655</v>
      </c>
      <c r="AE18" s="667"/>
      <c r="AF18" s="667"/>
      <c r="AG18" s="667"/>
      <c r="AH18" s="667"/>
      <c r="AI18" s="667"/>
      <c r="AJ18" s="667"/>
      <c r="AK18" s="667"/>
      <c r="AL18" s="672">
        <v>0.30000001192092896</v>
      </c>
      <c r="AM18" s="673"/>
      <c r="AN18" s="673"/>
      <c r="AO18" s="674"/>
      <c r="AP18" s="669" t="s">
        <v>273</v>
      </c>
      <c r="AQ18" s="670"/>
      <c r="AR18" s="670"/>
      <c r="AS18" s="670"/>
      <c r="AT18" s="670"/>
      <c r="AU18" s="670"/>
      <c r="AV18" s="670"/>
      <c r="AW18" s="670"/>
      <c r="AX18" s="670"/>
      <c r="AY18" s="670"/>
      <c r="AZ18" s="670"/>
      <c r="BA18" s="670"/>
      <c r="BB18" s="670"/>
      <c r="BC18" s="670"/>
      <c r="BD18" s="670"/>
      <c r="BE18" s="670"/>
      <c r="BF18" s="671"/>
      <c r="BG18" s="663" t="s">
        <v>129</v>
      </c>
      <c r="BH18" s="664"/>
      <c r="BI18" s="664"/>
      <c r="BJ18" s="664"/>
      <c r="BK18" s="664"/>
      <c r="BL18" s="664"/>
      <c r="BM18" s="664"/>
      <c r="BN18" s="665"/>
      <c r="BO18" s="666" t="s">
        <v>129</v>
      </c>
      <c r="BP18" s="666"/>
      <c r="BQ18" s="666"/>
      <c r="BR18" s="666"/>
      <c r="BS18" s="667" t="s">
        <v>129</v>
      </c>
      <c r="BT18" s="667"/>
      <c r="BU18" s="667"/>
      <c r="BV18" s="667"/>
      <c r="BW18" s="667"/>
      <c r="BX18" s="667"/>
      <c r="BY18" s="667"/>
      <c r="BZ18" s="667"/>
      <c r="CA18" s="667"/>
      <c r="CB18" s="668"/>
      <c r="CD18" s="680" t="s">
        <v>274</v>
      </c>
      <c r="CE18" s="681"/>
      <c r="CF18" s="681"/>
      <c r="CG18" s="681"/>
      <c r="CH18" s="681"/>
      <c r="CI18" s="681"/>
      <c r="CJ18" s="681"/>
      <c r="CK18" s="681"/>
      <c r="CL18" s="681"/>
      <c r="CM18" s="681"/>
      <c r="CN18" s="681"/>
      <c r="CO18" s="681"/>
      <c r="CP18" s="681"/>
      <c r="CQ18" s="682"/>
      <c r="CR18" s="663" t="s">
        <v>129</v>
      </c>
      <c r="CS18" s="664"/>
      <c r="CT18" s="664"/>
      <c r="CU18" s="664"/>
      <c r="CV18" s="664"/>
      <c r="CW18" s="664"/>
      <c r="CX18" s="664"/>
      <c r="CY18" s="665"/>
      <c r="CZ18" s="666" t="s">
        <v>129</v>
      </c>
      <c r="DA18" s="666"/>
      <c r="DB18" s="666"/>
      <c r="DC18" s="666"/>
      <c r="DD18" s="679" t="s">
        <v>129</v>
      </c>
      <c r="DE18" s="664"/>
      <c r="DF18" s="664"/>
      <c r="DG18" s="664"/>
      <c r="DH18" s="664"/>
      <c r="DI18" s="664"/>
      <c r="DJ18" s="664"/>
      <c r="DK18" s="664"/>
      <c r="DL18" s="664"/>
      <c r="DM18" s="664"/>
      <c r="DN18" s="664"/>
      <c r="DO18" s="664"/>
      <c r="DP18" s="665"/>
      <c r="DQ18" s="679" t="s">
        <v>129</v>
      </c>
      <c r="DR18" s="664"/>
      <c r="DS18" s="664"/>
      <c r="DT18" s="664"/>
      <c r="DU18" s="664"/>
      <c r="DV18" s="664"/>
      <c r="DW18" s="664"/>
      <c r="DX18" s="664"/>
      <c r="DY18" s="664"/>
      <c r="DZ18" s="664"/>
      <c r="EA18" s="664"/>
      <c r="EB18" s="664"/>
      <c r="EC18" s="683"/>
    </row>
    <row r="19" spans="2:133" ht="11.25" customHeight="1">
      <c r="B19" s="669" t="s">
        <v>275</v>
      </c>
      <c r="C19" s="670"/>
      <c r="D19" s="670"/>
      <c r="E19" s="670"/>
      <c r="F19" s="670"/>
      <c r="G19" s="670"/>
      <c r="H19" s="670"/>
      <c r="I19" s="670"/>
      <c r="J19" s="670"/>
      <c r="K19" s="670"/>
      <c r="L19" s="670"/>
      <c r="M19" s="670"/>
      <c r="N19" s="670"/>
      <c r="O19" s="670"/>
      <c r="P19" s="670"/>
      <c r="Q19" s="671"/>
      <c r="R19" s="663">
        <v>2499</v>
      </c>
      <c r="S19" s="664"/>
      <c r="T19" s="664"/>
      <c r="U19" s="664"/>
      <c r="V19" s="664"/>
      <c r="W19" s="664"/>
      <c r="X19" s="664"/>
      <c r="Y19" s="665"/>
      <c r="Z19" s="666">
        <v>0</v>
      </c>
      <c r="AA19" s="666"/>
      <c r="AB19" s="666"/>
      <c r="AC19" s="666"/>
      <c r="AD19" s="667">
        <v>2499</v>
      </c>
      <c r="AE19" s="667"/>
      <c r="AF19" s="667"/>
      <c r="AG19" s="667"/>
      <c r="AH19" s="667"/>
      <c r="AI19" s="667"/>
      <c r="AJ19" s="667"/>
      <c r="AK19" s="667"/>
      <c r="AL19" s="672">
        <v>0.1</v>
      </c>
      <c r="AM19" s="673"/>
      <c r="AN19" s="673"/>
      <c r="AO19" s="674"/>
      <c r="AP19" s="669" t="s">
        <v>276</v>
      </c>
      <c r="AQ19" s="670"/>
      <c r="AR19" s="670"/>
      <c r="AS19" s="670"/>
      <c r="AT19" s="670"/>
      <c r="AU19" s="670"/>
      <c r="AV19" s="670"/>
      <c r="AW19" s="670"/>
      <c r="AX19" s="670"/>
      <c r="AY19" s="670"/>
      <c r="AZ19" s="670"/>
      <c r="BA19" s="670"/>
      <c r="BB19" s="670"/>
      <c r="BC19" s="670"/>
      <c r="BD19" s="670"/>
      <c r="BE19" s="670"/>
      <c r="BF19" s="671"/>
      <c r="BG19" s="663" t="s">
        <v>129</v>
      </c>
      <c r="BH19" s="664"/>
      <c r="BI19" s="664"/>
      <c r="BJ19" s="664"/>
      <c r="BK19" s="664"/>
      <c r="BL19" s="664"/>
      <c r="BM19" s="664"/>
      <c r="BN19" s="665"/>
      <c r="BO19" s="666" t="s">
        <v>129</v>
      </c>
      <c r="BP19" s="666"/>
      <c r="BQ19" s="666"/>
      <c r="BR19" s="666"/>
      <c r="BS19" s="667" t="s">
        <v>129</v>
      </c>
      <c r="BT19" s="667"/>
      <c r="BU19" s="667"/>
      <c r="BV19" s="667"/>
      <c r="BW19" s="667"/>
      <c r="BX19" s="667"/>
      <c r="BY19" s="667"/>
      <c r="BZ19" s="667"/>
      <c r="CA19" s="667"/>
      <c r="CB19" s="668"/>
      <c r="CD19" s="680" t="s">
        <v>277</v>
      </c>
      <c r="CE19" s="681"/>
      <c r="CF19" s="681"/>
      <c r="CG19" s="681"/>
      <c r="CH19" s="681"/>
      <c r="CI19" s="681"/>
      <c r="CJ19" s="681"/>
      <c r="CK19" s="681"/>
      <c r="CL19" s="681"/>
      <c r="CM19" s="681"/>
      <c r="CN19" s="681"/>
      <c r="CO19" s="681"/>
      <c r="CP19" s="681"/>
      <c r="CQ19" s="682"/>
      <c r="CR19" s="663" t="s">
        <v>129</v>
      </c>
      <c r="CS19" s="664"/>
      <c r="CT19" s="664"/>
      <c r="CU19" s="664"/>
      <c r="CV19" s="664"/>
      <c r="CW19" s="664"/>
      <c r="CX19" s="664"/>
      <c r="CY19" s="665"/>
      <c r="CZ19" s="666" t="s">
        <v>129</v>
      </c>
      <c r="DA19" s="666"/>
      <c r="DB19" s="666"/>
      <c r="DC19" s="666"/>
      <c r="DD19" s="679" t="s">
        <v>129</v>
      </c>
      <c r="DE19" s="664"/>
      <c r="DF19" s="664"/>
      <c r="DG19" s="664"/>
      <c r="DH19" s="664"/>
      <c r="DI19" s="664"/>
      <c r="DJ19" s="664"/>
      <c r="DK19" s="664"/>
      <c r="DL19" s="664"/>
      <c r="DM19" s="664"/>
      <c r="DN19" s="664"/>
      <c r="DO19" s="664"/>
      <c r="DP19" s="665"/>
      <c r="DQ19" s="679" t="s">
        <v>129</v>
      </c>
      <c r="DR19" s="664"/>
      <c r="DS19" s="664"/>
      <c r="DT19" s="664"/>
      <c r="DU19" s="664"/>
      <c r="DV19" s="664"/>
      <c r="DW19" s="664"/>
      <c r="DX19" s="664"/>
      <c r="DY19" s="664"/>
      <c r="DZ19" s="664"/>
      <c r="EA19" s="664"/>
      <c r="EB19" s="664"/>
      <c r="EC19" s="683"/>
    </row>
    <row r="20" spans="2:133" ht="11.25" customHeight="1">
      <c r="B20" s="669" t="s">
        <v>278</v>
      </c>
      <c r="C20" s="670"/>
      <c r="D20" s="670"/>
      <c r="E20" s="670"/>
      <c r="F20" s="670"/>
      <c r="G20" s="670"/>
      <c r="H20" s="670"/>
      <c r="I20" s="670"/>
      <c r="J20" s="670"/>
      <c r="K20" s="670"/>
      <c r="L20" s="670"/>
      <c r="M20" s="670"/>
      <c r="N20" s="670"/>
      <c r="O20" s="670"/>
      <c r="P20" s="670"/>
      <c r="Q20" s="671"/>
      <c r="R20" s="663">
        <v>1287</v>
      </c>
      <c r="S20" s="664"/>
      <c r="T20" s="664"/>
      <c r="U20" s="664"/>
      <c r="V20" s="664"/>
      <c r="W20" s="664"/>
      <c r="X20" s="664"/>
      <c r="Y20" s="665"/>
      <c r="Z20" s="666">
        <v>0</v>
      </c>
      <c r="AA20" s="666"/>
      <c r="AB20" s="666"/>
      <c r="AC20" s="666"/>
      <c r="AD20" s="667">
        <v>1287</v>
      </c>
      <c r="AE20" s="667"/>
      <c r="AF20" s="667"/>
      <c r="AG20" s="667"/>
      <c r="AH20" s="667"/>
      <c r="AI20" s="667"/>
      <c r="AJ20" s="667"/>
      <c r="AK20" s="667"/>
      <c r="AL20" s="672">
        <v>0</v>
      </c>
      <c r="AM20" s="673"/>
      <c r="AN20" s="673"/>
      <c r="AO20" s="674"/>
      <c r="AP20" s="669" t="s">
        <v>279</v>
      </c>
      <c r="AQ20" s="670"/>
      <c r="AR20" s="670"/>
      <c r="AS20" s="670"/>
      <c r="AT20" s="670"/>
      <c r="AU20" s="670"/>
      <c r="AV20" s="670"/>
      <c r="AW20" s="670"/>
      <c r="AX20" s="670"/>
      <c r="AY20" s="670"/>
      <c r="AZ20" s="670"/>
      <c r="BA20" s="670"/>
      <c r="BB20" s="670"/>
      <c r="BC20" s="670"/>
      <c r="BD20" s="670"/>
      <c r="BE20" s="670"/>
      <c r="BF20" s="671"/>
      <c r="BG20" s="663" t="s">
        <v>129</v>
      </c>
      <c r="BH20" s="664"/>
      <c r="BI20" s="664"/>
      <c r="BJ20" s="664"/>
      <c r="BK20" s="664"/>
      <c r="BL20" s="664"/>
      <c r="BM20" s="664"/>
      <c r="BN20" s="665"/>
      <c r="BO20" s="666" t="s">
        <v>129</v>
      </c>
      <c r="BP20" s="666"/>
      <c r="BQ20" s="666"/>
      <c r="BR20" s="666"/>
      <c r="BS20" s="667" t="s">
        <v>129</v>
      </c>
      <c r="BT20" s="667"/>
      <c r="BU20" s="667"/>
      <c r="BV20" s="667"/>
      <c r="BW20" s="667"/>
      <c r="BX20" s="667"/>
      <c r="BY20" s="667"/>
      <c r="BZ20" s="667"/>
      <c r="CA20" s="667"/>
      <c r="CB20" s="668"/>
      <c r="CD20" s="680" t="s">
        <v>280</v>
      </c>
      <c r="CE20" s="681"/>
      <c r="CF20" s="681"/>
      <c r="CG20" s="681"/>
      <c r="CH20" s="681"/>
      <c r="CI20" s="681"/>
      <c r="CJ20" s="681"/>
      <c r="CK20" s="681"/>
      <c r="CL20" s="681"/>
      <c r="CM20" s="681"/>
      <c r="CN20" s="681"/>
      <c r="CO20" s="681"/>
      <c r="CP20" s="681"/>
      <c r="CQ20" s="682"/>
      <c r="CR20" s="663">
        <v>8302948</v>
      </c>
      <c r="CS20" s="664"/>
      <c r="CT20" s="664"/>
      <c r="CU20" s="664"/>
      <c r="CV20" s="664"/>
      <c r="CW20" s="664"/>
      <c r="CX20" s="664"/>
      <c r="CY20" s="665"/>
      <c r="CZ20" s="666">
        <v>100</v>
      </c>
      <c r="DA20" s="666"/>
      <c r="DB20" s="666"/>
      <c r="DC20" s="666"/>
      <c r="DD20" s="679">
        <v>1392172</v>
      </c>
      <c r="DE20" s="664"/>
      <c r="DF20" s="664"/>
      <c r="DG20" s="664"/>
      <c r="DH20" s="664"/>
      <c r="DI20" s="664"/>
      <c r="DJ20" s="664"/>
      <c r="DK20" s="664"/>
      <c r="DL20" s="664"/>
      <c r="DM20" s="664"/>
      <c r="DN20" s="664"/>
      <c r="DO20" s="664"/>
      <c r="DP20" s="665"/>
      <c r="DQ20" s="679">
        <v>5399787</v>
      </c>
      <c r="DR20" s="664"/>
      <c r="DS20" s="664"/>
      <c r="DT20" s="664"/>
      <c r="DU20" s="664"/>
      <c r="DV20" s="664"/>
      <c r="DW20" s="664"/>
      <c r="DX20" s="664"/>
      <c r="DY20" s="664"/>
      <c r="DZ20" s="664"/>
      <c r="EA20" s="664"/>
      <c r="EB20" s="664"/>
      <c r="EC20" s="683"/>
    </row>
    <row r="21" spans="2:133" ht="11.25" customHeight="1">
      <c r="B21" s="669" t="s">
        <v>281</v>
      </c>
      <c r="C21" s="670"/>
      <c r="D21" s="670"/>
      <c r="E21" s="670"/>
      <c r="F21" s="670"/>
      <c r="G21" s="670"/>
      <c r="H21" s="670"/>
      <c r="I21" s="670"/>
      <c r="J21" s="670"/>
      <c r="K21" s="670"/>
      <c r="L21" s="670"/>
      <c r="M21" s="670"/>
      <c r="N21" s="670"/>
      <c r="O21" s="670"/>
      <c r="P21" s="670"/>
      <c r="Q21" s="671"/>
      <c r="R21" s="663">
        <v>346</v>
      </c>
      <c r="S21" s="664"/>
      <c r="T21" s="664"/>
      <c r="U21" s="664"/>
      <c r="V21" s="664"/>
      <c r="W21" s="664"/>
      <c r="X21" s="664"/>
      <c r="Y21" s="665"/>
      <c r="Z21" s="666">
        <v>0</v>
      </c>
      <c r="AA21" s="666"/>
      <c r="AB21" s="666"/>
      <c r="AC21" s="666"/>
      <c r="AD21" s="667">
        <v>346</v>
      </c>
      <c r="AE21" s="667"/>
      <c r="AF21" s="667"/>
      <c r="AG21" s="667"/>
      <c r="AH21" s="667"/>
      <c r="AI21" s="667"/>
      <c r="AJ21" s="667"/>
      <c r="AK21" s="667"/>
      <c r="AL21" s="672">
        <v>0</v>
      </c>
      <c r="AM21" s="673"/>
      <c r="AN21" s="673"/>
      <c r="AO21" s="674"/>
      <c r="AP21" s="685" t="s">
        <v>282</v>
      </c>
      <c r="AQ21" s="686"/>
      <c r="AR21" s="686"/>
      <c r="AS21" s="686"/>
      <c r="AT21" s="686"/>
      <c r="AU21" s="686"/>
      <c r="AV21" s="686"/>
      <c r="AW21" s="686"/>
      <c r="AX21" s="686"/>
      <c r="AY21" s="686"/>
      <c r="AZ21" s="686"/>
      <c r="BA21" s="686"/>
      <c r="BB21" s="686"/>
      <c r="BC21" s="686"/>
      <c r="BD21" s="686"/>
      <c r="BE21" s="686"/>
      <c r="BF21" s="687"/>
      <c r="BG21" s="663" t="s">
        <v>129</v>
      </c>
      <c r="BH21" s="664"/>
      <c r="BI21" s="664"/>
      <c r="BJ21" s="664"/>
      <c r="BK21" s="664"/>
      <c r="BL21" s="664"/>
      <c r="BM21" s="664"/>
      <c r="BN21" s="665"/>
      <c r="BO21" s="666" t="s">
        <v>129</v>
      </c>
      <c r="BP21" s="666"/>
      <c r="BQ21" s="666"/>
      <c r="BR21" s="666"/>
      <c r="BS21" s="667" t="s">
        <v>129</v>
      </c>
      <c r="BT21" s="667"/>
      <c r="BU21" s="667"/>
      <c r="BV21" s="667"/>
      <c r="BW21" s="667"/>
      <c r="BX21" s="667"/>
      <c r="BY21" s="667"/>
      <c r="BZ21" s="667"/>
      <c r="CA21" s="667"/>
      <c r="CB21" s="668"/>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697" t="s">
        <v>283</v>
      </c>
      <c r="C22" s="698"/>
      <c r="D22" s="698"/>
      <c r="E22" s="698"/>
      <c r="F22" s="698"/>
      <c r="G22" s="698"/>
      <c r="H22" s="698"/>
      <c r="I22" s="698"/>
      <c r="J22" s="698"/>
      <c r="K22" s="698"/>
      <c r="L22" s="698"/>
      <c r="M22" s="698"/>
      <c r="N22" s="698"/>
      <c r="O22" s="698"/>
      <c r="P22" s="698"/>
      <c r="Q22" s="699"/>
      <c r="R22" s="663">
        <v>7523</v>
      </c>
      <c r="S22" s="664"/>
      <c r="T22" s="664"/>
      <c r="U22" s="664"/>
      <c r="V22" s="664"/>
      <c r="W22" s="664"/>
      <c r="X22" s="664"/>
      <c r="Y22" s="665"/>
      <c r="Z22" s="666">
        <v>0.1</v>
      </c>
      <c r="AA22" s="666"/>
      <c r="AB22" s="666"/>
      <c r="AC22" s="666"/>
      <c r="AD22" s="667">
        <v>7523</v>
      </c>
      <c r="AE22" s="667"/>
      <c r="AF22" s="667"/>
      <c r="AG22" s="667"/>
      <c r="AH22" s="667"/>
      <c r="AI22" s="667"/>
      <c r="AJ22" s="667"/>
      <c r="AK22" s="667"/>
      <c r="AL22" s="672">
        <v>0.20000000298023224</v>
      </c>
      <c r="AM22" s="673"/>
      <c r="AN22" s="673"/>
      <c r="AO22" s="674"/>
      <c r="AP22" s="685" t="s">
        <v>284</v>
      </c>
      <c r="AQ22" s="686"/>
      <c r="AR22" s="686"/>
      <c r="AS22" s="686"/>
      <c r="AT22" s="686"/>
      <c r="AU22" s="686"/>
      <c r="AV22" s="686"/>
      <c r="AW22" s="686"/>
      <c r="AX22" s="686"/>
      <c r="AY22" s="686"/>
      <c r="AZ22" s="686"/>
      <c r="BA22" s="686"/>
      <c r="BB22" s="686"/>
      <c r="BC22" s="686"/>
      <c r="BD22" s="686"/>
      <c r="BE22" s="686"/>
      <c r="BF22" s="687"/>
      <c r="BG22" s="663" t="s">
        <v>129</v>
      </c>
      <c r="BH22" s="664"/>
      <c r="BI22" s="664"/>
      <c r="BJ22" s="664"/>
      <c r="BK22" s="664"/>
      <c r="BL22" s="664"/>
      <c r="BM22" s="664"/>
      <c r="BN22" s="665"/>
      <c r="BO22" s="666" t="s">
        <v>129</v>
      </c>
      <c r="BP22" s="666"/>
      <c r="BQ22" s="666"/>
      <c r="BR22" s="666"/>
      <c r="BS22" s="667" t="s">
        <v>129</v>
      </c>
      <c r="BT22" s="667"/>
      <c r="BU22" s="667"/>
      <c r="BV22" s="667"/>
      <c r="BW22" s="667"/>
      <c r="BX22" s="667"/>
      <c r="BY22" s="667"/>
      <c r="BZ22" s="667"/>
      <c r="CA22" s="667"/>
      <c r="CB22" s="668"/>
      <c r="CD22" s="648" t="s">
        <v>285</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286</v>
      </c>
      <c r="C23" s="670"/>
      <c r="D23" s="670"/>
      <c r="E23" s="670"/>
      <c r="F23" s="670"/>
      <c r="G23" s="670"/>
      <c r="H23" s="670"/>
      <c r="I23" s="670"/>
      <c r="J23" s="670"/>
      <c r="K23" s="670"/>
      <c r="L23" s="670"/>
      <c r="M23" s="670"/>
      <c r="N23" s="670"/>
      <c r="O23" s="670"/>
      <c r="P23" s="670"/>
      <c r="Q23" s="671"/>
      <c r="R23" s="663">
        <v>3498845</v>
      </c>
      <c r="S23" s="664"/>
      <c r="T23" s="664"/>
      <c r="U23" s="664"/>
      <c r="V23" s="664"/>
      <c r="W23" s="664"/>
      <c r="X23" s="664"/>
      <c r="Y23" s="665"/>
      <c r="Z23" s="666">
        <v>41.8</v>
      </c>
      <c r="AA23" s="666"/>
      <c r="AB23" s="666"/>
      <c r="AC23" s="666"/>
      <c r="AD23" s="667">
        <v>3249880</v>
      </c>
      <c r="AE23" s="667"/>
      <c r="AF23" s="667"/>
      <c r="AG23" s="667"/>
      <c r="AH23" s="667"/>
      <c r="AI23" s="667"/>
      <c r="AJ23" s="667"/>
      <c r="AK23" s="667"/>
      <c r="AL23" s="672">
        <v>74.8</v>
      </c>
      <c r="AM23" s="673"/>
      <c r="AN23" s="673"/>
      <c r="AO23" s="674"/>
      <c r="AP23" s="685" t="s">
        <v>287</v>
      </c>
      <c r="AQ23" s="686"/>
      <c r="AR23" s="686"/>
      <c r="AS23" s="686"/>
      <c r="AT23" s="686"/>
      <c r="AU23" s="686"/>
      <c r="AV23" s="686"/>
      <c r="AW23" s="686"/>
      <c r="AX23" s="686"/>
      <c r="AY23" s="686"/>
      <c r="AZ23" s="686"/>
      <c r="BA23" s="686"/>
      <c r="BB23" s="686"/>
      <c r="BC23" s="686"/>
      <c r="BD23" s="686"/>
      <c r="BE23" s="686"/>
      <c r="BF23" s="687"/>
      <c r="BG23" s="663" t="s">
        <v>129</v>
      </c>
      <c r="BH23" s="664"/>
      <c r="BI23" s="664"/>
      <c r="BJ23" s="664"/>
      <c r="BK23" s="664"/>
      <c r="BL23" s="664"/>
      <c r="BM23" s="664"/>
      <c r="BN23" s="665"/>
      <c r="BO23" s="666" t="s">
        <v>129</v>
      </c>
      <c r="BP23" s="666"/>
      <c r="BQ23" s="666"/>
      <c r="BR23" s="666"/>
      <c r="BS23" s="667" t="s">
        <v>129</v>
      </c>
      <c r="BT23" s="667"/>
      <c r="BU23" s="667"/>
      <c r="BV23" s="667"/>
      <c r="BW23" s="667"/>
      <c r="BX23" s="667"/>
      <c r="BY23" s="667"/>
      <c r="BZ23" s="667"/>
      <c r="CA23" s="667"/>
      <c r="CB23" s="668"/>
      <c r="CD23" s="648" t="s">
        <v>227</v>
      </c>
      <c r="CE23" s="649"/>
      <c r="CF23" s="649"/>
      <c r="CG23" s="649"/>
      <c r="CH23" s="649"/>
      <c r="CI23" s="649"/>
      <c r="CJ23" s="649"/>
      <c r="CK23" s="649"/>
      <c r="CL23" s="649"/>
      <c r="CM23" s="649"/>
      <c r="CN23" s="649"/>
      <c r="CO23" s="649"/>
      <c r="CP23" s="649"/>
      <c r="CQ23" s="650"/>
      <c r="CR23" s="648" t="s">
        <v>288</v>
      </c>
      <c r="CS23" s="649"/>
      <c r="CT23" s="649"/>
      <c r="CU23" s="649"/>
      <c r="CV23" s="649"/>
      <c r="CW23" s="649"/>
      <c r="CX23" s="649"/>
      <c r="CY23" s="650"/>
      <c r="CZ23" s="648" t="s">
        <v>289</v>
      </c>
      <c r="DA23" s="649"/>
      <c r="DB23" s="649"/>
      <c r="DC23" s="650"/>
      <c r="DD23" s="648" t="s">
        <v>290</v>
      </c>
      <c r="DE23" s="649"/>
      <c r="DF23" s="649"/>
      <c r="DG23" s="649"/>
      <c r="DH23" s="649"/>
      <c r="DI23" s="649"/>
      <c r="DJ23" s="649"/>
      <c r="DK23" s="650"/>
      <c r="DL23" s="704" t="s">
        <v>291</v>
      </c>
      <c r="DM23" s="705"/>
      <c r="DN23" s="705"/>
      <c r="DO23" s="705"/>
      <c r="DP23" s="705"/>
      <c r="DQ23" s="705"/>
      <c r="DR23" s="705"/>
      <c r="DS23" s="705"/>
      <c r="DT23" s="705"/>
      <c r="DU23" s="705"/>
      <c r="DV23" s="706"/>
      <c r="DW23" s="648" t="s">
        <v>292</v>
      </c>
      <c r="DX23" s="649"/>
      <c r="DY23" s="649"/>
      <c r="DZ23" s="649"/>
      <c r="EA23" s="649"/>
      <c r="EB23" s="649"/>
      <c r="EC23" s="650"/>
    </row>
    <row r="24" spans="2:133" ht="11.25" customHeight="1">
      <c r="B24" s="669" t="s">
        <v>293</v>
      </c>
      <c r="C24" s="670"/>
      <c r="D24" s="670"/>
      <c r="E24" s="670"/>
      <c r="F24" s="670"/>
      <c r="G24" s="670"/>
      <c r="H24" s="670"/>
      <c r="I24" s="670"/>
      <c r="J24" s="670"/>
      <c r="K24" s="670"/>
      <c r="L24" s="670"/>
      <c r="M24" s="670"/>
      <c r="N24" s="670"/>
      <c r="O24" s="670"/>
      <c r="P24" s="670"/>
      <c r="Q24" s="671"/>
      <c r="R24" s="663">
        <v>3249880</v>
      </c>
      <c r="S24" s="664"/>
      <c r="T24" s="664"/>
      <c r="U24" s="664"/>
      <c r="V24" s="664"/>
      <c r="W24" s="664"/>
      <c r="X24" s="664"/>
      <c r="Y24" s="665"/>
      <c r="Z24" s="666">
        <v>38.9</v>
      </c>
      <c r="AA24" s="666"/>
      <c r="AB24" s="666"/>
      <c r="AC24" s="666"/>
      <c r="AD24" s="667">
        <v>3249880</v>
      </c>
      <c r="AE24" s="667"/>
      <c r="AF24" s="667"/>
      <c r="AG24" s="667"/>
      <c r="AH24" s="667"/>
      <c r="AI24" s="667"/>
      <c r="AJ24" s="667"/>
      <c r="AK24" s="667"/>
      <c r="AL24" s="672">
        <v>74.8</v>
      </c>
      <c r="AM24" s="673"/>
      <c r="AN24" s="673"/>
      <c r="AO24" s="674"/>
      <c r="AP24" s="685" t="s">
        <v>294</v>
      </c>
      <c r="AQ24" s="686"/>
      <c r="AR24" s="686"/>
      <c r="AS24" s="686"/>
      <c r="AT24" s="686"/>
      <c r="AU24" s="686"/>
      <c r="AV24" s="686"/>
      <c r="AW24" s="686"/>
      <c r="AX24" s="686"/>
      <c r="AY24" s="686"/>
      <c r="AZ24" s="686"/>
      <c r="BA24" s="686"/>
      <c r="BB24" s="686"/>
      <c r="BC24" s="686"/>
      <c r="BD24" s="686"/>
      <c r="BE24" s="686"/>
      <c r="BF24" s="687"/>
      <c r="BG24" s="663" t="s">
        <v>129</v>
      </c>
      <c r="BH24" s="664"/>
      <c r="BI24" s="664"/>
      <c r="BJ24" s="664"/>
      <c r="BK24" s="664"/>
      <c r="BL24" s="664"/>
      <c r="BM24" s="664"/>
      <c r="BN24" s="665"/>
      <c r="BO24" s="666" t="s">
        <v>129</v>
      </c>
      <c r="BP24" s="666"/>
      <c r="BQ24" s="666"/>
      <c r="BR24" s="666"/>
      <c r="BS24" s="667" t="s">
        <v>129</v>
      </c>
      <c r="BT24" s="667"/>
      <c r="BU24" s="667"/>
      <c r="BV24" s="667"/>
      <c r="BW24" s="667"/>
      <c r="BX24" s="667"/>
      <c r="BY24" s="667"/>
      <c r="BZ24" s="667"/>
      <c r="CA24" s="667"/>
      <c r="CB24" s="668"/>
      <c r="CD24" s="675" t="s">
        <v>295</v>
      </c>
      <c r="CE24" s="676"/>
      <c r="CF24" s="676"/>
      <c r="CG24" s="676"/>
      <c r="CH24" s="676"/>
      <c r="CI24" s="676"/>
      <c r="CJ24" s="676"/>
      <c r="CK24" s="676"/>
      <c r="CL24" s="676"/>
      <c r="CM24" s="676"/>
      <c r="CN24" s="676"/>
      <c r="CO24" s="676"/>
      <c r="CP24" s="676"/>
      <c r="CQ24" s="677"/>
      <c r="CR24" s="655">
        <v>3405573</v>
      </c>
      <c r="CS24" s="656"/>
      <c r="CT24" s="656"/>
      <c r="CU24" s="656"/>
      <c r="CV24" s="656"/>
      <c r="CW24" s="656"/>
      <c r="CX24" s="656"/>
      <c r="CY24" s="657"/>
      <c r="CZ24" s="660">
        <v>41</v>
      </c>
      <c r="DA24" s="661"/>
      <c r="DB24" s="661"/>
      <c r="DC24" s="678"/>
      <c r="DD24" s="707">
        <v>2502752</v>
      </c>
      <c r="DE24" s="656"/>
      <c r="DF24" s="656"/>
      <c r="DG24" s="656"/>
      <c r="DH24" s="656"/>
      <c r="DI24" s="656"/>
      <c r="DJ24" s="656"/>
      <c r="DK24" s="657"/>
      <c r="DL24" s="707">
        <v>2462448</v>
      </c>
      <c r="DM24" s="656"/>
      <c r="DN24" s="656"/>
      <c r="DO24" s="656"/>
      <c r="DP24" s="656"/>
      <c r="DQ24" s="656"/>
      <c r="DR24" s="656"/>
      <c r="DS24" s="656"/>
      <c r="DT24" s="656"/>
      <c r="DU24" s="656"/>
      <c r="DV24" s="657"/>
      <c r="DW24" s="660">
        <v>54.7</v>
      </c>
      <c r="DX24" s="661"/>
      <c r="DY24" s="661"/>
      <c r="DZ24" s="661"/>
      <c r="EA24" s="661"/>
      <c r="EB24" s="661"/>
      <c r="EC24" s="662"/>
    </row>
    <row r="25" spans="2:133" ht="11.25" customHeight="1">
      <c r="B25" s="669" t="s">
        <v>296</v>
      </c>
      <c r="C25" s="670"/>
      <c r="D25" s="670"/>
      <c r="E25" s="670"/>
      <c r="F25" s="670"/>
      <c r="G25" s="670"/>
      <c r="H25" s="670"/>
      <c r="I25" s="670"/>
      <c r="J25" s="670"/>
      <c r="K25" s="670"/>
      <c r="L25" s="670"/>
      <c r="M25" s="670"/>
      <c r="N25" s="670"/>
      <c r="O25" s="670"/>
      <c r="P25" s="670"/>
      <c r="Q25" s="671"/>
      <c r="R25" s="663">
        <v>248965</v>
      </c>
      <c r="S25" s="664"/>
      <c r="T25" s="664"/>
      <c r="U25" s="664"/>
      <c r="V25" s="664"/>
      <c r="W25" s="664"/>
      <c r="X25" s="664"/>
      <c r="Y25" s="665"/>
      <c r="Z25" s="666">
        <v>3</v>
      </c>
      <c r="AA25" s="666"/>
      <c r="AB25" s="666"/>
      <c r="AC25" s="666"/>
      <c r="AD25" s="667" t="s">
        <v>129</v>
      </c>
      <c r="AE25" s="667"/>
      <c r="AF25" s="667"/>
      <c r="AG25" s="667"/>
      <c r="AH25" s="667"/>
      <c r="AI25" s="667"/>
      <c r="AJ25" s="667"/>
      <c r="AK25" s="667"/>
      <c r="AL25" s="672" t="s">
        <v>129</v>
      </c>
      <c r="AM25" s="673"/>
      <c r="AN25" s="673"/>
      <c r="AO25" s="674"/>
      <c r="AP25" s="685" t="s">
        <v>297</v>
      </c>
      <c r="AQ25" s="686"/>
      <c r="AR25" s="686"/>
      <c r="AS25" s="686"/>
      <c r="AT25" s="686"/>
      <c r="AU25" s="686"/>
      <c r="AV25" s="686"/>
      <c r="AW25" s="686"/>
      <c r="AX25" s="686"/>
      <c r="AY25" s="686"/>
      <c r="AZ25" s="686"/>
      <c r="BA25" s="686"/>
      <c r="BB25" s="686"/>
      <c r="BC25" s="686"/>
      <c r="BD25" s="686"/>
      <c r="BE25" s="686"/>
      <c r="BF25" s="687"/>
      <c r="BG25" s="663" t="s">
        <v>129</v>
      </c>
      <c r="BH25" s="664"/>
      <c r="BI25" s="664"/>
      <c r="BJ25" s="664"/>
      <c r="BK25" s="664"/>
      <c r="BL25" s="664"/>
      <c r="BM25" s="664"/>
      <c r="BN25" s="665"/>
      <c r="BO25" s="666" t="s">
        <v>129</v>
      </c>
      <c r="BP25" s="666"/>
      <c r="BQ25" s="666"/>
      <c r="BR25" s="666"/>
      <c r="BS25" s="667" t="s">
        <v>129</v>
      </c>
      <c r="BT25" s="667"/>
      <c r="BU25" s="667"/>
      <c r="BV25" s="667"/>
      <c r="BW25" s="667"/>
      <c r="BX25" s="667"/>
      <c r="BY25" s="667"/>
      <c r="BZ25" s="667"/>
      <c r="CA25" s="667"/>
      <c r="CB25" s="668"/>
      <c r="CD25" s="680" t="s">
        <v>298</v>
      </c>
      <c r="CE25" s="681"/>
      <c r="CF25" s="681"/>
      <c r="CG25" s="681"/>
      <c r="CH25" s="681"/>
      <c r="CI25" s="681"/>
      <c r="CJ25" s="681"/>
      <c r="CK25" s="681"/>
      <c r="CL25" s="681"/>
      <c r="CM25" s="681"/>
      <c r="CN25" s="681"/>
      <c r="CO25" s="681"/>
      <c r="CP25" s="681"/>
      <c r="CQ25" s="682"/>
      <c r="CR25" s="663">
        <v>1443588</v>
      </c>
      <c r="CS25" s="700"/>
      <c r="CT25" s="700"/>
      <c r="CU25" s="700"/>
      <c r="CV25" s="700"/>
      <c r="CW25" s="700"/>
      <c r="CX25" s="700"/>
      <c r="CY25" s="701"/>
      <c r="CZ25" s="672">
        <v>17.399999999999999</v>
      </c>
      <c r="DA25" s="702"/>
      <c r="DB25" s="702"/>
      <c r="DC25" s="708"/>
      <c r="DD25" s="679">
        <v>1324531</v>
      </c>
      <c r="DE25" s="700"/>
      <c r="DF25" s="700"/>
      <c r="DG25" s="700"/>
      <c r="DH25" s="700"/>
      <c r="DI25" s="700"/>
      <c r="DJ25" s="700"/>
      <c r="DK25" s="701"/>
      <c r="DL25" s="679">
        <v>1297357</v>
      </c>
      <c r="DM25" s="700"/>
      <c r="DN25" s="700"/>
      <c r="DO25" s="700"/>
      <c r="DP25" s="700"/>
      <c r="DQ25" s="700"/>
      <c r="DR25" s="700"/>
      <c r="DS25" s="700"/>
      <c r="DT25" s="700"/>
      <c r="DU25" s="700"/>
      <c r="DV25" s="701"/>
      <c r="DW25" s="672">
        <v>28.8</v>
      </c>
      <c r="DX25" s="702"/>
      <c r="DY25" s="702"/>
      <c r="DZ25" s="702"/>
      <c r="EA25" s="702"/>
      <c r="EB25" s="702"/>
      <c r="EC25" s="703"/>
    </row>
    <row r="26" spans="2:133" ht="11.25" customHeight="1">
      <c r="B26" s="669" t="s">
        <v>299</v>
      </c>
      <c r="C26" s="670"/>
      <c r="D26" s="670"/>
      <c r="E26" s="670"/>
      <c r="F26" s="670"/>
      <c r="G26" s="670"/>
      <c r="H26" s="670"/>
      <c r="I26" s="670"/>
      <c r="J26" s="670"/>
      <c r="K26" s="670"/>
      <c r="L26" s="670"/>
      <c r="M26" s="670"/>
      <c r="N26" s="670"/>
      <c r="O26" s="670"/>
      <c r="P26" s="670"/>
      <c r="Q26" s="671"/>
      <c r="R26" s="663" t="s">
        <v>129</v>
      </c>
      <c r="S26" s="664"/>
      <c r="T26" s="664"/>
      <c r="U26" s="664"/>
      <c r="V26" s="664"/>
      <c r="W26" s="664"/>
      <c r="X26" s="664"/>
      <c r="Y26" s="665"/>
      <c r="Z26" s="666" t="s">
        <v>129</v>
      </c>
      <c r="AA26" s="666"/>
      <c r="AB26" s="666"/>
      <c r="AC26" s="666"/>
      <c r="AD26" s="667" t="s">
        <v>129</v>
      </c>
      <c r="AE26" s="667"/>
      <c r="AF26" s="667"/>
      <c r="AG26" s="667"/>
      <c r="AH26" s="667"/>
      <c r="AI26" s="667"/>
      <c r="AJ26" s="667"/>
      <c r="AK26" s="667"/>
      <c r="AL26" s="672" t="s">
        <v>129</v>
      </c>
      <c r="AM26" s="673"/>
      <c r="AN26" s="673"/>
      <c r="AO26" s="674"/>
      <c r="AP26" s="685" t="s">
        <v>300</v>
      </c>
      <c r="AQ26" s="709"/>
      <c r="AR26" s="709"/>
      <c r="AS26" s="709"/>
      <c r="AT26" s="709"/>
      <c r="AU26" s="709"/>
      <c r="AV26" s="709"/>
      <c r="AW26" s="709"/>
      <c r="AX26" s="709"/>
      <c r="AY26" s="709"/>
      <c r="AZ26" s="709"/>
      <c r="BA26" s="709"/>
      <c r="BB26" s="709"/>
      <c r="BC26" s="709"/>
      <c r="BD26" s="709"/>
      <c r="BE26" s="709"/>
      <c r="BF26" s="687"/>
      <c r="BG26" s="663" t="s">
        <v>129</v>
      </c>
      <c r="BH26" s="664"/>
      <c r="BI26" s="664"/>
      <c r="BJ26" s="664"/>
      <c r="BK26" s="664"/>
      <c r="BL26" s="664"/>
      <c r="BM26" s="664"/>
      <c r="BN26" s="665"/>
      <c r="BO26" s="666" t="s">
        <v>129</v>
      </c>
      <c r="BP26" s="666"/>
      <c r="BQ26" s="666"/>
      <c r="BR26" s="666"/>
      <c r="BS26" s="667" t="s">
        <v>129</v>
      </c>
      <c r="BT26" s="667"/>
      <c r="BU26" s="667"/>
      <c r="BV26" s="667"/>
      <c r="BW26" s="667"/>
      <c r="BX26" s="667"/>
      <c r="BY26" s="667"/>
      <c r="BZ26" s="667"/>
      <c r="CA26" s="667"/>
      <c r="CB26" s="668"/>
      <c r="CD26" s="680" t="s">
        <v>301</v>
      </c>
      <c r="CE26" s="681"/>
      <c r="CF26" s="681"/>
      <c r="CG26" s="681"/>
      <c r="CH26" s="681"/>
      <c r="CI26" s="681"/>
      <c r="CJ26" s="681"/>
      <c r="CK26" s="681"/>
      <c r="CL26" s="681"/>
      <c r="CM26" s="681"/>
      <c r="CN26" s="681"/>
      <c r="CO26" s="681"/>
      <c r="CP26" s="681"/>
      <c r="CQ26" s="682"/>
      <c r="CR26" s="663">
        <v>871083</v>
      </c>
      <c r="CS26" s="664"/>
      <c r="CT26" s="664"/>
      <c r="CU26" s="664"/>
      <c r="CV26" s="664"/>
      <c r="CW26" s="664"/>
      <c r="CX26" s="664"/>
      <c r="CY26" s="665"/>
      <c r="CZ26" s="672">
        <v>10.5</v>
      </c>
      <c r="DA26" s="702"/>
      <c r="DB26" s="702"/>
      <c r="DC26" s="708"/>
      <c r="DD26" s="679">
        <v>773259</v>
      </c>
      <c r="DE26" s="664"/>
      <c r="DF26" s="664"/>
      <c r="DG26" s="664"/>
      <c r="DH26" s="664"/>
      <c r="DI26" s="664"/>
      <c r="DJ26" s="664"/>
      <c r="DK26" s="665"/>
      <c r="DL26" s="679" t="s">
        <v>129</v>
      </c>
      <c r="DM26" s="664"/>
      <c r="DN26" s="664"/>
      <c r="DO26" s="664"/>
      <c r="DP26" s="664"/>
      <c r="DQ26" s="664"/>
      <c r="DR26" s="664"/>
      <c r="DS26" s="664"/>
      <c r="DT26" s="664"/>
      <c r="DU26" s="664"/>
      <c r="DV26" s="665"/>
      <c r="DW26" s="672" t="s">
        <v>129</v>
      </c>
      <c r="DX26" s="702"/>
      <c r="DY26" s="702"/>
      <c r="DZ26" s="702"/>
      <c r="EA26" s="702"/>
      <c r="EB26" s="702"/>
      <c r="EC26" s="703"/>
    </row>
    <row r="27" spans="2:133" ht="11.25" customHeight="1">
      <c r="B27" s="669" t="s">
        <v>302</v>
      </c>
      <c r="C27" s="670"/>
      <c r="D27" s="670"/>
      <c r="E27" s="670"/>
      <c r="F27" s="670"/>
      <c r="G27" s="670"/>
      <c r="H27" s="670"/>
      <c r="I27" s="670"/>
      <c r="J27" s="670"/>
      <c r="K27" s="670"/>
      <c r="L27" s="670"/>
      <c r="M27" s="670"/>
      <c r="N27" s="670"/>
      <c r="O27" s="670"/>
      <c r="P27" s="670"/>
      <c r="Q27" s="671"/>
      <c r="R27" s="663">
        <v>4561289</v>
      </c>
      <c r="S27" s="664"/>
      <c r="T27" s="664"/>
      <c r="U27" s="664"/>
      <c r="V27" s="664"/>
      <c r="W27" s="664"/>
      <c r="X27" s="664"/>
      <c r="Y27" s="665"/>
      <c r="Z27" s="666">
        <v>54.6</v>
      </c>
      <c r="AA27" s="666"/>
      <c r="AB27" s="666"/>
      <c r="AC27" s="666"/>
      <c r="AD27" s="667">
        <v>4312324</v>
      </c>
      <c r="AE27" s="667"/>
      <c r="AF27" s="667"/>
      <c r="AG27" s="667"/>
      <c r="AH27" s="667"/>
      <c r="AI27" s="667"/>
      <c r="AJ27" s="667"/>
      <c r="AK27" s="667"/>
      <c r="AL27" s="672">
        <v>99.199996948242188</v>
      </c>
      <c r="AM27" s="673"/>
      <c r="AN27" s="673"/>
      <c r="AO27" s="674"/>
      <c r="AP27" s="669" t="s">
        <v>303</v>
      </c>
      <c r="AQ27" s="670"/>
      <c r="AR27" s="670"/>
      <c r="AS27" s="670"/>
      <c r="AT27" s="670"/>
      <c r="AU27" s="670"/>
      <c r="AV27" s="670"/>
      <c r="AW27" s="670"/>
      <c r="AX27" s="670"/>
      <c r="AY27" s="670"/>
      <c r="AZ27" s="670"/>
      <c r="BA27" s="670"/>
      <c r="BB27" s="670"/>
      <c r="BC27" s="670"/>
      <c r="BD27" s="670"/>
      <c r="BE27" s="670"/>
      <c r="BF27" s="671"/>
      <c r="BG27" s="663">
        <v>757697</v>
      </c>
      <c r="BH27" s="664"/>
      <c r="BI27" s="664"/>
      <c r="BJ27" s="664"/>
      <c r="BK27" s="664"/>
      <c r="BL27" s="664"/>
      <c r="BM27" s="664"/>
      <c r="BN27" s="665"/>
      <c r="BO27" s="666">
        <v>100</v>
      </c>
      <c r="BP27" s="666"/>
      <c r="BQ27" s="666"/>
      <c r="BR27" s="666"/>
      <c r="BS27" s="667" t="s">
        <v>129</v>
      </c>
      <c r="BT27" s="667"/>
      <c r="BU27" s="667"/>
      <c r="BV27" s="667"/>
      <c r="BW27" s="667"/>
      <c r="BX27" s="667"/>
      <c r="BY27" s="667"/>
      <c r="BZ27" s="667"/>
      <c r="CA27" s="667"/>
      <c r="CB27" s="668"/>
      <c r="CD27" s="680" t="s">
        <v>304</v>
      </c>
      <c r="CE27" s="681"/>
      <c r="CF27" s="681"/>
      <c r="CG27" s="681"/>
      <c r="CH27" s="681"/>
      <c r="CI27" s="681"/>
      <c r="CJ27" s="681"/>
      <c r="CK27" s="681"/>
      <c r="CL27" s="681"/>
      <c r="CM27" s="681"/>
      <c r="CN27" s="681"/>
      <c r="CO27" s="681"/>
      <c r="CP27" s="681"/>
      <c r="CQ27" s="682"/>
      <c r="CR27" s="663">
        <v>1025098</v>
      </c>
      <c r="CS27" s="700"/>
      <c r="CT27" s="700"/>
      <c r="CU27" s="700"/>
      <c r="CV27" s="700"/>
      <c r="CW27" s="700"/>
      <c r="CX27" s="700"/>
      <c r="CY27" s="701"/>
      <c r="CZ27" s="672">
        <v>12.3</v>
      </c>
      <c r="DA27" s="702"/>
      <c r="DB27" s="702"/>
      <c r="DC27" s="708"/>
      <c r="DD27" s="679">
        <v>249045</v>
      </c>
      <c r="DE27" s="700"/>
      <c r="DF27" s="700"/>
      <c r="DG27" s="700"/>
      <c r="DH27" s="700"/>
      <c r="DI27" s="700"/>
      <c r="DJ27" s="700"/>
      <c r="DK27" s="701"/>
      <c r="DL27" s="679">
        <v>235915</v>
      </c>
      <c r="DM27" s="700"/>
      <c r="DN27" s="700"/>
      <c r="DO27" s="700"/>
      <c r="DP27" s="700"/>
      <c r="DQ27" s="700"/>
      <c r="DR27" s="700"/>
      <c r="DS27" s="700"/>
      <c r="DT27" s="700"/>
      <c r="DU27" s="700"/>
      <c r="DV27" s="701"/>
      <c r="DW27" s="672">
        <v>5.2</v>
      </c>
      <c r="DX27" s="702"/>
      <c r="DY27" s="702"/>
      <c r="DZ27" s="702"/>
      <c r="EA27" s="702"/>
      <c r="EB27" s="702"/>
      <c r="EC27" s="703"/>
    </row>
    <row r="28" spans="2:133" ht="11.25" customHeight="1">
      <c r="B28" s="669" t="s">
        <v>305</v>
      </c>
      <c r="C28" s="670"/>
      <c r="D28" s="670"/>
      <c r="E28" s="670"/>
      <c r="F28" s="670"/>
      <c r="G28" s="670"/>
      <c r="H28" s="670"/>
      <c r="I28" s="670"/>
      <c r="J28" s="670"/>
      <c r="K28" s="670"/>
      <c r="L28" s="670"/>
      <c r="M28" s="670"/>
      <c r="N28" s="670"/>
      <c r="O28" s="670"/>
      <c r="P28" s="670"/>
      <c r="Q28" s="671"/>
      <c r="R28" s="663">
        <v>1014</v>
      </c>
      <c r="S28" s="664"/>
      <c r="T28" s="664"/>
      <c r="U28" s="664"/>
      <c r="V28" s="664"/>
      <c r="W28" s="664"/>
      <c r="X28" s="664"/>
      <c r="Y28" s="665"/>
      <c r="Z28" s="666">
        <v>0</v>
      </c>
      <c r="AA28" s="666"/>
      <c r="AB28" s="666"/>
      <c r="AC28" s="666"/>
      <c r="AD28" s="667">
        <v>1014</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306</v>
      </c>
      <c r="CE28" s="681"/>
      <c r="CF28" s="681"/>
      <c r="CG28" s="681"/>
      <c r="CH28" s="681"/>
      <c r="CI28" s="681"/>
      <c r="CJ28" s="681"/>
      <c r="CK28" s="681"/>
      <c r="CL28" s="681"/>
      <c r="CM28" s="681"/>
      <c r="CN28" s="681"/>
      <c r="CO28" s="681"/>
      <c r="CP28" s="681"/>
      <c r="CQ28" s="682"/>
      <c r="CR28" s="663">
        <v>936887</v>
      </c>
      <c r="CS28" s="664"/>
      <c r="CT28" s="664"/>
      <c r="CU28" s="664"/>
      <c r="CV28" s="664"/>
      <c r="CW28" s="664"/>
      <c r="CX28" s="664"/>
      <c r="CY28" s="665"/>
      <c r="CZ28" s="672">
        <v>11.3</v>
      </c>
      <c r="DA28" s="702"/>
      <c r="DB28" s="702"/>
      <c r="DC28" s="708"/>
      <c r="DD28" s="679">
        <v>929176</v>
      </c>
      <c r="DE28" s="664"/>
      <c r="DF28" s="664"/>
      <c r="DG28" s="664"/>
      <c r="DH28" s="664"/>
      <c r="DI28" s="664"/>
      <c r="DJ28" s="664"/>
      <c r="DK28" s="665"/>
      <c r="DL28" s="679">
        <v>929176</v>
      </c>
      <c r="DM28" s="664"/>
      <c r="DN28" s="664"/>
      <c r="DO28" s="664"/>
      <c r="DP28" s="664"/>
      <c r="DQ28" s="664"/>
      <c r="DR28" s="664"/>
      <c r="DS28" s="664"/>
      <c r="DT28" s="664"/>
      <c r="DU28" s="664"/>
      <c r="DV28" s="665"/>
      <c r="DW28" s="672">
        <v>20.7</v>
      </c>
      <c r="DX28" s="702"/>
      <c r="DY28" s="702"/>
      <c r="DZ28" s="702"/>
      <c r="EA28" s="702"/>
      <c r="EB28" s="702"/>
      <c r="EC28" s="703"/>
    </row>
    <row r="29" spans="2:133" ht="11.25" customHeight="1">
      <c r="B29" s="669" t="s">
        <v>307</v>
      </c>
      <c r="C29" s="670"/>
      <c r="D29" s="670"/>
      <c r="E29" s="670"/>
      <c r="F29" s="670"/>
      <c r="G29" s="670"/>
      <c r="H29" s="670"/>
      <c r="I29" s="670"/>
      <c r="J29" s="670"/>
      <c r="K29" s="670"/>
      <c r="L29" s="670"/>
      <c r="M29" s="670"/>
      <c r="N29" s="670"/>
      <c r="O29" s="670"/>
      <c r="P29" s="670"/>
      <c r="Q29" s="671"/>
      <c r="R29" s="663">
        <v>21149</v>
      </c>
      <c r="S29" s="664"/>
      <c r="T29" s="664"/>
      <c r="U29" s="664"/>
      <c r="V29" s="664"/>
      <c r="W29" s="664"/>
      <c r="X29" s="664"/>
      <c r="Y29" s="665"/>
      <c r="Z29" s="666">
        <v>0.3</v>
      </c>
      <c r="AA29" s="666"/>
      <c r="AB29" s="666"/>
      <c r="AC29" s="666"/>
      <c r="AD29" s="667" t="s">
        <v>129</v>
      </c>
      <c r="AE29" s="667"/>
      <c r="AF29" s="667"/>
      <c r="AG29" s="667"/>
      <c r="AH29" s="667"/>
      <c r="AI29" s="667"/>
      <c r="AJ29" s="667"/>
      <c r="AK29" s="667"/>
      <c r="AL29" s="672" t="s">
        <v>129</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308</v>
      </c>
      <c r="CE29" s="716"/>
      <c r="CF29" s="680" t="s">
        <v>69</v>
      </c>
      <c r="CG29" s="681"/>
      <c r="CH29" s="681"/>
      <c r="CI29" s="681"/>
      <c r="CJ29" s="681"/>
      <c r="CK29" s="681"/>
      <c r="CL29" s="681"/>
      <c r="CM29" s="681"/>
      <c r="CN29" s="681"/>
      <c r="CO29" s="681"/>
      <c r="CP29" s="681"/>
      <c r="CQ29" s="682"/>
      <c r="CR29" s="663">
        <v>936794</v>
      </c>
      <c r="CS29" s="700"/>
      <c r="CT29" s="700"/>
      <c r="CU29" s="700"/>
      <c r="CV29" s="700"/>
      <c r="CW29" s="700"/>
      <c r="CX29" s="700"/>
      <c r="CY29" s="701"/>
      <c r="CZ29" s="672">
        <v>11.3</v>
      </c>
      <c r="DA29" s="702"/>
      <c r="DB29" s="702"/>
      <c r="DC29" s="708"/>
      <c r="DD29" s="679">
        <v>929083</v>
      </c>
      <c r="DE29" s="700"/>
      <c r="DF29" s="700"/>
      <c r="DG29" s="700"/>
      <c r="DH29" s="700"/>
      <c r="DI29" s="700"/>
      <c r="DJ29" s="700"/>
      <c r="DK29" s="701"/>
      <c r="DL29" s="679">
        <v>929083</v>
      </c>
      <c r="DM29" s="700"/>
      <c r="DN29" s="700"/>
      <c r="DO29" s="700"/>
      <c r="DP29" s="700"/>
      <c r="DQ29" s="700"/>
      <c r="DR29" s="700"/>
      <c r="DS29" s="700"/>
      <c r="DT29" s="700"/>
      <c r="DU29" s="700"/>
      <c r="DV29" s="701"/>
      <c r="DW29" s="672">
        <v>20.7</v>
      </c>
      <c r="DX29" s="702"/>
      <c r="DY29" s="702"/>
      <c r="DZ29" s="702"/>
      <c r="EA29" s="702"/>
      <c r="EB29" s="702"/>
      <c r="EC29" s="703"/>
    </row>
    <row r="30" spans="2:133" ht="11.25" customHeight="1">
      <c r="B30" s="669" t="s">
        <v>309</v>
      </c>
      <c r="C30" s="670"/>
      <c r="D30" s="670"/>
      <c r="E30" s="670"/>
      <c r="F30" s="670"/>
      <c r="G30" s="670"/>
      <c r="H30" s="670"/>
      <c r="I30" s="670"/>
      <c r="J30" s="670"/>
      <c r="K30" s="670"/>
      <c r="L30" s="670"/>
      <c r="M30" s="670"/>
      <c r="N30" s="670"/>
      <c r="O30" s="670"/>
      <c r="P30" s="670"/>
      <c r="Q30" s="671"/>
      <c r="R30" s="663">
        <v>90499</v>
      </c>
      <c r="S30" s="664"/>
      <c r="T30" s="664"/>
      <c r="U30" s="664"/>
      <c r="V30" s="664"/>
      <c r="W30" s="664"/>
      <c r="X30" s="664"/>
      <c r="Y30" s="665"/>
      <c r="Z30" s="666">
        <v>1.1000000000000001</v>
      </c>
      <c r="AA30" s="666"/>
      <c r="AB30" s="666"/>
      <c r="AC30" s="666"/>
      <c r="AD30" s="667">
        <v>5426</v>
      </c>
      <c r="AE30" s="667"/>
      <c r="AF30" s="667"/>
      <c r="AG30" s="667"/>
      <c r="AH30" s="667"/>
      <c r="AI30" s="667"/>
      <c r="AJ30" s="667"/>
      <c r="AK30" s="667"/>
      <c r="AL30" s="672">
        <v>0.1</v>
      </c>
      <c r="AM30" s="673"/>
      <c r="AN30" s="673"/>
      <c r="AO30" s="674"/>
      <c r="AP30" s="645" t="s">
        <v>227</v>
      </c>
      <c r="AQ30" s="646"/>
      <c r="AR30" s="646"/>
      <c r="AS30" s="646"/>
      <c r="AT30" s="646"/>
      <c r="AU30" s="646"/>
      <c r="AV30" s="646"/>
      <c r="AW30" s="646"/>
      <c r="AX30" s="646"/>
      <c r="AY30" s="646"/>
      <c r="AZ30" s="646"/>
      <c r="BA30" s="646"/>
      <c r="BB30" s="646"/>
      <c r="BC30" s="646"/>
      <c r="BD30" s="646"/>
      <c r="BE30" s="646"/>
      <c r="BF30" s="647"/>
      <c r="BG30" s="645" t="s">
        <v>310</v>
      </c>
      <c r="BH30" s="713"/>
      <c r="BI30" s="713"/>
      <c r="BJ30" s="713"/>
      <c r="BK30" s="713"/>
      <c r="BL30" s="713"/>
      <c r="BM30" s="713"/>
      <c r="BN30" s="713"/>
      <c r="BO30" s="713"/>
      <c r="BP30" s="713"/>
      <c r="BQ30" s="714"/>
      <c r="BR30" s="645" t="s">
        <v>311</v>
      </c>
      <c r="BS30" s="713"/>
      <c r="BT30" s="713"/>
      <c r="BU30" s="713"/>
      <c r="BV30" s="713"/>
      <c r="BW30" s="713"/>
      <c r="BX30" s="713"/>
      <c r="BY30" s="713"/>
      <c r="BZ30" s="713"/>
      <c r="CA30" s="713"/>
      <c r="CB30" s="714"/>
      <c r="CD30" s="717"/>
      <c r="CE30" s="718"/>
      <c r="CF30" s="680" t="s">
        <v>312</v>
      </c>
      <c r="CG30" s="681"/>
      <c r="CH30" s="681"/>
      <c r="CI30" s="681"/>
      <c r="CJ30" s="681"/>
      <c r="CK30" s="681"/>
      <c r="CL30" s="681"/>
      <c r="CM30" s="681"/>
      <c r="CN30" s="681"/>
      <c r="CO30" s="681"/>
      <c r="CP30" s="681"/>
      <c r="CQ30" s="682"/>
      <c r="CR30" s="663">
        <v>914479</v>
      </c>
      <c r="CS30" s="664"/>
      <c r="CT30" s="664"/>
      <c r="CU30" s="664"/>
      <c r="CV30" s="664"/>
      <c r="CW30" s="664"/>
      <c r="CX30" s="664"/>
      <c r="CY30" s="665"/>
      <c r="CZ30" s="672">
        <v>11</v>
      </c>
      <c r="DA30" s="702"/>
      <c r="DB30" s="702"/>
      <c r="DC30" s="708"/>
      <c r="DD30" s="679">
        <v>907866</v>
      </c>
      <c r="DE30" s="664"/>
      <c r="DF30" s="664"/>
      <c r="DG30" s="664"/>
      <c r="DH30" s="664"/>
      <c r="DI30" s="664"/>
      <c r="DJ30" s="664"/>
      <c r="DK30" s="665"/>
      <c r="DL30" s="679">
        <v>907866</v>
      </c>
      <c r="DM30" s="664"/>
      <c r="DN30" s="664"/>
      <c r="DO30" s="664"/>
      <c r="DP30" s="664"/>
      <c r="DQ30" s="664"/>
      <c r="DR30" s="664"/>
      <c r="DS30" s="664"/>
      <c r="DT30" s="664"/>
      <c r="DU30" s="664"/>
      <c r="DV30" s="665"/>
      <c r="DW30" s="672">
        <v>20.2</v>
      </c>
      <c r="DX30" s="702"/>
      <c r="DY30" s="702"/>
      <c r="DZ30" s="702"/>
      <c r="EA30" s="702"/>
      <c r="EB30" s="702"/>
      <c r="EC30" s="703"/>
    </row>
    <row r="31" spans="2:133" ht="11.25" customHeight="1">
      <c r="B31" s="669" t="s">
        <v>313</v>
      </c>
      <c r="C31" s="670"/>
      <c r="D31" s="670"/>
      <c r="E31" s="670"/>
      <c r="F31" s="670"/>
      <c r="G31" s="670"/>
      <c r="H31" s="670"/>
      <c r="I31" s="670"/>
      <c r="J31" s="670"/>
      <c r="K31" s="670"/>
      <c r="L31" s="670"/>
      <c r="M31" s="670"/>
      <c r="N31" s="670"/>
      <c r="O31" s="670"/>
      <c r="P31" s="670"/>
      <c r="Q31" s="671"/>
      <c r="R31" s="663">
        <v>12904</v>
      </c>
      <c r="S31" s="664"/>
      <c r="T31" s="664"/>
      <c r="U31" s="664"/>
      <c r="V31" s="664"/>
      <c r="W31" s="664"/>
      <c r="X31" s="664"/>
      <c r="Y31" s="665"/>
      <c r="Z31" s="666">
        <v>0.2</v>
      </c>
      <c r="AA31" s="666"/>
      <c r="AB31" s="666"/>
      <c r="AC31" s="666"/>
      <c r="AD31" s="667" t="s">
        <v>129</v>
      </c>
      <c r="AE31" s="667"/>
      <c r="AF31" s="667"/>
      <c r="AG31" s="667"/>
      <c r="AH31" s="667"/>
      <c r="AI31" s="667"/>
      <c r="AJ31" s="667"/>
      <c r="AK31" s="667"/>
      <c r="AL31" s="672" t="s">
        <v>129</v>
      </c>
      <c r="AM31" s="673"/>
      <c r="AN31" s="673"/>
      <c r="AO31" s="674"/>
      <c r="AP31" s="721" t="s">
        <v>314</v>
      </c>
      <c r="AQ31" s="722"/>
      <c r="AR31" s="722"/>
      <c r="AS31" s="722"/>
      <c r="AT31" s="727" t="s">
        <v>315</v>
      </c>
      <c r="AU31" s="360"/>
      <c r="AV31" s="360"/>
      <c r="AW31" s="360"/>
      <c r="AX31" s="652" t="s">
        <v>191</v>
      </c>
      <c r="AY31" s="653"/>
      <c r="AZ31" s="653"/>
      <c r="BA31" s="653"/>
      <c r="BB31" s="653"/>
      <c r="BC31" s="653"/>
      <c r="BD31" s="653"/>
      <c r="BE31" s="653"/>
      <c r="BF31" s="654"/>
      <c r="BG31" s="736">
        <v>98.2</v>
      </c>
      <c r="BH31" s="737"/>
      <c r="BI31" s="737"/>
      <c r="BJ31" s="737"/>
      <c r="BK31" s="737"/>
      <c r="BL31" s="737"/>
      <c r="BM31" s="661">
        <v>94.5</v>
      </c>
      <c r="BN31" s="737"/>
      <c r="BO31" s="737"/>
      <c r="BP31" s="737"/>
      <c r="BQ31" s="738"/>
      <c r="BR31" s="736">
        <v>98.1</v>
      </c>
      <c r="BS31" s="737"/>
      <c r="BT31" s="737"/>
      <c r="BU31" s="737"/>
      <c r="BV31" s="737"/>
      <c r="BW31" s="737"/>
      <c r="BX31" s="661">
        <v>94.2</v>
      </c>
      <c r="BY31" s="737"/>
      <c r="BZ31" s="737"/>
      <c r="CA31" s="737"/>
      <c r="CB31" s="738"/>
      <c r="CD31" s="717"/>
      <c r="CE31" s="718"/>
      <c r="CF31" s="680" t="s">
        <v>316</v>
      </c>
      <c r="CG31" s="681"/>
      <c r="CH31" s="681"/>
      <c r="CI31" s="681"/>
      <c r="CJ31" s="681"/>
      <c r="CK31" s="681"/>
      <c r="CL31" s="681"/>
      <c r="CM31" s="681"/>
      <c r="CN31" s="681"/>
      <c r="CO31" s="681"/>
      <c r="CP31" s="681"/>
      <c r="CQ31" s="682"/>
      <c r="CR31" s="663">
        <v>22315</v>
      </c>
      <c r="CS31" s="700"/>
      <c r="CT31" s="700"/>
      <c r="CU31" s="700"/>
      <c r="CV31" s="700"/>
      <c r="CW31" s="700"/>
      <c r="CX31" s="700"/>
      <c r="CY31" s="701"/>
      <c r="CZ31" s="672">
        <v>0.3</v>
      </c>
      <c r="DA31" s="702"/>
      <c r="DB31" s="702"/>
      <c r="DC31" s="708"/>
      <c r="DD31" s="679">
        <v>21217</v>
      </c>
      <c r="DE31" s="700"/>
      <c r="DF31" s="700"/>
      <c r="DG31" s="700"/>
      <c r="DH31" s="700"/>
      <c r="DI31" s="700"/>
      <c r="DJ31" s="700"/>
      <c r="DK31" s="701"/>
      <c r="DL31" s="679">
        <v>21217</v>
      </c>
      <c r="DM31" s="700"/>
      <c r="DN31" s="700"/>
      <c r="DO31" s="700"/>
      <c r="DP31" s="700"/>
      <c r="DQ31" s="700"/>
      <c r="DR31" s="700"/>
      <c r="DS31" s="700"/>
      <c r="DT31" s="700"/>
      <c r="DU31" s="700"/>
      <c r="DV31" s="701"/>
      <c r="DW31" s="672">
        <v>0.5</v>
      </c>
      <c r="DX31" s="702"/>
      <c r="DY31" s="702"/>
      <c r="DZ31" s="702"/>
      <c r="EA31" s="702"/>
      <c r="EB31" s="702"/>
      <c r="EC31" s="703"/>
    </row>
    <row r="32" spans="2:133" ht="11.25" customHeight="1">
      <c r="B32" s="669" t="s">
        <v>317</v>
      </c>
      <c r="C32" s="670"/>
      <c r="D32" s="670"/>
      <c r="E32" s="670"/>
      <c r="F32" s="670"/>
      <c r="G32" s="670"/>
      <c r="H32" s="670"/>
      <c r="I32" s="670"/>
      <c r="J32" s="670"/>
      <c r="K32" s="670"/>
      <c r="L32" s="670"/>
      <c r="M32" s="670"/>
      <c r="N32" s="670"/>
      <c r="O32" s="670"/>
      <c r="P32" s="670"/>
      <c r="Q32" s="671"/>
      <c r="R32" s="663">
        <v>1321143</v>
      </c>
      <c r="S32" s="664"/>
      <c r="T32" s="664"/>
      <c r="U32" s="664"/>
      <c r="V32" s="664"/>
      <c r="W32" s="664"/>
      <c r="X32" s="664"/>
      <c r="Y32" s="665"/>
      <c r="Z32" s="666">
        <v>15.8</v>
      </c>
      <c r="AA32" s="666"/>
      <c r="AB32" s="666"/>
      <c r="AC32" s="666"/>
      <c r="AD32" s="667" t="s">
        <v>129</v>
      </c>
      <c r="AE32" s="667"/>
      <c r="AF32" s="667"/>
      <c r="AG32" s="667"/>
      <c r="AH32" s="667"/>
      <c r="AI32" s="667"/>
      <c r="AJ32" s="667"/>
      <c r="AK32" s="667"/>
      <c r="AL32" s="672" t="s">
        <v>129</v>
      </c>
      <c r="AM32" s="673"/>
      <c r="AN32" s="673"/>
      <c r="AO32" s="674"/>
      <c r="AP32" s="723"/>
      <c r="AQ32" s="724"/>
      <c r="AR32" s="724"/>
      <c r="AS32" s="724"/>
      <c r="AT32" s="728"/>
      <c r="AU32" s="361" t="s">
        <v>318</v>
      </c>
      <c r="AV32" s="361"/>
      <c r="AW32" s="361"/>
      <c r="AX32" s="669" t="s">
        <v>319</v>
      </c>
      <c r="AY32" s="670"/>
      <c r="AZ32" s="670"/>
      <c r="BA32" s="670"/>
      <c r="BB32" s="670"/>
      <c r="BC32" s="670"/>
      <c r="BD32" s="670"/>
      <c r="BE32" s="670"/>
      <c r="BF32" s="671"/>
      <c r="BG32" s="730">
        <v>99.3</v>
      </c>
      <c r="BH32" s="700"/>
      <c r="BI32" s="700"/>
      <c r="BJ32" s="700"/>
      <c r="BK32" s="700"/>
      <c r="BL32" s="700"/>
      <c r="BM32" s="673">
        <v>97.5</v>
      </c>
      <c r="BN32" s="731"/>
      <c r="BO32" s="731"/>
      <c r="BP32" s="731"/>
      <c r="BQ32" s="732"/>
      <c r="BR32" s="730">
        <v>99</v>
      </c>
      <c r="BS32" s="700"/>
      <c r="BT32" s="700"/>
      <c r="BU32" s="700"/>
      <c r="BV32" s="700"/>
      <c r="BW32" s="700"/>
      <c r="BX32" s="673">
        <v>97</v>
      </c>
      <c r="BY32" s="731"/>
      <c r="BZ32" s="731"/>
      <c r="CA32" s="731"/>
      <c r="CB32" s="732"/>
      <c r="CD32" s="719"/>
      <c r="CE32" s="720"/>
      <c r="CF32" s="680" t="s">
        <v>320</v>
      </c>
      <c r="CG32" s="681"/>
      <c r="CH32" s="681"/>
      <c r="CI32" s="681"/>
      <c r="CJ32" s="681"/>
      <c r="CK32" s="681"/>
      <c r="CL32" s="681"/>
      <c r="CM32" s="681"/>
      <c r="CN32" s="681"/>
      <c r="CO32" s="681"/>
      <c r="CP32" s="681"/>
      <c r="CQ32" s="682"/>
      <c r="CR32" s="663">
        <v>93</v>
      </c>
      <c r="CS32" s="664"/>
      <c r="CT32" s="664"/>
      <c r="CU32" s="664"/>
      <c r="CV32" s="664"/>
      <c r="CW32" s="664"/>
      <c r="CX32" s="664"/>
      <c r="CY32" s="665"/>
      <c r="CZ32" s="672">
        <v>0</v>
      </c>
      <c r="DA32" s="702"/>
      <c r="DB32" s="702"/>
      <c r="DC32" s="708"/>
      <c r="DD32" s="679">
        <v>93</v>
      </c>
      <c r="DE32" s="664"/>
      <c r="DF32" s="664"/>
      <c r="DG32" s="664"/>
      <c r="DH32" s="664"/>
      <c r="DI32" s="664"/>
      <c r="DJ32" s="664"/>
      <c r="DK32" s="665"/>
      <c r="DL32" s="679">
        <v>93</v>
      </c>
      <c r="DM32" s="664"/>
      <c r="DN32" s="664"/>
      <c r="DO32" s="664"/>
      <c r="DP32" s="664"/>
      <c r="DQ32" s="664"/>
      <c r="DR32" s="664"/>
      <c r="DS32" s="664"/>
      <c r="DT32" s="664"/>
      <c r="DU32" s="664"/>
      <c r="DV32" s="665"/>
      <c r="DW32" s="672">
        <v>0</v>
      </c>
      <c r="DX32" s="702"/>
      <c r="DY32" s="702"/>
      <c r="DZ32" s="702"/>
      <c r="EA32" s="702"/>
      <c r="EB32" s="702"/>
      <c r="EC32" s="703"/>
    </row>
    <row r="33" spans="2:133" ht="11.25" customHeight="1">
      <c r="B33" s="697" t="s">
        <v>321</v>
      </c>
      <c r="C33" s="698"/>
      <c r="D33" s="698"/>
      <c r="E33" s="698"/>
      <c r="F33" s="698"/>
      <c r="G33" s="698"/>
      <c r="H33" s="698"/>
      <c r="I33" s="698"/>
      <c r="J33" s="698"/>
      <c r="K33" s="698"/>
      <c r="L33" s="698"/>
      <c r="M33" s="698"/>
      <c r="N33" s="698"/>
      <c r="O33" s="698"/>
      <c r="P33" s="698"/>
      <c r="Q33" s="699"/>
      <c r="R33" s="663" t="s">
        <v>129</v>
      </c>
      <c r="S33" s="664"/>
      <c r="T33" s="664"/>
      <c r="U33" s="664"/>
      <c r="V33" s="664"/>
      <c r="W33" s="664"/>
      <c r="X33" s="664"/>
      <c r="Y33" s="665"/>
      <c r="Z33" s="666" t="s">
        <v>129</v>
      </c>
      <c r="AA33" s="666"/>
      <c r="AB33" s="666"/>
      <c r="AC33" s="666"/>
      <c r="AD33" s="667" t="s">
        <v>129</v>
      </c>
      <c r="AE33" s="667"/>
      <c r="AF33" s="667"/>
      <c r="AG33" s="667"/>
      <c r="AH33" s="667"/>
      <c r="AI33" s="667"/>
      <c r="AJ33" s="667"/>
      <c r="AK33" s="667"/>
      <c r="AL33" s="672" t="s">
        <v>129</v>
      </c>
      <c r="AM33" s="673"/>
      <c r="AN33" s="673"/>
      <c r="AO33" s="674"/>
      <c r="AP33" s="725"/>
      <c r="AQ33" s="726"/>
      <c r="AR33" s="726"/>
      <c r="AS33" s="726"/>
      <c r="AT33" s="729"/>
      <c r="AU33" s="362"/>
      <c r="AV33" s="362"/>
      <c r="AW33" s="362"/>
      <c r="AX33" s="710" t="s">
        <v>322</v>
      </c>
      <c r="AY33" s="711"/>
      <c r="AZ33" s="711"/>
      <c r="BA33" s="711"/>
      <c r="BB33" s="711"/>
      <c r="BC33" s="711"/>
      <c r="BD33" s="711"/>
      <c r="BE33" s="711"/>
      <c r="BF33" s="712"/>
      <c r="BG33" s="739">
        <v>96.8</v>
      </c>
      <c r="BH33" s="734"/>
      <c r="BI33" s="734"/>
      <c r="BJ33" s="734"/>
      <c r="BK33" s="734"/>
      <c r="BL33" s="734"/>
      <c r="BM33" s="733">
        <v>91</v>
      </c>
      <c r="BN33" s="734"/>
      <c r="BO33" s="734"/>
      <c r="BP33" s="734"/>
      <c r="BQ33" s="735"/>
      <c r="BR33" s="739">
        <v>97.1</v>
      </c>
      <c r="BS33" s="734"/>
      <c r="BT33" s="734"/>
      <c r="BU33" s="734"/>
      <c r="BV33" s="734"/>
      <c r="BW33" s="734"/>
      <c r="BX33" s="733">
        <v>91</v>
      </c>
      <c r="BY33" s="734"/>
      <c r="BZ33" s="734"/>
      <c r="CA33" s="734"/>
      <c r="CB33" s="735"/>
      <c r="CD33" s="680" t="s">
        <v>323</v>
      </c>
      <c r="CE33" s="681"/>
      <c r="CF33" s="681"/>
      <c r="CG33" s="681"/>
      <c r="CH33" s="681"/>
      <c r="CI33" s="681"/>
      <c r="CJ33" s="681"/>
      <c r="CK33" s="681"/>
      <c r="CL33" s="681"/>
      <c r="CM33" s="681"/>
      <c r="CN33" s="681"/>
      <c r="CO33" s="681"/>
      <c r="CP33" s="681"/>
      <c r="CQ33" s="682"/>
      <c r="CR33" s="663">
        <v>3315982</v>
      </c>
      <c r="CS33" s="700"/>
      <c r="CT33" s="700"/>
      <c r="CU33" s="700"/>
      <c r="CV33" s="700"/>
      <c r="CW33" s="700"/>
      <c r="CX33" s="700"/>
      <c r="CY33" s="701"/>
      <c r="CZ33" s="672">
        <v>39.9</v>
      </c>
      <c r="DA33" s="702"/>
      <c r="DB33" s="702"/>
      <c r="DC33" s="708"/>
      <c r="DD33" s="679">
        <v>2534425</v>
      </c>
      <c r="DE33" s="700"/>
      <c r="DF33" s="700"/>
      <c r="DG33" s="700"/>
      <c r="DH33" s="700"/>
      <c r="DI33" s="700"/>
      <c r="DJ33" s="700"/>
      <c r="DK33" s="701"/>
      <c r="DL33" s="679">
        <v>1435878</v>
      </c>
      <c r="DM33" s="700"/>
      <c r="DN33" s="700"/>
      <c r="DO33" s="700"/>
      <c r="DP33" s="700"/>
      <c r="DQ33" s="700"/>
      <c r="DR33" s="700"/>
      <c r="DS33" s="700"/>
      <c r="DT33" s="700"/>
      <c r="DU33" s="700"/>
      <c r="DV33" s="701"/>
      <c r="DW33" s="672">
        <v>31.9</v>
      </c>
      <c r="DX33" s="702"/>
      <c r="DY33" s="702"/>
      <c r="DZ33" s="702"/>
      <c r="EA33" s="702"/>
      <c r="EB33" s="702"/>
      <c r="EC33" s="703"/>
    </row>
    <row r="34" spans="2:133" ht="11.25" customHeight="1">
      <c r="B34" s="669" t="s">
        <v>324</v>
      </c>
      <c r="C34" s="670"/>
      <c r="D34" s="670"/>
      <c r="E34" s="670"/>
      <c r="F34" s="670"/>
      <c r="G34" s="670"/>
      <c r="H34" s="670"/>
      <c r="I34" s="670"/>
      <c r="J34" s="670"/>
      <c r="K34" s="670"/>
      <c r="L34" s="670"/>
      <c r="M34" s="670"/>
      <c r="N34" s="670"/>
      <c r="O34" s="670"/>
      <c r="P34" s="670"/>
      <c r="Q34" s="671"/>
      <c r="R34" s="663">
        <v>790921</v>
      </c>
      <c r="S34" s="664"/>
      <c r="T34" s="664"/>
      <c r="U34" s="664"/>
      <c r="V34" s="664"/>
      <c r="W34" s="664"/>
      <c r="X34" s="664"/>
      <c r="Y34" s="665"/>
      <c r="Z34" s="666">
        <v>9.5</v>
      </c>
      <c r="AA34" s="666"/>
      <c r="AB34" s="666"/>
      <c r="AC34" s="666"/>
      <c r="AD34" s="667" t="s">
        <v>129</v>
      </c>
      <c r="AE34" s="667"/>
      <c r="AF34" s="667"/>
      <c r="AG34" s="667"/>
      <c r="AH34" s="667"/>
      <c r="AI34" s="667"/>
      <c r="AJ34" s="667"/>
      <c r="AK34" s="667"/>
      <c r="AL34" s="672" t="s">
        <v>129</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325</v>
      </c>
      <c r="CE34" s="681"/>
      <c r="CF34" s="681"/>
      <c r="CG34" s="681"/>
      <c r="CH34" s="681"/>
      <c r="CI34" s="681"/>
      <c r="CJ34" s="681"/>
      <c r="CK34" s="681"/>
      <c r="CL34" s="681"/>
      <c r="CM34" s="681"/>
      <c r="CN34" s="681"/>
      <c r="CO34" s="681"/>
      <c r="CP34" s="681"/>
      <c r="CQ34" s="682"/>
      <c r="CR34" s="663">
        <v>793744</v>
      </c>
      <c r="CS34" s="664"/>
      <c r="CT34" s="664"/>
      <c r="CU34" s="664"/>
      <c r="CV34" s="664"/>
      <c r="CW34" s="664"/>
      <c r="CX34" s="664"/>
      <c r="CY34" s="665"/>
      <c r="CZ34" s="672">
        <v>9.6</v>
      </c>
      <c r="DA34" s="702"/>
      <c r="DB34" s="702"/>
      <c r="DC34" s="708"/>
      <c r="DD34" s="679">
        <v>571431</v>
      </c>
      <c r="DE34" s="664"/>
      <c r="DF34" s="664"/>
      <c r="DG34" s="664"/>
      <c r="DH34" s="664"/>
      <c r="DI34" s="664"/>
      <c r="DJ34" s="664"/>
      <c r="DK34" s="665"/>
      <c r="DL34" s="679">
        <v>422650</v>
      </c>
      <c r="DM34" s="664"/>
      <c r="DN34" s="664"/>
      <c r="DO34" s="664"/>
      <c r="DP34" s="664"/>
      <c r="DQ34" s="664"/>
      <c r="DR34" s="664"/>
      <c r="DS34" s="664"/>
      <c r="DT34" s="664"/>
      <c r="DU34" s="664"/>
      <c r="DV34" s="665"/>
      <c r="DW34" s="672">
        <v>9.4</v>
      </c>
      <c r="DX34" s="702"/>
      <c r="DY34" s="702"/>
      <c r="DZ34" s="702"/>
      <c r="EA34" s="702"/>
      <c r="EB34" s="702"/>
      <c r="EC34" s="703"/>
    </row>
    <row r="35" spans="2:133" ht="11.25" customHeight="1">
      <c r="B35" s="669" t="s">
        <v>326</v>
      </c>
      <c r="C35" s="670"/>
      <c r="D35" s="670"/>
      <c r="E35" s="670"/>
      <c r="F35" s="670"/>
      <c r="G35" s="670"/>
      <c r="H35" s="670"/>
      <c r="I35" s="670"/>
      <c r="J35" s="670"/>
      <c r="K35" s="670"/>
      <c r="L35" s="670"/>
      <c r="M35" s="670"/>
      <c r="N35" s="670"/>
      <c r="O35" s="670"/>
      <c r="P35" s="670"/>
      <c r="Q35" s="671"/>
      <c r="R35" s="663">
        <v>15884</v>
      </c>
      <c r="S35" s="664"/>
      <c r="T35" s="664"/>
      <c r="U35" s="664"/>
      <c r="V35" s="664"/>
      <c r="W35" s="664"/>
      <c r="X35" s="664"/>
      <c r="Y35" s="665"/>
      <c r="Z35" s="666">
        <v>0.2</v>
      </c>
      <c r="AA35" s="666"/>
      <c r="AB35" s="666"/>
      <c r="AC35" s="666"/>
      <c r="AD35" s="667">
        <v>11714</v>
      </c>
      <c r="AE35" s="667"/>
      <c r="AF35" s="667"/>
      <c r="AG35" s="667"/>
      <c r="AH35" s="667"/>
      <c r="AI35" s="667"/>
      <c r="AJ35" s="667"/>
      <c r="AK35" s="667"/>
      <c r="AL35" s="672">
        <v>0.3</v>
      </c>
      <c r="AM35" s="673"/>
      <c r="AN35" s="673"/>
      <c r="AO35" s="674"/>
      <c r="AP35" s="218"/>
      <c r="AQ35" s="645" t="s">
        <v>327</v>
      </c>
      <c r="AR35" s="646"/>
      <c r="AS35" s="646"/>
      <c r="AT35" s="646"/>
      <c r="AU35" s="646"/>
      <c r="AV35" s="646"/>
      <c r="AW35" s="646"/>
      <c r="AX35" s="646"/>
      <c r="AY35" s="646"/>
      <c r="AZ35" s="646"/>
      <c r="BA35" s="646"/>
      <c r="BB35" s="646"/>
      <c r="BC35" s="646"/>
      <c r="BD35" s="646"/>
      <c r="BE35" s="646"/>
      <c r="BF35" s="647"/>
      <c r="BG35" s="645" t="s">
        <v>328</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329</v>
      </c>
      <c r="CE35" s="681"/>
      <c r="CF35" s="681"/>
      <c r="CG35" s="681"/>
      <c r="CH35" s="681"/>
      <c r="CI35" s="681"/>
      <c r="CJ35" s="681"/>
      <c r="CK35" s="681"/>
      <c r="CL35" s="681"/>
      <c r="CM35" s="681"/>
      <c r="CN35" s="681"/>
      <c r="CO35" s="681"/>
      <c r="CP35" s="681"/>
      <c r="CQ35" s="682"/>
      <c r="CR35" s="663">
        <v>103592</v>
      </c>
      <c r="CS35" s="700"/>
      <c r="CT35" s="700"/>
      <c r="CU35" s="700"/>
      <c r="CV35" s="700"/>
      <c r="CW35" s="700"/>
      <c r="CX35" s="700"/>
      <c r="CY35" s="701"/>
      <c r="CZ35" s="672">
        <v>1.2</v>
      </c>
      <c r="DA35" s="702"/>
      <c r="DB35" s="702"/>
      <c r="DC35" s="708"/>
      <c r="DD35" s="679">
        <v>33848</v>
      </c>
      <c r="DE35" s="700"/>
      <c r="DF35" s="700"/>
      <c r="DG35" s="700"/>
      <c r="DH35" s="700"/>
      <c r="DI35" s="700"/>
      <c r="DJ35" s="700"/>
      <c r="DK35" s="701"/>
      <c r="DL35" s="679">
        <v>33840</v>
      </c>
      <c r="DM35" s="700"/>
      <c r="DN35" s="700"/>
      <c r="DO35" s="700"/>
      <c r="DP35" s="700"/>
      <c r="DQ35" s="700"/>
      <c r="DR35" s="700"/>
      <c r="DS35" s="700"/>
      <c r="DT35" s="700"/>
      <c r="DU35" s="700"/>
      <c r="DV35" s="701"/>
      <c r="DW35" s="672">
        <v>0.8</v>
      </c>
      <c r="DX35" s="702"/>
      <c r="DY35" s="702"/>
      <c r="DZ35" s="702"/>
      <c r="EA35" s="702"/>
      <c r="EB35" s="702"/>
      <c r="EC35" s="703"/>
    </row>
    <row r="36" spans="2:133" ht="11.25" customHeight="1">
      <c r="B36" s="669" t="s">
        <v>330</v>
      </c>
      <c r="C36" s="670"/>
      <c r="D36" s="670"/>
      <c r="E36" s="670"/>
      <c r="F36" s="670"/>
      <c r="G36" s="670"/>
      <c r="H36" s="670"/>
      <c r="I36" s="670"/>
      <c r="J36" s="670"/>
      <c r="K36" s="670"/>
      <c r="L36" s="670"/>
      <c r="M36" s="670"/>
      <c r="N36" s="670"/>
      <c r="O36" s="670"/>
      <c r="P36" s="670"/>
      <c r="Q36" s="671"/>
      <c r="R36" s="663">
        <v>78599</v>
      </c>
      <c r="S36" s="664"/>
      <c r="T36" s="664"/>
      <c r="U36" s="664"/>
      <c r="V36" s="664"/>
      <c r="W36" s="664"/>
      <c r="X36" s="664"/>
      <c r="Y36" s="665"/>
      <c r="Z36" s="666">
        <v>0.9</v>
      </c>
      <c r="AA36" s="666"/>
      <c r="AB36" s="666"/>
      <c r="AC36" s="666"/>
      <c r="AD36" s="667" t="s">
        <v>129</v>
      </c>
      <c r="AE36" s="667"/>
      <c r="AF36" s="667"/>
      <c r="AG36" s="667"/>
      <c r="AH36" s="667"/>
      <c r="AI36" s="667"/>
      <c r="AJ36" s="667"/>
      <c r="AK36" s="667"/>
      <c r="AL36" s="672" t="s">
        <v>129</v>
      </c>
      <c r="AM36" s="673"/>
      <c r="AN36" s="673"/>
      <c r="AO36" s="674"/>
      <c r="AP36" s="218"/>
      <c r="AQ36" s="741" t="s">
        <v>331</v>
      </c>
      <c r="AR36" s="742"/>
      <c r="AS36" s="742"/>
      <c r="AT36" s="742"/>
      <c r="AU36" s="742"/>
      <c r="AV36" s="742"/>
      <c r="AW36" s="742"/>
      <c r="AX36" s="742"/>
      <c r="AY36" s="743"/>
      <c r="AZ36" s="655">
        <v>675596</v>
      </c>
      <c r="BA36" s="656"/>
      <c r="BB36" s="656"/>
      <c r="BC36" s="656"/>
      <c r="BD36" s="656"/>
      <c r="BE36" s="656"/>
      <c r="BF36" s="740"/>
      <c r="BG36" s="675" t="s">
        <v>332</v>
      </c>
      <c r="BH36" s="676"/>
      <c r="BI36" s="676"/>
      <c r="BJ36" s="676"/>
      <c r="BK36" s="676"/>
      <c r="BL36" s="676"/>
      <c r="BM36" s="676"/>
      <c r="BN36" s="676"/>
      <c r="BO36" s="676"/>
      <c r="BP36" s="676"/>
      <c r="BQ36" s="676"/>
      <c r="BR36" s="676"/>
      <c r="BS36" s="676"/>
      <c r="BT36" s="676"/>
      <c r="BU36" s="677"/>
      <c r="BV36" s="655">
        <v>5706</v>
      </c>
      <c r="BW36" s="656"/>
      <c r="BX36" s="656"/>
      <c r="BY36" s="656"/>
      <c r="BZ36" s="656"/>
      <c r="CA36" s="656"/>
      <c r="CB36" s="740"/>
      <c r="CD36" s="680" t="s">
        <v>333</v>
      </c>
      <c r="CE36" s="681"/>
      <c r="CF36" s="681"/>
      <c r="CG36" s="681"/>
      <c r="CH36" s="681"/>
      <c r="CI36" s="681"/>
      <c r="CJ36" s="681"/>
      <c r="CK36" s="681"/>
      <c r="CL36" s="681"/>
      <c r="CM36" s="681"/>
      <c r="CN36" s="681"/>
      <c r="CO36" s="681"/>
      <c r="CP36" s="681"/>
      <c r="CQ36" s="682"/>
      <c r="CR36" s="663">
        <v>1211041</v>
      </c>
      <c r="CS36" s="664"/>
      <c r="CT36" s="664"/>
      <c r="CU36" s="664"/>
      <c r="CV36" s="664"/>
      <c r="CW36" s="664"/>
      <c r="CX36" s="664"/>
      <c r="CY36" s="665"/>
      <c r="CZ36" s="672">
        <v>14.6</v>
      </c>
      <c r="DA36" s="702"/>
      <c r="DB36" s="702"/>
      <c r="DC36" s="708"/>
      <c r="DD36" s="679">
        <v>860488</v>
      </c>
      <c r="DE36" s="664"/>
      <c r="DF36" s="664"/>
      <c r="DG36" s="664"/>
      <c r="DH36" s="664"/>
      <c r="DI36" s="664"/>
      <c r="DJ36" s="664"/>
      <c r="DK36" s="665"/>
      <c r="DL36" s="679">
        <v>592701</v>
      </c>
      <c r="DM36" s="664"/>
      <c r="DN36" s="664"/>
      <c r="DO36" s="664"/>
      <c r="DP36" s="664"/>
      <c r="DQ36" s="664"/>
      <c r="DR36" s="664"/>
      <c r="DS36" s="664"/>
      <c r="DT36" s="664"/>
      <c r="DU36" s="664"/>
      <c r="DV36" s="665"/>
      <c r="DW36" s="672">
        <v>13.2</v>
      </c>
      <c r="DX36" s="702"/>
      <c r="DY36" s="702"/>
      <c r="DZ36" s="702"/>
      <c r="EA36" s="702"/>
      <c r="EB36" s="702"/>
      <c r="EC36" s="703"/>
    </row>
    <row r="37" spans="2:133" ht="11.25" customHeight="1">
      <c r="B37" s="669" t="s">
        <v>334</v>
      </c>
      <c r="C37" s="670"/>
      <c r="D37" s="670"/>
      <c r="E37" s="670"/>
      <c r="F37" s="670"/>
      <c r="G37" s="670"/>
      <c r="H37" s="670"/>
      <c r="I37" s="670"/>
      <c r="J37" s="670"/>
      <c r="K37" s="670"/>
      <c r="L37" s="670"/>
      <c r="M37" s="670"/>
      <c r="N37" s="670"/>
      <c r="O37" s="670"/>
      <c r="P37" s="670"/>
      <c r="Q37" s="671"/>
      <c r="R37" s="663">
        <v>304943</v>
      </c>
      <c r="S37" s="664"/>
      <c r="T37" s="664"/>
      <c r="U37" s="664"/>
      <c r="V37" s="664"/>
      <c r="W37" s="664"/>
      <c r="X37" s="664"/>
      <c r="Y37" s="665"/>
      <c r="Z37" s="666">
        <v>3.6</v>
      </c>
      <c r="AA37" s="666"/>
      <c r="AB37" s="666"/>
      <c r="AC37" s="666"/>
      <c r="AD37" s="667" t="s">
        <v>129</v>
      </c>
      <c r="AE37" s="667"/>
      <c r="AF37" s="667"/>
      <c r="AG37" s="667"/>
      <c r="AH37" s="667"/>
      <c r="AI37" s="667"/>
      <c r="AJ37" s="667"/>
      <c r="AK37" s="667"/>
      <c r="AL37" s="672" t="s">
        <v>129</v>
      </c>
      <c r="AM37" s="673"/>
      <c r="AN37" s="673"/>
      <c r="AO37" s="674"/>
      <c r="AQ37" s="744" t="s">
        <v>335</v>
      </c>
      <c r="AR37" s="745"/>
      <c r="AS37" s="745"/>
      <c r="AT37" s="745"/>
      <c r="AU37" s="745"/>
      <c r="AV37" s="745"/>
      <c r="AW37" s="745"/>
      <c r="AX37" s="745"/>
      <c r="AY37" s="746"/>
      <c r="AZ37" s="663">
        <v>71263</v>
      </c>
      <c r="BA37" s="664"/>
      <c r="BB37" s="664"/>
      <c r="BC37" s="664"/>
      <c r="BD37" s="700"/>
      <c r="BE37" s="700"/>
      <c r="BF37" s="732"/>
      <c r="BG37" s="680" t="s">
        <v>336</v>
      </c>
      <c r="BH37" s="681"/>
      <c r="BI37" s="681"/>
      <c r="BJ37" s="681"/>
      <c r="BK37" s="681"/>
      <c r="BL37" s="681"/>
      <c r="BM37" s="681"/>
      <c r="BN37" s="681"/>
      <c r="BO37" s="681"/>
      <c r="BP37" s="681"/>
      <c r="BQ37" s="681"/>
      <c r="BR37" s="681"/>
      <c r="BS37" s="681"/>
      <c r="BT37" s="681"/>
      <c r="BU37" s="682"/>
      <c r="BV37" s="663">
        <v>-13200</v>
      </c>
      <c r="BW37" s="664"/>
      <c r="BX37" s="664"/>
      <c r="BY37" s="664"/>
      <c r="BZ37" s="664"/>
      <c r="CA37" s="664"/>
      <c r="CB37" s="683"/>
      <c r="CD37" s="680" t="s">
        <v>337</v>
      </c>
      <c r="CE37" s="681"/>
      <c r="CF37" s="681"/>
      <c r="CG37" s="681"/>
      <c r="CH37" s="681"/>
      <c r="CI37" s="681"/>
      <c r="CJ37" s="681"/>
      <c r="CK37" s="681"/>
      <c r="CL37" s="681"/>
      <c r="CM37" s="681"/>
      <c r="CN37" s="681"/>
      <c r="CO37" s="681"/>
      <c r="CP37" s="681"/>
      <c r="CQ37" s="682"/>
      <c r="CR37" s="663">
        <v>519764</v>
      </c>
      <c r="CS37" s="700"/>
      <c r="CT37" s="700"/>
      <c r="CU37" s="700"/>
      <c r="CV37" s="700"/>
      <c r="CW37" s="700"/>
      <c r="CX37" s="700"/>
      <c r="CY37" s="701"/>
      <c r="CZ37" s="672">
        <v>6.3</v>
      </c>
      <c r="DA37" s="702"/>
      <c r="DB37" s="702"/>
      <c r="DC37" s="708"/>
      <c r="DD37" s="679">
        <v>405740</v>
      </c>
      <c r="DE37" s="700"/>
      <c r="DF37" s="700"/>
      <c r="DG37" s="700"/>
      <c r="DH37" s="700"/>
      <c r="DI37" s="700"/>
      <c r="DJ37" s="700"/>
      <c r="DK37" s="701"/>
      <c r="DL37" s="679">
        <v>335374</v>
      </c>
      <c r="DM37" s="700"/>
      <c r="DN37" s="700"/>
      <c r="DO37" s="700"/>
      <c r="DP37" s="700"/>
      <c r="DQ37" s="700"/>
      <c r="DR37" s="700"/>
      <c r="DS37" s="700"/>
      <c r="DT37" s="700"/>
      <c r="DU37" s="700"/>
      <c r="DV37" s="701"/>
      <c r="DW37" s="672">
        <v>7.5</v>
      </c>
      <c r="DX37" s="702"/>
      <c r="DY37" s="702"/>
      <c r="DZ37" s="702"/>
      <c r="EA37" s="702"/>
      <c r="EB37" s="702"/>
      <c r="EC37" s="703"/>
    </row>
    <row r="38" spans="2:133" ht="11.25" customHeight="1">
      <c r="B38" s="669" t="s">
        <v>338</v>
      </c>
      <c r="C38" s="670"/>
      <c r="D38" s="670"/>
      <c r="E38" s="670"/>
      <c r="F38" s="670"/>
      <c r="G38" s="670"/>
      <c r="H38" s="670"/>
      <c r="I38" s="670"/>
      <c r="J38" s="670"/>
      <c r="K38" s="670"/>
      <c r="L38" s="670"/>
      <c r="M38" s="670"/>
      <c r="N38" s="670"/>
      <c r="O38" s="670"/>
      <c r="P38" s="670"/>
      <c r="Q38" s="671"/>
      <c r="R38" s="663">
        <v>69454</v>
      </c>
      <c r="S38" s="664"/>
      <c r="T38" s="664"/>
      <c r="U38" s="664"/>
      <c r="V38" s="664"/>
      <c r="W38" s="664"/>
      <c r="X38" s="664"/>
      <c r="Y38" s="665"/>
      <c r="Z38" s="666">
        <v>0.8</v>
      </c>
      <c r="AA38" s="666"/>
      <c r="AB38" s="666"/>
      <c r="AC38" s="666"/>
      <c r="AD38" s="667" t="s">
        <v>129</v>
      </c>
      <c r="AE38" s="667"/>
      <c r="AF38" s="667"/>
      <c r="AG38" s="667"/>
      <c r="AH38" s="667"/>
      <c r="AI38" s="667"/>
      <c r="AJ38" s="667"/>
      <c r="AK38" s="667"/>
      <c r="AL38" s="672" t="s">
        <v>129</v>
      </c>
      <c r="AM38" s="673"/>
      <c r="AN38" s="673"/>
      <c r="AO38" s="674"/>
      <c r="AQ38" s="744" t="s">
        <v>339</v>
      </c>
      <c r="AR38" s="745"/>
      <c r="AS38" s="745"/>
      <c r="AT38" s="745"/>
      <c r="AU38" s="745"/>
      <c r="AV38" s="745"/>
      <c r="AW38" s="745"/>
      <c r="AX38" s="745"/>
      <c r="AY38" s="746"/>
      <c r="AZ38" s="663">
        <v>57151</v>
      </c>
      <c r="BA38" s="664"/>
      <c r="BB38" s="664"/>
      <c r="BC38" s="664"/>
      <c r="BD38" s="700"/>
      <c r="BE38" s="700"/>
      <c r="BF38" s="732"/>
      <c r="BG38" s="680" t="s">
        <v>340</v>
      </c>
      <c r="BH38" s="681"/>
      <c r="BI38" s="681"/>
      <c r="BJ38" s="681"/>
      <c r="BK38" s="681"/>
      <c r="BL38" s="681"/>
      <c r="BM38" s="681"/>
      <c r="BN38" s="681"/>
      <c r="BO38" s="681"/>
      <c r="BP38" s="681"/>
      <c r="BQ38" s="681"/>
      <c r="BR38" s="681"/>
      <c r="BS38" s="681"/>
      <c r="BT38" s="681"/>
      <c r="BU38" s="682"/>
      <c r="BV38" s="663">
        <v>1443</v>
      </c>
      <c r="BW38" s="664"/>
      <c r="BX38" s="664"/>
      <c r="BY38" s="664"/>
      <c r="BZ38" s="664"/>
      <c r="CA38" s="664"/>
      <c r="CB38" s="683"/>
      <c r="CD38" s="680" t="s">
        <v>341</v>
      </c>
      <c r="CE38" s="681"/>
      <c r="CF38" s="681"/>
      <c r="CG38" s="681"/>
      <c r="CH38" s="681"/>
      <c r="CI38" s="681"/>
      <c r="CJ38" s="681"/>
      <c r="CK38" s="681"/>
      <c r="CL38" s="681"/>
      <c r="CM38" s="681"/>
      <c r="CN38" s="681"/>
      <c r="CO38" s="681"/>
      <c r="CP38" s="681"/>
      <c r="CQ38" s="682"/>
      <c r="CR38" s="663">
        <v>511582</v>
      </c>
      <c r="CS38" s="664"/>
      <c r="CT38" s="664"/>
      <c r="CU38" s="664"/>
      <c r="CV38" s="664"/>
      <c r="CW38" s="664"/>
      <c r="CX38" s="664"/>
      <c r="CY38" s="665"/>
      <c r="CZ38" s="672">
        <v>6.2</v>
      </c>
      <c r="DA38" s="702"/>
      <c r="DB38" s="702"/>
      <c r="DC38" s="708"/>
      <c r="DD38" s="679">
        <v>406713</v>
      </c>
      <c r="DE38" s="664"/>
      <c r="DF38" s="664"/>
      <c r="DG38" s="664"/>
      <c r="DH38" s="664"/>
      <c r="DI38" s="664"/>
      <c r="DJ38" s="664"/>
      <c r="DK38" s="665"/>
      <c r="DL38" s="679">
        <v>386687</v>
      </c>
      <c r="DM38" s="664"/>
      <c r="DN38" s="664"/>
      <c r="DO38" s="664"/>
      <c r="DP38" s="664"/>
      <c r="DQ38" s="664"/>
      <c r="DR38" s="664"/>
      <c r="DS38" s="664"/>
      <c r="DT38" s="664"/>
      <c r="DU38" s="664"/>
      <c r="DV38" s="665"/>
      <c r="DW38" s="672">
        <v>8.6</v>
      </c>
      <c r="DX38" s="702"/>
      <c r="DY38" s="702"/>
      <c r="DZ38" s="702"/>
      <c r="EA38" s="702"/>
      <c r="EB38" s="702"/>
      <c r="EC38" s="703"/>
    </row>
    <row r="39" spans="2:133" ht="11.25" customHeight="1">
      <c r="B39" s="669" t="s">
        <v>342</v>
      </c>
      <c r="C39" s="670"/>
      <c r="D39" s="670"/>
      <c r="E39" s="670"/>
      <c r="F39" s="670"/>
      <c r="G39" s="670"/>
      <c r="H39" s="670"/>
      <c r="I39" s="670"/>
      <c r="J39" s="670"/>
      <c r="K39" s="670"/>
      <c r="L39" s="670"/>
      <c r="M39" s="670"/>
      <c r="N39" s="670"/>
      <c r="O39" s="670"/>
      <c r="P39" s="670"/>
      <c r="Q39" s="671"/>
      <c r="R39" s="663">
        <v>83357</v>
      </c>
      <c r="S39" s="664"/>
      <c r="T39" s="664"/>
      <c r="U39" s="664"/>
      <c r="V39" s="664"/>
      <c r="W39" s="664"/>
      <c r="X39" s="664"/>
      <c r="Y39" s="665"/>
      <c r="Z39" s="666">
        <v>1</v>
      </c>
      <c r="AA39" s="666"/>
      <c r="AB39" s="666"/>
      <c r="AC39" s="666"/>
      <c r="AD39" s="667">
        <v>15350</v>
      </c>
      <c r="AE39" s="667"/>
      <c r="AF39" s="667"/>
      <c r="AG39" s="667"/>
      <c r="AH39" s="667"/>
      <c r="AI39" s="667"/>
      <c r="AJ39" s="667"/>
      <c r="AK39" s="667"/>
      <c r="AL39" s="672">
        <v>0.4</v>
      </c>
      <c r="AM39" s="673"/>
      <c r="AN39" s="673"/>
      <c r="AO39" s="674"/>
      <c r="AQ39" s="744" t="s">
        <v>343</v>
      </c>
      <c r="AR39" s="745"/>
      <c r="AS39" s="745"/>
      <c r="AT39" s="745"/>
      <c r="AU39" s="745"/>
      <c r="AV39" s="745"/>
      <c r="AW39" s="745"/>
      <c r="AX39" s="745"/>
      <c r="AY39" s="746"/>
      <c r="AZ39" s="663">
        <v>35600</v>
      </c>
      <c r="BA39" s="664"/>
      <c r="BB39" s="664"/>
      <c r="BC39" s="664"/>
      <c r="BD39" s="700"/>
      <c r="BE39" s="700"/>
      <c r="BF39" s="732"/>
      <c r="BG39" s="680" t="s">
        <v>344</v>
      </c>
      <c r="BH39" s="681"/>
      <c r="BI39" s="681"/>
      <c r="BJ39" s="681"/>
      <c r="BK39" s="681"/>
      <c r="BL39" s="681"/>
      <c r="BM39" s="681"/>
      <c r="BN39" s="681"/>
      <c r="BO39" s="681"/>
      <c r="BP39" s="681"/>
      <c r="BQ39" s="681"/>
      <c r="BR39" s="681"/>
      <c r="BS39" s="681"/>
      <c r="BT39" s="681"/>
      <c r="BU39" s="682"/>
      <c r="BV39" s="663">
        <v>2224</v>
      </c>
      <c r="BW39" s="664"/>
      <c r="BX39" s="664"/>
      <c r="BY39" s="664"/>
      <c r="BZ39" s="664"/>
      <c r="CA39" s="664"/>
      <c r="CB39" s="683"/>
      <c r="CD39" s="680" t="s">
        <v>345</v>
      </c>
      <c r="CE39" s="681"/>
      <c r="CF39" s="681"/>
      <c r="CG39" s="681"/>
      <c r="CH39" s="681"/>
      <c r="CI39" s="681"/>
      <c r="CJ39" s="681"/>
      <c r="CK39" s="681"/>
      <c r="CL39" s="681"/>
      <c r="CM39" s="681"/>
      <c r="CN39" s="681"/>
      <c r="CO39" s="681"/>
      <c r="CP39" s="681"/>
      <c r="CQ39" s="682"/>
      <c r="CR39" s="663">
        <v>662473</v>
      </c>
      <c r="CS39" s="700"/>
      <c r="CT39" s="700"/>
      <c r="CU39" s="700"/>
      <c r="CV39" s="700"/>
      <c r="CW39" s="700"/>
      <c r="CX39" s="700"/>
      <c r="CY39" s="701"/>
      <c r="CZ39" s="672">
        <v>8</v>
      </c>
      <c r="DA39" s="702"/>
      <c r="DB39" s="702"/>
      <c r="DC39" s="708"/>
      <c r="DD39" s="679">
        <v>661944</v>
      </c>
      <c r="DE39" s="700"/>
      <c r="DF39" s="700"/>
      <c r="DG39" s="700"/>
      <c r="DH39" s="700"/>
      <c r="DI39" s="700"/>
      <c r="DJ39" s="700"/>
      <c r="DK39" s="701"/>
      <c r="DL39" s="679" t="s">
        <v>129</v>
      </c>
      <c r="DM39" s="700"/>
      <c r="DN39" s="700"/>
      <c r="DO39" s="700"/>
      <c r="DP39" s="700"/>
      <c r="DQ39" s="700"/>
      <c r="DR39" s="700"/>
      <c r="DS39" s="700"/>
      <c r="DT39" s="700"/>
      <c r="DU39" s="700"/>
      <c r="DV39" s="701"/>
      <c r="DW39" s="672" t="s">
        <v>129</v>
      </c>
      <c r="DX39" s="702"/>
      <c r="DY39" s="702"/>
      <c r="DZ39" s="702"/>
      <c r="EA39" s="702"/>
      <c r="EB39" s="702"/>
      <c r="EC39" s="703"/>
    </row>
    <row r="40" spans="2:133" ht="11.25" customHeight="1">
      <c r="B40" s="669" t="s">
        <v>346</v>
      </c>
      <c r="C40" s="670"/>
      <c r="D40" s="670"/>
      <c r="E40" s="670"/>
      <c r="F40" s="670"/>
      <c r="G40" s="670"/>
      <c r="H40" s="670"/>
      <c r="I40" s="670"/>
      <c r="J40" s="670"/>
      <c r="K40" s="670"/>
      <c r="L40" s="670"/>
      <c r="M40" s="670"/>
      <c r="N40" s="670"/>
      <c r="O40" s="670"/>
      <c r="P40" s="670"/>
      <c r="Q40" s="671"/>
      <c r="R40" s="663">
        <v>1010100</v>
      </c>
      <c r="S40" s="664"/>
      <c r="T40" s="664"/>
      <c r="U40" s="664"/>
      <c r="V40" s="664"/>
      <c r="W40" s="664"/>
      <c r="X40" s="664"/>
      <c r="Y40" s="665"/>
      <c r="Z40" s="666">
        <v>12.1</v>
      </c>
      <c r="AA40" s="666"/>
      <c r="AB40" s="666"/>
      <c r="AC40" s="666"/>
      <c r="AD40" s="667" t="s">
        <v>129</v>
      </c>
      <c r="AE40" s="667"/>
      <c r="AF40" s="667"/>
      <c r="AG40" s="667"/>
      <c r="AH40" s="667"/>
      <c r="AI40" s="667"/>
      <c r="AJ40" s="667"/>
      <c r="AK40" s="667"/>
      <c r="AL40" s="672" t="s">
        <v>129</v>
      </c>
      <c r="AM40" s="673"/>
      <c r="AN40" s="673"/>
      <c r="AO40" s="674"/>
      <c r="AQ40" s="744" t="s">
        <v>347</v>
      </c>
      <c r="AR40" s="745"/>
      <c r="AS40" s="745"/>
      <c r="AT40" s="745"/>
      <c r="AU40" s="745"/>
      <c r="AV40" s="745"/>
      <c r="AW40" s="745"/>
      <c r="AX40" s="745"/>
      <c r="AY40" s="746"/>
      <c r="AZ40" s="663" t="s">
        <v>129</v>
      </c>
      <c r="BA40" s="664"/>
      <c r="BB40" s="664"/>
      <c r="BC40" s="664"/>
      <c r="BD40" s="700"/>
      <c r="BE40" s="700"/>
      <c r="BF40" s="732"/>
      <c r="BG40" s="750" t="s">
        <v>348</v>
      </c>
      <c r="BH40" s="751"/>
      <c r="BI40" s="751"/>
      <c r="BJ40" s="751"/>
      <c r="BK40" s="751"/>
      <c r="BL40" s="363"/>
      <c r="BM40" s="681" t="s">
        <v>349</v>
      </c>
      <c r="BN40" s="681"/>
      <c r="BO40" s="681"/>
      <c r="BP40" s="681"/>
      <c r="BQ40" s="681"/>
      <c r="BR40" s="681"/>
      <c r="BS40" s="681"/>
      <c r="BT40" s="681"/>
      <c r="BU40" s="682"/>
      <c r="BV40" s="663">
        <v>88</v>
      </c>
      <c r="BW40" s="664"/>
      <c r="BX40" s="664"/>
      <c r="BY40" s="664"/>
      <c r="BZ40" s="664"/>
      <c r="CA40" s="664"/>
      <c r="CB40" s="683"/>
      <c r="CD40" s="680" t="s">
        <v>350</v>
      </c>
      <c r="CE40" s="681"/>
      <c r="CF40" s="681"/>
      <c r="CG40" s="681"/>
      <c r="CH40" s="681"/>
      <c r="CI40" s="681"/>
      <c r="CJ40" s="681"/>
      <c r="CK40" s="681"/>
      <c r="CL40" s="681"/>
      <c r="CM40" s="681"/>
      <c r="CN40" s="681"/>
      <c r="CO40" s="681"/>
      <c r="CP40" s="681"/>
      <c r="CQ40" s="682"/>
      <c r="CR40" s="663">
        <v>33550</v>
      </c>
      <c r="CS40" s="664"/>
      <c r="CT40" s="664"/>
      <c r="CU40" s="664"/>
      <c r="CV40" s="664"/>
      <c r="CW40" s="664"/>
      <c r="CX40" s="664"/>
      <c r="CY40" s="665"/>
      <c r="CZ40" s="672">
        <v>0.4</v>
      </c>
      <c r="DA40" s="702"/>
      <c r="DB40" s="702"/>
      <c r="DC40" s="708"/>
      <c r="DD40" s="679">
        <v>1</v>
      </c>
      <c r="DE40" s="664"/>
      <c r="DF40" s="664"/>
      <c r="DG40" s="664"/>
      <c r="DH40" s="664"/>
      <c r="DI40" s="664"/>
      <c r="DJ40" s="664"/>
      <c r="DK40" s="665"/>
      <c r="DL40" s="679" t="s">
        <v>129</v>
      </c>
      <c r="DM40" s="664"/>
      <c r="DN40" s="664"/>
      <c r="DO40" s="664"/>
      <c r="DP40" s="664"/>
      <c r="DQ40" s="664"/>
      <c r="DR40" s="664"/>
      <c r="DS40" s="664"/>
      <c r="DT40" s="664"/>
      <c r="DU40" s="664"/>
      <c r="DV40" s="665"/>
      <c r="DW40" s="672" t="s">
        <v>129</v>
      </c>
      <c r="DX40" s="702"/>
      <c r="DY40" s="702"/>
      <c r="DZ40" s="702"/>
      <c r="EA40" s="702"/>
      <c r="EB40" s="702"/>
      <c r="EC40" s="703"/>
    </row>
    <row r="41" spans="2:133" ht="11.25" customHeight="1">
      <c r="B41" s="669" t="s">
        <v>351</v>
      </c>
      <c r="C41" s="670"/>
      <c r="D41" s="670"/>
      <c r="E41" s="670"/>
      <c r="F41" s="670"/>
      <c r="G41" s="670"/>
      <c r="H41" s="670"/>
      <c r="I41" s="670"/>
      <c r="J41" s="670"/>
      <c r="K41" s="670"/>
      <c r="L41" s="670"/>
      <c r="M41" s="670"/>
      <c r="N41" s="670"/>
      <c r="O41" s="670"/>
      <c r="P41" s="670"/>
      <c r="Q41" s="671"/>
      <c r="R41" s="663" t="s">
        <v>129</v>
      </c>
      <c r="S41" s="664"/>
      <c r="T41" s="664"/>
      <c r="U41" s="664"/>
      <c r="V41" s="664"/>
      <c r="W41" s="664"/>
      <c r="X41" s="664"/>
      <c r="Y41" s="665"/>
      <c r="Z41" s="666" t="s">
        <v>129</v>
      </c>
      <c r="AA41" s="666"/>
      <c r="AB41" s="666"/>
      <c r="AC41" s="666"/>
      <c r="AD41" s="667" t="s">
        <v>129</v>
      </c>
      <c r="AE41" s="667"/>
      <c r="AF41" s="667"/>
      <c r="AG41" s="667"/>
      <c r="AH41" s="667"/>
      <c r="AI41" s="667"/>
      <c r="AJ41" s="667"/>
      <c r="AK41" s="667"/>
      <c r="AL41" s="672" t="s">
        <v>129</v>
      </c>
      <c r="AM41" s="673"/>
      <c r="AN41" s="673"/>
      <c r="AO41" s="674"/>
      <c r="AQ41" s="744" t="s">
        <v>352</v>
      </c>
      <c r="AR41" s="745"/>
      <c r="AS41" s="745"/>
      <c r="AT41" s="745"/>
      <c r="AU41" s="745"/>
      <c r="AV41" s="745"/>
      <c r="AW41" s="745"/>
      <c r="AX41" s="745"/>
      <c r="AY41" s="746"/>
      <c r="AZ41" s="663">
        <v>118253</v>
      </c>
      <c r="BA41" s="664"/>
      <c r="BB41" s="664"/>
      <c r="BC41" s="664"/>
      <c r="BD41" s="700"/>
      <c r="BE41" s="700"/>
      <c r="BF41" s="732"/>
      <c r="BG41" s="750"/>
      <c r="BH41" s="751"/>
      <c r="BI41" s="751"/>
      <c r="BJ41" s="751"/>
      <c r="BK41" s="751"/>
      <c r="BL41" s="363"/>
      <c r="BM41" s="681" t="s">
        <v>353</v>
      </c>
      <c r="BN41" s="681"/>
      <c r="BO41" s="681"/>
      <c r="BP41" s="681"/>
      <c r="BQ41" s="681"/>
      <c r="BR41" s="681"/>
      <c r="BS41" s="681"/>
      <c r="BT41" s="681"/>
      <c r="BU41" s="682"/>
      <c r="BV41" s="663" t="s">
        <v>129</v>
      </c>
      <c r="BW41" s="664"/>
      <c r="BX41" s="664"/>
      <c r="BY41" s="664"/>
      <c r="BZ41" s="664"/>
      <c r="CA41" s="664"/>
      <c r="CB41" s="683"/>
      <c r="CD41" s="680" t="s">
        <v>354</v>
      </c>
      <c r="CE41" s="681"/>
      <c r="CF41" s="681"/>
      <c r="CG41" s="681"/>
      <c r="CH41" s="681"/>
      <c r="CI41" s="681"/>
      <c r="CJ41" s="681"/>
      <c r="CK41" s="681"/>
      <c r="CL41" s="681"/>
      <c r="CM41" s="681"/>
      <c r="CN41" s="681"/>
      <c r="CO41" s="681"/>
      <c r="CP41" s="681"/>
      <c r="CQ41" s="682"/>
      <c r="CR41" s="663" t="s">
        <v>129</v>
      </c>
      <c r="CS41" s="700"/>
      <c r="CT41" s="700"/>
      <c r="CU41" s="700"/>
      <c r="CV41" s="700"/>
      <c r="CW41" s="700"/>
      <c r="CX41" s="700"/>
      <c r="CY41" s="701"/>
      <c r="CZ41" s="672" t="s">
        <v>129</v>
      </c>
      <c r="DA41" s="702"/>
      <c r="DB41" s="702"/>
      <c r="DC41" s="708"/>
      <c r="DD41" s="679" t="s">
        <v>129</v>
      </c>
      <c r="DE41" s="700"/>
      <c r="DF41" s="700"/>
      <c r="DG41" s="700"/>
      <c r="DH41" s="700"/>
      <c r="DI41" s="700"/>
      <c r="DJ41" s="700"/>
      <c r="DK41" s="701"/>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355</v>
      </c>
      <c r="C42" s="670"/>
      <c r="D42" s="670"/>
      <c r="E42" s="670"/>
      <c r="F42" s="670"/>
      <c r="G42" s="670"/>
      <c r="H42" s="670"/>
      <c r="I42" s="670"/>
      <c r="J42" s="670"/>
      <c r="K42" s="670"/>
      <c r="L42" s="670"/>
      <c r="M42" s="670"/>
      <c r="N42" s="670"/>
      <c r="O42" s="670"/>
      <c r="P42" s="670"/>
      <c r="Q42" s="671"/>
      <c r="R42" s="663" t="s">
        <v>129</v>
      </c>
      <c r="S42" s="664"/>
      <c r="T42" s="664"/>
      <c r="U42" s="664"/>
      <c r="V42" s="664"/>
      <c r="W42" s="664"/>
      <c r="X42" s="664"/>
      <c r="Y42" s="665"/>
      <c r="Z42" s="666" t="s">
        <v>129</v>
      </c>
      <c r="AA42" s="666"/>
      <c r="AB42" s="666"/>
      <c r="AC42" s="666"/>
      <c r="AD42" s="667" t="s">
        <v>129</v>
      </c>
      <c r="AE42" s="667"/>
      <c r="AF42" s="667"/>
      <c r="AG42" s="667"/>
      <c r="AH42" s="667"/>
      <c r="AI42" s="667"/>
      <c r="AJ42" s="667"/>
      <c r="AK42" s="667"/>
      <c r="AL42" s="672" t="s">
        <v>129</v>
      </c>
      <c r="AM42" s="673"/>
      <c r="AN42" s="673"/>
      <c r="AO42" s="674"/>
      <c r="AQ42" s="757" t="s">
        <v>343</v>
      </c>
      <c r="AR42" s="758"/>
      <c r="AS42" s="758"/>
      <c r="AT42" s="758"/>
      <c r="AU42" s="758"/>
      <c r="AV42" s="758"/>
      <c r="AW42" s="758"/>
      <c r="AX42" s="758"/>
      <c r="AY42" s="759"/>
      <c r="AZ42" s="754">
        <v>393329</v>
      </c>
      <c r="BA42" s="755"/>
      <c r="BB42" s="755"/>
      <c r="BC42" s="755"/>
      <c r="BD42" s="734"/>
      <c r="BE42" s="734"/>
      <c r="BF42" s="735"/>
      <c r="BG42" s="752"/>
      <c r="BH42" s="753"/>
      <c r="BI42" s="753"/>
      <c r="BJ42" s="753"/>
      <c r="BK42" s="753"/>
      <c r="BL42" s="364"/>
      <c r="BM42" s="692" t="s">
        <v>356</v>
      </c>
      <c r="BN42" s="692"/>
      <c r="BO42" s="692"/>
      <c r="BP42" s="692"/>
      <c r="BQ42" s="692"/>
      <c r="BR42" s="692"/>
      <c r="BS42" s="692"/>
      <c r="BT42" s="692"/>
      <c r="BU42" s="693"/>
      <c r="BV42" s="754">
        <v>331</v>
      </c>
      <c r="BW42" s="755"/>
      <c r="BX42" s="755"/>
      <c r="BY42" s="755"/>
      <c r="BZ42" s="755"/>
      <c r="CA42" s="755"/>
      <c r="CB42" s="756"/>
      <c r="CD42" s="669" t="s">
        <v>357</v>
      </c>
      <c r="CE42" s="670"/>
      <c r="CF42" s="670"/>
      <c r="CG42" s="670"/>
      <c r="CH42" s="670"/>
      <c r="CI42" s="670"/>
      <c r="CJ42" s="670"/>
      <c r="CK42" s="670"/>
      <c r="CL42" s="670"/>
      <c r="CM42" s="670"/>
      <c r="CN42" s="670"/>
      <c r="CO42" s="670"/>
      <c r="CP42" s="670"/>
      <c r="CQ42" s="671"/>
      <c r="CR42" s="663">
        <v>1581393</v>
      </c>
      <c r="CS42" s="700"/>
      <c r="CT42" s="700"/>
      <c r="CU42" s="700"/>
      <c r="CV42" s="700"/>
      <c r="CW42" s="700"/>
      <c r="CX42" s="700"/>
      <c r="CY42" s="701"/>
      <c r="CZ42" s="672">
        <v>19</v>
      </c>
      <c r="DA42" s="702"/>
      <c r="DB42" s="702"/>
      <c r="DC42" s="708"/>
      <c r="DD42" s="679">
        <v>362610</v>
      </c>
      <c r="DE42" s="700"/>
      <c r="DF42" s="700"/>
      <c r="DG42" s="700"/>
      <c r="DH42" s="700"/>
      <c r="DI42" s="700"/>
      <c r="DJ42" s="700"/>
      <c r="DK42" s="701"/>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358</v>
      </c>
      <c r="C43" s="670"/>
      <c r="D43" s="670"/>
      <c r="E43" s="670"/>
      <c r="F43" s="670"/>
      <c r="G43" s="670"/>
      <c r="H43" s="670"/>
      <c r="I43" s="670"/>
      <c r="J43" s="670"/>
      <c r="K43" s="670"/>
      <c r="L43" s="670"/>
      <c r="M43" s="670"/>
      <c r="N43" s="670"/>
      <c r="O43" s="670"/>
      <c r="P43" s="670"/>
      <c r="Q43" s="671"/>
      <c r="R43" s="663">
        <v>153100</v>
      </c>
      <c r="S43" s="664"/>
      <c r="T43" s="664"/>
      <c r="U43" s="664"/>
      <c r="V43" s="664"/>
      <c r="W43" s="664"/>
      <c r="X43" s="664"/>
      <c r="Y43" s="665"/>
      <c r="Z43" s="666">
        <v>1.8</v>
      </c>
      <c r="AA43" s="666"/>
      <c r="AB43" s="666"/>
      <c r="AC43" s="666"/>
      <c r="AD43" s="667" t="s">
        <v>129</v>
      </c>
      <c r="AE43" s="667"/>
      <c r="AF43" s="667"/>
      <c r="AG43" s="667"/>
      <c r="AH43" s="667"/>
      <c r="AI43" s="667"/>
      <c r="AJ43" s="667"/>
      <c r="AK43" s="667"/>
      <c r="AL43" s="672" t="s">
        <v>129</v>
      </c>
      <c r="AM43" s="673"/>
      <c r="AN43" s="673"/>
      <c r="AO43" s="674"/>
      <c r="BV43" s="219"/>
      <c r="BW43" s="219"/>
      <c r="BX43" s="219"/>
      <c r="BY43" s="219"/>
      <c r="BZ43" s="219"/>
      <c r="CA43" s="219"/>
      <c r="CB43" s="219"/>
      <c r="CD43" s="669" t="s">
        <v>359</v>
      </c>
      <c r="CE43" s="670"/>
      <c r="CF43" s="670"/>
      <c r="CG43" s="670"/>
      <c r="CH43" s="670"/>
      <c r="CI43" s="670"/>
      <c r="CJ43" s="670"/>
      <c r="CK43" s="670"/>
      <c r="CL43" s="670"/>
      <c r="CM43" s="670"/>
      <c r="CN43" s="670"/>
      <c r="CO43" s="670"/>
      <c r="CP43" s="670"/>
      <c r="CQ43" s="671"/>
      <c r="CR43" s="663">
        <v>31682</v>
      </c>
      <c r="CS43" s="700"/>
      <c r="CT43" s="700"/>
      <c r="CU43" s="700"/>
      <c r="CV43" s="700"/>
      <c r="CW43" s="700"/>
      <c r="CX43" s="700"/>
      <c r="CY43" s="701"/>
      <c r="CZ43" s="672">
        <v>0.4</v>
      </c>
      <c r="DA43" s="702"/>
      <c r="DB43" s="702"/>
      <c r="DC43" s="708"/>
      <c r="DD43" s="679">
        <v>17361</v>
      </c>
      <c r="DE43" s="700"/>
      <c r="DF43" s="700"/>
      <c r="DG43" s="700"/>
      <c r="DH43" s="700"/>
      <c r="DI43" s="700"/>
      <c r="DJ43" s="700"/>
      <c r="DK43" s="701"/>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360</v>
      </c>
      <c r="C44" s="711"/>
      <c r="D44" s="711"/>
      <c r="E44" s="711"/>
      <c r="F44" s="711"/>
      <c r="G44" s="711"/>
      <c r="H44" s="711"/>
      <c r="I44" s="711"/>
      <c r="J44" s="711"/>
      <c r="K44" s="711"/>
      <c r="L44" s="711"/>
      <c r="M44" s="711"/>
      <c r="N44" s="711"/>
      <c r="O44" s="711"/>
      <c r="P44" s="711"/>
      <c r="Q44" s="712"/>
      <c r="R44" s="754">
        <v>8361256</v>
      </c>
      <c r="S44" s="755"/>
      <c r="T44" s="755"/>
      <c r="U44" s="755"/>
      <c r="V44" s="755"/>
      <c r="W44" s="755"/>
      <c r="X44" s="755"/>
      <c r="Y44" s="763"/>
      <c r="Z44" s="764">
        <v>100</v>
      </c>
      <c r="AA44" s="764"/>
      <c r="AB44" s="764"/>
      <c r="AC44" s="764"/>
      <c r="AD44" s="765">
        <v>4345828</v>
      </c>
      <c r="AE44" s="765"/>
      <c r="AF44" s="765"/>
      <c r="AG44" s="765"/>
      <c r="AH44" s="765"/>
      <c r="AI44" s="765"/>
      <c r="AJ44" s="765"/>
      <c r="AK44" s="765"/>
      <c r="AL44" s="766">
        <v>100</v>
      </c>
      <c r="AM44" s="733"/>
      <c r="AN44" s="733"/>
      <c r="AO44" s="767"/>
      <c r="CD44" s="768" t="s">
        <v>308</v>
      </c>
      <c r="CE44" s="769"/>
      <c r="CF44" s="669" t="s">
        <v>361</v>
      </c>
      <c r="CG44" s="670"/>
      <c r="CH44" s="670"/>
      <c r="CI44" s="670"/>
      <c r="CJ44" s="670"/>
      <c r="CK44" s="670"/>
      <c r="CL44" s="670"/>
      <c r="CM44" s="670"/>
      <c r="CN44" s="670"/>
      <c r="CO44" s="670"/>
      <c r="CP44" s="670"/>
      <c r="CQ44" s="671"/>
      <c r="CR44" s="663">
        <v>1392172</v>
      </c>
      <c r="CS44" s="664"/>
      <c r="CT44" s="664"/>
      <c r="CU44" s="664"/>
      <c r="CV44" s="664"/>
      <c r="CW44" s="664"/>
      <c r="CX44" s="664"/>
      <c r="CY44" s="665"/>
      <c r="CZ44" s="672">
        <v>16.8</v>
      </c>
      <c r="DA44" s="673"/>
      <c r="DB44" s="673"/>
      <c r="DC44" s="684"/>
      <c r="DD44" s="679">
        <v>341979</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362</v>
      </c>
      <c r="CG45" s="670"/>
      <c r="CH45" s="670"/>
      <c r="CI45" s="670"/>
      <c r="CJ45" s="670"/>
      <c r="CK45" s="670"/>
      <c r="CL45" s="670"/>
      <c r="CM45" s="670"/>
      <c r="CN45" s="670"/>
      <c r="CO45" s="670"/>
      <c r="CP45" s="670"/>
      <c r="CQ45" s="671"/>
      <c r="CR45" s="663">
        <v>692113</v>
      </c>
      <c r="CS45" s="700"/>
      <c r="CT45" s="700"/>
      <c r="CU45" s="700"/>
      <c r="CV45" s="700"/>
      <c r="CW45" s="700"/>
      <c r="CX45" s="700"/>
      <c r="CY45" s="701"/>
      <c r="CZ45" s="672">
        <v>8.3000000000000007</v>
      </c>
      <c r="DA45" s="702"/>
      <c r="DB45" s="702"/>
      <c r="DC45" s="708"/>
      <c r="DD45" s="679">
        <v>24383</v>
      </c>
      <c r="DE45" s="700"/>
      <c r="DF45" s="700"/>
      <c r="DG45" s="700"/>
      <c r="DH45" s="700"/>
      <c r="DI45" s="700"/>
      <c r="DJ45" s="700"/>
      <c r="DK45" s="701"/>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364</v>
      </c>
      <c r="CG46" s="670"/>
      <c r="CH46" s="670"/>
      <c r="CI46" s="670"/>
      <c r="CJ46" s="670"/>
      <c r="CK46" s="670"/>
      <c r="CL46" s="670"/>
      <c r="CM46" s="670"/>
      <c r="CN46" s="670"/>
      <c r="CO46" s="670"/>
      <c r="CP46" s="670"/>
      <c r="CQ46" s="671"/>
      <c r="CR46" s="663">
        <v>666163</v>
      </c>
      <c r="CS46" s="664"/>
      <c r="CT46" s="664"/>
      <c r="CU46" s="664"/>
      <c r="CV46" s="664"/>
      <c r="CW46" s="664"/>
      <c r="CX46" s="664"/>
      <c r="CY46" s="665"/>
      <c r="CZ46" s="672">
        <v>8</v>
      </c>
      <c r="DA46" s="673"/>
      <c r="DB46" s="673"/>
      <c r="DC46" s="684"/>
      <c r="DD46" s="679">
        <v>295000</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70"/>
      <c r="CE47" s="771"/>
      <c r="CF47" s="669" t="s">
        <v>366</v>
      </c>
      <c r="CG47" s="670"/>
      <c r="CH47" s="670"/>
      <c r="CI47" s="670"/>
      <c r="CJ47" s="670"/>
      <c r="CK47" s="670"/>
      <c r="CL47" s="670"/>
      <c r="CM47" s="670"/>
      <c r="CN47" s="670"/>
      <c r="CO47" s="670"/>
      <c r="CP47" s="670"/>
      <c r="CQ47" s="671"/>
      <c r="CR47" s="663">
        <v>189221</v>
      </c>
      <c r="CS47" s="700"/>
      <c r="CT47" s="700"/>
      <c r="CU47" s="700"/>
      <c r="CV47" s="700"/>
      <c r="CW47" s="700"/>
      <c r="CX47" s="700"/>
      <c r="CY47" s="701"/>
      <c r="CZ47" s="672">
        <v>2.2999999999999998</v>
      </c>
      <c r="DA47" s="702"/>
      <c r="DB47" s="702"/>
      <c r="DC47" s="708"/>
      <c r="DD47" s="679">
        <v>20631</v>
      </c>
      <c r="DE47" s="700"/>
      <c r="DF47" s="700"/>
      <c r="DG47" s="700"/>
      <c r="DH47" s="700"/>
      <c r="DI47" s="700"/>
      <c r="DJ47" s="700"/>
      <c r="DK47" s="701"/>
      <c r="DL47" s="760"/>
      <c r="DM47" s="761"/>
      <c r="DN47" s="761"/>
      <c r="DO47" s="761"/>
      <c r="DP47" s="761"/>
      <c r="DQ47" s="761"/>
      <c r="DR47" s="761"/>
      <c r="DS47" s="761"/>
      <c r="DT47" s="761"/>
      <c r="DU47" s="761"/>
      <c r="DV47" s="762"/>
      <c r="DW47" s="747"/>
      <c r="DX47" s="748"/>
      <c r="DY47" s="748"/>
      <c r="DZ47" s="748"/>
      <c r="EA47" s="748"/>
      <c r="EB47" s="748"/>
      <c r="EC47" s="749"/>
    </row>
    <row r="48" spans="2:133" ht="11.2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2"/>
      <c r="CE48" s="773"/>
      <c r="CF48" s="669" t="s">
        <v>368</v>
      </c>
      <c r="CG48" s="670"/>
      <c r="CH48" s="670"/>
      <c r="CI48" s="670"/>
      <c r="CJ48" s="670"/>
      <c r="CK48" s="670"/>
      <c r="CL48" s="670"/>
      <c r="CM48" s="670"/>
      <c r="CN48" s="670"/>
      <c r="CO48" s="670"/>
      <c r="CP48" s="670"/>
      <c r="CQ48" s="671"/>
      <c r="CR48" s="663" t="s">
        <v>129</v>
      </c>
      <c r="CS48" s="664"/>
      <c r="CT48" s="664"/>
      <c r="CU48" s="664"/>
      <c r="CV48" s="664"/>
      <c r="CW48" s="664"/>
      <c r="CX48" s="664"/>
      <c r="CY48" s="665"/>
      <c r="CZ48" s="672" t="s">
        <v>129</v>
      </c>
      <c r="DA48" s="673"/>
      <c r="DB48" s="673"/>
      <c r="DC48" s="684"/>
      <c r="DD48" s="679" t="s">
        <v>129</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369</v>
      </c>
      <c r="CE49" s="711"/>
      <c r="CF49" s="711"/>
      <c r="CG49" s="711"/>
      <c r="CH49" s="711"/>
      <c r="CI49" s="711"/>
      <c r="CJ49" s="711"/>
      <c r="CK49" s="711"/>
      <c r="CL49" s="711"/>
      <c r="CM49" s="711"/>
      <c r="CN49" s="711"/>
      <c r="CO49" s="711"/>
      <c r="CP49" s="711"/>
      <c r="CQ49" s="712"/>
      <c r="CR49" s="754">
        <v>8302948</v>
      </c>
      <c r="CS49" s="734"/>
      <c r="CT49" s="734"/>
      <c r="CU49" s="734"/>
      <c r="CV49" s="734"/>
      <c r="CW49" s="734"/>
      <c r="CX49" s="734"/>
      <c r="CY49" s="774"/>
      <c r="CZ49" s="766">
        <v>100</v>
      </c>
      <c r="DA49" s="775"/>
      <c r="DB49" s="775"/>
      <c r="DC49" s="776"/>
      <c r="DD49" s="777">
        <v>5399787</v>
      </c>
      <c r="DE49" s="734"/>
      <c r="DF49" s="734"/>
      <c r="DG49" s="734"/>
      <c r="DH49" s="734"/>
      <c r="DI49" s="734"/>
      <c r="DJ49" s="734"/>
      <c r="DK49" s="774"/>
      <c r="DL49" s="778"/>
      <c r="DM49" s="779"/>
      <c r="DN49" s="779"/>
      <c r="DO49" s="779"/>
      <c r="DP49" s="779"/>
      <c r="DQ49" s="779"/>
      <c r="DR49" s="779"/>
      <c r="DS49" s="779"/>
      <c r="DT49" s="779"/>
      <c r="DU49" s="779"/>
      <c r="DV49" s="780"/>
      <c r="DW49" s="781"/>
      <c r="DX49" s="782"/>
      <c r="DY49" s="782"/>
      <c r="DZ49" s="782"/>
      <c r="EA49" s="782"/>
      <c r="EB49" s="782"/>
      <c r="EC49" s="783"/>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DrjSYtinpRwidUfKXcrxUkl0dWJZt1rMbbp4wNy2IN4Iq8Q8W9Q3Qc/B03vAejsv5sQSsQKorxPvoACPxcSDA==" saltValue="TKTCNgDVR7y3hlnBmQx7Hg=="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370</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371</v>
      </c>
      <c r="DK2" s="1157"/>
      <c r="DL2" s="1157"/>
      <c r="DM2" s="1157"/>
      <c r="DN2" s="1157"/>
      <c r="DO2" s="1158"/>
      <c r="DP2" s="224"/>
      <c r="DQ2" s="1156" t="s">
        <v>372</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373</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375</v>
      </c>
      <c r="B5" s="1061"/>
      <c r="C5" s="1061"/>
      <c r="D5" s="1061"/>
      <c r="E5" s="1061"/>
      <c r="F5" s="1061"/>
      <c r="G5" s="1061"/>
      <c r="H5" s="1061"/>
      <c r="I5" s="1061"/>
      <c r="J5" s="1061"/>
      <c r="K5" s="1061"/>
      <c r="L5" s="1061"/>
      <c r="M5" s="1061"/>
      <c r="N5" s="1061"/>
      <c r="O5" s="1061"/>
      <c r="P5" s="1062"/>
      <c r="Q5" s="1066" t="s">
        <v>376</v>
      </c>
      <c r="R5" s="1067"/>
      <c r="S5" s="1067"/>
      <c r="T5" s="1067"/>
      <c r="U5" s="1068"/>
      <c r="V5" s="1066" t="s">
        <v>377</v>
      </c>
      <c r="W5" s="1067"/>
      <c r="X5" s="1067"/>
      <c r="Y5" s="1067"/>
      <c r="Z5" s="1068"/>
      <c r="AA5" s="1066" t="s">
        <v>378</v>
      </c>
      <c r="AB5" s="1067"/>
      <c r="AC5" s="1067"/>
      <c r="AD5" s="1067"/>
      <c r="AE5" s="1067"/>
      <c r="AF5" s="1159" t="s">
        <v>379</v>
      </c>
      <c r="AG5" s="1067"/>
      <c r="AH5" s="1067"/>
      <c r="AI5" s="1067"/>
      <c r="AJ5" s="1080"/>
      <c r="AK5" s="1067" t="s">
        <v>380</v>
      </c>
      <c r="AL5" s="1067"/>
      <c r="AM5" s="1067"/>
      <c r="AN5" s="1067"/>
      <c r="AO5" s="1068"/>
      <c r="AP5" s="1066" t="s">
        <v>381</v>
      </c>
      <c r="AQ5" s="1067"/>
      <c r="AR5" s="1067"/>
      <c r="AS5" s="1067"/>
      <c r="AT5" s="1068"/>
      <c r="AU5" s="1066" t="s">
        <v>382</v>
      </c>
      <c r="AV5" s="1067"/>
      <c r="AW5" s="1067"/>
      <c r="AX5" s="1067"/>
      <c r="AY5" s="1080"/>
      <c r="AZ5" s="228"/>
      <c r="BA5" s="228"/>
      <c r="BB5" s="228"/>
      <c r="BC5" s="228"/>
      <c r="BD5" s="228"/>
      <c r="BE5" s="229"/>
      <c r="BF5" s="229"/>
      <c r="BG5" s="229"/>
      <c r="BH5" s="229"/>
      <c r="BI5" s="229"/>
      <c r="BJ5" s="229"/>
      <c r="BK5" s="229"/>
      <c r="BL5" s="229"/>
      <c r="BM5" s="229"/>
      <c r="BN5" s="229"/>
      <c r="BO5" s="229"/>
      <c r="BP5" s="229"/>
      <c r="BQ5" s="1060" t="s">
        <v>383</v>
      </c>
      <c r="BR5" s="1061"/>
      <c r="BS5" s="1061"/>
      <c r="BT5" s="1061"/>
      <c r="BU5" s="1061"/>
      <c r="BV5" s="1061"/>
      <c r="BW5" s="1061"/>
      <c r="BX5" s="1061"/>
      <c r="BY5" s="1061"/>
      <c r="BZ5" s="1061"/>
      <c r="CA5" s="1061"/>
      <c r="CB5" s="1061"/>
      <c r="CC5" s="1061"/>
      <c r="CD5" s="1061"/>
      <c r="CE5" s="1061"/>
      <c r="CF5" s="1061"/>
      <c r="CG5" s="1062"/>
      <c r="CH5" s="1066" t="s">
        <v>384</v>
      </c>
      <c r="CI5" s="1067"/>
      <c r="CJ5" s="1067"/>
      <c r="CK5" s="1067"/>
      <c r="CL5" s="1068"/>
      <c r="CM5" s="1066" t="s">
        <v>385</v>
      </c>
      <c r="CN5" s="1067"/>
      <c r="CO5" s="1067"/>
      <c r="CP5" s="1067"/>
      <c r="CQ5" s="1068"/>
      <c r="CR5" s="1066" t="s">
        <v>386</v>
      </c>
      <c r="CS5" s="1067"/>
      <c r="CT5" s="1067"/>
      <c r="CU5" s="1067"/>
      <c r="CV5" s="1068"/>
      <c r="CW5" s="1066" t="s">
        <v>387</v>
      </c>
      <c r="CX5" s="1067"/>
      <c r="CY5" s="1067"/>
      <c r="CZ5" s="1067"/>
      <c r="DA5" s="1068"/>
      <c r="DB5" s="1066" t="s">
        <v>388</v>
      </c>
      <c r="DC5" s="1067"/>
      <c r="DD5" s="1067"/>
      <c r="DE5" s="1067"/>
      <c r="DF5" s="1068"/>
      <c r="DG5" s="1149" t="s">
        <v>389</v>
      </c>
      <c r="DH5" s="1150"/>
      <c r="DI5" s="1150"/>
      <c r="DJ5" s="1150"/>
      <c r="DK5" s="1151"/>
      <c r="DL5" s="1149" t="s">
        <v>390</v>
      </c>
      <c r="DM5" s="1150"/>
      <c r="DN5" s="1150"/>
      <c r="DO5" s="1150"/>
      <c r="DP5" s="1151"/>
      <c r="DQ5" s="1066" t="s">
        <v>391</v>
      </c>
      <c r="DR5" s="1067"/>
      <c r="DS5" s="1067"/>
      <c r="DT5" s="1067"/>
      <c r="DU5" s="1068"/>
      <c r="DV5" s="1066" t="s">
        <v>382</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392</v>
      </c>
      <c r="C7" s="1113"/>
      <c r="D7" s="1113"/>
      <c r="E7" s="1113"/>
      <c r="F7" s="1113"/>
      <c r="G7" s="1113"/>
      <c r="H7" s="1113"/>
      <c r="I7" s="1113"/>
      <c r="J7" s="1113"/>
      <c r="K7" s="1113"/>
      <c r="L7" s="1113"/>
      <c r="M7" s="1113"/>
      <c r="N7" s="1113"/>
      <c r="O7" s="1113"/>
      <c r="P7" s="1114"/>
      <c r="Q7" s="1167">
        <v>8364</v>
      </c>
      <c r="R7" s="1168"/>
      <c r="S7" s="1168"/>
      <c r="T7" s="1168"/>
      <c r="U7" s="1168"/>
      <c r="V7" s="1168">
        <v>8306</v>
      </c>
      <c r="W7" s="1168"/>
      <c r="X7" s="1168"/>
      <c r="Y7" s="1168"/>
      <c r="Z7" s="1168"/>
      <c r="AA7" s="1168">
        <v>58</v>
      </c>
      <c r="AB7" s="1168"/>
      <c r="AC7" s="1168"/>
      <c r="AD7" s="1168"/>
      <c r="AE7" s="1169"/>
      <c r="AF7" s="1170">
        <v>46</v>
      </c>
      <c r="AG7" s="1171"/>
      <c r="AH7" s="1171"/>
      <c r="AI7" s="1171"/>
      <c r="AJ7" s="1172"/>
      <c r="AK7" s="1173">
        <v>305</v>
      </c>
      <c r="AL7" s="1174"/>
      <c r="AM7" s="1174"/>
      <c r="AN7" s="1174"/>
      <c r="AO7" s="1174"/>
      <c r="AP7" s="1174">
        <v>8401</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592</v>
      </c>
      <c r="BT7" s="1165"/>
      <c r="BU7" s="1165"/>
      <c r="BV7" s="1165"/>
      <c r="BW7" s="1165"/>
      <c r="BX7" s="1165"/>
      <c r="BY7" s="1165"/>
      <c r="BZ7" s="1165"/>
      <c r="CA7" s="1165"/>
      <c r="CB7" s="1165"/>
      <c r="CC7" s="1165"/>
      <c r="CD7" s="1165"/>
      <c r="CE7" s="1165"/>
      <c r="CF7" s="1165"/>
      <c r="CG7" s="1177"/>
      <c r="CH7" s="1161">
        <v>12</v>
      </c>
      <c r="CI7" s="1162"/>
      <c r="CJ7" s="1162"/>
      <c r="CK7" s="1162"/>
      <c r="CL7" s="1163"/>
      <c r="CM7" s="1161">
        <v>170</v>
      </c>
      <c r="CN7" s="1162"/>
      <c r="CO7" s="1162"/>
      <c r="CP7" s="1162"/>
      <c r="CQ7" s="1163"/>
      <c r="CR7" s="1161">
        <v>37</v>
      </c>
      <c r="CS7" s="1162"/>
      <c r="CT7" s="1162"/>
      <c r="CU7" s="1162"/>
      <c r="CV7" s="1163"/>
      <c r="CW7" s="1161">
        <v>1</v>
      </c>
      <c r="CX7" s="1162"/>
      <c r="CY7" s="1162"/>
      <c r="CZ7" s="1162"/>
      <c r="DA7" s="1163"/>
      <c r="DB7" s="1161" t="s">
        <v>583</v>
      </c>
      <c r="DC7" s="1162"/>
      <c r="DD7" s="1162"/>
      <c r="DE7" s="1162"/>
      <c r="DF7" s="1163"/>
      <c r="DG7" s="1161" t="s">
        <v>583</v>
      </c>
      <c r="DH7" s="1162"/>
      <c r="DI7" s="1162"/>
      <c r="DJ7" s="1162"/>
      <c r="DK7" s="1163"/>
      <c r="DL7" s="1161" t="s">
        <v>583</v>
      </c>
      <c r="DM7" s="1162"/>
      <c r="DN7" s="1162"/>
      <c r="DO7" s="1162"/>
      <c r="DP7" s="1163"/>
      <c r="DQ7" s="1161" t="s">
        <v>583</v>
      </c>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393</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394</v>
      </c>
      <c r="B23" s="1002" t="s">
        <v>395</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46</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396</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375</v>
      </c>
      <c r="B26" s="1061"/>
      <c r="C26" s="1061"/>
      <c r="D26" s="1061"/>
      <c r="E26" s="1061"/>
      <c r="F26" s="1061"/>
      <c r="G26" s="1061"/>
      <c r="H26" s="1061"/>
      <c r="I26" s="1061"/>
      <c r="J26" s="1061"/>
      <c r="K26" s="1061"/>
      <c r="L26" s="1061"/>
      <c r="M26" s="1061"/>
      <c r="N26" s="1061"/>
      <c r="O26" s="1061"/>
      <c r="P26" s="1062"/>
      <c r="Q26" s="1066" t="s">
        <v>399</v>
      </c>
      <c r="R26" s="1067"/>
      <c r="S26" s="1067"/>
      <c r="T26" s="1067"/>
      <c r="U26" s="1068"/>
      <c r="V26" s="1066" t="s">
        <v>400</v>
      </c>
      <c r="W26" s="1067"/>
      <c r="X26" s="1067"/>
      <c r="Y26" s="1067"/>
      <c r="Z26" s="1068"/>
      <c r="AA26" s="1066" t="s">
        <v>401</v>
      </c>
      <c r="AB26" s="1067"/>
      <c r="AC26" s="1067"/>
      <c r="AD26" s="1067"/>
      <c r="AE26" s="1067"/>
      <c r="AF26" s="1120" t="s">
        <v>402</v>
      </c>
      <c r="AG26" s="1073"/>
      <c r="AH26" s="1073"/>
      <c r="AI26" s="1073"/>
      <c r="AJ26" s="1121"/>
      <c r="AK26" s="1067" t="s">
        <v>403</v>
      </c>
      <c r="AL26" s="1067"/>
      <c r="AM26" s="1067"/>
      <c r="AN26" s="1067"/>
      <c r="AO26" s="1068"/>
      <c r="AP26" s="1066" t="s">
        <v>404</v>
      </c>
      <c r="AQ26" s="1067"/>
      <c r="AR26" s="1067"/>
      <c r="AS26" s="1067"/>
      <c r="AT26" s="1068"/>
      <c r="AU26" s="1066" t="s">
        <v>405</v>
      </c>
      <c r="AV26" s="1067"/>
      <c r="AW26" s="1067"/>
      <c r="AX26" s="1067"/>
      <c r="AY26" s="1068"/>
      <c r="AZ26" s="1066" t="s">
        <v>406</v>
      </c>
      <c r="BA26" s="1067"/>
      <c r="BB26" s="1067"/>
      <c r="BC26" s="1067"/>
      <c r="BD26" s="1068"/>
      <c r="BE26" s="1066" t="s">
        <v>382</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407</v>
      </c>
      <c r="C28" s="1113"/>
      <c r="D28" s="1113"/>
      <c r="E28" s="1113"/>
      <c r="F28" s="1113"/>
      <c r="G28" s="1113"/>
      <c r="H28" s="1113"/>
      <c r="I28" s="1113"/>
      <c r="J28" s="1113"/>
      <c r="K28" s="1113"/>
      <c r="L28" s="1113"/>
      <c r="M28" s="1113"/>
      <c r="N28" s="1113"/>
      <c r="O28" s="1113"/>
      <c r="P28" s="1114"/>
      <c r="Q28" s="1115">
        <v>1118</v>
      </c>
      <c r="R28" s="1116"/>
      <c r="S28" s="1116"/>
      <c r="T28" s="1116"/>
      <c r="U28" s="1116"/>
      <c r="V28" s="1116">
        <v>1112</v>
      </c>
      <c r="W28" s="1116"/>
      <c r="X28" s="1116"/>
      <c r="Y28" s="1116"/>
      <c r="Z28" s="1116"/>
      <c r="AA28" s="1116">
        <v>6</v>
      </c>
      <c r="AB28" s="1116"/>
      <c r="AC28" s="1116"/>
      <c r="AD28" s="1116"/>
      <c r="AE28" s="1117"/>
      <c r="AF28" s="1118">
        <v>6</v>
      </c>
      <c r="AG28" s="1116"/>
      <c r="AH28" s="1116"/>
      <c r="AI28" s="1116"/>
      <c r="AJ28" s="1119"/>
      <c r="AK28" s="1107">
        <v>118</v>
      </c>
      <c r="AL28" s="1108"/>
      <c r="AM28" s="1108"/>
      <c r="AN28" s="1108"/>
      <c r="AO28" s="1108"/>
      <c r="AP28" s="1108" t="s">
        <v>583</v>
      </c>
      <c r="AQ28" s="1108"/>
      <c r="AR28" s="1108"/>
      <c r="AS28" s="1108"/>
      <c r="AT28" s="1108"/>
      <c r="AU28" s="1108" t="s">
        <v>583</v>
      </c>
      <c r="AV28" s="1108"/>
      <c r="AW28" s="1108"/>
      <c r="AX28" s="1108"/>
      <c r="AY28" s="1108"/>
      <c r="AZ28" s="1109" t="s">
        <v>583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408</v>
      </c>
      <c r="C29" s="1096"/>
      <c r="D29" s="1096"/>
      <c r="E29" s="1096"/>
      <c r="F29" s="1096"/>
      <c r="G29" s="1096"/>
      <c r="H29" s="1096"/>
      <c r="I29" s="1096"/>
      <c r="J29" s="1096"/>
      <c r="K29" s="1096"/>
      <c r="L29" s="1096"/>
      <c r="M29" s="1096"/>
      <c r="N29" s="1096"/>
      <c r="O29" s="1096"/>
      <c r="P29" s="1097"/>
      <c r="Q29" s="1103">
        <v>1186</v>
      </c>
      <c r="R29" s="1104"/>
      <c r="S29" s="1104"/>
      <c r="T29" s="1104"/>
      <c r="U29" s="1104"/>
      <c r="V29" s="1104">
        <v>1186</v>
      </c>
      <c r="W29" s="1104"/>
      <c r="X29" s="1104"/>
      <c r="Y29" s="1104"/>
      <c r="Z29" s="1104"/>
      <c r="AA29" s="1104">
        <v>0</v>
      </c>
      <c r="AB29" s="1104"/>
      <c r="AC29" s="1104"/>
      <c r="AD29" s="1104"/>
      <c r="AE29" s="1105"/>
      <c r="AF29" s="1100">
        <v>0</v>
      </c>
      <c r="AG29" s="1101"/>
      <c r="AH29" s="1101"/>
      <c r="AI29" s="1101"/>
      <c r="AJ29" s="1102"/>
      <c r="AK29" s="1045">
        <v>223</v>
      </c>
      <c r="AL29" s="1036"/>
      <c r="AM29" s="1036"/>
      <c r="AN29" s="1036"/>
      <c r="AO29" s="1036"/>
      <c r="AP29" s="1036" t="s">
        <v>583</v>
      </c>
      <c r="AQ29" s="1036"/>
      <c r="AR29" s="1036"/>
      <c r="AS29" s="1036"/>
      <c r="AT29" s="1036"/>
      <c r="AU29" s="1036" t="s">
        <v>583</v>
      </c>
      <c r="AV29" s="1036"/>
      <c r="AW29" s="1036"/>
      <c r="AX29" s="1036"/>
      <c r="AY29" s="1036"/>
      <c r="AZ29" s="1106" t="s">
        <v>583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409</v>
      </c>
      <c r="C30" s="1096"/>
      <c r="D30" s="1096"/>
      <c r="E30" s="1096"/>
      <c r="F30" s="1096"/>
      <c r="G30" s="1096"/>
      <c r="H30" s="1096"/>
      <c r="I30" s="1096"/>
      <c r="J30" s="1096"/>
      <c r="K30" s="1096"/>
      <c r="L30" s="1096"/>
      <c r="M30" s="1096"/>
      <c r="N30" s="1096"/>
      <c r="O30" s="1096"/>
      <c r="P30" s="1097"/>
      <c r="Q30" s="1103">
        <v>147</v>
      </c>
      <c r="R30" s="1104"/>
      <c r="S30" s="1104"/>
      <c r="T30" s="1104"/>
      <c r="U30" s="1104"/>
      <c r="V30" s="1104">
        <v>147</v>
      </c>
      <c r="W30" s="1104"/>
      <c r="X30" s="1104"/>
      <c r="Y30" s="1104"/>
      <c r="Z30" s="1104"/>
      <c r="AA30" s="1104">
        <v>0</v>
      </c>
      <c r="AB30" s="1104"/>
      <c r="AC30" s="1104"/>
      <c r="AD30" s="1104"/>
      <c r="AE30" s="1105"/>
      <c r="AF30" s="1100">
        <v>0</v>
      </c>
      <c r="AG30" s="1101"/>
      <c r="AH30" s="1101"/>
      <c r="AI30" s="1101"/>
      <c r="AJ30" s="1102"/>
      <c r="AK30" s="1045">
        <v>65</v>
      </c>
      <c r="AL30" s="1036"/>
      <c r="AM30" s="1036"/>
      <c r="AN30" s="1036"/>
      <c r="AO30" s="1036"/>
      <c r="AP30" s="1036" t="s">
        <v>583</v>
      </c>
      <c r="AQ30" s="1036"/>
      <c r="AR30" s="1036"/>
      <c r="AS30" s="1036"/>
      <c r="AT30" s="1036"/>
      <c r="AU30" s="1036" t="s">
        <v>583</v>
      </c>
      <c r="AV30" s="1036"/>
      <c r="AW30" s="1036"/>
      <c r="AX30" s="1036"/>
      <c r="AY30" s="1036"/>
      <c r="AZ30" s="1106" t="s">
        <v>583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410</v>
      </c>
      <c r="C31" s="1096"/>
      <c r="D31" s="1096"/>
      <c r="E31" s="1096"/>
      <c r="F31" s="1096"/>
      <c r="G31" s="1096"/>
      <c r="H31" s="1096"/>
      <c r="I31" s="1096"/>
      <c r="J31" s="1096"/>
      <c r="K31" s="1096"/>
      <c r="L31" s="1096"/>
      <c r="M31" s="1096"/>
      <c r="N31" s="1096"/>
      <c r="O31" s="1096"/>
      <c r="P31" s="1097"/>
      <c r="Q31" s="1103">
        <v>277</v>
      </c>
      <c r="R31" s="1104"/>
      <c r="S31" s="1104"/>
      <c r="T31" s="1104"/>
      <c r="U31" s="1104"/>
      <c r="V31" s="1104">
        <v>274</v>
      </c>
      <c r="W31" s="1104"/>
      <c r="X31" s="1104"/>
      <c r="Y31" s="1104"/>
      <c r="Z31" s="1104"/>
      <c r="AA31" s="1104">
        <v>3</v>
      </c>
      <c r="AB31" s="1104"/>
      <c r="AC31" s="1104"/>
      <c r="AD31" s="1104"/>
      <c r="AE31" s="1105"/>
      <c r="AF31" s="1100">
        <v>137</v>
      </c>
      <c r="AG31" s="1101"/>
      <c r="AH31" s="1101"/>
      <c r="AI31" s="1101"/>
      <c r="AJ31" s="1102"/>
      <c r="AK31" s="1045">
        <v>21</v>
      </c>
      <c r="AL31" s="1036"/>
      <c r="AM31" s="1036"/>
      <c r="AN31" s="1036"/>
      <c r="AO31" s="1036"/>
      <c r="AP31" s="1036">
        <v>1614</v>
      </c>
      <c r="AQ31" s="1036"/>
      <c r="AR31" s="1036"/>
      <c r="AS31" s="1036"/>
      <c r="AT31" s="1036"/>
      <c r="AU31" s="1036">
        <v>965</v>
      </c>
      <c r="AV31" s="1036"/>
      <c r="AW31" s="1036"/>
      <c r="AX31" s="1036"/>
      <c r="AY31" s="1036"/>
      <c r="AZ31" s="1106" t="s">
        <v>583</v>
      </c>
      <c r="BA31" s="1106"/>
      <c r="BB31" s="1106"/>
      <c r="BC31" s="1106"/>
      <c r="BD31" s="1106"/>
      <c r="BE31" s="1037" t="s">
        <v>411</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412</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394</v>
      </c>
      <c r="B63" s="1002" t="s">
        <v>413</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350</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396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415</v>
      </c>
      <c r="B66" s="1061"/>
      <c r="C66" s="1061"/>
      <c r="D66" s="1061"/>
      <c r="E66" s="1061"/>
      <c r="F66" s="1061"/>
      <c r="G66" s="1061"/>
      <c r="H66" s="1061"/>
      <c r="I66" s="1061"/>
      <c r="J66" s="1061"/>
      <c r="K66" s="1061"/>
      <c r="L66" s="1061"/>
      <c r="M66" s="1061"/>
      <c r="N66" s="1061"/>
      <c r="O66" s="1061"/>
      <c r="P66" s="1062"/>
      <c r="Q66" s="1066" t="s">
        <v>399</v>
      </c>
      <c r="R66" s="1067"/>
      <c r="S66" s="1067"/>
      <c r="T66" s="1067"/>
      <c r="U66" s="1068"/>
      <c r="V66" s="1066" t="s">
        <v>416</v>
      </c>
      <c r="W66" s="1067"/>
      <c r="X66" s="1067"/>
      <c r="Y66" s="1067"/>
      <c r="Z66" s="1068"/>
      <c r="AA66" s="1066" t="s">
        <v>417</v>
      </c>
      <c r="AB66" s="1067"/>
      <c r="AC66" s="1067"/>
      <c r="AD66" s="1067"/>
      <c r="AE66" s="1068"/>
      <c r="AF66" s="1072" t="s">
        <v>418</v>
      </c>
      <c r="AG66" s="1073"/>
      <c r="AH66" s="1073"/>
      <c r="AI66" s="1073"/>
      <c r="AJ66" s="1074"/>
      <c r="AK66" s="1066" t="s">
        <v>419</v>
      </c>
      <c r="AL66" s="1061"/>
      <c r="AM66" s="1061"/>
      <c r="AN66" s="1061"/>
      <c r="AO66" s="1062"/>
      <c r="AP66" s="1066" t="s">
        <v>420</v>
      </c>
      <c r="AQ66" s="1067"/>
      <c r="AR66" s="1067"/>
      <c r="AS66" s="1067"/>
      <c r="AT66" s="1068"/>
      <c r="AU66" s="1066" t="s">
        <v>421</v>
      </c>
      <c r="AV66" s="1067"/>
      <c r="AW66" s="1067"/>
      <c r="AX66" s="1067"/>
      <c r="AY66" s="1068"/>
      <c r="AZ66" s="1066" t="s">
        <v>382</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584</v>
      </c>
      <c r="C68" s="1051"/>
      <c r="D68" s="1051"/>
      <c r="E68" s="1051"/>
      <c r="F68" s="1051"/>
      <c r="G68" s="1051"/>
      <c r="H68" s="1051"/>
      <c r="I68" s="1051"/>
      <c r="J68" s="1051"/>
      <c r="K68" s="1051"/>
      <c r="L68" s="1051"/>
      <c r="M68" s="1051"/>
      <c r="N68" s="1051"/>
      <c r="O68" s="1051"/>
      <c r="P68" s="1052"/>
      <c r="Q68" s="1053">
        <v>12284</v>
      </c>
      <c r="R68" s="1047"/>
      <c r="S68" s="1047"/>
      <c r="T68" s="1047"/>
      <c r="U68" s="1047"/>
      <c r="V68" s="1047">
        <v>11939</v>
      </c>
      <c r="W68" s="1047"/>
      <c r="X68" s="1047"/>
      <c r="Y68" s="1047"/>
      <c r="Z68" s="1047"/>
      <c r="AA68" s="1047">
        <v>344</v>
      </c>
      <c r="AB68" s="1047"/>
      <c r="AC68" s="1047"/>
      <c r="AD68" s="1047"/>
      <c r="AE68" s="1047"/>
      <c r="AF68" s="1047">
        <v>344</v>
      </c>
      <c r="AG68" s="1047"/>
      <c r="AH68" s="1047"/>
      <c r="AI68" s="1047"/>
      <c r="AJ68" s="1047"/>
      <c r="AK68" s="1047">
        <v>534</v>
      </c>
      <c r="AL68" s="1047"/>
      <c r="AM68" s="1047"/>
      <c r="AN68" s="1047"/>
      <c r="AO68" s="1047"/>
      <c r="AP68" s="1047">
        <v>0</v>
      </c>
      <c r="AQ68" s="1047"/>
      <c r="AR68" s="1047"/>
      <c r="AS68" s="1047"/>
      <c r="AT68" s="1047"/>
      <c r="AU68" s="1047" t="s">
        <v>583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585</v>
      </c>
      <c r="C69" s="1040"/>
      <c r="D69" s="1040"/>
      <c r="E69" s="1040"/>
      <c r="F69" s="1040"/>
      <c r="G69" s="1040"/>
      <c r="H69" s="1040"/>
      <c r="I69" s="1040"/>
      <c r="J69" s="1040"/>
      <c r="K69" s="1040"/>
      <c r="L69" s="1040"/>
      <c r="M69" s="1040"/>
      <c r="N69" s="1040"/>
      <c r="O69" s="1040"/>
      <c r="P69" s="1041"/>
      <c r="Q69" s="1042">
        <v>239</v>
      </c>
      <c r="R69" s="1036"/>
      <c r="S69" s="1036"/>
      <c r="T69" s="1036"/>
      <c r="U69" s="1036"/>
      <c r="V69" s="1036">
        <v>232</v>
      </c>
      <c r="W69" s="1036"/>
      <c r="X69" s="1036"/>
      <c r="Y69" s="1036"/>
      <c r="Z69" s="1036"/>
      <c r="AA69" s="1036">
        <v>8</v>
      </c>
      <c r="AB69" s="1036"/>
      <c r="AC69" s="1036"/>
      <c r="AD69" s="1036"/>
      <c r="AE69" s="1036"/>
      <c r="AF69" s="1036">
        <v>8</v>
      </c>
      <c r="AG69" s="1036"/>
      <c r="AH69" s="1036"/>
      <c r="AI69" s="1036"/>
      <c r="AJ69" s="1036"/>
      <c r="AK69" s="1036">
        <v>14</v>
      </c>
      <c r="AL69" s="1036"/>
      <c r="AM69" s="1036"/>
      <c r="AN69" s="1036"/>
      <c r="AO69" s="1036"/>
      <c r="AP69" s="1036">
        <v>1</v>
      </c>
      <c r="AQ69" s="1036"/>
      <c r="AR69" s="1036"/>
      <c r="AS69" s="1036"/>
      <c r="AT69" s="1036"/>
      <c r="AU69" s="1036">
        <v>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586</v>
      </c>
      <c r="C70" s="1040"/>
      <c r="D70" s="1040"/>
      <c r="E70" s="1040"/>
      <c r="F70" s="1040"/>
      <c r="G70" s="1040"/>
      <c r="H70" s="1040"/>
      <c r="I70" s="1040"/>
      <c r="J70" s="1040"/>
      <c r="K70" s="1040"/>
      <c r="L70" s="1040"/>
      <c r="M70" s="1040"/>
      <c r="N70" s="1040"/>
      <c r="O70" s="1040"/>
      <c r="P70" s="1041"/>
      <c r="Q70" s="1042">
        <v>976</v>
      </c>
      <c r="R70" s="1036"/>
      <c r="S70" s="1036"/>
      <c r="T70" s="1036"/>
      <c r="U70" s="1036"/>
      <c r="V70" s="1036">
        <v>947</v>
      </c>
      <c r="W70" s="1036"/>
      <c r="X70" s="1036"/>
      <c r="Y70" s="1036"/>
      <c r="Z70" s="1036"/>
      <c r="AA70" s="1036">
        <v>29</v>
      </c>
      <c r="AB70" s="1036"/>
      <c r="AC70" s="1036"/>
      <c r="AD70" s="1036"/>
      <c r="AE70" s="1036"/>
      <c r="AF70" s="1036">
        <v>27</v>
      </c>
      <c r="AG70" s="1036"/>
      <c r="AH70" s="1036"/>
      <c r="AI70" s="1036"/>
      <c r="AJ70" s="1036"/>
      <c r="AK70" s="1036">
        <v>26</v>
      </c>
      <c r="AL70" s="1036"/>
      <c r="AM70" s="1036"/>
      <c r="AN70" s="1036"/>
      <c r="AO70" s="1036"/>
      <c r="AP70" s="1036">
        <v>0</v>
      </c>
      <c r="AQ70" s="1036"/>
      <c r="AR70" s="1036"/>
      <c r="AS70" s="1036"/>
      <c r="AT70" s="1036"/>
      <c r="AU70" s="1036" t="s">
        <v>583</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587</v>
      </c>
      <c r="C71" s="1040"/>
      <c r="D71" s="1040"/>
      <c r="E71" s="1040"/>
      <c r="F71" s="1040"/>
      <c r="G71" s="1040"/>
      <c r="H71" s="1040"/>
      <c r="I71" s="1040"/>
      <c r="J71" s="1040"/>
      <c r="K71" s="1040"/>
      <c r="L71" s="1040"/>
      <c r="M71" s="1040"/>
      <c r="N71" s="1040"/>
      <c r="O71" s="1040"/>
      <c r="P71" s="1041"/>
      <c r="Q71" s="1042">
        <v>717</v>
      </c>
      <c r="R71" s="1036"/>
      <c r="S71" s="1036"/>
      <c r="T71" s="1036"/>
      <c r="U71" s="1036"/>
      <c r="V71" s="1036">
        <v>704</v>
      </c>
      <c r="W71" s="1036"/>
      <c r="X71" s="1036"/>
      <c r="Y71" s="1036"/>
      <c r="Z71" s="1036"/>
      <c r="AA71" s="1036">
        <v>14</v>
      </c>
      <c r="AB71" s="1036"/>
      <c r="AC71" s="1036"/>
      <c r="AD71" s="1036"/>
      <c r="AE71" s="1036"/>
      <c r="AF71" s="1036">
        <v>14</v>
      </c>
      <c r="AG71" s="1036"/>
      <c r="AH71" s="1036"/>
      <c r="AI71" s="1036"/>
      <c r="AJ71" s="1036"/>
      <c r="AK71" s="1036">
        <v>18</v>
      </c>
      <c r="AL71" s="1036"/>
      <c r="AM71" s="1036"/>
      <c r="AN71" s="1036"/>
      <c r="AO71" s="1036"/>
      <c r="AP71" s="1036">
        <v>1293</v>
      </c>
      <c r="AQ71" s="1036"/>
      <c r="AR71" s="1036"/>
      <c r="AS71" s="1036"/>
      <c r="AT71" s="1036"/>
      <c r="AU71" s="1036">
        <v>486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590</v>
      </c>
      <c r="C72" s="1040"/>
      <c r="D72" s="1040"/>
      <c r="E72" s="1040"/>
      <c r="F72" s="1040"/>
      <c r="G72" s="1040"/>
      <c r="H72" s="1040"/>
      <c r="I72" s="1040"/>
      <c r="J72" s="1040"/>
      <c r="K72" s="1040"/>
      <c r="L72" s="1040"/>
      <c r="M72" s="1040"/>
      <c r="N72" s="1040"/>
      <c r="O72" s="1040"/>
      <c r="P72" s="1041"/>
      <c r="Q72" s="1042">
        <v>89</v>
      </c>
      <c r="R72" s="1036"/>
      <c r="S72" s="1036"/>
      <c r="T72" s="1036"/>
      <c r="U72" s="1036"/>
      <c r="V72" s="1036">
        <v>84</v>
      </c>
      <c r="W72" s="1036"/>
      <c r="X72" s="1036"/>
      <c r="Y72" s="1036"/>
      <c r="Z72" s="1036"/>
      <c r="AA72" s="1036">
        <v>5</v>
      </c>
      <c r="AB72" s="1036"/>
      <c r="AC72" s="1036"/>
      <c r="AD72" s="1036"/>
      <c r="AE72" s="1036"/>
      <c r="AF72" s="1036">
        <v>5</v>
      </c>
      <c r="AG72" s="1036"/>
      <c r="AH72" s="1036"/>
      <c r="AI72" s="1036"/>
      <c r="AJ72" s="1036"/>
      <c r="AK72" s="1036">
        <v>5</v>
      </c>
      <c r="AL72" s="1036"/>
      <c r="AM72" s="1036"/>
      <c r="AN72" s="1036"/>
      <c r="AO72" s="1036"/>
      <c r="AP72" s="1036">
        <v>0</v>
      </c>
      <c r="AQ72" s="1036"/>
      <c r="AR72" s="1036"/>
      <c r="AS72" s="1036"/>
      <c r="AT72" s="1036"/>
      <c r="AU72" s="1036" t="s">
        <v>583</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591</v>
      </c>
      <c r="C73" s="1040"/>
      <c r="D73" s="1040"/>
      <c r="E73" s="1040"/>
      <c r="F73" s="1040"/>
      <c r="G73" s="1040"/>
      <c r="H73" s="1040"/>
      <c r="I73" s="1040"/>
      <c r="J73" s="1040"/>
      <c r="K73" s="1040"/>
      <c r="L73" s="1040"/>
      <c r="M73" s="1040"/>
      <c r="N73" s="1040"/>
      <c r="O73" s="1040"/>
      <c r="P73" s="1041"/>
      <c r="Q73" s="1042">
        <v>285945</v>
      </c>
      <c r="R73" s="1036"/>
      <c r="S73" s="1036"/>
      <c r="T73" s="1036"/>
      <c r="U73" s="1036"/>
      <c r="V73" s="1036">
        <v>277863</v>
      </c>
      <c r="W73" s="1036"/>
      <c r="X73" s="1036"/>
      <c r="Y73" s="1036"/>
      <c r="Z73" s="1036"/>
      <c r="AA73" s="1036">
        <v>8082</v>
      </c>
      <c r="AB73" s="1036"/>
      <c r="AC73" s="1036"/>
      <c r="AD73" s="1036"/>
      <c r="AE73" s="1036"/>
      <c r="AF73" s="1036">
        <v>8082</v>
      </c>
      <c r="AG73" s="1036"/>
      <c r="AH73" s="1036"/>
      <c r="AI73" s="1036"/>
      <c r="AJ73" s="1036"/>
      <c r="AK73" s="1036">
        <v>0</v>
      </c>
      <c r="AL73" s="1036"/>
      <c r="AM73" s="1036"/>
      <c r="AN73" s="1036"/>
      <c r="AO73" s="1036"/>
      <c r="AP73" s="1036">
        <v>0</v>
      </c>
      <c r="AQ73" s="1036"/>
      <c r="AR73" s="1036"/>
      <c r="AS73" s="1036"/>
      <c r="AT73" s="1036"/>
      <c r="AU73" s="1036" t="s">
        <v>583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589</v>
      </c>
      <c r="C74" s="1040"/>
      <c r="D74" s="1040"/>
      <c r="E74" s="1040"/>
      <c r="F74" s="1040"/>
      <c r="G74" s="1040"/>
      <c r="H74" s="1040"/>
      <c r="I74" s="1040"/>
      <c r="J74" s="1040"/>
      <c r="K74" s="1040"/>
      <c r="L74" s="1040"/>
      <c r="M74" s="1040"/>
      <c r="N74" s="1040"/>
      <c r="O74" s="1040"/>
      <c r="P74" s="1041"/>
      <c r="Q74" s="1042">
        <v>1009</v>
      </c>
      <c r="R74" s="1036"/>
      <c r="S74" s="1036"/>
      <c r="T74" s="1036"/>
      <c r="U74" s="1036"/>
      <c r="V74" s="1036">
        <v>970</v>
      </c>
      <c r="W74" s="1036"/>
      <c r="X74" s="1036"/>
      <c r="Y74" s="1036"/>
      <c r="Z74" s="1036"/>
      <c r="AA74" s="1036">
        <v>39</v>
      </c>
      <c r="AB74" s="1036"/>
      <c r="AC74" s="1036"/>
      <c r="AD74" s="1036"/>
      <c r="AE74" s="1036"/>
      <c r="AF74" s="1036">
        <v>-624</v>
      </c>
      <c r="AG74" s="1036"/>
      <c r="AH74" s="1036"/>
      <c r="AI74" s="1036"/>
      <c r="AJ74" s="1036"/>
      <c r="AK74" s="1036">
        <v>269</v>
      </c>
      <c r="AL74" s="1036"/>
      <c r="AM74" s="1036"/>
      <c r="AN74" s="1036"/>
      <c r="AO74" s="1036"/>
      <c r="AP74" s="1036">
        <v>1242</v>
      </c>
      <c r="AQ74" s="1036"/>
      <c r="AR74" s="1036"/>
      <c r="AS74" s="1036"/>
      <c r="AT74" s="1036"/>
      <c r="AU74" s="1036">
        <v>370</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588</v>
      </c>
      <c r="C75" s="1040"/>
      <c r="D75" s="1040"/>
      <c r="E75" s="1040"/>
      <c r="F75" s="1040"/>
      <c r="G75" s="1040"/>
      <c r="H75" s="1040"/>
      <c r="I75" s="1040"/>
      <c r="J75" s="1040"/>
      <c r="K75" s="1040"/>
      <c r="L75" s="1040"/>
      <c r="M75" s="1040"/>
      <c r="N75" s="1040"/>
      <c r="O75" s="1040"/>
      <c r="P75" s="1041"/>
      <c r="Q75" s="1043">
        <v>275</v>
      </c>
      <c r="R75" s="1044"/>
      <c r="S75" s="1044"/>
      <c r="T75" s="1044"/>
      <c r="U75" s="1045"/>
      <c r="V75" s="1046">
        <v>269</v>
      </c>
      <c r="W75" s="1044"/>
      <c r="X75" s="1044"/>
      <c r="Y75" s="1044"/>
      <c r="Z75" s="1045"/>
      <c r="AA75" s="1046">
        <v>6</v>
      </c>
      <c r="AB75" s="1044"/>
      <c r="AC75" s="1044"/>
      <c r="AD75" s="1044"/>
      <c r="AE75" s="1045"/>
      <c r="AF75" s="1046">
        <v>-74</v>
      </c>
      <c r="AG75" s="1044"/>
      <c r="AH75" s="1044"/>
      <c r="AI75" s="1044"/>
      <c r="AJ75" s="1045"/>
      <c r="AK75" s="1046" t="s">
        <v>583</v>
      </c>
      <c r="AL75" s="1044"/>
      <c r="AM75" s="1044"/>
      <c r="AN75" s="1044"/>
      <c r="AO75" s="1045"/>
      <c r="AP75" s="1046">
        <v>256</v>
      </c>
      <c r="AQ75" s="1044"/>
      <c r="AR75" s="1044"/>
      <c r="AS75" s="1044"/>
      <c r="AT75" s="1045"/>
      <c r="AU75" s="1046">
        <v>31</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394</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310</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310</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310</v>
      </c>
      <c r="DR109" s="961"/>
      <c r="DS109" s="961"/>
      <c r="DT109" s="961"/>
      <c r="DU109" s="962"/>
      <c r="DV109" s="963" t="s">
        <v>433</v>
      </c>
      <c r="DW109" s="961"/>
      <c r="DX109" s="961"/>
      <c r="DY109" s="961"/>
      <c r="DZ109" s="994"/>
    </row>
    <row r="110" spans="1:131" s="226" customFormat="1" ht="26.25" customHeight="1">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832613</v>
      </c>
      <c r="AB110" s="954"/>
      <c r="AC110" s="954"/>
      <c r="AD110" s="954"/>
      <c r="AE110" s="955"/>
      <c r="AF110" s="956">
        <v>868277</v>
      </c>
      <c r="AG110" s="954"/>
      <c r="AH110" s="954"/>
      <c r="AI110" s="954"/>
      <c r="AJ110" s="955"/>
      <c r="AK110" s="956">
        <v>936794</v>
      </c>
      <c r="AL110" s="954"/>
      <c r="AM110" s="954"/>
      <c r="AN110" s="954"/>
      <c r="AO110" s="955"/>
      <c r="AP110" s="957">
        <v>25.3</v>
      </c>
      <c r="AQ110" s="958"/>
      <c r="AR110" s="958"/>
      <c r="AS110" s="958"/>
      <c r="AT110" s="959"/>
      <c r="AU110" s="995" t="s">
        <v>72</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7954575</v>
      </c>
      <c r="BR110" s="907"/>
      <c r="BS110" s="907"/>
      <c r="BT110" s="907"/>
      <c r="BU110" s="907"/>
      <c r="BV110" s="907">
        <v>8305731</v>
      </c>
      <c r="BW110" s="907"/>
      <c r="BX110" s="907"/>
      <c r="BY110" s="907"/>
      <c r="BZ110" s="907"/>
      <c r="CA110" s="907">
        <v>8401352</v>
      </c>
      <c r="CB110" s="907"/>
      <c r="CC110" s="907"/>
      <c r="CD110" s="907"/>
      <c r="CE110" s="907"/>
      <c r="CF110" s="931">
        <v>226.9</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439</v>
      </c>
      <c r="DH110" s="907"/>
      <c r="DI110" s="907"/>
      <c r="DJ110" s="907"/>
      <c r="DK110" s="907"/>
      <c r="DL110" s="907" t="s">
        <v>440</v>
      </c>
      <c r="DM110" s="907"/>
      <c r="DN110" s="907"/>
      <c r="DO110" s="907"/>
      <c r="DP110" s="907"/>
      <c r="DQ110" s="907" t="s">
        <v>440</v>
      </c>
      <c r="DR110" s="907"/>
      <c r="DS110" s="907"/>
      <c r="DT110" s="907"/>
      <c r="DU110" s="907"/>
      <c r="DV110" s="908" t="s">
        <v>441</v>
      </c>
      <c r="DW110" s="908"/>
      <c r="DX110" s="908"/>
      <c r="DY110" s="908"/>
      <c r="DZ110" s="909"/>
    </row>
    <row r="111" spans="1:131" s="226" customFormat="1" ht="26.25" customHeight="1">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440</v>
      </c>
      <c r="AB111" s="984"/>
      <c r="AC111" s="984"/>
      <c r="AD111" s="984"/>
      <c r="AE111" s="985"/>
      <c r="AF111" s="986" t="s">
        <v>440</v>
      </c>
      <c r="AG111" s="984"/>
      <c r="AH111" s="984"/>
      <c r="AI111" s="984"/>
      <c r="AJ111" s="985"/>
      <c r="AK111" s="986" t="s">
        <v>443</v>
      </c>
      <c r="AL111" s="984"/>
      <c r="AM111" s="984"/>
      <c r="AN111" s="984"/>
      <c r="AO111" s="985"/>
      <c r="AP111" s="987" t="s">
        <v>396</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t="s">
        <v>443</v>
      </c>
      <c r="BR111" s="882"/>
      <c r="BS111" s="882"/>
      <c r="BT111" s="882"/>
      <c r="BU111" s="882"/>
      <c r="BV111" s="882" t="s">
        <v>440</v>
      </c>
      <c r="BW111" s="882"/>
      <c r="BX111" s="882"/>
      <c r="BY111" s="882"/>
      <c r="BZ111" s="882"/>
      <c r="CA111" s="882" t="s">
        <v>396</v>
      </c>
      <c r="CB111" s="882"/>
      <c r="CC111" s="882"/>
      <c r="CD111" s="882"/>
      <c r="CE111" s="882"/>
      <c r="CF111" s="940" t="s">
        <v>445</v>
      </c>
      <c r="CG111" s="941"/>
      <c r="CH111" s="941"/>
      <c r="CI111" s="941"/>
      <c r="CJ111" s="941"/>
      <c r="CK111" s="992"/>
      <c r="CL111" s="886"/>
      <c r="CM111" s="880" t="s">
        <v>446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396</v>
      </c>
      <c r="DH111" s="882"/>
      <c r="DI111" s="882"/>
      <c r="DJ111" s="882"/>
      <c r="DK111" s="882"/>
      <c r="DL111" s="882" t="s">
        <v>445</v>
      </c>
      <c r="DM111" s="882"/>
      <c r="DN111" s="882"/>
      <c r="DO111" s="882"/>
      <c r="DP111" s="882"/>
      <c r="DQ111" s="882" t="s">
        <v>441</v>
      </c>
      <c r="DR111" s="882"/>
      <c r="DS111" s="882"/>
      <c r="DT111" s="882"/>
      <c r="DU111" s="882"/>
      <c r="DV111" s="859" t="s">
        <v>441</v>
      </c>
      <c r="DW111" s="859"/>
      <c r="DX111" s="859"/>
      <c r="DY111" s="859"/>
      <c r="DZ111" s="860"/>
    </row>
    <row r="112" spans="1:131" s="226" customFormat="1" ht="26.25" customHeight="1">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396</v>
      </c>
      <c r="AB112" s="845"/>
      <c r="AC112" s="845"/>
      <c r="AD112" s="845"/>
      <c r="AE112" s="846"/>
      <c r="AF112" s="847" t="s">
        <v>441</v>
      </c>
      <c r="AG112" s="845"/>
      <c r="AH112" s="845"/>
      <c r="AI112" s="845"/>
      <c r="AJ112" s="846"/>
      <c r="AK112" s="847" t="s">
        <v>440</v>
      </c>
      <c r="AL112" s="845"/>
      <c r="AM112" s="845"/>
      <c r="AN112" s="845"/>
      <c r="AO112" s="846"/>
      <c r="AP112" s="889" t="s">
        <v>440</v>
      </c>
      <c r="AQ112" s="890"/>
      <c r="AR112" s="890"/>
      <c r="AS112" s="890"/>
      <c r="AT112" s="891"/>
      <c r="AU112" s="997"/>
      <c r="AV112" s="998"/>
      <c r="AW112" s="998"/>
      <c r="AX112" s="998"/>
      <c r="AY112" s="998"/>
      <c r="AZ112" s="880" t="s">
        <v>449</v>
      </c>
      <c r="BA112" s="817"/>
      <c r="BB112" s="817"/>
      <c r="BC112" s="817"/>
      <c r="BD112" s="817"/>
      <c r="BE112" s="817"/>
      <c r="BF112" s="817"/>
      <c r="BG112" s="817"/>
      <c r="BH112" s="817"/>
      <c r="BI112" s="817"/>
      <c r="BJ112" s="817"/>
      <c r="BK112" s="817"/>
      <c r="BL112" s="817"/>
      <c r="BM112" s="817"/>
      <c r="BN112" s="817"/>
      <c r="BO112" s="817"/>
      <c r="BP112" s="818"/>
      <c r="BQ112" s="881">
        <v>712351</v>
      </c>
      <c r="BR112" s="882"/>
      <c r="BS112" s="882"/>
      <c r="BT112" s="882"/>
      <c r="BU112" s="882"/>
      <c r="BV112" s="882">
        <v>885098</v>
      </c>
      <c r="BW112" s="882"/>
      <c r="BX112" s="882"/>
      <c r="BY112" s="882"/>
      <c r="BZ112" s="882"/>
      <c r="CA112" s="882">
        <v>965031</v>
      </c>
      <c r="CB112" s="882"/>
      <c r="CC112" s="882"/>
      <c r="CD112" s="882"/>
      <c r="CE112" s="882"/>
      <c r="CF112" s="940">
        <v>26.1</v>
      </c>
      <c r="CG112" s="941"/>
      <c r="CH112" s="941"/>
      <c r="CI112" s="941"/>
      <c r="CJ112" s="941"/>
      <c r="CK112" s="992"/>
      <c r="CL112" s="886"/>
      <c r="CM112" s="880" t="s">
        <v>450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440</v>
      </c>
      <c r="DH112" s="882"/>
      <c r="DI112" s="882"/>
      <c r="DJ112" s="882"/>
      <c r="DK112" s="882"/>
      <c r="DL112" s="882" t="s">
        <v>396</v>
      </c>
      <c r="DM112" s="882"/>
      <c r="DN112" s="882"/>
      <c r="DO112" s="882"/>
      <c r="DP112" s="882"/>
      <c r="DQ112" s="882" t="s">
        <v>445</v>
      </c>
      <c r="DR112" s="882"/>
      <c r="DS112" s="882"/>
      <c r="DT112" s="882"/>
      <c r="DU112" s="882"/>
      <c r="DV112" s="859" t="s">
        <v>440</v>
      </c>
      <c r="DW112" s="859"/>
      <c r="DX112" s="859"/>
      <c r="DY112" s="859"/>
      <c r="DZ112" s="860"/>
    </row>
    <row r="113" spans="1:130" s="226" customFormat="1" ht="26.25" customHeight="1">
      <c r="A113" s="979"/>
      <c r="B113" s="980"/>
      <c r="C113" s="817" t="s">
        <v>451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42066</v>
      </c>
      <c r="AB113" s="984"/>
      <c r="AC113" s="984"/>
      <c r="AD113" s="984"/>
      <c r="AE113" s="985"/>
      <c r="AF113" s="986">
        <v>49090</v>
      </c>
      <c r="AG113" s="984"/>
      <c r="AH113" s="984"/>
      <c r="AI113" s="984"/>
      <c r="AJ113" s="985"/>
      <c r="AK113" s="986">
        <v>55063</v>
      </c>
      <c r="AL113" s="984"/>
      <c r="AM113" s="984"/>
      <c r="AN113" s="984"/>
      <c r="AO113" s="985"/>
      <c r="AP113" s="987">
        <v>1.5</v>
      </c>
      <c r="AQ113" s="988"/>
      <c r="AR113" s="988"/>
      <c r="AS113" s="988"/>
      <c r="AT113" s="989"/>
      <c r="AU113" s="997"/>
      <c r="AV113" s="998"/>
      <c r="AW113" s="998"/>
      <c r="AX113" s="998"/>
      <c r="AY113" s="998"/>
      <c r="AZ113" s="880" t="s">
        <v>452</v>
      </c>
      <c r="BA113" s="817"/>
      <c r="BB113" s="817"/>
      <c r="BC113" s="817"/>
      <c r="BD113" s="817"/>
      <c r="BE113" s="817"/>
      <c r="BF113" s="817"/>
      <c r="BG113" s="817"/>
      <c r="BH113" s="817"/>
      <c r="BI113" s="817"/>
      <c r="BJ113" s="817"/>
      <c r="BK113" s="817"/>
      <c r="BL113" s="817"/>
      <c r="BM113" s="817"/>
      <c r="BN113" s="817"/>
      <c r="BO113" s="817"/>
      <c r="BP113" s="818"/>
      <c r="BQ113" s="881">
        <v>1151358</v>
      </c>
      <c r="BR113" s="882"/>
      <c r="BS113" s="882"/>
      <c r="BT113" s="882"/>
      <c r="BU113" s="882"/>
      <c r="BV113" s="882">
        <v>1022555</v>
      </c>
      <c r="BW113" s="882"/>
      <c r="BX113" s="882"/>
      <c r="BY113" s="882"/>
      <c r="BZ113" s="882"/>
      <c r="CA113" s="882">
        <v>887158</v>
      </c>
      <c r="CB113" s="882"/>
      <c r="CC113" s="882"/>
      <c r="CD113" s="882"/>
      <c r="CE113" s="882"/>
      <c r="CF113" s="940">
        <v>24</v>
      </c>
      <c r="CG113" s="941"/>
      <c r="CH113" s="941"/>
      <c r="CI113" s="941"/>
      <c r="CJ113" s="941"/>
      <c r="CK113" s="992"/>
      <c r="CL113" s="886"/>
      <c r="CM113" s="880" t="s">
        <v>453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440</v>
      </c>
      <c r="DH113" s="845"/>
      <c r="DI113" s="845"/>
      <c r="DJ113" s="845"/>
      <c r="DK113" s="846"/>
      <c r="DL113" s="847" t="s">
        <v>445</v>
      </c>
      <c r="DM113" s="845"/>
      <c r="DN113" s="845"/>
      <c r="DO113" s="845"/>
      <c r="DP113" s="846"/>
      <c r="DQ113" s="847" t="s">
        <v>445</v>
      </c>
      <c r="DR113" s="845"/>
      <c r="DS113" s="845"/>
      <c r="DT113" s="845"/>
      <c r="DU113" s="846"/>
      <c r="DV113" s="889" t="s">
        <v>441</v>
      </c>
      <c r="DW113" s="890"/>
      <c r="DX113" s="890"/>
      <c r="DY113" s="890"/>
      <c r="DZ113" s="891"/>
    </row>
    <row r="114" spans="1:130" s="226" customFormat="1" ht="26.25" customHeight="1">
      <c r="A114" s="979"/>
      <c r="B114" s="980"/>
      <c r="C114" s="817" t="s">
        <v>454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110700</v>
      </c>
      <c r="AB114" s="845"/>
      <c r="AC114" s="845"/>
      <c r="AD114" s="845"/>
      <c r="AE114" s="846"/>
      <c r="AF114" s="847">
        <v>111224</v>
      </c>
      <c r="AG114" s="845"/>
      <c r="AH114" s="845"/>
      <c r="AI114" s="845"/>
      <c r="AJ114" s="846"/>
      <c r="AK114" s="847">
        <v>110192</v>
      </c>
      <c r="AL114" s="845"/>
      <c r="AM114" s="845"/>
      <c r="AN114" s="845"/>
      <c r="AO114" s="846"/>
      <c r="AP114" s="889">
        <v>3</v>
      </c>
      <c r="AQ114" s="890"/>
      <c r="AR114" s="890"/>
      <c r="AS114" s="890"/>
      <c r="AT114" s="891"/>
      <c r="AU114" s="997"/>
      <c r="AV114" s="998"/>
      <c r="AW114" s="998"/>
      <c r="AX114" s="998"/>
      <c r="AY114" s="998"/>
      <c r="AZ114" s="880" t="s">
        <v>455</v>
      </c>
      <c r="BA114" s="817"/>
      <c r="BB114" s="817"/>
      <c r="BC114" s="817"/>
      <c r="BD114" s="817"/>
      <c r="BE114" s="817"/>
      <c r="BF114" s="817"/>
      <c r="BG114" s="817"/>
      <c r="BH114" s="817"/>
      <c r="BI114" s="817"/>
      <c r="BJ114" s="817"/>
      <c r="BK114" s="817"/>
      <c r="BL114" s="817"/>
      <c r="BM114" s="817"/>
      <c r="BN114" s="817"/>
      <c r="BO114" s="817"/>
      <c r="BP114" s="818"/>
      <c r="BQ114" s="881">
        <v>999706</v>
      </c>
      <c r="BR114" s="882"/>
      <c r="BS114" s="882"/>
      <c r="BT114" s="882"/>
      <c r="BU114" s="882"/>
      <c r="BV114" s="882">
        <v>978164</v>
      </c>
      <c r="BW114" s="882"/>
      <c r="BX114" s="882"/>
      <c r="BY114" s="882"/>
      <c r="BZ114" s="882"/>
      <c r="CA114" s="882">
        <v>868448</v>
      </c>
      <c r="CB114" s="882"/>
      <c r="CC114" s="882"/>
      <c r="CD114" s="882"/>
      <c r="CE114" s="882"/>
      <c r="CF114" s="940">
        <v>23.5</v>
      </c>
      <c r="CG114" s="941"/>
      <c r="CH114" s="941"/>
      <c r="CI114" s="941"/>
      <c r="CJ114" s="941"/>
      <c r="CK114" s="992"/>
      <c r="CL114" s="886"/>
      <c r="CM114" s="880" t="s">
        <v>456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443</v>
      </c>
      <c r="DH114" s="845"/>
      <c r="DI114" s="845"/>
      <c r="DJ114" s="845"/>
      <c r="DK114" s="846"/>
      <c r="DL114" s="847" t="s">
        <v>445</v>
      </c>
      <c r="DM114" s="845"/>
      <c r="DN114" s="845"/>
      <c r="DO114" s="845"/>
      <c r="DP114" s="846"/>
      <c r="DQ114" s="847" t="s">
        <v>441</v>
      </c>
      <c r="DR114" s="845"/>
      <c r="DS114" s="845"/>
      <c r="DT114" s="845"/>
      <c r="DU114" s="846"/>
      <c r="DV114" s="889" t="s">
        <v>443</v>
      </c>
      <c r="DW114" s="890"/>
      <c r="DX114" s="890"/>
      <c r="DY114" s="890"/>
      <c r="DZ114" s="891"/>
    </row>
    <row r="115" spans="1:130" s="226" customFormat="1" ht="26.25" customHeight="1">
      <c r="A115" s="979"/>
      <c r="B115" s="980"/>
      <c r="C115" s="817" t="s">
        <v>457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26</v>
      </c>
      <c r="AB115" s="984"/>
      <c r="AC115" s="984"/>
      <c r="AD115" s="984"/>
      <c r="AE115" s="985"/>
      <c r="AF115" s="986">
        <v>14</v>
      </c>
      <c r="AG115" s="984"/>
      <c r="AH115" s="984"/>
      <c r="AI115" s="984"/>
      <c r="AJ115" s="985"/>
      <c r="AK115" s="986">
        <v>6</v>
      </c>
      <c r="AL115" s="984"/>
      <c r="AM115" s="984"/>
      <c r="AN115" s="984"/>
      <c r="AO115" s="985"/>
      <c r="AP115" s="987">
        <v>0</v>
      </c>
      <c r="AQ115" s="988"/>
      <c r="AR115" s="988"/>
      <c r="AS115" s="988"/>
      <c r="AT115" s="989"/>
      <c r="AU115" s="997"/>
      <c r="AV115" s="998"/>
      <c r="AW115" s="998"/>
      <c r="AX115" s="998"/>
      <c r="AY115" s="998"/>
      <c r="AZ115" s="880" t="s">
        <v>458</v>
      </c>
      <c r="BA115" s="817"/>
      <c r="BB115" s="817"/>
      <c r="BC115" s="817"/>
      <c r="BD115" s="817"/>
      <c r="BE115" s="817"/>
      <c r="BF115" s="817"/>
      <c r="BG115" s="817"/>
      <c r="BH115" s="817"/>
      <c r="BI115" s="817"/>
      <c r="BJ115" s="817"/>
      <c r="BK115" s="817"/>
      <c r="BL115" s="817"/>
      <c r="BM115" s="817"/>
      <c r="BN115" s="817"/>
      <c r="BO115" s="817"/>
      <c r="BP115" s="818"/>
      <c r="BQ115" s="881">
        <v>592</v>
      </c>
      <c r="BR115" s="882"/>
      <c r="BS115" s="882"/>
      <c r="BT115" s="882"/>
      <c r="BU115" s="882"/>
      <c r="BV115" s="882" t="s">
        <v>443</v>
      </c>
      <c r="BW115" s="882"/>
      <c r="BX115" s="882"/>
      <c r="BY115" s="882"/>
      <c r="BZ115" s="882"/>
      <c r="CA115" s="882" t="s">
        <v>439</v>
      </c>
      <c r="CB115" s="882"/>
      <c r="CC115" s="882"/>
      <c r="CD115" s="882"/>
      <c r="CE115" s="882"/>
      <c r="CF115" s="940" t="s">
        <v>441</v>
      </c>
      <c r="CG115" s="941"/>
      <c r="CH115" s="941"/>
      <c r="CI115" s="941"/>
      <c r="CJ115" s="941"/>
      <c r="CK115" s="992"/>
      <c r="CL115" s="886"/>
      <c r="CM115" s="880" t="s">
        <v>459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396</v>
      </c>
      <c r="DH115" s="845"/>
      <c r="DI115" s="845"/>
      <c r="DJ115" s="845"/>
      <c r="DK115" s="846"/>
      <c r="DL115" s="847" t="s">
        <v>396</v>
      </c>
      <c r="DM115" s="845"/>
      <c r="DN115" s="845"/>
      <c r="DO115" s="845"/>
      <c r="DP115" s="846"/>
      <c r="DQ115" s="847" t="s">
        <v>396</v>
      </c>
      <c r="DR115" s="845"/>
      <c r="DS115" s="845"/>
      <c r="DT115" s="845"/>
      <c r="DU115" s="846"/>
      <c r="DV115" s="889" t="s">
        <v>440</v>
      </c>
      <c r="DW115" s="890"/>
      <c r="DX115" s="890"/>
      <c r="DY115" s="890"/>
      <c r="DZ115" s="891"/>
    </row>
    <row r="116" spans="1:130" s="226" customFormat="1" ht="26.25" customHeight="1">
      <c r="A116" s="981"/>
      <c r="B116" s="982"/>
      <c r="C116" s="904" t="s">
        <v>460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40</v>
      </c>
      <c r="AB116" s="845"/>
      <c r="AC116" s="845"/>
      <c r="AD116" s="845"/>
      <c r="AE116" s="846"/>
      <c r="AF116" s="847">
        <v>28</v>
      </c>
      <c r="AG116" s="845"/>
      <c r="AH116" s="845"/>
      <c r="AI116" s="845"/>
      <c r="AJ116" s="846"/>
      <c r="AK116" s="847">
        <v>26</v>
      </c>
      <c r="AL116" s="845"/>
      <c r="AM116" s="845"/>
      <c r="AN116" s="845"/>
      <c r="AO116" s="846"/>
      <c r="AP116" s="889">
        <v>0</v>
      </c>
      <c r="AQ116" s="890"/>
      <c r="AR116" s="890"/>
      <c r="AS116" s="890"/>
      <c r="AT116" s="891"/>
      <c r="AU116" s="997"/>
      <c r="AV116" s="998"/>
      <c r="AW116" s="998"/>
      <c r="AX116" s="998"/>
      <c r="AY116" s="998"/>
      <c r="AZ116" s="974" t="s">
        <v>461</v>
      </c>
      <c r="BA116" s="975"/>
      <c r="BB116" s="975"/>
      <c r="BC116" s="975"/>
      <c r="BD116" s="975"/>
      <c r="BE116" s="975"/>
      <c r="BF116" s="975"/>
      <c r="BG116" s="975"/>
      <c r="BH116" s="975"/>
      <c r="BI116" s="975"/>
      <c r="BJ116" s="975"/>
      <c r="BK116" s="975"/>
      <c r="BL116" s="975"/>
      <c r="BM116" s="975"/>
      <c r="BN116" s="975"/>
      <c r="BO116" s="975"/>
      <c r="BP116" s="976"/>
      <c r="BQ116" s="881" t="s">
        <v>440</v>
      </c>
      <c r="BR116" s="882"/>
      <c r="BS116" s="882"/>
      <c r="BT116" s="882"/>
      <c r="BU116" s="882"/>
      <c r="BV116" s="882" t="s">
        <v>440</v>
      </c>
      <c r="BW116" s="882"/>
      <c r="BX116" s="882"/>
      <c r="BY116" s="882"/>
      <c r="BZ116" s="882"/>
      <c r="CA116" s="882" t="s">
        <v>443</v>
      </c>
      <c r="CB116" s="882"/>
      <c r="CC116" s="882"/>
      <c r="CD116" s="882"/>
      <c r="CE116" s="882"/>
      <c r="CF116" s="940" t="s">
        <v>440</v>
      </c>
      <c r="CG116" s="941"/>
      <c r="CH116" s="941"/>
      <c r="CI116" s="941"/>
      <c r="CJ116" s="941"/>
      <c r="CK116" s="992"/>
      <c r="CL116" s="886"/>
      <c r="CM116" s="880" t="s">
        <v>462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439</v>
      </c>
      <c r="DH116" s="845"/>
      <c r="DI116" s="845"/>
      <c r="DJ116" s="845"/>
      <c r="DK116" s="846"/>
      <c r="DL116" s="847" t="s">
        <v>440</v>
      </c>
      <c r="DM116" s="845"/>
      <c r="DN116" s="845"/>
      <c r="DO116" s="845"/>
      <c r="DP116" s="846"/>
      <c r="DQ116" s="847" t="s">
        <v>443</v>
      </c>
      <c r="DR116" s="845"/>
      <c r="DS116" s="845"/>
      <c r="DT116" s="845"/>
      <c r="DU116" s="846"/>
      <c r="DV116" s="889" t="s">
        <v>445</v>
      </c>
      <c r="DW116" s="890"/>
      <c r="DX116" s="890"/>
      <c r="DY116" s="890"/>
      <c r="DZ116" s="891"/>
    </row>
    <row r="117" spans="1:130" s="226" customFormat="1" ht="26.25" customHeight="1">
      <c r="A117" s="96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463</v>
      </c>
      <c r="Z117" s="962"/>
      <c r="AA117" s="967">
        <v>985445</v>
      </c>
      <c r="AB117" s="968"/>
      <c r="AC117" s="968"/>
      <c r="AD117" s="968"/>
      <c r="AE117" s="969"/>
      <c r="AF117" s="970">
        <v>1028633</v>
      </c>
      <c r="AG117" s="968"/>
      <c r="AH117" s="968"/>
      <c r="AI117" s="968"/>
      <c r="AJ117" s="969"/>
      <c r="AK117" s="970">
        <v>1102081</v>
      </c>
      <c r="AL117" s="968"/>
      <c r="AM117" s="968"/>
      <c r="AN117" s="968"/>
      <c r="AO117" s="969"/>
      <c r="AP117" s="971"/>
      <c r="AQ117" s="972"/>
      <c r="AR117" s="972"/>
      <c r="AS117" s="972"/>
      <c r="AT117" s="973"/>
      <c r="AU117" s="997"/>
      <c r="AV117" s="998"/>
      <c r="AW117" s="998"/>
      <c r="AX117" s="998"/>
      <c r="AY117" s="998"/>
      <c r="AZ117" s="928" t="s">
        <v>464</v>
      </c>
      <c r="BA117" s="929"/>
      <c r="BB117" s="929"/>
      <c r="BC117" s="929"/>
      <c r="BD117" s="929"/>
      <c r="BE117" s="929"/>
      <c r="BF117" s="929"/>
      <c r="BG117" s="929"/>
      <c r="BH117" s="929"/>
      <c r="BI117" s="929"/>
      <c r="BJ117" s="929"/>
      <c r="BK117" s="929"/>
      <c r="BL117" s="929"/>
      <c r="BM117" s="929"/>
      <c r="BN117" s="929"/>
      <c r="BO117" s="929"/>
      <c r="BP117" s="930"/>
      <c r="BQ117" s="881" t="s">
        <v>440</v>
      </c>
      <c r="BR117" s="882"/>
      <c r="BS117" s="882"/>
      <c r="BT117" s="882"/>
      <c r="BU117" s="882"/>
      <c r="BV117" s="882" t="s">
        <v>440</v>
      </c>
      <c r="BW117" s="882"/>
      <c r="BX117" s="882"/>
      <c r="BY117" s="882"/>
      <c r="BZ117" s="882"/>
      <c r="CA117" s="882" t="s">
        <v>440</v>
      </c>
      <c r="CB117" s="882"/>
      <c r="CC117" s="882"/>
      <c r="CD117" s="882"/>
      <c r="CE117" s="882"/>
      <c r="CF117" s="940" t="s">
        <v>440</v>
      </c>
      <c r="CG117" s="941"/>
      <c r="CH117" s="941"/>
      <c r="CI117" s="941"/>
      <c r="CJ117" s="941"/>
      <c r="CK117" s="992"/>
      <c r="CL117" s="886"/>
      <c r="CM117" s="880" t="s">
        <v>465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440</v>
      </c>
      <c r="DH117" s="845"/>
      <c r="DI117" s="845"/>
      <c r="DJ117" s="845"/>
      <c r="DK117" s="846"/>
      <c r="DL117" s="847" t="s">
        <v>440</v>
      </c>
      <c r="DM117" s="845"/>
      <c r="DN117" s="845"/>
      <c r="DO117" s="845"/>
      <c r="DP117" s="846"/>
      <c r="DQ117" s="847" t="s">
        <v>466</v>
      </c>
      <c r="DR117" s="845"/>
      <c r="DS117" s="845"/>
      <c r="DT117" s="845"/>
      <c r="DU117" s="846"/>
      <c r="DV117" s="889" t="s">
        <v>396</v>
      </c>
      <c r="DW117" s="890"/>
      <c r="DX117" s="890"/>
      <c r="DY117" s="890"/>
      <c r="DZ117" s="891"/>
    </row>
    <row r="118" spans="1:130" s="226" customFormat="1" ht="26.25" customHeight="1">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310</v>
      </c>
      <c r="AL118" s="961"/>
      <c r="AM118" s="961"/>
      <c r="AN118" s="961"/>
      <c r="AO118" s="962"/>
      <c r="AP118" s="964" t="s">
        <v>433</v>
      </c>
      <c r="AQ118" s="965"/>
      <c r="AR118" s="965"/>
      <c r="AS118" s="965"/>
      <c r="AT118" s="966"/>
      <c r="AU118" s="997"/>
      <c r="AV118" s="998"/>
      <c r="AW118" s="998"/>
      <c r="AX118" s="998"/>
      <c r="AY118" s="998"/>
      <c r="AZ118" s="903" t="s">
        <v>467</v>
      </c>
      <c r="BA118" s="904"/>
      <c r="BB118" s="904"/>
      <c r="BC118" s="904"/>
      <c r="BD118" s="904"/>
      <c r="BE118" s="904"/>
      <c r="BF118" s="904"/>
      <c r="BG118" s="904"/>
      <c r="BH118" s="904"/>
      <c r="BI118" s="904"/>
      <c r="BJ118" s="904"/>
      <c r="BK118" s="904"/>
      <c r="BL118" s="904"/>
      <c r="BM118" s="904"/>
      <c r="BN118" s="904"/>
      <c r="BO118" s="904"/>
      <c r="BP118" s="905"/>
      <c r="BQ118" s="944">
        <v>3268</v>
      </c>
      <c r="BR118" s="910"/>
      <c r="BS118" s="910"/>
      <c r="BT118" s="910"/>
      <c r="BU118" s="910"/>
      <c r="BV118" s="910" t="s">
        <v>396</v>
      </c>
      <c r="BW118" s="910"/>
      <c r="BX118" s="910"/>
      <c r="BY118" s="910"/>
      <c r="BZ118" s="910"/>
      <c r="CA118" s="910" t="s">
        <v>440</v>
      </c>
      <c r="CB118" s="910"/>
      <c r="CC118" s="910"/>
      <c r="CD118" s="910"/>
      <c r="CE118" s="910"/>
      <c r="CF118" s="940" t="s">
        <v>440</v>
      </c>
      <c r="CG118" s="941"/>
      <c r="CH118" s="941"/>
      <c r="CI118" s="941"/>
      <c r="CJ118" s="941"/>
      <c r="CK118" s="992"/>
      <c r="CL118" s="886"/>
      <c r="CM118" s="880" t="s">
        <v>468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440</v>
      </c>
      <c r="DH118" s="845"/>
      <c r="DI118" s="845"/>
      <c r="DJ118" s="845"/>
      <c r="DK118" s="846"/>
      <c r="DL118" s="847" t="s">
        <v>440</v>
      </c>
      <c r="DM118" s="845"/>
      <c r="DN118" s="845"/>
      <c r="DO118" s="845"/>
      <c r="DP118" s="846"/>
      <c r="DQ118" s="847" t="s">
        <v>440</v>
      </c>
      <c r="DR118" s="845"/>
      <c r="DS118" s="845"/>
      <c r="DT118" s="845"/>
      <c r="DU118" s="846"/>
      <c r="DV118" s="889" t="s">
        <v>443</v>
      </c>
      <c r="DW118" s="890"/>
      <c r="DX118" s="890"/>
      <c r="DY118" s="890"/>
      <c r="DZ118" s="891"/>
    </row>
    <row r="119" spans="1:130" s="226" customFormat="1" ht="26.25" customHeight="1">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440</v>
      </c>
      <c r="AB119" s="954"/>
      <c r="AC119" s="954"/>
      <c r="AD119" s="954"/>
      <c r="AE119" s="955"/>
      <c r="AF119" s="956" t="s">
        <v>440</v>
      </c>
      <c r="AG119" s="954"/>
      <c r="AH119" s="954"/>
      <c r="AI119" s="954"/>
      <c r="AJ119" s="955"/>
      <c r="AK119" s="956" t="s">
        <v>440</v>
      </c>
      <c r="AL119" s="954"/>
      <c r="AM119" s="954"/>
      <c r="AN119" s="954"/>
      <c r="AO119" s="955"/>
      <c r="AP119" s="957" t="s">
        <v>396</v>
      </c>
      <c r="AQ119" s="958"/>
      <c r="AR119" s="958"/>
      <c r="AS119" s="958"/>
      <c r="AT119" s="959"/>
      <c r="AU119" s="999"/>
      <c r="AV119" s="1000"/>
      <c r="AW119" s="1000"/>
      <c r="AX119" s="1000"/>
      <c r="AY119" s="1000"/>
      <c r="AZ119" s="247" t="s">
        <v>191</v>
      </c>
      <c r="BA119" s="247"/>
      <c r="BB119" s="247"/>
      <c r="BC119" s="247"/>
      <c r="BD119" s="247"/>
      <c r="BE119" s="247"/>
      <c r="BF119" s="247"/>
      <c r="BG119" s="247"/>
      <c r="BH119" s="247"/>
      <c r="BI119" s="247"/>
      <c r="BJ119" s="247"/>
      <c r="BK119" s="247"/>
      <c r="BL119" s="247"/>
      <c r="BM119" s="247"/>
      <c r="BN119" s="247"/>
      <c r="BO119" s="942" t="s">
        <v>469</v>
      </c>
      <c r="BP119" s="943"/>
      <c r="BQ119" s="944">
        <v>10821850</v>
      </c>
      <c r="BR119" s="910"/>
      <c r="BS119" s="910"/>
      <c r="BT119" s="910"/>
      <c r="BU119" s="910"/>
      <c r="BV119" s="910">
        <v>11191548</v>
      </c>
      <c r="BW119" s="910"/>
      <c r="BX119" s="910"/>
      <c r="BY119" s="910"/>
      <c r="BZ119" s="910"/>
      <c r="CA119" s="910">
        <v>11121989</v>
      </c>
      <c r="CB119" s="910"/>
      <c r="CC119" s="910"/>
      <c r="CD119" s="910"/>
      <c r="CE119" s="910"/>
      <c r="CF119" s="813"/>
      <c r="CG119" s="814"/>
      <c r="CH119" s="814"/>
      <c r="CI119" s="814"/>
      <c r="CJ119" s="899"/>
      <c r="CK119" s="993"/>
      <c r="CL119" s="888"/>
      <c r="CM119" s="903" t="s">
        <v>470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440</v>
      </c>
      <c r="DH119" s="829"/>
      <c r="DI119" s="829"/>
      <c r="DJ119" s="829"/>
      <c r="DK119" s="830"/>
      <c r="DL119" s="831" t="s">
        <v>466</v>
      </c>
      <c r="DM119" s="829"/>
      <c r="DN119" s="829"/>
      <c r="DO119" s="829"/>
      <c r="DP119" s="830"/>
      <c r="DQ119" s="831" t="s">
        <v>466</v>
      </c>
      <c r="DR119" s="829"/>
      <c r="DS119" s="829"/>
      <c r="DT119" s="829"/>
      <c r="DU119" s="830"/>
      <c r="DV119" s="913" t="s">
        <v>443</v>
      </c>
      <c r="DW119" s="914"/>
      <c r="DX119" s="914"/>
      <c r="DY119" s="914"/>
      <c r="DZ119" s="915"/>
    </row>
    <row r="120" spans="1:130" s="226" customFormat="1" ht="26.25" customHeight="1">
      <c r="A120" s="885"/>
      <c r="B120" s="886"/>
      <c r="C120" s="880" t="s">
        <v>446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466</v>
      </c>
      <c r="AB120" s="845"/>
      <c r="AC120" s="845"/>
      <c r="AD120" s="845"/>
      <c r="AE120" s="846"/>
      <c r="AF120" s="847" t="s">
        <v>466</v>
      </c>
      <c r="AG120" s="845"/>
      <c r="AH120" s="845"/>
      <c r="AI120" s="845"/>
      <c r="AJ120" s="846"/>
      <c r="AK120" s="847" t="s">
        <v>466</v>
      </c>
      <c r="AL120" s="845"/>
      <c r="AM120" s="845"/>
      <c r="AN120" s="845"/>
      <c r="AO120" s="846"/>
      <c r="AP120" s="889" t="s">
        <v>396</v>
      </c>
      <c r="AQ120" s="890"/>
      <c r="AR120" s="890"/>
      <c r="AS120" s="890"/>
      <c r="AT120" s="891"/>
      <c r="AU120" s="945" t="s">
        <v>471</v>
      </c>
      <c r="AV120" s="946"/>
      <c r="AW120" s="946"/>
      <c r="AX120" s="946"/>
      <c r="AY120" s="947"/>
      <c r="AZ120" s="925" t="s">
        <v>472</v>
      </c>
      <c r="BA120" s="873"/>
      <c r="BB120" s="873"/>
      <c r="BC120" s="873"/>
      <c r="BD120" s="873"/>
      <c r="BE120" s="873"/>
      <c r="BF120" s="873"/>
      <c r="BG120" s="873"/>
      <c r="BH120" s="873"/>
      <c r="BI120" s="873"/>
      <c r="BJ120" s="873"/>
      <c r="BK120" s="873"/>
      <c r="BL120" s="873"/>
      <c r="BM120" s="873"/>
      <c r="BN120" s="873"/>
      <c r="BO120" s="873"/>
      <c r="BP120" s="874"/>
      <c r="BQ120" s="926">
        <v>3405330</v>
      </c>
      <c r="BR120" s="907"/>
      <c r="BS120" s="907"/>
      <c r="BT120" s="907"/>
      <c r="BU120" s="907"/>
      <c r="BV120" s="907">
        <v>3423911</v>
      </c>
      <c r="BW120" s="907"/>
      <c r="BX120" s="907"/>
      <c r="BY120" s="907"/>
      <c r="BZ120" s="907"/>
      <c r="CA120" s="907">
        <v>3805316</v>
      </c>
      <c r="CB120" s="907"/>
      <c r="CC120" s="907"/>
      <c r="CD120" s="907"/>
      <c r="CE120" s="907"/>
      <c r="CF120" s="931">
        <v>102.8</v>
      </c>
      <c r="CG120" s="932"/>
      <c r="CH120" s="932"/>
      <c r="CI120" s="932"/>
      <c r="CJ120" s="932"/>
      <c r="CK120" s="933" t="s">
        <v>473</v>
      </c>
      <c r="CL120" s="917"/>
      <c r="CM120" s="917"/>
      <c r="CN120" s="917"/>
      <c r="CO120" s="918"/>
      <c r="CP120" s="937" t="s">
        <v>474</v>
      </c>
      <c r="CQ120" s="938"/>
      <c r="CR120" s="938"/>
      <c r="CS120" s="938"/>
      <c r="CT120" s="938"/>
      <c r="CU120" s="938"/>
      <c r="CV120" s="938"/>
      <c r="CW120" s="938"/>
      <c r="CX120" s="938"/>
      <c r="CY120" s="938"/>
      <c r="CZ120" s="938"/>
      <c r="DA120" s="938"/>
      <c r="DB120" s="938"/>
      <c r="DC120" s="938"/>
      <c r="DD120" s="938"/>
      <c r="DE120" s="938"/>
      <c r="DF120" s="939"/>
      <c r="DG120" s="926">
        <v>712351</v>
      </c>
      <c r="DH120" s="907"/>
      <c r="DI120" s="907"/>
      <c r="DJ120" s="907"/>
      <c r="DK120" s="907"/>
      <c r="DL120" s="907">
        <v>885098</v>
      </c>
      <c r="DM120" s="907"/>
      <c r="DN120" s="907"/>
      <c r="DO120" s="907"/>
      <c r="DP120" s="907"/>
      <c r="DQ120" s="907">
        <v>965031</v>
      </c>
      <c r="DR120" s="907"/>
      <c r="DS120" s="907"/>
      <c r="DT120" s="907"/>
      <c r="DU120" s="907"/>
      <c r="DV120" s="908">
        <v>26.1</v>
      </c>
      <c r="DW120" s="908"/>
      <c r="DX120" s="908"/>
      <c r="DY120" s="908"/>
      <c r="DZ120" s="909"/>
    </row>
    <row r="121" spans="1:130" s="226" customFormat="1" ht="26.25" customHeight="1">
      <c r="A121" s="885"/>
      <c r="B121" s="886"/>
      <c r="C121" s="928" t="s">
        <v>475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440</v>
      </c>
      <c r="AB121" s="845"/>
      <c r="AC121" s="845"/>
      <c r="AD121" s="845"/>
      <c r="AE121" s="846"/>
      <c r="AF121" s="847" t="s">
        <v>466</v>
      </c>
      <c r="AG121" s="845"/>
      <c r="AH121" s="845"/>
      <c r="AI121" s="845"/>
      <c r="AJ121" s="846"/>
      <c r="AK121" s="847" t="s">
        <v>440</v>
      </c>
      <c r="AL121" s="845"/>
      <c r="AM121" s="845"/>
      <c r="AN121" s="845"/>
      <c r="AO121" s="846"/>
      <c r="AP121" s="889" t="s">
        <v>466</v>
      </c>
      <c r="AQ121" s="890"/>
      <c r="AR121" s="890"/>
      <c r="AS121" s="890"/>
      <c r="AT121" s="891"/>
      <c r="AU121" s="948"/>
      <c r="AV121" s="949"/>
      <c r="AW121" s="949"/>
      <c r="AX121" s="949"/>
      <c r="AY121" s="950"/>
      <c r="AZ121" s="880" t="s">
        <v>476</v>
      </c>
      <c r="BA121" s="817"/>
      <c r="BB121" s="817"/>
      <c r="BC121" s="817"/>
      <c r="BD121" s="817"/>
      <c r="BE121" s="817"/>
      <c r="BF121" s="817"/>
      <c r="BG121" s="817"/>
      <c r="BH121" s="817"/>
      <c r="BI121" s="817"/>
      <c r="BJ121" s="817"/>
      <c r="BK121" s="817"/>
      <c r="BL121" s="817"/>
      <c r="BM121" s="817"/>
      <c r="BN121" s="817"/>
      <c r="BO121" s="817"/>
      <c r="BP121" s="818"/>
      <c r="BQ121" s="881">
        <v>206708</v>
      </c>
      <c r="BR121" s="882"/>
      <c r="BS121" s="882"/>
      <c r="BT121" s="882"/>
      <c r="BU121" s="882"/>
      <c r="BV121" s="882">
        <v>303262</v>
      </c>
      <c r="BW121" s="882"/>
      <c r="BX121" s="882"/>
      <c r="BY121" s="882"/>
      <c r="BZ121" s="882"/>
      <c r="CA121" s="882">
        <v>385747</v>
      </c>
      <c r="CB121" s="882"/>
      <c r="CC121" s="882"/>
      <c r="CD121" s="882"/>
      <c r="CE121" s="882"/>
      <c r="CF121" s="940">
        <v>10.4</v>
      </c>
      <c r="CG121" s="941"/>
      <c r="CH121" s="941"/>
      <c r="CI121" s="941"/>
      <c r="CJ121" s="941"/>
      <c r="CK121" s="934"/>
      <c r="CL121" s="920"/>
      <c r="CM121" s="920"/>
      <c r="CN121" s="920"/>
      <c r="CO121" s="921"/>
      <c r="CP121" s="900" t="s">
        <v>477</v>
      </c>
      <c r="CQ121" s="901"/>
      <c r="CR121" s="901"/>
      <c r="CS121" s="901"/>
      <c r="CT121" s="901"/>
      <c r="CU121" s="901"/>
      <c r="CV121" s="901"/>
      <c r="CW121" s="901"/>
      <c r="CX121" s="901"/>
      <c r="CY121" s="901"/>
      <c r="CZ121" s="901"/>
      <c r="DA121" s="901"/>
      <c r="DB121" s="901"/>
      <c r="DC121" s="901"/>
      <c r="DD121" s="901"/>
      <c r="DE121" s="901"/>
      <c r="DF121" s="902"/>
      <c r="DG121" s="881" t="s">
        <v>466</v>
      </c>
      <c r="DH121" s="882"/>
      <c r="DI121" s="882"/>
      <c r="DJ121" s="882"/>
      <c r="DK121" s="882"/>
      <c r="DL121" s="882" t="s">
        <v>466</v>
      </c>
      <c r="DM121" s="882"/>
      <c r="DN121" s="882"/>
      <c r="DO121" s="882"/>
      <c r="DP121" s="882"/>
      <c r="DQ121" s="882" t="s">
        <v>466</v>
      </c>
      <c r="DR121" s="882"/>
      <c r="DS121" s="882"/>
      <c r="DT121" s="882"/>
      <c r="DU121" s="882"/>
      <c r="DV121" s="859" t="s">
        <v>440</v>
      </c>
      <c r="DW121" s="859"/>
      <c r="DX121" s="859"/>
      <c r="DY121" s="859"/>
      <c r="DZ121" s="860"/>
    </row>
    <row r="122" spans="1:130" s="226" customFormat="1" ht="26.25" customHeight="1">
      <c r="A122" s="885"/>
      <c r="B122" s="886"/>
      <c r="C122" s="880" t="s">
        <v>456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466</v>
      </c>
      <c r="AB122" s="845"/>
      <c r="AC122" s="845"/>
      <c r="AD122" s="845"/>
      <c r="AE122" s="846"/>
      <c r="AF122" s="847" t="s">
        <v>466</v>
      </c>
      <c r="AG122" s="845"/>
      <c r="AH122" s="845"/>
      <c r="AI122" s="845"/>
      <c r="AJ122" s="846"/>
      <c r="AK122" s="847" t="s">
        <v>396</v>
      </c>
      <c r="AL122" s="845"/>
      <c r="AM122" s="845"/>
      <c r="AN122" s="845"/>
      <c r="AO122" s="846"/>
      <c r="AP122" s="889" t="s">
        <v>466</v>
      </c>
      <c r="AQ122" s="890"/>
      <c r="AR122" s="890"/>
      <c r="AS122" s="890"/>
      <c r="AT122" s="891"/>
      <c r="AU122" s="948"/>
      <c r="AV122" s="949"/>
      <c r="AW122" s="949"/>
      <c r="AX122" s="949"/>
      <c r="AY122" s="950"/>
      <c r="AZ122" s="903" t="s">
        <v>478</v>
      </c>
      <c r="BA122" s="904"/>
      <c r="BB122" s="904"/>
      <c r="BC122" s="904"/>
      <c r="BD122" s="904"/>
      <c r="BE122" s="904"/>
      <c r="BF122" s="904"/>
      <c r="BG122" s="904"/>
      <c r="BH122" s="904"/>
      <c r="BI122" s="904"/>
      <c r="BJ122" s="904"/>
      <c r="BK122" s="904"/>
      <c r="BL122" s="904"/>
      <c r="BM122" s="904"/>
      <c r="BN122" s="904"/>
      <c r="BO122" s="904"/>
      <c r="BP122" s="905"/>
      <c r="BQ122" s="944">
        <v>6512888</v>
      </c>
      <c r="BR122" s="910"/>
      <c r="BS122" s="910"/>
      <c r="BT122" s="910"/>
      <c r="BU122" s="910"/>
      <c r="BV122" s="910">
        <v>6557310</v>
      </c>
      <c r="BW122" s="910"/>
      <c r="BX122" s="910"/>
      <c r="BY122" s="910"/>
      <c r="BZ122" s="910"/>
      <c r="CA122" s="910">
        <v>6317877</v>
      </c>
      <c r="CB122" s="910"/>
      <c r="CC122" s="910"/>
      <c r="CD122" s="910"/>
      <c r="CE122" s="910"/>
      <c r="CF122" s="911">
        <v>170.6</v>
      </c>
      <c r="CG122" s="912"/>
      <c r="CH122" s="912"/>
      <c r="CI122" s="912"/>
      <c r="CJ122" s="912"/>
      <c r="CK122" s="934"/>
      <c r="CL122" s="920"/>
      <c r="CM122" s="920"/>
      <c r="CN122" s="920"/>
      <c r="CO122" s="921"/>
      <c r="CP122" s="900" t="s">
        <v>479</v>
      </c>
      <c r="CQ122" s="901"/>
      <c r="CR122" s="901"/>
      <c r="CS122" s="901"/>
      <c r="CT122" s="901"/>
      <c r="CU122" s="901"/>
      <c r="CV122" s="901"/>
      <c r="CW122" s="901"/>
      <c r="CX122" s="901"/>
      <c r="CY122" s="901"/>
      <c r="CZ122" s="901"/>
      <c r="DA122" s="901"/>
      <c r="DB122" s="901"/>
      <c r="DC122" s="901"/>
      <c r="DD122" s="901"/>
      <c r="DE122" s="901"/>
      <c r="DF122" s="902"/>
      <c r="DG122" s="881" t="s">
        <v>480</v>
      </c>
      <c r="DH122" s="882"/>
      <c r="DI122" s="882"/>
      <c r="DJ122" s="882"/>
      <c r="DK122" s="882"/>
      <c r="DL122" s="882" t="s">
        <v>396</v>
      </c>
      <c r="DM122" s="882"/>
      <c r="DN122" s="882"/>
      <c r="DO122" s="882"/>
      <c r="DP122" s="882"/>
      <c r="DQ122" s="882" t="s">
        <v>480</v>
      </c>
      <c r="DR122" s="882"/>
      <c r="DS122" s="882"/>
      <c r="DT122" s="882"/>
      <c r="DU122" s="882"/>
      <c r="DV122" s="859" t="s">
        <v>480</v>
      </c>
      <c r="DW122" s="859"/>
      <c r="DX122" s="859"/>
      <c r="DY122" s="859"/>
      <c r="DZ122" s="860"/>
    </row>
    <row r="123" spans="1:130" s="226" customFormat="1" ht="26.25" customHeight="1">
      <c r="A123" s="885"/>
      <c r="B123" s="886"/>
      <c r="C123" s="880" t="s">
        <v>462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480</v>
      </c>
      <c r="AB123" s="845"/>
      <c r="AC123" s="845"/>
      <c r="AD123" s="845"/>
      <c r="AE123" s="846"/>
      <c r="AF123" s="847" t="s">
        <v>480</v>
      </c>
      <c r="AG123" s="845"/>
      <c r="AH123" s="845"/>
      <c r="AI123" s="845"/>
      <c r="AJ123" s="846"/>
      <c r="AK123" s="847" t="s">
        <v>480</v>
      </c>
      <c r="AL123" s="845"/>
      <c r="AM123" s="845"/>
      <c r="AN123" s="845"/>
      <c r="AO123" s="846"/>
      <c r="AP123" s="889" t="s">
        <v>480</v>
      </c>
      <c r="AQ123" s="890"/>
      <c r="AR123" s="890"/>
      <c r="AS123" s="890"/>
      <c r="AT123" s="891"/>
      <c r="AU123" s="951"/>
      <c r="AV123" s="952"/>
      <c r="AW123" s="952"/>
      <c r="AX123" s="952"/>
      <c r="AY123" s="952"/>
      <c r="AZ123" s="247" t="s">
        <v>191</v>
      </c>
      <c r="BA123" s="247"/>
      <c r="BB123" s="247"/>
      <c r="BC123" s="247"/>
      <c r="BD123" s="247"/>
      <c r="BE123" s="247"/>
      <c r="BF123" s="247"/>
      <c r="BG123" s="247"/>
      <c r="BH123" s="247"/>
      <c r="BI123" s="247"/>
      <c r="BJ123" s="247"/>
      <c r="BK123" s="247"/>
      <c r="BL123" s="247"/>
      <c r="BM123" s="247"/>
      <c r="BN123" s="247"/>
      <c r="BO123" s="942" t="s">
        <v>481</v>
      </c>
      <c r="BP123" s="943"/>
      <c r="BQ123" s="897">
        <v>10124926</v>
      </c>
      <c r="BR123" s="898"/>
      <c r="BS123" s="898"/>
      <c r="BT123" s="898"/>
      <c r="BU123" s="898"/>
      <c r="BV123" s="898">
        <v>10284483</v>
      </c>
      <c r="BW123" s="898"/>
      <c r="BX123" s="898"/>
      <c r="BY123" s="898"/>
      <c r="BZ123" s="898"/>
      <c r="CA123" s="898">
        <v>10508940</v>
      </c>
      <c r="CB123" s="898"/>
      <c r="CC123" s="898"/>
      <c r="CD123" s="898"/>
      <c r="CE123" s="898"/>
      <c r="CF123" s="813"/>
      <c r="CG123" s="814"/>
      <c r="CH123" s="814"/>
      <c r="CI123" s="814"/>
      <c r="CJ123" s="899"/>
      <c r="CK123" s="934"/>
      <c r="CL123" s="920"/>
      <c r="CM123" s="920"/>
      <c r="CN123" s="920"/>
      <c r="CO123" s="921"/>
      <c r="CP123" s="900" t="s">
        <v>482</v>
      </c>
      <c r="CQ123" s="901"/>
      <c r="CR123" s="901"/>
      <c r="CS123" s="901"/>
      <c r="CT123" s="901"/>
      <c r="CU123" s="901"/>
      <c r="CV123" s="901"/>
      <c r="CW123" s="901"/>
      <c r="CX123" s="901"/>
      <c r="CY123" s="901"/>
      <c r="CZ123" s="901"/>
      <c r="DA123" s="901"/>
      <c r="DB123" s="901"/>
      <c r="DC123" s="901"/>
      <c r="DD123" s="901"/>
      <c r="DE123" s="901"/>
      <c r="DF123" s="902"/>
      <c r="DG123" s="844" t="s">
        <v>396</v>
      </c>
      <c r="DH123" s="845"/>
      <c r="DI123" s="845"/>
      <c r="DJ123" s="845"/>
      <c r="DK123" s="846"/>
      <c r="DL123" s="847" t="s">
        <v>396</v>
      </c>
      <c r="DM123" s="845"/>
      <c r="DN123" s="845"/>
      <c r="DO123" s="845"/>
      <c r="DP123" s="846"/>
      <c r="DQ123" s="847" t="s">
        <v>443</v>
      </c>
      <c r="DR123" s="845"/>
      <c r="DS123" s="845"/>
      <c r="DT123" s="845"/>
      <c r="DU123" s="846"/>
      <c r="DV123" s="889" t="s">
        <v>396</v>
      </c>
      <c r="DW123" s="890"/>
      <c r="DX123" s="890"/>
      <c r="DY123" s="890"/>
      <c r="DZ123" s="891"/>
    </row>
    <row r="124" spans="1:130" s="226" customFormat="1" ht="26.25" customHeight="1" thickBot="1">
      <c r="A124" s="885"/>
      <c r="B124" s="886"/>
      <c r="C124" s="880" t="s">
        <v>465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396</v>
      </c>
      <c r="AB124" s="845"/>
      <c r="AC124" s="845"/>
      <c r="AD124" s="845"/>
      <c r="AE124" s="846"/>
      <c r="AF124" s="847" t="s">
        <v>439</v>
      </c>
      <c r="AG124" s="845"/>
      <c r="AH124" s="845"/>
      <c r="AI124" s="845"/>
      <c r="AJ124" s="846"/>
      <c r="AK124" s="847" t="s">
        <v>396</v>
      </c>
      <c r="AL124" s="845"/>
      <c r="AM124" s="845"/>
      <c r="AN124" s="845"/>
      <c r="AO124" s="846"/>
      <c r="AP124" s="889" t="s">
        <v>396</v>
      </c>
      <c r="AQ124" s="890"/>
      <c r="AR124" s="890"/>
      <c r="AS124" s="890"/>
      <c r="AT124" s="891"/>
      <c r="AU124" s="892" t="s">
        <v>483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20.7</v>
      </c>
      <c r="BR124" s="896"/>
      <c r="BS124" s="896"/>
      <c r="BT124" s="896"/>
      <c r="BU124" s="896"/>
      <c r="BV124" s="896">
        <v>26.3</v>
      </c>
      <c r="BW124" s="896"/>
      <c r="BX124" s="896"/>
      <c r="BY124" s="896"/>
      <c r="BZ124" s="896"/>
      <c r="CA124" s="896">
        <v>16.5</v>
      </c>
      <c r="CB124" s="896"/>
      <c r="CC124" s="896"/>
      <c r="CD124" s="896"/>
      <c r="CE124" s="896"/>
      <c r="CF124" s="791"/>
      <c r="CG124" s="792"/>
      <c r="CH124" s="792"/>
      <c r="CI124" s="792"/>
      <c r="CJ124" s="927"/>
      <c r="CK124" s="935"/>
      <c r="CL124" s="935"/>
      <c r="CM124" s="935"/>
      <c r="CN124" s="935"/>
      <c r="CO124" s="936"/>
      <c r="CP124" s="900" t="s">
        <v>484</v>
      </c>
      <c r="CQ124" s="901"/>
      <c r="CR124" s="901"/>
      <c r="CS124" s="901"/>
      <c r="CT124" s="901"/>
      <c r="CU124" s="901"/>
      <c r="CV124" s="901"/>
      <c r="CW124" s="901"/>
      <c r="CX124" s="901"/>
      <c r="CY124" s="901"/>
      <c r="CZ124" s="901"/>
      <c r="DA124" s="901"/>
      <c r="DB124" s="901"/>
      <c r="DC124" s="901"/>
      <c r="DD124" s="901"/>
      <c r="DE124" s="901"/>
      <c r="DF124" s="902"/>
      <c r="DG124" s="828" t="s">
        <v>396</v>
      </c>
      <c r="DH124" s="829"/>
      <c r="DI124" s="829"/>
      <c r="DJ124" s="829"/>
      <c r="DK124" s="830"/>
      <c r="DL124" s="831" t="s">
        <v>396</v>
      </c>
      <c r="DM124" s="829"/>
      <c r="DN124" s="829"/>
      <c r="DO124" s="829"/>
      <c r="DP124" s="830"/>
      <c r="DQ124" s="831" t="s">
        <v>396</v>
      </c>
      <c r="DR124" s="829"/>
      <c r="DS124" s="829"/>
      <c r="DT124" s="829"/>
      <c r="DU124" s="830"/>
      <c r="DV124" s="913" t="s">
        <v>396</v>
      </c>
      <c r="DW124" s="914"/>
      <c r="DX124" s="914"/>
      <c r="DY124" s="914"/>
      <c r="DZ124" s="915"/>
    </row>
    <row r="125" spans="1:130" s="226" customFormat="1" ht="26.25" customHeight="1">
      <c r="A125" s="885"/>
      <c r="B125" s="886"/>
      <c r="C125" s="880" t="s">
        <v>468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396</v>
      </c>
      <c r="AB125" s="845"/>
      <c r="AC125" s="845"/>
      <c r="AD125" s="845"/>
      <c r="AE125" s="846"/>
      <c r="AF125" s="847" t="s">
        <v>396</v>
      </c>
      <c r="AG125" s="845"/>
      <c r="AH125" s="845"/>
      <c r="AI125" s="845"/>
      <c r="AJ125" s="846"/>
      <c r="AK125" s="847" t="s">
        <v>396</v>
      </c>
      <c r="AL125" s="845"/>
      <c r="AM125" s="845"/>
      <c r="AN125" s="845"/>
      <c r="AO125" s="846"/>
      <c r="AP125" s="889" t="s">
        <v>396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485</v>
      </c>
      <c r="CL125" s="917"/>
      <c r="CM125" s="917"/>
      <c r="CN125" s="917"/>
      <c r="CO125" s="918"/>
      <c r="CP125" s="925" t="s">
        <v>486</v>
      </c>
      <c r="CQ125" s="873"/>
      <c r="CR125" s="873"/>
      <c r="CS125" s="873"/>
      <c r="CT125" s="873"/>
      <c r="CU125" s="873"/>
      <c r="CV125" s="873"/>
      <c r="CW125" s="873"/>
      <c r="CX125" s="873"/>
      <c r="CY125" s="873"/>
      <c r="CZ125" s="873"/>
      <c r="DA125" s="873"/>
      <c r="DB125" s="873"/>
      <c r="DC125" s="873"/>
      <c r="DD125" s="873"/>
      <c r="DE125" s="873"/>
      <c r="DF125" s="874"/>
      <c r="DG125" s="926" t="s">
        <v>396</v>
      </c>
      <c r="DH125" s="907"/>
      <c r="DI125" s="907"/>
      <c r="DJ125" s="907"/>
      <c r="DK125" s="907"/>
      <c r="DL125" s="907" t="s">
        <v>396</v>
      </c>
      <c r="DM125" s="907"/>
      <c r="DN125" s="907"/>
      <c r="DO125" s="907"/>
      <c r="DP125" s="907"/>
      <c r="DQ125" s="907" t="s">
        <v>396</v>
      </c>
      <c r="DR125" s="907"/>
      <c r="DS125" s="907"/>
      <c r="DT125" s="907"/>
      <c r="DU125" s="907"/>
      <c r="DV125" s="908" t="s">
        <v>396</v>
      </c>
      <c r="DW125" s="908"/>
      <c r="DX125" s="908"/>
      <c r="DY125" s="908"/>
      <c r="DZ125" s="909"/>
    </row>
    <row r="126" spans="1:130" s="226" customFormat="1" ht="26.25" customHeight="1" thickBot="1">
      <c r="A126" s="885"/>
      <c r="B126" s="886"/>
      <c r="C126" s="880" t="s">
        <v>470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396</v>
      </c>
      <c r="AB126" s="845"/>
      <c r="AC126" s="845"/>
      <c r="AD126" s="845"/>
      <c r="AE126" s="846"/>
      <c r="AF126" s="847" t="s">
        <v>396</v>
      </c>
      <c r="AG126" s="845"/>
      <c r="AH126" s="845"/>
      <c r="AI126" s="845"/>
      <c r="AJ126" s="846"/>
      <c r="AK126" s="847" t="s">
        <v>396</v>
      </c>
      <c r="AL126" s="845"/>
      <c r="AM126" s="845"/>
      <c r="AN126" s="845"/>
      <c r="AO126" s="846"/>
      <c r="AP126" s="889" t="s">
        <v>396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487</v>
      </c>
      <c r="CQ126" s="817"/>
      <c r="CR126" s="817"/>
      <c r="CS126" s="817"/>
      <c r="CT126" s="817"/>
      <c r="CU126" s="817"/>
      <c r="CV126" s="817"/>
      <c r="CW126" s="817"/>
      <c r="CX126" s="817"/>
      <c r="CY126" s="817"/>
      <c r="CZ126" s="817"/>
      <c r="DA126" s="817"/>
      <c r="DB126" s="817"/>
      <c r="DC126" s="817"/>
      <c r="DD126" s="817"/>
      <c r="DE126" s="817"/>
      <c r="DF126" s="818"/>
      <c r="DG126" s="881" t="s">
        <v>396</v>
      </c>
      <c r="DH126" s="882"/>
      <c r="DI126" s="882"/>
      <c r="DJ126" s="882"/>
      <c r="DK126" s="882"/>
      <c r="DL126" s="882" t="s">
        <v>396</v>
      </c>
      <c r="DM126" s="882"/>
      <c r="DN126" s="882"/>
      <c r="DO126" s="882"/>
      <c r="DP126" s="882"/>
      <c r="DQ126" s="882" t="s">
        <v>396</v>
      </c>
      <c r="DR126" s="882"/>
      <c r="DS126" s="882"/>
      <c r="DT126" s="882"/>
      <c r="DU126" s="882"/>
      <c r="DV126" s="859" t="s">
        <v>396</v>
      </c>
      <c r="DW126" s="859"/>
      <c r="DX126" s="859"/>
      <c r="DY126" s="859"/>
      <c r="DZ126" s="860"/>
    </row>
    <row r="127" spans="1:130" s="226" customFormat="1" ht="26.25" customHeight="1">
      <c r="A127" s="887"/>
      <c r="B127" s="888"/>
      <c r="C127" s="903" t="s">
        <v>488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26</v>
      </c>
      <c r="AB127" s="845"/>
      <c r="AC127" s="845"/>
      <c r="AD127" s="845"/>
      <c r="AE127" s="846"/>
      <c r="AF127" s="847">
        <v>14</v>
      </c>
      <c r="AG127" s="845"/>
      <c r="AH127" s="845"/>
      <c r="AI127" s="845"/>
      <c r="AJ127" s="846"/>
      <c r="AK127" s="847">
        <v>6</v>
      </c>
      <c r="AL127" s="845"/>
      <c r="AM127" s="845"/>
      <c r="AN127" s="845"/>
      <c r="AO127" s="846"/>
      <c r="AP127" s="889">
        <v>0</v>
      </c>
      <c r="AQ127" s="890"/>
      <c r="AR127" s="890"/>
      <c r="AS127" s="890"/>
      <c r="AT127" s="891"/>
      <c r="AU127" s="228"/>
      <c r="AV127" s="228"/>
      <c r="AW127" s="228"/>
      <c r="AX127" s="906" t="s">
        <v>489</v>
      </c>
      <c r="AY127" s="877"/>
      <c r="AZ127" s="877"/>
      <c r="BA127" s="877"/>
      <c r="BB127" s="877"/>
      <c r="BC127" s="877"/>
      <c r="BD127" s="877"/>
      <c r="BE127" s="878"/>
      <c r="BF127" s="876" t="s">
        <v>490</v>
      </c>
      <c r="BG127" s="877"/>
      <c r="BH127" s="877"/>
      <c r="BI127" s="877"/>
      <c r="BJ127" s="877"/>
      <c r="BK127" s="877"/>
      <c r="BL127" s="878"/>
      <c r="BM127" s="876" t="s">
        <v>491</v>
      </c>
      <c r="BN127" s="877"/>
      <c r="BO127" s="877"/>
      <c r="BP127" s="877"/>
      <c r="BQ127" s="877"/>
      <c r="BR127" s="877"/>
      <c r="BS127" s="878"/>
      <c r="BT127" s="876" t="s">
        <v>492</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493</v>
      </c>
      <c r="CQ127" s="817"/>
      <c r="CR127" s="817"/>
      <c r="CS127" s="817"/>
      <c r="CT127" s="817"/>
      <c r="CU127" s="817"/>
      <c r="CV127" s="817"/>
      <c r="CW127" s="817"/>
      <c r="CX127" s="817"/>
      <c r="CY127" s="817"/>
      <c r="CZ127" s="817"/>
      <c r="DA127" s="817"/>
      <c r="DB127" s="817"/>
      <c r="DC127" s="817"/>
      <c r="DD127" s="817"/>
      <c r="DE127" s="817"/>
      <c r="DF127" s="818"/>
      <c r="DG127" s="881" t="s">
        <v>396</v>
      </c>
      <c r="DH127" s="882"/>
      <c r="DI127" s="882"/>
      <c r="DJ127" s="882"/>
      <c r="DK127" s="882"/>
      <c r="DL127" s="882" t="s">
        <v>396</v>
      </c>
      <c r="DM127" s="882"/>
      <c r="DN127" s="882"/>
      <c r="DO127" s="882"/>
      <c r="DP127" s="882"/>
      <c r="DQ127" s="882" t="s">
        <v>396</v>
      </c>
      <c r="DR127" s="882"/>
      <c r="DS127" s="882"/>
      <c r="DT127" s="882"/>
      <c r="DU127" s="882"/>
      <c r="DV127" s="859" t="s">
        <v>396</v>
      </c>
      <c r="DW127" s="859"/>
      <c r="DX127" s="859"/>
      <c r="DY127" s="859"/>
      <c r="DZ127" s="860"/>
    </row>
    <row r="128" spans="1:130" s="226" customFormat="1" ht="26.25" customHeight="1" thickBot="1">
      <c r="A128" s="861" t="s">
        <v>494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495</v>
      </c>
      <c r="X128" s="863"/>
      <c r="Y128" s="863"/>
      <c r="Z128" s="864"/>
      <c r="AA128" s="865">
        <v>16466</v>
      </c>
      <c r="AB128" s="866"/>
      <c r="AC128" s="866"/>
      <c r="AD128" s="866"/>
      <c r="AE128" s="867"/>
      <c r="AF128" s="868">
        <v>11949</v>
      </c>
      <c r="AG128" s="866"/>
      <c r="AH128" s="866"/>
      <c r="AI128" s="866"/>
      <c r="AJ128" s="867"/>
      <c r="AK128" s="868">
        <v>6613</v>
      </c>
      <c r="AL128" s="866"/>
      <c r="AM128" s="866"/>
      <c r="AN128" s="866"/>
      <c r="AO128" s="867"/>
      <c r="AP128" s="869"/>
      <c r="AQ128" s="870"/>
      <c r="AR128" s="870"/>
      <c r="AS128" s="870"/>
      <c r="AT128" s="871"/>
      <c r="AU128" s="228"/>
      <c r="AV128" s="228"/>
      <c r="AW128" s="228"/>
      <c r="AX128" s="872" t="s">
        <v>496</v>
      </c>
      <c r="AY128" s="873"/>
      <c r="AZ128" s="873"/>
      <c r="BA128" s="873"/>
      <c r="BB128" s="873"/>
      <c r="BC128" s="873"/>
      <c r="BD128" s="873"/>
      <c r="BE128" s="874"/>
      <c r="BF128" s="851" t="s">
        <v>497</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498</v>
      </c>
      <c r="CQ128" s="795"/>
      <c r="CR128" s="795"/>
      <c r="CS128" s="795"/>
      <c r="CT128" s="795"/>
      <c r="CU128" s="795"/>
      <c r="CV128" s="795"/>
      <c r="CW128" s="795"/>
      <c r="CX128" s="795"/>
      <c r="CY128" s="795"/>
      <c r="CZ128" s="795"/>
      <c r="DA128" s="795"/>
      <c r="DB128" s="795"/>
      <c r="DC128" s="795"/>
      <c r="DD128" s="795"/>
      <c r="DE128" s="795"/>
      <c r="DF128" s="796"/>
      <c r="DG128" s="855">
        <v>592</v>
      </c>
      <c r="DH128" s="856"/>
      <c r="DI128" s="856"/>
      <c r="DJ128" s="856"/>
      <c r="DK128" s="856"/>
      <c r="DL128" s="856" t="s">
        <v>443</v>
      </c>
      <c r="DM128" s="856"/>
      <c r="DN128" s="856"/>
      <c r="DO128" s="856"/>
      <c r="DP128" s="856"/>
      <c r="DQ128" s="856" t="s">
        <v>480</v>
      </c>
      <c r="DR128" s="856"/>
      <c r="DS128" s="856"/>
      <c r="DT128" s="856"/>
      <c r="DU128" s="856"/>
      <c r="DV128" s="857" t="s">
        <v>480</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499</v>
      </c>
      <c r="X129" s="842"/>
      <c r="Y129" s="842"/>
      <c r="Z129" s="843"/>
      <c r="AA129" s="844">
        <v>3977539</v>
      </c>
      <c r="AB129" s="845"/>
      <c r="AC129" s="845"/>
      <c r="AD129" s="845"/>
      <c r="AE129" s="846"/>
      <c r="AF129" s="847">
        <v>4106649</v>
      </c>
      <c r="AG129" s="845"/>
      <c r="AH129" s="845"/>
      <c r="AI129" s="845"/>
      <c r="AJ129" s="846"/>
      <c r="AK129" s="847">
        <v>4423434</v>
      </c>
      <c r="AL129" s="845"/>
      <c r="AM129" s="845"/>
      <c r="AN129" s="845"/>
      <c r="AO129" s="846"/>
      <c r="AP129" s="848"/>
      <c r="AQ129" s="849"/>
      <c r="AR129" s="849"/>
      <c r="AS129" s="849"/>
      <c r="AT129" s="850"/>
      <c r="AU129" s="229"/>
      <c r="AV129" s="229"/>
      <c r="AW129" s="229"/>
      <c r="AX129" s="816" t="s">
        <v>500</v>
      </c>
      <c r="AY129" s="817"/>
      <c r="AZ129" s="817"/>
      <c r="BA129" s="817"/>
      <c r="BB129" s="817"/>
      <c r="BC129" s="817"/>
      <c r="BD129" s="817"/>
      <c r="BE129" s="818"/>
      <c r="BF129" s="835" t="s">
        <v>501</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502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503</v>
      </c>
      <c r="X130" s="842"/>
      <c r="Y130" s="842"/>
      <c r="Z130" s="843"/>
      <c r="AA130" s="844">
        <v>626692</v>
      </c>
      <c r="AB130" s="845"/>
      <c r="AC130" s="845"/>
      <c r="AD130" s="845"/>
      <c r="AE130" s="846"/>
      <c r="AF130" s="847">
        <v>663685</v>
      </c>
      <c r="AG130" s="845"/>
      <c r="AH130" s="845"/>
      <c r="AI130" s="845"/>
      <c r="AJ130" s="846"/>
      <c r="AK130" s="847">
        <v>720224</v>
      </c>
      <c r="AL130" s="845"/>
      <c r="AM130" s="845"/>
      <c r="AN130" s="845"/>
      <c r="AO130" s="846"/>
      <c r="AP130" s="848"/>
      <c r="AQ130" s="849"/>
      <c r="AR130" s="849"/>
      <c r="AS130" s="849"/>
      <c r="AT130" s="850"/>
      <c r="AU130" s="229"/>
      <c r="AV130" s="229"/>
      <c r="AW130" s="229"/>
      <c r="AX130" s="816" t="s">
        <v>504</v>
      </c>
      <c r="AY130" s="817"/>
      <c r="AZ130" s="817"/>
      <c r="BA130" s="817"/>
      <c r="BB130" s="817"/>
      <c r="BC130" s="817"/>
      <c r="BD130" s="817"/>
      <c r="BE130" s="818"/>
      <c r="BF130" s="819">
        <v>10.199999999999999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505</v>
      </c>
      <c r="X131" s="826"/>
      <c r="Y131" s="826"/>
      <c r="Z131" s="827"/>
      <c r="AA131" s="828">
        <v>3350847</v>
      </c>
      <c r="AB131" s="829"/>
      <c r="AC131" s="829"/>
      <c r="AD131" s="829"/>
      <c r="AE131" s="830"/>
      <c r="AF131" s="831">
        <v>3442964</v>
      </c>
      <c r="AG131" s="829"/>
      <c r="AH131" s="829"/>
      <c r="AI131" s="829"/>
      <c r="AJ131" s="830"/>
      <c r="AK131" s="831">
        <v>3703210</v>
      </c>
      <c r="AL131" s="829"/>
      <c r="AM131" s="829"/>
      <c r="AN131" s="829"/>
      <c r="AO131" s="830"/>
      <c r="AP131" s="832"/>
      <c r="AQ131" s="833"/>
      <c r="AR131" s="833"/>
      <c r="AS131" s="833"/>
      <c r="AT131" s="834"/>
      <c r="AU131" s="229"/>
      <c r="AV131" s="229"/>
      <c r="AW131" s="229"/>
      <c r="AX131" s="794" t="s">
        <v>506</v>
      </c>
      <c r="AY131" s="795"/>
      <c r="AZ131" s="795"/>
      <c r="BA131" s="795"/>
      <c r="BB131" s="795"/>
      <c r="BC131" s="795"/>
      <c r="BD131" s="795"/>
      <c r="BE131" s="796"/>
      <c r="BF131" s="797">
        <v>16.5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508</v>
      </c>
      <c r="W132" s="807"/>
      <c r="X132" s="807"/>
      <c r="Y132" s="807"/>
      <c r="Z132" s="808"/>
      <c r="AA132" s="809">
        <v>10.21493969</v>
      </c>
      <c r="AB132" s="810"/>
      <c r="AC132" s="810"/>
      <c r="AD132" s="810"/>
      <c r="AE132" s="811"/>
      <c r="AF132" s="812">
        <v>10.252764770000001</v>
      </c>
      <c r="AG132" s="810"/>
      <c r="AH132" s="810"/>
      <c r="AI132" s="810"/>
      <c r="AJ132" s="811"/>
      <c r="AK132" s="812">
        <v>10.13293872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509</v>
      </c>
      <c r="W133" s="786"/>
      <c r="X133" s="786"/>
      <c r="Y133" s="786"/>
      <c r="Z133" s="787"/>
      <c r="AA133" s="788">
        <v>10.8</v>
      </c>
      <c r="AB133" s="789"/>
      <c r="AC133" s="789"/>
      <c r="AD133" s="789"/>
      <c r="AE133" s="790"/>
      <c r="AF133" s="788">
        <v>10.199999999999999</v>
      </c>
      <c r="AG133" s="789"/>
      <c r="AH133" s="789"/>
      <c r="AI133" s="789"/>
      <c r="AJ133" s="790"/>
      <c r="AK133" s="788">
        <v>10.199999999999999</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rsKvnqDrpbybDQLm+ULUe0zkLZB+J0evu6oMpPiOPRsCNnU7+8UlUX27tlc6saXEnKBPhVMk1tymYwb8sSoEw==" saltValue="Et/Bmd5VZPdrMVZDo2BW7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510</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eLwMdHVdiodl/NJuQGSl20P4HGtdDLAiqVXQQMa+stPL1Svy5CzDFFHr6WPYZkyFLnSCXf/24qcXgUvcD6HrA==" saltValue="n+C5Dx0pllJOe3XW232L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513</v>
      </c>
      <c r="AP7" s="268"/>
      <c r="AQ7" s="269" t="s">
        <v>514</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515</v>
      </c>
      <c r="AQ8" s="275" t="s">
        <v>516</v>
      </c>
      <c r="AR8" s="276" t="s">
        <v>517</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518</v>
      </c>
      <c r="AL9" s="1196"/>
      <c r="AM9" s="1196"/>
      <c r="AN9" s="1197"/>
      <c r="AO9" s="277">
        <v>1443588</v>
      </c>
      <c r="AP9" s="277">
        <v>189224</v>
      </c>
      <c r="AQ9" s="278">
        <v>163770</v>
      </c>
      <c r="AR9" s="279">
        <v>15.5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519</v>
      </c>
      <c r="AL10" s="1196"/>
      <c r="AM10" s="1196"/>
      <c r="AN10" s="1197"/>
      <c r="AO10" s="280">
        <v>167709</v>
      </c>
      <c r="AP10" s="280">
        <v>21983</v>
      </c>
      <c r="AQ10" s="281">
        <v>24683</v>
      </c>
      <c r="AR10" s="282">
        <v>-10.9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520</v>
      </c>
      <c r="AL11" s="1196"/>
      <c r="AM11" s="1196"/>
      <c r="AN11" s="1197"/>
      <c r="AO11" s="280" t="s">
        <v>521</v>
      </c>
      <c r="AP11" s="280" t="s">
        <v>521</v>
      </c>
      <c r="AQ11" s="281">
        <v>5136</v>
      </c>
      <c r="AR11" s="282" t="s">
        <v>521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522</v>
      </c>
      <c r="AL12" s="1196"/>
      <c r="AM12" s="1196"/>
      <c r="AN12" s="1197"/>
      <c r="AO12" s="280" t="s">
        <v>521</v>
      </c>
      <c r="AP12" s="280" t="s">
        <v>521</v>
      </c>
      <c r="AQ12" s="281" t="s">
        <v>521</v>
      </c>
      <c r="AR12" s="282" t="s">
        <v>521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523</v>
      </c>
      <c r="AL13" s="1196"/>
      <c r="AM13" s="1196"/>
      <c r="AN13" s="1197"/>
      <c r="AO13" s="280">
        <v>68102</v>
      </c>
      <c r="AP13" s="280">
        <v>8927</v>
      </c>
      <c r="AQ13" s="281">
        <v>6255</v>
      </c>
      <c r="AR13" s="282">
        <v>42.7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524</v>
      </c>
      <c r="AL14" s="1196"/>
      <c r="AM14" s="1196"/>
      <c r="AN14" s="1197"/>
      <c r="AO14" s="280">
        <v>31682</v>
      </c>
      <c r="AP14" s="280">
        <v>4153</v>
      </c>
      <c r="AQ14" s="281">
        <v>3424</v>
      </c>
      <c r="AR14" s="282">
        <v>21.3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525</v>
      </c>
      <c r="AL15" s="1199"/>
      <c r="AM15" s="1199"/>
      <c r="AN15" s="1200"/>
      <c r="AO15" s="280">
        <v>-167559</v>
      </c>
      <c r="AP15" s="280">
        <v>-21963</v>
      </c>
      <c r="AQ15" s="281">
        <v>-13292</v>
      </c>
      <c r="AR15" s="282">
        <v>65.2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191</v>
      </c>
      <c r="AL16" s="1199"/>
      <c r="AM16" s="1199"/>
      <c r="AN16" s="1200"/>
      <c r="AO16" s="280">
        <v>1543522</v>
      </c>
      <c r="AP16" s="280">
        <v>202323</v>
      </c>
      <c r="AQ16" s="281">
        <v>189976</v>
      </c>
      <c r="AR16" s="282">
        <v>6.5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530</v>
      </c>
      <c r="AL21" s="1202"/>
      <c r="AM21" s="1202"/>
      <c r="AN21" s="1203"/>
      <c r="AO21" s="293">
        <v>17.559999999999999</v>
      </c>
      <c r="AP21" s="294">
        <v>16.39</v>
      </c>
      <c r="AQ21" s="295">
        <v>1.17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531</v>
      </c>
      <c r="AL22" s="1202"/>
      <c r="AM22" s="1202"/>
      <c r="AN22" s="1203"/>
      <c r="AO22" s="298">
        <v>97.1</v>
      </c>
      <c r="AP22" s="299">
        <v>95.8</v>
      </c>
      <c r="AQ22" s="300">
        <v>1.3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532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513</v>
      </c>
      <c r="AP30" s="268"/>
      <c r="AQ30" s="269" t="s">
        <v>514</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515</v>
      </c>
      <c r="AQ31" s="275" t="s">
        <v>516</v>
      </c>
      <c r="AR31" s="276" t="s">
        <v>517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535</v>
      </c>
      <c r="AL32" s="1186"/>
      <c r="AM32" s="1186"/>
      <c r="AN32" s="1187"/>
      <c r="AO32" s="308">
        <v>936794</v>
      </c>
      <c r="AP32" s="308">
        <v>122794</v>
      </c>
      <c r="AQ32" s="309">
        <v>115605</v>
      </c>
      <c r="AR32" s="310">
        <v>6.2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536</v>
      </c>
      <c r="AL33" s="1186"/>
      <c r="AM33" s="1186"/>
      <c r="AN33" s="1187"/>
      <c r="AO33" s="308" t="s">
        <v>521</v>
      </c>
      <c r="AP33" s="308" t="s">
        <v>521</v>
      </c>
      <c r="AQ33" s="309">
        <v>170</v>
      </c>
      <c r="AR33" s="310" t="s">
        <v>521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537</v>
      </c>
      <c r="AL34" s="1186"/>
      <c r="AM34" s="1186"/>
      <c r="AN34" s="1187"/>
      <c r="AO34" s="308" t="s">
        <v>521</v>
      </c>
      <c r="AP34" s="308" t="s">
        <v>521</v>
      </c>
      <c r="AQ34" s="309">
        <v>200</v>
      </c>
      <c r="AR34" s="310" t="s">
        <v>521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538</v>
      </c>
      <c r="AL35" s="1186"/>
      <c r="AM35" s="1186"/>
      <c r="AN35" s="1187"/>
      <c r="AO35" s="308">
        <v>55063</v>
      </c>
      <c r="AP35" s="308">
        <v>7218</v>
      </c>
      <c r="AQ35" s="309">
        <v>23913</v>
      </c>
      <c r="AR35" s="310">
        <v>-69.8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539</v>
      </c>
      <c r="AL36" s="1186"/>
      <c r="AM36" s="1186"/>
      <c r="AN36" s="1187"/>
      <c r="AO36" s="308">
        <v>110192</v>
      </c>
      <c r="AP36" s="308">
        <v>14444</v>
      </c>
      <c r="AQ36" s="309">
        <v>3903</v>
      </c>
      <c r="AR36" s="310">
        <v>270.10000000000002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540</v>
      </c>
      <c r="AL37" s="1186"/>
      <c r="AM37" s="1186"/>
      <c r="AN37" s="1187"/>
      <c r="AO37" s="308">
        <v>6</v>
      </c>
      <c r="AP37" s="308">
        <v>1</v>
      </c>
      <c r="AQ37" s="309">
        <v>982</v>
      </c>
      <c r="AR37" s="310">
        <v>-99.9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541</v>
      </c>
      <c r="AL38" s="1189"/>
      <c r="AM38" s="1189"/>
      <c r="AN38" s="1190"/>
      <c r="AO38" s="311">
        <v>26</v>
      </c>
      <c r="AP38" s="311">
        <v>3</v>
      </c>
      <c r="AQ38" s="312">
        <v>19</v>
      </c>
      <c r="AR38" s="300">
        <v>-84.2</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542</v>
      </c>
      <c r="AL39" s="1189"/>
      <c r="AM39" s="1189"/>
      <c r="AN39" s="1190"/>
      <c r="AO39" s="308">
        <v>-6613</v>
      </c>
      <c r="AP39" s="308">
        <v>-867</v>
      </c>
      <c r="AQ39" s="309">
        <v>-4902</v>
      </c>
      <c r="AR39" s="310">
        <v>-82.3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543</v>
      </c>
      <c r="AL40" s="1186"/>
      <c r="AM40" s="1186"/>
      <c r="AN40" s="1187"/>
      <c r="AO40" s="308">
        <v>-720224</v>
      </c>
      <c r="AP40" s="308">
        <v>-94406</v>
      </c>
      <c r="AQ40" s="309">
        <v>-94813</v>
      </c>
      <c r="AR40" s="310">
        <v>-0.4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303</v>
      </c>
      <c r="AL41" s="1192"/>
      <c r="AM41" s="1192"/>
      <c r="AN41" s="1193"/>
      <c r="AO41" s="308">
        <v>375244</v>
      </c>
      <c r="AP41" s="308">
        <v>49187</v>
      </c>
      <c r="AQ41" s="309">
        <v>45077</v>
      </c>
      <c r="AR41" s="310">
        <v>9.1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513</v>
      </c>
      <c r="AN49" s="1180" t="s">
        <v>547</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548</v>
      </c>
      <c r="AO50" s="325" t="s">
        <v>549</v>
      </c>
      <c r="AP50" s="326" t="s">
        <v>550</v>
      </c>
      <c r="AQ50" s="327" t="s">
        <v>551</v>
      </c>
      <c r="AR50" s="328" t="s">
        <v>552</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1360285</v>
      </c>
      <c r="AN51" s="330">
        <v>167502</v>
      </c>
      <c r="AO51" s="331">
        <v>5.2</v>
      </c>
      <c r="AP51" s="332">
        <v>202870</v>
      </c>
      <c r="AQ51" s="333">
        <v>20.100000000000001</v>
      </c>
      <c r="AR51" s="334">
        <v>-14.9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839064</v>
      </c>
      <c r="AN52" s="338">
        <v>103320</v>
      </c>
      <c r="AO52" s="339">
        <v>-3.8</v>
      </c>
      <c r="AP52" s="340">
        <v>79735</v>
      </c>
      <c r="AQ52" s="341">
        <v>0.5</v>
      </c>
      <c r="AR52" s="342">
        <v>-4.3</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1175245</v>
      </c>
      <c r="AN53" s="330">
        <v>146375</v>
      </c>
      <c r="AO53" s="331">
        <v>-12.6</v>
      </c>
      <c r="AP53" s="332">
        <v>167497</v>
      </c>
      <c r="AQ53" s="333">
        <v>-17.399999999999999</v>
      </c>
      <c r="AR53" s="334">
        <v>4.8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626163</v>
      </c>
      <c r="AN54" s="338">
        <v>77988</v>
      </c>
      <c r="AO54" s="339">
        <v>-24.5</v>
      </c>
      <c r="AP54" s="340">
        <v>82571</v>
      </c>
      <c r="AQ54" s="341">
        <v>3.6</v>
      </c>
      <c r="AR54" s="342">
        <v>-28.1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1266906</v>
      </c>
      <c r="AN55" s="330">
        <v>159882</v>
      </c>
      <c r="AO55" s="331">
        <v>9.1999999999999993</v>
      </c>
      <c r="AP55" s="332">
        <v>190274</v>
      </c>
      <c r="AQ55" s="333">
        <v>13.6</v>
      </c>
      <c r="AR55" s="334">
        <v>-4.4000000000000004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702810</v>
      </c>
      <c r="AN56" s="338">
        <v>88694</v>
      </c>
      <c r="AO56" s="339">
        <v>13.7</v>
      </c>
      <c r="AP56" s="340">
        <v>88584</v>
      </c>
      <c r="AQ56" s="341">
        <v>7.3</v>
      </c>
      <c r="AR56" s="342">
        <v>6.4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1240691</v>
      </c>
      <c r="AN57" s="330">
        <v>159574</v>
      </c>
      <c r="AO57" s="331">
        <v>-0.2</v>
      </c>
      <c r="AP57" s="332">
        <v>200194</v>
      </c>
      <c r="AQ57" s="333">
        <v>5.2</v>
      </c>
      <c r="AR57" s="334">
        <v>-5.4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682838</v>
      </c>
      <c r="AN58" s="338">
        <v>87825</v>
      </c>
      <c r="AO58" s="339">
        <v>-1</v>
      </c>
      <c r="AP58" s="340">
        <v>106422</v>
      </c>
      <c r="AQ58" s="341">
        <v>20.100000000000001</v>
      </c>
      <c r="AR58" s="342">
        <v>-21.1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1392172</v>
      </c>
      <c r="AN59" s="330">
        <v>182484</v>
      </c>
      <c r="AO59" s="331">
        <v>14.4</v>
      </c>
      <c r="AP59" s="332">
        <v>196914</v>
      </c>
      <c r="AQ59" s="333">
        <v>-1.6</v>
      </c>
      <c r="AR59" s="334">
        <v>16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666163</v>
      </c>
      <c r="AN60" s="338">
        <v>87320</v>
      </c>
      <c r="AO60" s="339">
        <v>-0.6</v>
      </c>
      <c r="AP60" s="340">
        <v>98966</v>
      </c>
      <c r="AQ60" s="341">
        <v>-7</v>
      </c>
      <c r="AR60" s="342">
        <v>6.4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1287060</v>
      </c>
      <c r="AN61" s="345">
        <v>163163</v>
      </c>
      <c r="AO61" s="346">
        <v>3.2</v>
      </c>
      <c r="AP61" s="347">
        <v>191550</v>
      </c>
      <c r="AQ61" s="348">
        <v>4</v>
      </c>
      <c r="AR61" s="334">
        <v>-0.8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703408</v>
      </c>
      <c r="AN62" s="338">
        <v>89029</v>
      </c>
      <c r="AO62" s="339">
        <v>-3.2</v>
      </c>
      <c r="AP62" s="340">
        <v>91256</v>
      </c>
      <c r="AQ62" s="341">
        <v>4.9000000000000004</v>
      </c>
      <c r="AR62" s="342">
        <v>-8.1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YmniypbklfEWrQ7HfXbtfOvVkPwSjzHrEL1gFQA8zAmIh4Epxa5neOdTBHcrQje8/3S7PH2ypGS0cLrEk8tgnw==" saltValue="K4ppaq9JmukKudWgC4fw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561</v>
      </c>
    </row>
    <row r="120" spans="125:125" ht="13.5" hidden="1" customHeight="1"/>
    <row r="121" spans="125:125" ht="13.5" hidden="1" customHeight="1">
      <c r="DU121" s="255"/>
    </row>
  </sheetData>
  <sheetProtection algorithmName="SHA-512" hashValue="UumtqjUyGYfqxiwpDI8tqwiyF9bo2k7oHXm2XME+4QdyjyE0vt6x33vDL/dG6uOh7hfbysYHg/3V3fL5HcA0Qg==" saltValue="KSnGlDL8TrgWqbyCpPEQ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562</v>
      </c>
    </row>
  </sheetData>
  <sheetProtection algorithmName="SHA-512" hashValue="YY2gdgAI8P/WTCBXKCpsXOcFrzvG1h0hab6btx1ScNAsnsXUYyQR34fZAjZK8IdT1ntZTMth4bLHAWqt0QbvOg==" saltValue="WZtlk8uZo00z182R9bIT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04" t="s">
        <v>3</v>
      </c>
      <c r="D47" s="1204"/>
      <c r="E47" s="1205"/>
      <c r="F47" s="11">
        <v>19.63</v>
      </c>
      <c r="G47" s="12">
        <v>20.73</v>
      </c>
      <c r="H47" s="12">
        <v>20.84</v>
      </c>
      <c r="I47" s="12">
        <v>19.239999999999998</v>
      </c>
      <c r="J47" s="13">
        <v>18.649999999999999</v>
      </c>
    </row>
    <row r="48" spans="2:10" ht="57.75" customHeight="1">
      <c r="B48" s="14"/>
      <c r="C48" s="1206" t="s">
        <v>4</v>
      </c>
      <c r="D48" s="1206"/>
      <c r="E48" s="1207"/>
      <c r="F48" s="15">
        <v>1.44</v>
      </c>
      <c r="G48" s="16">
        <v>1.28</v>
      </c>
      <c r="H48" s="16">
        <v>1.44</v>
      </c>
      <c r="I48" s="16">
        <v>1.23</v>
      </c>
      <c r="J48" s="17">
        <v>1.04</v>
      </c>
    </row>
    <row r="49" spans="2:10" ht="57.75" customHeight="1" thickBot="1">
      <c r="B49" s="18"/>
      <c r="C49" s="1208" t="s">
        <v>5</v>
      </c>
      <c r="D49" s="1208"/>
      <c r="E49" s="1209"/>
      <c r="F49" s="19">
        <v>0.86</v>
      </c>
      <c r="G49" s="20">
        <v>0.65</v>
      </c>
      <c r="H49" s="20">
        <v>0.25</v>
      </c>
      <c r="I49" s="20" t="s">
        <v>568</v>
      </c>
      <c r="J49" s="21">
        <v>0.1</v>
      </c>
    </row>
    <row r="50" spans="2:10"/>
  </sheetData>
  <sheetProtection algorithmName="SHA-512" hashValue="uHtq9vmRnmfZULwlHHvAQ8nLiLHUIJvaO0jZD/ZnIOas80fCy6Mm5sx0FJ0wY4RSX0OW/mjNq8Fxzekm1QgVrw==" saltValue="5Rcxf9P8vuW1bw4PXAVy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2023-03-07T07:25:44Z</cp:lastPrinted>
  <dcterms:created xsi:type="dcterms:W3CDTF">2023-02-20T07:52:15Z</dcterms:created>
  <dcterms:modified xsi:type="dcterms:W3CDTF">2023-10-26T00:51:26Z</dcterms:modified>
  <cp:category/>
</cp:coreProperties>
</file>