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3 財務係\★★★業務データ★★★\04 普通会計決算統計\42 普通会計決算統計総括\Ｒ４\43_令和３年度財政状況資料集の作成等について\11_市町村提出\28_南大隅町（修正依頼中）\03_回答\"/>
    </mc:Choice>
  </mc:AlternateContent>
  <bookViews>
    <workbookView xWindow="0" yWindow="0" windowWidth="28800" windowHeight="12465" tabRatio="885"/>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C37" i="10"/>
  <c r="CO36" i="10"/>
  <c r="BE36" i="10"/>
  <c r="AM36" i="10"/>
  <c r="C36" i="10"/>
  <c r="CO35" i="10"/>
  <c r="BE35" i="10"/>
  <c r="AM35" i="10"/>
  <c r="CO34" i="10"/>
  <c r="C34" i="10"/>
  <c r="C35" i="10" s="1"/>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U37" i="10" s="1"/>
  <c r="AM34" i="10" l="1"/>
  <c r="BE34" i="10" s="1"/>
  <c r="BW34" i="10" l="1"/>
  <c r="BW35" i="10" s="1"/>
  <c r="BW36" i="10" s="1"/>
  <c r="BW37" i="10" s="1"/>
  <c r="BW38" i="10" s="1"/>
  <c r="BW39" i="10" s="1"/>
</calcChain>
</file>

<file path=xl/sharedStrings.xml><?xml version="1.0" encoding="utf-8"?>
<sst xmlns="http://schemas.openxmlformats.org/spreadsheetml/2006/main" count="1138" uniqueCount="607">
  <si>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</si>
  <si>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</si>
  <si>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</si>
  <si>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</si>
  <si>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</si>
  <si>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</si>
  <si>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</si>
  <si>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</si>
  <si>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</si>
  <si>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</si>
  <si>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</si>
  <si>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</si>
  <si>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</si>
  <si>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</si>
  <si>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</si>
  <si>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</si>
  <si>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</si>
  <si>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</si>
  <si>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</si>
  <si>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</si>
  <si>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</si>
  <si>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</si>
  <si>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</si>
  <si>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</si>
  <si>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</si>
  <si>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</si>
  <si>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</si>
  <si>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</si>
  <si>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</si>
  <si>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</si>
  <si>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</si>
  <si>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</si>
  <si>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</si>
  <si>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</si>
  <si>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</si>
  <si>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</si>
  <si>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</si>
  <si>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</si>
  <si>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</si>
  <si>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</si>
  <si>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</si>
  <si>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</si>
  <si>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</si>
  <si>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</si>
  <si>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</si>
  <si>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</si>
  <si>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</si>
  <si>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</si>
  <si>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</si>
  <si>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</si>
  <si>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</si>
  <si>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</si>
  <si>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</si>
  <si>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</si>
  <si>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</si>
  <si>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</si>
  <si>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</si>
  <si>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</si>
  <si>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</si>
  <si>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</si>
  <si>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</si>
  <si>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</si>
  <si>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</si>
  <si>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</si>
  <si>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</si>
  <si>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</si>
  <si>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</si>
  <si>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</si>
  <si>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</si>
  <si>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</si>
  <si>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</si>
  <si>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</si>
  <si>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</si>
  <si>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</si>
  <si>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</si>
  <si>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</si>
  <si>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</si>
  <si>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</si>
  <si>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</si>
  <si>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</si>
  <si>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</si>
  <si>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</si>
  <si>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</si>
  <si>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</si>
  <si>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</si>
  <si>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Ⅱ－０</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</si>
  <si>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</si>
  <si>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</si>
  <si>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</si>
  <si>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</si>
  <si>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</si>
  <si>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</si>
  <si>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</si>
  <si>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</si>
  <si>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</si>
  <si>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</si>
  <si>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</si>
  <si>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</si>
  <si>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南大隅町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</si>
  <si>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</si>
  <si>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</si>
  <si>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</si>
  <si>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</si>
  <si>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</si>
  <si>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</si>
  <si>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</si>
  <si>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</si>
  <si>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</si>
  <si>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</si>
  <si>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</si>
  <si>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</si>
  <si>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</si>
  <si>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</si>
  <si>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</si>
  <si>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</si>
  <si>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</si>
  <si>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</si>
  <si>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</si>
  <si>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</si>
  <si>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</si>
  <si>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</si>
  <si>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</si>
  <si>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</si>
  <si>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</si>
  <si>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-14.1</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</si>
  <si>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</si>
  <si>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</si>
  <si>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</si>
  <si>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</si>
  <si>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</si>
  <si>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</si>
  <si>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</si>
  <si>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</si>
  <si>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</si>
  <si>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</si>
  <si>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</si>
  <si>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</si>
  <si>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</si>
  <si>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</si>
  <si>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</si>
  <si>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</si>
  <si>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</si>
  <si>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</si>
  <si>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</si>
  <si>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</si>
  <si>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</si>
  <si>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</si>
  <si>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</si>
  <si>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</si>
  <si>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</si>
  <si>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</si>
  <si>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</si>
  <si>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</si>
  <si>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-2.8</t>
    <phoneticPr fontId="5"/>
  </si>
  <si>
    <t>基準財政需要額</t>
    <phoneticPr fontId="25"/>
  </si>
  <si>
    <t>うち日本人(％)</t>
    <phoneticPr fontId="5"/>
  </si>
  <si>
    <t>-2.7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</si>
  <si>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</si>
  <si>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</si>
  <si>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</si>
  <si>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</si>
  <si>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</si>
  <si>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</si>
  <si>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</si>
  <si>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</si>
  <si>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</si>
  <si>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</si>
  <si>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</si>
  <si>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</si>
  <si>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</si>
  <si>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</si>
  <si>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</si>
  <si>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</si>
  <si>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</si>
  <si>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</si>
  <si>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</si>
  <si>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</si>
  <si>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</si>
  <si>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</si>
  <si>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</si>
  <si>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</si>
  <si>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</si>
  <si>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</si>
  <si>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</si>
  <si>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</si>
  <si>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</si>
  <si>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</si>
  <si>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</si>
  <si>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</si>
  <si>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</si>
  <si>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</si>
  <si>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</si>
  <si>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</si>
  <si>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</si>
  <si>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</si>
  <si>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</si>
  <si>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</si>
  <si>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</si>
  <si>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</si>
  <si>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</si>
  <si>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</si>
  <si>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</si>
  <si>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</si>
  <si>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</si>
  <si>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</si>
  <si>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</si>
  <si>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</si>
  <si>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</si>
  <si>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</si>
  <si>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</si>
  <si>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</si>
  <si>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</si>
  <si>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</si>
  <si>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</si>
  <si>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</si>
  <si>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</si>
  <si>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鹿児島県南大隅町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</si>
  <si>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</si>
  <si>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</si>
  <si>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</si>
  <si>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</si>
  <si>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</si>
  <si>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</si>
  <si>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</si>
  <si>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</si>
  <si>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</si>
  <si>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</si>
  <si>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</si>
  <si>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</si>
  <si>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</si>
  <si>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</si>
  <si>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</si>
  <si>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</si>
  <si>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</si>
  <si>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</si>
  <si>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</si>
  <si>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</si>
  <si>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</si>
  <si>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</si>
  <si>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</si>
  <si>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</si>
  <si>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</si>
  <si>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</si>
  <si>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</si>
  <si>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</si>
  <si>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</si>
  <si>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</si>
  <si>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</si>
  <si>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</si>
  <si>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</si>
  <si>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</si>
  <si>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</si>
  <si>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</si>
  <si>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</si>
  <si>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</si>
  <si>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</si>
  <si>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</si>
  <si>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</si>
  <si>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</si>
  <si>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</si>
  <si>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</si>
  <si>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</si>
  <si>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</si>
  <si>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</si>
  <si>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</si>
  <si>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</si>
  <si>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</si>
  <si>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</si>
  <si>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</si>
  <si>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</si>
  <si>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</si>
  <si>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</si>
  <si>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</si>
  <si>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</si>
  <si>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</si>
  <si>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</si>
  <si>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</si>
  <si>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</si>
  <si>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</si>
  <si>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</si>
  <si>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</si>
  <si>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</si>
  <si>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</si>
  <si>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</si>
  <si>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</si>
  <si>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</si>
  <si>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</si>
  <si>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</si>
  <si>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</si>
  <si>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</si>
  <si>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</si>
  <si>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</si>
  <si>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</si>
  <si>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</si>
  <si>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</si>
  <si>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</si>
  <si>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</si>
  <si>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</si>
  <si>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</si>
  <si>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</si>
  <si>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</si>
  <si>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</si>
  <si>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</si>
  <si>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</si>
  <si>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</si>
  <si>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</si>
  <si>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</si>
  <si>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</si>
  <si>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</si>
  <si>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</si>
  <si>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</si>
  <si>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</si>
  <si>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</si>
  <si>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</si>
  <si>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</si>
  <si>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</si>
  <si>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</si>
  <si>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</si>
  <si>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</si>
  <si>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</si>
  <si>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</si>
  <si>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</si>
  <si>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</si>
  <si>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</si>
  <si>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</si>
  <si>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</si>
  <si>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</si>
  <si>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</si>
  <si>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</si>
  <si>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</si>
  <si>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</si>
  <si>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</si>
  <si>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上水道</t>
    <phoneticPr fontId="5"/>
  </si>
  <si>
    <t>再差引収支</t>
    <rPh sb="0" eb="1">
      <t>サイ</t>
    </rPh>
    <rPh sb="1" eb="3">
      <t>サシヒキ</t>
    </rPh>
    <rPh sb="3" eb="5">
      <t>シュウシ</t>
    </rPh>
    <phoneticPr fontId="5"/>
  </si>
  <si>
    <t>　　うち一部事務組合負担金</t>
    <phoneticPr fontId="5"/>
  </si>
  <si>
    <t>繰越金</t>
  </si>
  <si>
    <t>下水道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</si>
  <si>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</si>
  <si>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</si>
  <si>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</si>
  <si>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</si>
  <si>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</si>
  <si>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</si>
  <si>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</si>
  <si>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</si>
  <si>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</si>
  <si>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</si>
  <si>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</si>
  <si>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</si>
  <si>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</si>
  <si>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</si>
  <si>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</si>
  <si>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</si>
  <si>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</si>
  <si>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</si>
  <si>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</si>
  <si>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</si>
  <si>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</si>
  <si>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</si>
  <si>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</si>
  <si>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</si>
  <si>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</si>
  <si>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</si>
  <si>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</si>
  <si>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</si>
  <si>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</si>
  <si>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</si>
  <si>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</si>
  <si>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</si>
  <si>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</si>
  <si>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鹿児島県南大隅町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</si>
  <si>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</si>
  <si>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</si>
  <si>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</si>
  <si>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</si>
  <si>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</si>
  <si>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</si>
  <si>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</si>
  <si>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</si>
  <si>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</si>
  <si>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</si>
  <si>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</si>
  <si>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</si>
  <si>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</si>
  <si>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</si>
  <si>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</si>
  <si>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</si>
  <si>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</si>
  <si>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</si>
  <si>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</si>
  <si>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</si>
  <si>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診療所事業特別会計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</si>
  <si>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</si>
  <si>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</si>
  <si>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</si>
  <si>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</si>
  <si>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</si>
  <si>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</si>
  <si>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</si>
  <si>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</si>
  <si>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</si>
  <si>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</si>
  <si>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</si>
  <si>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</si>
  <si>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</si>
  <si>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</si>
  <si>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</si>
  <si>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介護保険事業（保険事業勘定）特別会計</t>
    <phoneticPr fontId="5"/>
  </si>
  <si>
    <t>後期高齢者医療事業特別会計</t>
    <phoneticPr fontId="5"/>
  </si>
  <si>
    <t>介護保険事業（サービス事業勘定）特別会計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</si>
  <si>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</si>
  <si>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</si>
  <si>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</si>
  <si>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</si>
  <si>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</si>
  <si>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</si>
  <si>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</si>
  <si>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</si>
  <si>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</si>
  <si>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</si>
  <si>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</si>
  <si>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</si>
  <si>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</si>
  <si>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</si>
  <si>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</si>
  <si>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</si>
  <si>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</si>
  <si>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</si>
  <si>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</si>
  <si>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</si>
  <si>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</si>
  <si>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</si>
  <si>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</si>
  <si>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</si>
  <si>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</si>
  <si>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</si>
  <si>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</si>
  <si>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</si>
  <si>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</si>
  <si>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</si>
  <si>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</si>
  <si>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</si>
  <si>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</si>
  <si>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</si>
  <si>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</si>
  <si>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</si>
  <si>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</si>
  <si>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</si>
  <si>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</si>
  <si>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</si>
  <si>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</si>
  <si>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</si>
  <si>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</si>
  <si>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</si>
  <si>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</si>
  <si>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</si>
  <si>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</si>
  <si>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</si>
  <si>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</si>
  <si>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</si>
  <si>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</si>
  <si>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</si>
  <si>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</si>
  <si>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</si>
  <si>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</si>
  <si>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</si>
  <si>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</si>
  <si>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</si>
  <si>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</si>
  <si>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</si>
  <si>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</si>
  <si>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</si>
  <si>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</si>
  <si>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</si>
  <si>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下水道事業特別会計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</si>
  <si>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</si>
  <si>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介護保険事業（サービス事業勘定）特別会計</t>
    <phoneticPr fontId="5"/>
  </si>
  <si>
    <t>(Ｆ)</t>
    <phoneticPr fontId="5"/>
  </si>
  <si>
    <t>介護保険事業（保険事業勘定）特別会計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</si>
  <si>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</si>
  <si>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</si>
  <si>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</si>
  <si>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</si>
  <si>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</si>
  <si>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</si>
  <si>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</si>
  <si>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</si>
  <si>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</si>
  <si>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</si>
  <si>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</si>
  <si>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</si>
  <si>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</si>
  <si>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</si>
  <si>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</si>
  <si>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</si>
  <si>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</si>
  <si>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</si>
  <si>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</si>
  <si>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</si>
  <si>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</si>
  <si>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</si>
  <si>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</si>
  <si>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</si>
  <si>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</si>
  <si>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</si>
  <si>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</si>
  <si>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</si>
  <si>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</si>
  <si>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</si>
  <si>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</si>
  <si>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</si>
  <si>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</si>
  <si>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</si>
  <si>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</si>
  <si>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</si>
  <si>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</si>
  <si>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</si>
  <si>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</si>
  <si>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</si>
  <si>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</si>
  <si>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</si>
  <si>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</si>
  <si>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</si>
  <si>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</si>
  <si>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</si>
  <si>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</si>
  <si>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</si>
  <si>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</si>
  <si>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</si>
  <si>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</si>
  <si>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</si>
  <si>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</si>
  <si>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</si>
  <si>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</si>
  <si>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</si>
  <si>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</si>
  <si>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</si>
  <si>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</si>
  <si>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</si>
  <si>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</si>
  <si>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</si>
  <si>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</si>
  <si>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</si>
  <si>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</si>
  <si>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</si>
  <si>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</si>
  <si>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</si>
  <si>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</si>
  <si>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</si>
  <si>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</si>
  <si>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</si>
  <si>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</si>
  <si>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</si>
  <si>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</si>
  <si>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</si>
  <si>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</si>
  <si>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</si>
  <si>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</si>
  <si>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</si>
  <si>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</si>
  <si>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</si>
  <si>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</si>
  <si>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3.57</t>
  </si>
  <si>
    <t>▲ 3.27</t>
  </si>
  <si>
    <t>▲ 0.30</t>
  </si>
  <si>
    <t>一般会計</t>
  </si>
  <si>
    <t>介護保険事業（保険事業勘定）特別会計</t>
  </si>
  <si>
    <t>水道事業会計</t>
  </si>
  <si>
    <t>国民健康保険事業特別会計</t>
  </si>
  <si>
    <t>後期高齢者医療事業特別会計</t>
  </si>
  <si>
    <t>下水道事業特別会計</t>
  </si>
  <si>
    <t>診療所事業特別会計</t>
  </si>
  <si>
    <t>介護保険事業（サービス事業勘定）特別会計</t>
  </si>
  <si>
    <t>その他会計（赤字）</t>
  </si>
  <si>
    <t>▲ 0.53</t>
  </si>
  <si>
    <t>その他会計（黒字）</t>
  </si>
  <si>
    <t>（百万円）</t>
    <phoneticPr fontId="5"/>
  </si>
  <si>
    <t>H28末</t>
    <phoneticPr fontId="5"/>
  </si>
  <si>
    <t>H29末</t>
    <phoneticPr fontId="5"/>
  </si>
  <si>
    <t>H30末</t>
    <phoneticPr fontId="5"/>
  </si>
  <si>
    <t>R01末</t>
    <phoneticPr fontId="5"/>
  </si>
  <si>
    <t>R02末</t>
    <phoneticPr fontId="5"/>
  </si>
  <si>
    <t>-</t>
    <phoneticPr fontId="2"/>
  </si>
  <si>
    <t>-</t>
    <phoneticPr fontId="2"/>
  </si>
  <si>
    <t>鹿児島県市町村総合事務組合</t>
    <phoneticPr fontId="2"/>
  </si>
  <si>
    <t>南大隅衛生管理組合</t>
    <phoneticPr fontId="2"/>
  </si>
  <si>
    <t>大隅肝属地区消防組合</t>
    <phoneticPr fontId="2"/>
  </si>
  <si>
    <t>大隅肝属広域事務組合</t>
    <phoneticPr fontId="2"/>
  </si>
  <si>
    <t>鹿児島県後期高齢者医療広域連合（一般会計）</t>
    <phoneticPr fontId="2"/>
  </si>
  <si>
    <t>鹿児島県後期高齢者医療広域連合（特別会計）</t>
    <rPh sb="16" eb="18">
      <t>トクベツ</t>
    </rPh>
    <phoneticPr fontId="2"/>
  </si>
  <si>
    <t>ふるさとおこし基金</t>
    <phoneticPr fontId="5"/>
  </si>
  <si>
    <t>地域振興基金</t>
    <phoneticPr fontId="5"/>
  </si>
  <si>
    <t>町有施設整備基金</t>
    <phoneticPr fontId="5"/>
  </si>
  <si>
    <t>合併振興基金</t>
    <phoneticPr fontId="5"/>
  </si>
  <si>
    <t>地域福祉基金</t>
    <phoneticPr fontId="5"/>
  </si>
  <si>
    <t xml:space="preserve">※8：職員の状況については、令和3年地方公務員給与実態調査に基づいている。 </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</si>
  <si>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</si>
  <si>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</si>
  <si>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有形固定資産減価償却率は令和２年度よりも0.6ポイント増加した。公共施設等に対する投資が抑制された状態になっている可能性がある。今後は日常的な点検を行い常に公共施設等の安全性を確認するとともに、公共施設等総合管理計画や個別計画を生かして、住民が納得できる将来負担と、安全で快適な公共施設との間でバランスをとった行財政運営や公共施設マネジメントを行う。</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</si>
  <si>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</si>
  <si>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</si>
  <si>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</si>
  <si>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</si>
  <si>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</si>
  <si>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</si>
  <si>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は増加しており、類似団体平均を上回る値となった。一方の将来負担比率は算定されていないが、平成30年度から令和３年度にかけて基金残高の減少とともに地方債残高が増加している。現状での行財政改革によって上昇幅は必要最低限度に抑えながらも、今後は新庁舎建設事業等の大規模事業の影響によって指標の悪化が懸念される。今後については起債対象事業の取捨選択をより一層厳格に行うことで、実質公債費比率の抑制並びに将来負担比率の抑制を図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</si>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</sst>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8" fillId="0" borderId="0">
      <alignment vertical="center"/>
    </xf>
  </cellStyleXfs>
  <cellXfs count="130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24" fillId="0" borderId="0" xfId="20" applyFont="1" applyFill="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1"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40"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4" fillId="0" borderId="0" xfId="11" applyFont="1" applyAlignment="1">
      <alignment vertical="center"/>
    </xf>
    <xf numFmtId="0" fontId="24" fillId="0" borderId="0" xfId="11" applyFont="1" applyBorder="1" applyAlignment="1">
      <alignmen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9" fontId="34" fillId="0" borderId="98" xfId="12" applyNumberFormat="1" applyFont="1" applyBorder="1" applyAlignment="1" applyProtection="1">
      <alignment horizontal="right" vertical="center" shrinkToFit="1"/>
      <protection locked="0"/>
    </xf>
    <xf numFmtId="179" fontId="34" fillId="0" borderId="99" xfId="12" applyNumberFormat="1" applyFont="1" applyBorder="1" applyAlignment="1" applyProtection="1">
      <alignment horizontal="right" vertical="center" shrinkToFit="1"/>
      <protection locked="0"/>
    </xf>
    <xf numFmtId="179" fontId="34" fillId="0" borderId="107" xfId="12" applyNumberFormat="1" applyFont="1" applyBorder="1" applyAlignment="1" applyProtection="1">
      <alignment horizontal="right" vertical="center" shrinkToFit="1"/>
      <protection locked="0"/>
    </xf>
    <xf numFmtId="179" fontId="34" fillId="0" borderId="102"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2">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 2" xfId="20"/>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1"/>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202870</c:v>
                </c:pt>
                <c:pt idx="1">
                  <c:v>167497</c:v>
                </c:pt>
                <c:pt idx="2">
                  <c:v>190274</c:v>
                </c:pt>
                <c:pt idx="3">
                  <c:v>200194</c:v>
                </c:pt>
                <c:pt idx="4">
                  <c:v>196914</c:v>
                </c:pt>
              </c:numCache>
            </c:numRef>
          </c:val>
          <c:smooth val="0"/>
          <c:extLst>
            <c:ext xmlns:c16="http://schemas.microsoft.com/office/drawing/2014/chart" uri="{C3380CC4-5D6E-409C-BE32-E72D297353CC}">
              <c16:uniqueId val="{00000000-C35E-4E28-892B-1A6DE75C489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218529</c:v>
                </c:pt>
                <c:pt idx="1">
                  <c:v>215491</c:v>
                </c:pt>
                <c:pt idx="2">
                  <c:v>170724</c:v>
                </c:pt>
                <c:pt idx="3">
                  <c:v>214960</c:v>
                </c:pt>
                <c:pt idx="4">
                  <c:v>199994</c:v>
                </c:pt>
              </c:numCache>
            </c:numRef>
          </c:val>
          <c:smooth val="0"/>
          <c:extLst>
            <c:ext xmlns:c16="http://schemas.microsoft.com/office/drawing/2014/chart" uri="{C3380CC4-5D6E-409C-BE32-E72D297353CC}">
              <c16:uniqueId val="{00000001-C35E-4E28-892B-1A6DE75C489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5.5</c:v>
                </c:pt>
                <c:pt idx="1">
                  <c:v>7.22</c:v>
                </c:pt>
                <c:pt idx="2">
                  <c:v>6.89</c:v>
                </c:pt>
                <c:pt idx="3">
                  <c:v>7.01</c:v>
                </c:pt>
                <c:pt idx="4">
                  <c:v>6.29</c:v>
                </c:pt>
              </c:numCache>
            </c:numRef>
          </c:val>
          <c:extLst>
            <c:ext xmlns:c16="http://schemas.microsoft.com/office/drawing/2014/chart" uri="{C3380CC4-5D6E-409C-BE32-E72D297353CC}">
              <c16:uniqueId val="{00000000-D05B-4E10-8B87-CC59403295D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23.55</c:v>
                </c:pt>
                <c:pt idx="1">
                  <c:v>24.15</c:v>
                </c:pt>
                <c:pt idx="2">
                  <c:v>21.51</c:v>
                </c:pt>
                <c:pt idx="3">
                  <c:v>20.12</c:v>
                </c:pt>
                <c:pt idx="4">
                  <c:v>18.739999999999998</c:v>
                </c:pt>
              </c:numCache>
            </c:numRef>
          </c:val>
          <c:extLst>
            <c:ext xmlns:c16="http://schemas.microsoft.com/office/drawing/2014/chart" uri="{C3380CC4-5D6E-409C-BE32-E72D297353CC}">
              <c16:uniqueId val="{00000001-D05B-4E10-8B87-CC59403295D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-3.57</c:v>
                </c:pt>
                <c:pt idx="1">
                  <c:v>1.42</c:v>
                </c:pt>
                <c:pt idx="2">
                  <c:v>-3.27</c:v>
                </c:pt>
                <c:pt idx="3">
                  <c:v>0.2</c:v>
                </c:pt>
                <c:pt idx="4">
                  <c:v>-0.3</c:v>
                </c:pt>
              </c:numCache>
            </c:numRef>
          </c:val>
          <c:smooth val="0"/>
          <c:extLst>
            <c:ext xmlns:c16="http://schemas.microsoft.com/office/drawing/2014/chart" uri="{C3380CC4-5D6E-409C-BE32-E72D297353CC}">
              <c16:uniqueId val="{00000002-D05B-4E10-8B87-CC59403295D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0.14000000000000001</c:v>
                </c:pt>
                <c:pt idx="2">
                  <c:v>#N/A</c:v>
                </c:pt>
                <c:pt idx="3">
                  <c:v>0.21</c:v>
                </c:pt>
                <c:pt idx="4">
                  <c:v>0</c:v>
                </c:pt>
                <c:pt idx="5">
                  <c:v>0</c:v>
                </c:pt>
                <c:pt idx="6">
                  <c:v>0</c:v>
                </c:pt>
                <c:pt idx="7">
                  <c:v>0</c:v>
                </c:pt>
                <c:pt idx="8">
                  <c:v>0</c:v>
                </c:pt>
                <c:pt idx="9">
                  <c:v>0</c:v>
                </c:pt>
              </c:numCache>
            </c:numRef>
          </c:val>
          <c:extLst>
            <c:ext xmlns:c16="http://schemas.microsoft.com/office/drawing/2014/chart" uri="{C3380CC4-5D6E-409C-BE32-E72D297353CC}">
              <c16:uniqueId val="{00000000-DC11-4DA8-8212-F0B0CF3AA1E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0.53</c:v>
                </c:pt>
                <c:pt idx="5">
                  <c:v>#N/A</c:v>
                </c:pt>
                <c:pt idx="6">
                  <c:v>0</c:v>
                </c:pt>
                <c:pt idx="7">
                  <c:v>0</c:v>
                </c:pt>
                <c:pt idx="8">
                  <c:v>0</c:v>
                </c:pt>
                <c:pt idx="9">
                  <c:v>0</c:v>
                </c:pt>
              </c:numCache>
            </c:numRef>
          </c:val>
          <c:extLst>
            <c:ext xmlns:c16="http://schemas.microsoft.com/office/drawing/2014/chart" uri="{C3380CC4-5D6E-409C-BE32-E72D297353CC}">
              <c16:uniqueId val="{00000001-DC11-4DA8-8212-F0B0CF3AA1EA}"/>
            </c:ext>
          </c:extLst>
        </c:ser>
        <c:ser>
          <c:idx val="2"/>
          <c:order val="2"/>
          <c:tx>
            <c:strRef>
              <c:f>データシート!$A$29</c:f>
              <c:strCache>
                <c:ptCount val="1"/>
                <c:pt idx="0">
                  <c:v>介護保険事業（サービス事業勘定）特別会計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DC11-4DA8-8212-F0B0CF3AA1EA}"/>
            </c:ext>
          </c:extLst>
        </c:ser>
        <c:ser>
          <c:idx val="3"/>
          <c:order val="3"/>
          <c:tx>
            <c:strRef>
              <c:f>データシート!$A$30</c:f>
              <c:strCache>
                <c:ptCount val="1"/>
                <c:pt idx="0">
                  <c:v>診療所事業特別会計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DC11-4DA8-8212-F0B0CF3AA1EA}"/>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0.01</c:v>
                </c:pt>
              </c:numCache>
            </c:numRef>
          </c:val>
          <c:extLst>
            <c:ext xmlns:c16="http://schemas.microsoft.com/office/drawing/2014/chart" uri="{C3380CC4-5D6E-409C-BE32-E72D297353CC}">
              <c16:uniqueId val="{00000004-DC11-4DA8-8212-F0B0CF3AA1EA}"/>
            </c:ext>
          </c:extLst>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0.01</c:v>
                </c:pt>
                <c:pt idx="2">
                  <c:v>#N/A</c:v>
                </c:pt>
                <c:pt idx="3">
                  <c:v>0.04</c:v>
                </c:pt>
                <c:pt idx="4">
                  <c:v>#N/A</c:v>
                </c:pt>
                <c:pt idx="5">
                  <c:v>0.03</c:v>
                </c:pt>
                <c:pt idx="6">
                  <c:v>#N/A</c:v>
                </c:pt>
                <c:pt idx="7">
                  <c:v>0</c:v>
                </c:pt>
                <c:pt idx="8">
                  <c:v>#N/A</c:v>
                </c:pt>
                <c:pt idx="9">
                  <c:v>0.02</c:v>
                </c:pt>
              </c:numCache>
            </c:numRef>
          </c:val>
          <c:extLst>
            <c:ext xmlns:c16="http://schemas.microsoft.com/office/drawing/2014/chart" uri="{C3380CC4-5D6E-409C-BE32-E72D297353CC}">
              <c16:uniqueId val="{00000005-DC11-4DA8-8212-F0B0CF3AA1EA}"/>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0.54</c:v>
                </c:pt>
                <c:pt idx="2">
                  <c:v>#N/A</c:v>
                </c:pt>
                <c:pt idx="3">
                  <c:v>0.61</c:v>
                </c:pt>
                <c:pt idx="4">
                  <c:v>#N/A</c:v>
                </c:pt>
                <c:pt idx="5">
                  <c:v>0.25</c:v>
                </c:pt>
                <c:pt idx="6">
                  <c:v>#N/A</c:v>
                </c:pt>
                <c:pt idx="7">
                  <c:v>0.66</c:v>
                </c:pt>
                <c:pt idx="8">
                  <c:v>#N/A</c:v>
                </c:pt>
                <c:pt idx="9">
                  <c:v>0.98</c:v>
                </c:pt>
              </c:numCache>
            </c:numRef>
          </c:val>
          <c:extLst>
            <c:ext xmlns:c16="http://schemas.microsoft.com/office/drawing/2014/chart" uri="{C3380CC4-5D6E-409C-BE32-E72D297353CC}">
              <c16:uniqueId val="{00000006-DC11-4DA8-8212-F0B0CF3AA1EA}"/>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0</c:v>
                </c:pt>
                <c:pt idx="1">
                  <c:v>0</c:v>
                </c:pt>
                <c:pt idx="2">
                  <c:v>0</c:v>
                </c:pt>
                <c:pt idx="3">
                  <c:v>0</c:v>
                </c:pt>
                <c:pt idx="4">
                  <c:v>0</c:v>
                </c:pt>
                <c:pt idx="5">
                  <c:v>0</c:v>
                </c:pt>
                <c:pt idx="6">
                  <c:v>#N/A</c:v>
                </c:pt>
                <c:pt idx="7">
                  <c:v>0.74</c:v>
                </c:pt>
                <c:pt idx="8">
                  <c:v>#N/A</c:v>
                </c:pt>
                <c:pt idx="9">
                  <c:v>1.37</c:v>
                </c:pt>
              </c:numCache>
            </c:numRef>
          </c:val>
          <c:extLst>
            <c:ext xmlns:c16="http://schemas.microsoft.com/office/drawing/2014/chart" uri="{C3380CC4-5D6E-409C-BE32-E72D297353CC}">
              <c16:uniqueId val="{00000007-DC11-4DA8-8212-F0B0CF3AA1EA}"/>
            </c:ext>
          </c:extLst>
        </c:ser>
        <c:ser>
          <c:idx val="8"/>
          <c:order val="8"/>
          <c:tx>
            <c:strRef>
              <c:f>データシート!$A$35</c:f>
              <c:strCache>
                <c:ptCount val="1"/>
                <c:pt idx="0">
                  <c:v>介護保険事業（保険事業勘定）特別会計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0.93</c:v>
                </c:pt>
                <c:pt idx="2">
                  <c:v>#N/A</c:v>
                </c:pt>
                <c:pt idx="3">
                  <c:v>2.3199999999999998</c:v>
                </c:pt>
                <c:pt idx="4">
                  <c:v>#N/A</c:v>
                </c:pt>
                <c:pt idx="5">
                  <c:v>2.52</c:v>
                </c:pt>
                <c:pt idx="6">
                  <c:v>#N/A</c:v>
                </c:pt>
                <c:pt idx="7">
                  <c:v>2.69</c:v>
                </c:pt>
                <c:pt idx="8">
                  <c:v>#N/A</c:v>
                </c:pt>
                <c:pt idx="9">
                  <c:v>3.92</c:v>
                </c:pt>
              </c:numCache>
            </c:numRef>
          </c:val>
          <c:extLst>
            <c:ext xmlns:c16="http://schemas.microsoft.com/office/drawing/2014/chart" uri="{C3380CC4-5D6E-409C-BE32-E72D297353CC}">
              <c16:uniqueId val="{00000008-DC11-4DA8-8212-F0B0CF3AA1EA}"/>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5.5</c:v>
                </c:pt>
                <c:pt idx="2">
                  <c:v>#N/A</c:v>
                </c:pt>
                <c:pt idx="3">
                  <c:v>7.22</c:v>
                </c:pt>
                <c:pt idx="4">
                  <c:v>#N/A</c:v>
                </c:pt>
                <c:pt idx="5">
                  <c:v>6.88</c:v>
                </c:pt>
                <c:pt idx="6">
                  <c:v>#N/A</c:v>
                </c:pt>
                <c:pt idx="7">
                  <c:v>7.01</c:v>
                </c:pt>
                <c:pt idx="8">
                  <c:v>#N/A</c:v>
                </c:pt>
                <c:pt idx="9">
                  <c:v>6.29</c:v>
                </c:pt>
              </c:numCache>
            </c:numRef>
          </c:val>
          <c:extLst>
            <c:ext xmlns:c16="http://schemas.microsoft.com/office/drawing/2014/chart" uri="{C3380CC4-5D6E-409C-BE32-E72D297353CC}">
              <c16:uniqueId val="{00000009-DC11-4DA8-8212-F0B0CF3AA1E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850</c:v>
                </c:pt>
                <c:pt idx="5">
                  <c:v>858</c:v>
                </c:pt>
                <c:pt idx="8">
                  <c:v>872</c:v>
                </c:pt>
                <c:pt idx="11">
                  <c:v>922</c:v>
                </c:pt>
                <c:pt idx="14">
                  <c:v>969</c:v>
                </c:pt>
              </c:numCache>
            </c:numRef>
          </c:val>
          <c:extLst>
            <c:ext xmlns:c16="http://schemas.microsoft.com/office/drawing/2014/chart" uri="{C3380CC4-5D6E-409C-BE32-E72D297353CC}">
              <c16:uniqueId val="{00000000-86DD-4C68-A4AA-F8CE933EF4E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6DD-4C68-A4AA-F8CE933EF4E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1</c:v>
                </c:pt>
                <c:pt idx="9">
                  <c:v>1</c:v>
                </c:pt>
                <c:pt idx="12">
                  <c:v>0</c:v>
                </c:pt>
              </c:numCache>
            </c:numRef>
          </c:val>
          <c:extLst>
            <c:ext xmlns:c16="http://schemas.microsoft.com/office/drawing/2014/chart" uri="{C3380CC4-5D6E-409C-BE32-E72D297353CC}">
              <c16:uniqueId val="{00000002-86DD-4C68-A4AA-F8CE933EF4E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47</c:v>
                </c:pt>
                <c:pt idx="3">
                  <c:v>47</c:v>
                </c:pt>
                <c:pt idx="6">
                  <c:v>47</c:v>
                </c:pt>
                <c:pt idx="9">
                  <c:v>46</c:v>
                </c:pt>
                <c:pt idx="12">
                  <c:v>43</c:v>
                </c:pt>
              </c:numCache>
            </c:numRef>
          </c:val>
          <c:extLst>
            <c:ext xmlns:c16="http://schemas.microsoft.com/office/drawing/2014/chart" uri="{C3380CC4-5D6E-409C-BE32-E72D297353CC}">
              <c16:uniqueId val="{00000003-86DD-4C68-A4AA-F8CE933EF4E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143</c:v>
                </c:pt>
                <c:pt idx="3">
                  <c:v>150</c:v>
                </c:pt>
                <c:pt idx="6">
                  <c:v>111</c:v>
                </c:pt>
                <c:pt idx="9">
                  <c:v>129</c:v>
                </c:pt>
                <c:pt idx="12">
                  <c:v>146</c:v>
                </c:pt>
              </c:numCache>
            </c:numRef>
          </c:val>
          <c:extLst>
            <c:ext xmlns:c16="http://schemas.microsoft.com/office/drawing/2014/chart" uri="{C3380CC4-5D6E-409C-BE32-E72D297353CC}">
              <c16:uniqueId val="{00000004-86DD-4C68-A4AA-F8CE933EF4E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6DD-4C68-A4AA-F8CE933EF4E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6DD-4C68-A4AA-F8CE933EF4E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941</c:v>
                </c:pt>
                <c:pt idx="3">
                  <c:v>953</c:v>
                </c:pt>
                <c:pt idx="6">
                  <c:v>1012</c:v>
                </c:pt>
                <c:pt idx="9">
                  <c:v>1102</c:v>
                </c:pt>
                <c:pt idx="12">
                  <c:v>1164</c:v>
                </c:pt>
              </c:numCache>
            </c:numRef>
          </c:val>
          <c:extLst>
            <c:ext xmlns:c16="http://schemas.microsoft.com/office/drawing/2014/chart" uri="{C3380CC4-5D6E-409C-BE32-E72D297353CC}">
              <c16:uniqueId val="{00000007-86DD-4C68-A4AA-F8CE933EF4E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281</c:v>
                </c:pt>
                <c:pt idx="2">
                  <c:v>#N/A</c:v>
                </c:pt>
                <c:pt idx="3">
                  <c:v>#N/A</c:v>
                </c:pt>
                <c:pt idx="4">
                  <c:v>292</c:v>
                </c:pt>
                <c:pt idx="5">
                  <c:v>#N/A</c:v>
                </c:pt>
                <c:pt idx="6">
                  <c:v>#N/A</c:v>
                </c:pt>
                <c:pt idx="7">
                  <c:v>299</c:v>
                </c:pt>
                <c:pt idx="8">
                  <c:v>#N/A</c:v>
                </c:pt>
                <c:pt idx="9">
                  <c:v>#N/A</c:v>
                </c:pt>
                <c:pt idx="10">
                  <c:v>356</c:v>
                </c:pt>
                <c:pt idx="11">
                  <c:v>#N/A</c:v>
                </c:pt>
                <c:pt idx="12">
                  <c:v>#N/A</c:v>
                </c:pt>
                <c:pt idx="13">
                  <c:v>384</c:v>
                </c:pt>
                <c:pt idx="14">
                  <c:v>#N/A</c:v>
                </c:pt>
              </c:numCache>
            </c:numRef>
          </c:val>
          <c:smooth val="0"/>
          <c:extLst>
            <c:ext xmlns:c16="http://schemas.microsoft.com/office/drawing/2014/chart" uri="{C3380CC4-5D6E-409C-BE32-E72D297353CC}">
              <c16:uniqueId val="{00000008-86DD-4C68-A4AA-F8CE933EF4E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8543</c:v>
                </c:pt>
                <c:pt idx="5">
                  <c:v>8201</c:v>
                </c:pt>
                <c:pt idx="8">
                  <c:v>8166</c:v>
                </c:pt>
                <c:pt idx="11">
                  <c:v>8315</c:v>
                </c:pt>
                <c:pt idx="14">
                  <c:v>8231</c:v>
                </c:pt>
              </c:numCache>
            </c:numRef>
          </c:val>
          <c:extLst>
            <c:ext xmlns:c16="http://schemas.microsoft.com/office/drawing/2014/chart" uri="{C3380CC4-5D6E-409C-BE32-E72D297353CC}">
              <c16:uniqueId val="{00000000-17F4-47A7-B661-EB5372BE811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310</c:v>
                </c:pt>
                <c:pt idx="5">
                  <c:v>354</c:v>
                </c:pt>
                <c:pt idx="8">
                  <c:v>348</c:v>
                </c:pt>
                <c:pt idx="11">
                  <c:v>362</c:v>
                </c:pt>
                <c:pt idx="14">
                  <c:v>0</c:v>
                </c:pt>
              </c:numCache>
            </c:numRef>
          </c:val>
          <c:extLst>
            <c:ext xmlns:c16="http://schemas.microsoft.com/office/drawing/2014/chart" uri="{C3380CC4-5D6E-409C-BE32-E72D297353CC}">
              <c16:uniqueId val="{00000001-17F4-47A7-B661-EB5372BE811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9114</c:v>
                </c:pt>
                <c:pt idx="5">
                  <c:v>8928</c:v>
                </c:pt>
                <c:pt idx="8">
                  <c:v>8851</c:v>
                </c:pt>
                <c:pt idx="11">
                  <c:v>8448</c:v>
                </c:pt>
                <c:pt idx="14">
                  <c:v>8543</c:v>
                </c:pt>
              </c:numCache>
            </c:numRef>
          </c:val>
          <c:extLst>
            <c:ext xmlns:c16="http://schemas.microsoft.com/office/drawing/2014/chart" uri="{C3380CC4-5D6E-409C-BE32-E72D297353CC}">
              <c16:uniqueId val="{00000002-17F4-47A7-B661-EB5372BE811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7F4-47A7-B661-EB5372BE811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7F4-47A7-B661-EB5372BE811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7F4-47A7-B661-EB5372BE811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1007</c:v>
                </c:pt>
                <c:pt idx="3">
                  <c:v>892</c:v>
                </c:pt>
                <c:pt idx="6">
                  <c:v>861</c:v>
                </c:pt>
                <c:pt idx="9">
                  <c:v>841</c:v>
                </c:pt>
                <c:pt idx="12">
                  <c:v>921</c:v>
                </c:pt>
              </c:numCache>
            </c:numRef>
          </c:val>
          <c:extLst>
            <c:ext xmlns:c16="http://schemas.microsoft.com/office/drawing/2014/chart" uri="{C3380CC4-5D6E-409C-BE32-E72D297353CC}">
              <c16:uniqueId val="{00000006-17F4-47A7-B661-EB5372BE811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263</c:v>
                </c:pt>
                <c:pt idx="3">
                  <c:v>213</c:v>
                </c:pt>
                <c:pt idx="6">
                  <c:v>165</c:v>
                </c:pt>
                <c:pt idx="9">
                  <c:v>116</c:v>
                </c:pt>
                <c:pt idx="12">
                  <c:v>67</c:v>
                </c:pt>
              </c:numCache>
            </c:numRef>
          </c:val>
          <c:extLst>
            <c:ext xmlns:c16="http://schemas.microsoft.com/office/drawing/2014/chart" uri="{C3380CC4-5D6E-409C-BE32-E72D297353CC}">
              <c16:uniqueId val="{00000007-17F4-47A7-B661-EB5372BE811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958</c:v>
                </c:pt>
                <c:pt idx="3">
                  <c:v>756</c:v>
                </c:pt>
                <c:pt idx="6">
                  <c:v>409</c:v>
                </c:pt>
                <c:pt idx="9">
                  <c:v>708</c:v>
                </c:pt>
                <c:pt idx="12">
                  <c:v>748</c:v>
                </c:pt>
              </c:numCache>
            </c:numRef>
          </c:val>
          <c:extLst>
            <c:ext xmlns:c16="http://schemas.microsoft.com/office/drawing/2014/chart" uri="{C3380CC4-5D6E-409C-BE32-E72D297353CC}">
              <c16:uniqueId val="{00000008-17F4-47A7-B661-EB5372BE811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17F4-47A7-B661-EB5372BE811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10126</c:v>
                </c:pt>
                <c:pt idx="3">
                  <c:v>10587</c:v>
                </c:pt>
                <c:pt idx="6">
                  <c:v>10681</c:v>
                </c:pt>
                <c:pt idx="9">
                  <c:v>10882</c:v>
                </c:pt>
                <c:pt idx="12">
                  <c:v>10606</c:v>
                </c:pt>
              </c:numCache>
            </c:numRef>
          </c:val>
          <c:extLst>
            <c:ext xmlns:c16="http://schemas.microsoft.com/office/drawing/2014/chart" uri="{C3380CC4-5D6E-409C-BE32-E72D297353CC}">
              <c16:uniqueId val="{0000000A-17F4-47A7-B661-EB5372BE811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17F4-47A7-B661-EB5372BE811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867</c:v>
                </c:pt>
                <c:pt idx="1">
                  <c:v>855</c:v>
                </c:pt>
                <c:pt idx="2">
                  <c:v>853</c:v>
                </c:pt>
              </c:numCache>
            </c:numRef>
          </c:val>
          <c:extLst>
            <c:ext xmlns:c16="http://schemas.microsoft.com/office/drawing/2014/chart" uri="{C3380CC4-5D6E-409C-BE32-E72D297353CC}">
              <c16:uniqueId val="{00000000-FBB3-4458-9337-D7C8B3CC3BB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1490</c:v>
                </c:pt>
                <c:pt idx="1">
                  <c:v>1383</c:v>
                </c:pt>
                <c:pt idx="2">
                  <c:v>1683</c:v>
                </c:pt>
              </c:numCache>
            </c:numRef>
          </c:val>
          <c:extLst>
            <c:ext xmlns:c16="http://schemas.microsoft.com/office/drawing/2014/chart" uri="{C3380CC4-5D6E-409C-BE32-E72D297353CC}">
              <c16:uniqueId val="{00000001-FBB3-4458-9337-D7C8B3CC3BB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7220</c:v>
                </c:pt>
                <c:pt idx="1">
                  <c:v>6952</c:v>
                </c:pt>
                <c:pt idx="2">
                  <c:v>6741</c:v>
                </c:pt>
              </c:numCache>
            </c:numRef>
          </c:val>
          <c:extLst>
            <c:ext xmlns:c16="http://schemas.microsoft.com/office/drawing/2014/chart" uri="{C3380CC4-5D6E-409C-BE32-E72D297353CC}">
              <c16:uniqueId val="{00000002-FBB3-4458-9337-D7C8B3CC3BB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{0E4E08D1-FD44-46FB-8B63-DE047C60746B}</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16BE-43AB-9B9C-835294DEA8D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{9F786B1A-8D1A-4F3A-8A33-A592D6C149A8}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6BE-43AB-9B9C-835294DEA8D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{7A2B386A-0DFC-47BA-9655-6B6EB51F79B3}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6BE-43AB-9B9C-835294DEA8D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{778A551C-C596-4180-BDD5-1F45287D65B4}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6BE-43AB-9B9C-835294DEA8D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{8D9E7784-F514-4F31-968A-772860C86290}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6BE-43AB-9B9C-835294DEA8D4}"/>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{0D4A0668-B6DC-441C-A94E-053ADA34C834}</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16BE-43AB-9B9C-835294DEA8D4}"/>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{530541E9-B88A-43A2-83F9-0806AC6A1FB1}</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16BE-43AB-9B9C-835294DEA8D4}"/>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{676E1C0B-6F0F-4530-B4A6-8414CB32D1CF}</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16BE-43AB-9B9C-835294DEA8D4}"/>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{1ACBAF2E-428B-45C7-A8B1-23A175A31DE4}</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16BE-43AB-9B9C-835294DEA8D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56.9</c:v>
                </c:pt>
                <c:pt idx="8">
                  <c:v>63.5</c:v>
                </c:pt>
                <c:pt idx="16">
                  <c:v>63.1</c:v>
                </c:pt>
                <c:pt idx="24">
                  <c:v>62.3</c:v>
                </c:pt>
                <c:pt idx="32">
                  <c:v>62.9</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16BE-43AB-9B9C-835294DEA8D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{6DF4CAE0-A5EF-49DC-8ABB-75FAE63171B4}</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16BE-43AB-9B9C-835294DEA8D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{FB3DCB46-BCA1-47CC-BC35-F4B1945CE2C3}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6BE-43AB-9B9C-835294DEA8D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{48B7CED6-70E7-4A0D-84AC-ED55D7A97CF2}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6BE-43AB-9B9C-835294DEA8D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{7DE59FC3-8E34-4CFC-BE92-364067A3E3E9}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6BE-43AB-9B9C-835294DEA8D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{D5115D18-84E2-4C89-90AF-41160DADC204}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6BE-43AB-9B9C-835294DEA8D4}"/>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{4A1DFFCC-2608-4F34-A1FD-175B1C34C7AC}</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16BE-43AB-9B9C-835294DEA8D4}"/>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{CE7D2239-0712-4526-A324-4456C10279AA}</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16BE-43AB-9B9C-835294DEA8D4}"/>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{4B215C78-4B2E-414E-8775-531BC71810F3}</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16BE-43AB-9B9C-835294DEA8D4}"/>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{D2366B3C-3F9E-4D16-8CEF-B3B432D198B2}</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16BE-43AB-9B9C-835294DEA8D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58.2</c:v>
                </c:pt>
                <c:pt idx="8">
                  <c:v>60.1</c:v>
                </c:pt>
                <c:pt idx="16">
                  <c:v>61.6</c:v>
                </c:pt>
                <c:pt idx="24">
                  <c:v>64</c:v>
                </c:pt>
                <c:pt idx="32">
                  <c:v>64.900000000000006</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16BE-43AB-9B9C-835294DEA8D4}"/>
            </c:ext>
          </c:extLst>
        </c:ser>
        <c:dLbls>
          <c:showLegendKey val="0"/>
          <c:showVal val="1"/>
          <c:showCatName val="0"/>
          <c:showSerName val="0"/>
          <c:showPercent val="0"/>
          <c:showBubbleSize val="0"/>
        </c:dLbls>
        <c:axId val="46179840"/>
        <c:axId val="46181760"/>
      </c:scatterChart>
      <c:valAx>
        <c:axId val="46179840"/>
        <c:scaling>
          <c:orientation val="maxMin"/>
          <c:max val="66"/>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{EF514513-F4B9-4582-BD17-AB6B98A04039}</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693E-43A1-B69B-DC1A8381F24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{98D3BF48-F476-45E3-86F5-D0E8964EA3BA}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93E-43A1-B69B-DC1A8381F24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{5F2704B2-77BD-4DF3-939C-73E9F4C92CBC}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93E-43A1-B69B-DC1A8381F24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{A4EC6A5A-77D2-41DA-9177-830BAEB0CF70}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93E-43A1-B69B-DC1A8381F24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{14DAAB80-A057-40D9-8A65-BE3CA55162A5}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93E-43A1-B69B-DC1A8381F248}"/>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{9EAD0169-88C5-4D6B-B42A-2349230FF3BB}</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693E-43A1-B69B-DC1A8381F248}"/>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{92C27784-777B-4307-99B7-FE3CA53BB761}</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693E-43A1-B69B-DC1A8381F248}"/>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{6467CD41-31F7-4F52-80C1-6D382D7A3985}</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693E-43A1-B69B-DC1A8381F248}"/>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{4B641CC8-EBF6-4C9E-83C5-A96C84306534}</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693E-43A1-B69B-DC1A8381F24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7.5</c:v>
                </c:pt>
                <c:pt idx="8">
                  <c:v>8.4</c:v>
                </c:pt>
                <c:pt idx="16">
                  <c:v>8.9</c:v>
                </c:pt>
                <c:pt idx="24">
                  <c:v>9.6</c:v>
                </c:pt>
                <c:pt idx="32">
                  <c:v>10.199999999999999</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693E-43A1-B69B-DC1A8381F24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{4372A095-1AC2-46B1-A8FF-2053FA2941E6}</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693E-43A1-B69B-DC1A8381F24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{85B6F46B-2116-40E4-A3A0-7715D896C2B1}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93E-43A1-B69B-DC1A8381F24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{C512FF56-8C28-4098-91C9-E08C81084CD9}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93E-43A1-B69B-DC1A8381F24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{A26AFC81-B815-4545-B0EC-D7E1BE31982E}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93E-43A1-B69B-DC1A8381F24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{2C909714-E8B6-4C22-A8AE-92953BF591C5}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93E-43A1-B69B-DC1A8381F248}"/>
                </c:ext>
              </c:extLst>
            </c:dLbl>
            <c:dLbl>
              <c:idx val="8"/>
              <c:layout>
                <c:manualLayout>
                  <c:x val="-4.5096530706953818E-2"/>
                  <c:y val="-8.1337372860052048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{5C67D0CD-8F1B-41EC-8DCB-315F65362D7B}</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693E-43A1-B69B-DC1A8381F248}"/>
                </c:ext>
              </c:extLst>
            </c:dLbl>
            <c:dLbl>
              <c:idx val="16"/>
              <c:layout>
                <c:manualLayout>
                  <c:x val="-1.8171803637232468E-2"/>
                  <c:y val="-4.3495921315535875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{06620E83-3C91-4D4B-A786-F01375D99629}</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693E-43A1-B69B-DC1A8381F248}"/>
                </c:ext>
              </c:extLst>
            </c:dLbl>
            <c:dLbl>
              <c:idx val="24"/>
              <c:layout>
                <c:manualLayout>
                  <c:x val="-4.4905057365901141E-2"/>
                  <c:y val="-4.3495921315535875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{BE56F808-EB50-4D84-9234-6ECEEF192304}</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693E-43A1-B69B-DC1A8381F248}"/>
                </c:ext>
              </c:extLst>
            </c:dLbl>
            <c:dLbl>
              <c:idx val="32"/>
              <c:layout>
                <c:manualLayout>
                  <c:x val="-1.8235628084250027E-2"/>
                  <c:y val="-8.1337372860052048E-2"/>
                </c:manualLayout>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{4B107FAF-09D3-4E9A-AA16-32839EF43D85}</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693E-43A1-B69B-DC1A8381F24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8.6</c:v>
                </c:pt>
                <c:pt idx="16">
                  <c:v>8.6</c:v>
                </c:pt>
                <c:pt idx="24">
                  <c:v>8.9</c:v>
                </c:pt>
                <c:pt idx="32">
                  <c:v>8.9</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693E-43A1-B69B-DC1A8381F248}"/>
            </c:ext>
          </c:extLst>
        </c:ser>
        <c:dLbls>
          <c:showLegendKey val="0"/>
          <c:showVal val="1"/>
          <c:showCatName val="0"/>
          <c:showSerName val="0"/>
          <c:showPercent val="0"/>
          <c:showBubbleSize val="0"/>
        </c:dLbls>
        <c:axId val="84219776"/>
        <c:axId val="84234240"/>
      </c:scatterChart>
      <c:valAx>
        <c:axId val="84219776"/>
        <c:scaling>
          <c:orientation val="maxMin"/>
          <c:max val="9"/>
          <c:min val="8.300000000000000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33863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60070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鹿児島県南大隅町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Ｐゴシック" panose="020B0600070205080204" pitchFamily="50" charset="-128"/>
              <a:ea typeface="ＭＳ Ｐゴシック" panose="020B0600070205080204" pitchFamily="50" charset="-128"/>
            </a:rPr>
            <a:t>　前年度と比較すると、「元利償還金」、「公営企業債の元利償還金に対する繰入金」及び「算入公債費等」は増加しているが、「組合等が起こした地方債の元利償還金に対する負担金等」については微減となった。</a:t>
          </a:r>
        </a:p>
        <a:p>
          <a:r>
            <a:rPr kumimoji="1" lang="ja-JP" altLang="en-US" sz="1400">
              <a:latin typeface="ＭＳ Ｐゴシック" panose="020B0600070205080204" pitchFamily="50" charset="-128"/>
              <a:ea typeface="ＭＳ Ｐゴシック" panose="020B0600070205080204" pitchFamily="50" charset="-128"/>
            </a:rPr>
            <a:t>　今後も交付税措置のある有利な地方債を有効活用するとともに、地方債発行額を適切に管理する必要がある。</a:t>
          </a:r>
          <a:endParaRPr kumimoji="1" lang="en-US" altLang="ja-JP" sz="1400">
            <a:latin typeface="ＭＳ Ｐゴシック" panose="020B0600070205080204" pitchFamily="50" charset="-128"/>
            <a:ea typeface="ＭＳ Ｐゴシック" panose="020B0600070205080204" pitchFamily="50" charset="-128"/>
          </a:endParaRPr>
        </a:p>
        <a:p>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Ｐゴシック" panose="020B0600070205080204" pitchFamily="50" charset="-128"/>
              <a:ea typeface="ＭＳ Ｐゴシック" panose="020B0600070205080204" pitchFamily="50" charset="-128"/>
            </a:rPr>
            <a:t>　実質公債費比率の算定に用いる満期一括償還地方債の償還の財源として積み立てた額等は過去５年間なし。</a:t>
          </a:r>
          <a:endParaRPr kumimoji="1" lang="en-US" altLang="ja-JP" sz="14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鹿児島県南大隅町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Ｐゴシック" panose="020B0600070205080204" pitchFamily="50" charset="-128"/>
              <a:ea typeface="ＭＳ Ｐゴシック" panose="020B0600070205080204" pitchFamily="50" charset="-128"/>
            </a:rPr>
            <a:t>　平成</a:t>
          </a:r>
          <a:r>
            <a:rPr kumimoji="1" lang="en-US" altLang="ja-JP" sz="1400">
              <a:latin typeface="ＭＳ Ｐゴシック" panose="020B0600070205080204" pitchFamily="50" charset="-128"/>
              <a:ea typeface="ＭＳ Ｐゴシック" panose="020B0600070205080204" pitchFamily="50" charset="-128"/>
            </a:rPr>
            <a:t>27</a:t>
          </a:r>
          <a:r>
            <a:rPr kumimoji="1" lang="ja-JP" altLang="en-US" sz="1400">
              <a:latin typeface="ＭＳ Ｐゴシック" panose="020B0600070205080204" pitchFamily="50" charset="-128"/>
              <a:ea typeface="ＭＳ Ｐゴシック" panose="020B0600070205080204" pitchFamily="50" charset="-128"/>
            </a:rPr>
            <a:t>年度から、充当可能財源等が将来負担額を上回り、分子が負の値となるため「比率なし」となっている。今後とも地方債発行額を適切に管理しつつ、充当可能基金の維持を図っていく。</a:t>
          </a:r>
          <a:endParaRPr kumimoji="1" lang="en-US" altLang="ja-JP" sz="1400">
            <a:latin typeface="ＭＳ Ｐゴシック" panose="020B0600070205080204" pitchFamily="50" charset="-128"/>
            <a:ea typeface="ＭＳ Ｐゴシック" panose="020B0600070205080204" pitchFamily="50" charset="-128"/>
          </a:endParaRPr>
        </a:p>
        <a:p>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鹿児島県南大隅町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（増減理由）</a:t>
          </a: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・令和２年度と比較すると、積立額・取崩額ともに減となったが、年度末基金残高は</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88,021</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千円増となった。</a:t>
          </a: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積立は、ふるさとおこし基金や減債基金等への積立による対前年度</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288,476</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千円の増額、</a:t>
          </a: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取崩は、ふるさとおこし基金や地域振興基金の取崩による対前年度</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186,207</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千円の減額で、積立額が取崩額を</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88,021</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千円上回った。</a:t>
          </a:r>
        </a:p>
        <a:p>
          <a:endPar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（今後の方針）</a:t>
          </a: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・依然として多くの公債費残高を抱えているため、それに対応する減債基金を積極的に積み立てる。</a:t>
          </a: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・合併特例債の活用期限が終わることから、今後はその他特定目的基金も減少する見込みである。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・ふるさとおこし基金：郷土を愛し、地域に貢献し、明日の南大隅を担う人材の養成と地域活性化を促す。</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・地域振興基金：南大隅町の均衡ある発展を図り、地域の振興を推進する。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・町有施設整備基金：町有施設の整備を図る。</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・合併振興基金：町民の連帯強化及び地域振興を図る。</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・地域福祉基金：高齢者の保健福祉の増進を図る。（定額基金）</a:t>
          </a: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・ふるさとおこし基金：産業振興支援事業に</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15,600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千円取り崩したこと等による減少。</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・地域振興基金：南大隅町スマイル支え合い活動事業に</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11,000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千円取り崩したこと等による減少。</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・町有施設整備基金：本庁舎建設事業に</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141,100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千円取り崩したこと等による減少。</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・合併振興基金：運用収入等を</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2,400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千円積み立てたことによる増加。</a:t>
          </a: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・ふるさとおこし基金：ふるさと納税を原資に積立を行い、活用を図っていく。</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・町有施設整備基金：本庁舎建設事業が概ねひと段落を迎えたため今後取崩額は減少すると見込まれるが、</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引き続き積み立てを行いながら、老朽化していく町有施設の整備事業へ活用していく。</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・地域振興基金：積み立てを行いながら、南大隅町スマイル支え合い活動事業等へ活用していく。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（増減理由）</a:t>
          </a: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・令和２年度と比較すると、、積立額・取崩額ともに減となったが、標準財政規模の</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％を残高の目安としているために、</a:t>
          </a: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年度末残高はほぼ横ばいとなった。</a:t>
          </a:r>
        </a:p>
        <a:p>
          <a:endPar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（今後の方針）</a:t>
          </a: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・災害等の突発的な対応を見据え、標準財政規模の</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％程度の財政調整基金を確保する。</a:t>
          </a: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そのために、予算編成及び執行における効率化の徹底及び交付税措置のある有利な地方債の借入などに努める。</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（増減理由）</a:t>
          </a: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・償還額の増加に対応するために</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250,000</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千円の取崩を行ったが、</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550,000</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千円の積立により</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300,000</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千円増加した。</a:t>
          </a:r>
        </a:p>
        <a:p>
          <a:endPar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（今後の方針）</a:t>
          </a: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・令和４年度に償還のピークを迎えるため、それに備えて毎年度計画的に積み立てを行う予定であり、</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令和５年度以降は取崩額は減少する見込みである。</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3257ED73-E5C3-4B38-BAE1-6C8678D6A0D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44907ED8-8CB6-4DF3-AFAF-474A6850B8D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22A9BF6F-931A-43C0-826D-5B8C0015E309}"/>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BEE6BF41-8FB1-483F-86C3-9D5201515F89}"/>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37CDD3D7-3B6E-42F6-B6F8-FC2674796586}"/>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96AA2362-7D41-4865-B9C6-6ABDB8245C5E}"/>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DD4B22F6-9944-4359-9CF8-66B90D76B1D3}"/>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7431A3B9-578E-4000-AFF3-3AD4C3A398EF}"/>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8DE8F8B9-94EF-4EF9-9228-40E21ADA667C}"/>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7D933D2D-FF3D-41AE-892D-BE66CF553B8E}"/>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C1FDBDC1-044B-4E94-92DA-8A1A3655FB3E}"/>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A66DC083-A7B1-49E7-B495-D484DDC0F577}"/>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BB3BF9C7-7F53-4237-ADD0-56444D768C8D}"/>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F05470C9-C022-42F9-B850-2E210AEA6152}"/>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DD7555FA-0651-4E69-B8D1-7756043072AD}"/>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D08974F3-3E76-4B9E-9391-343FC7A6717B}"/>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鹿児島県南大隅町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3A62B094-AF70-4A82-92C8-790DFE8FF126}"/>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9E62E878-6E22-427E-AC51-C7A096289457}"/>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DDE88E82-0DD9-459D-BC74-49A65E396479}"/>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7D1D3C0D-E556-4FCF-903C-F39F3263BAFB}"/>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972DB721-A2D8-45EA-B89A-706E0E45F50D}"/>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99EA21B8-99AA-4215-8C0C-DBA9050A2E2B}"/>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6,604
6,578
213.59
8,395,765
8,099,866
286,528
4,553,253
10,605,851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22591194-2891-4A5F-AB3F-E43E345C06C2}"/>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3A4B8D7C-97DA-4341-B189-0C7EECF3B0B9}"/>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35162B7C-765A-483D-8EC1-D45423CE2B15}"/>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4BAEAB3E-B042-44E7-9724-6F5D9D358C3A}"/>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6C295C9F-F75E-4363-80DE-1D785E519E5F}"/>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E68542C9-D120-483F-BC91-96F09898FAF3}"/>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CB87B6A6-10ED-4286-B998-5D919FDC4DE7}"/>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D0310466-B802-4A92-8E32-0F1D50C4A138}"/>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898AD4A9-F3A9-4EA3-9112-66C42D6EB0A8}"/>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57650814-41D5-4938-8817-3AD0FED1B7FD}"/>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C04769B0-8653-481A-95A4-6F50DE35E6C1}"/>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D5757FC3-8779-4479-B6A2-E48E90AB306D}"/>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669D4237-F579-455F-99BD-154674FC9017}"/>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4D302B7A-047F-499C-AC2F-E82833F3A3F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395DAFE1-450A-4C34-91A0-A55F19104268}"/>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5FB93418-3354-453E-9B6F-AE8F3ACE1A4B}"/>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323EA25D-930E-4EF4-8590-9F2BD089B803}"/>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EB82EFCD-0B9A-47FA-8136-31BEF40A28B5}"/>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796A47A2-EEE8-40E9-84BD-7BF068FCBD45}"/>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92531FAD-58B6-41DC-83A8-6E31E0DF7F84}"/>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A611C586-B599-47D7-BA91-0340ADA64F2B}"/>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FED0FC43-9454-456F-87B4-AE1C3B6840BC}"/>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050C27C3-394A-408F-89D8-AB1E4430DFD3}"/>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9903605C-ED3E-4BD2-82AB-7DAD07FF5D9E}"/>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86FD1835-9F60-4435-90D9-7C123E72D03D}"/>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773A7964-1006-4B8F-8E3F-C340DD8EE113}"/>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14019224-5DF9-46F4-B4BC-3689DC172B44}"/>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C8E1D94A-6A33-4D8E-853C-DC8F95E596BF}"/>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F619D4F2-6EBD-4783-8237-BAEBB133C2C5}"/>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6AB2AC98-9495-48DD-985C-5C96394D075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42C7734E-EE99-46D6-A271-7F059CE60815}"/>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B8C64CCA-A25E-4DFE-B8F8-5884B35037D5}"/>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92E9AD71-50E6-46F7-9216-CA6B0BA6D1EE}"/>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73C121EF-6C3B-43DA-9396-8952C57B88A3}"/>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08DB28C4-2852-4F7D-857B-FC7202BC444A}"/>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一般会計等の有形固定資産減価償却率は</a:t>
          </a:r>
          <a:r>
            <a:rPr kumimoji="1" lang="en-US" altLang="ja-JP" sz="1100">
              <a:latin typeface="ＭＳ Ｐゴシック" panose="020B0600070205080204" pitchFamily="50" charset="-128"/>
              <a:ea typeface="ＭＳ Ｐゴシック" panose="020B0600070205080204" pitchFamily="50" charset="-128"/>
            </a:rPr>
            <a:t>62.9</a:t>
          </a:r>
          <a:r>
            <a:rPr kumimoji="1" lang="ja-JP" altLang="en-US" sz="1100">
              <a:latin typeface="ＭＳ Ｐゴシック" panose="020B0600070205080204" pitchFamily="50" charset="-128"/>
              <a:ea typeface="ＭＳ Ｐゴシック" panose="020B0600070205080204" pitchFamily="50" charset="-128"/>
            </a:rPr>
            <a:t>％と本町の令和２年度より</a:t>
          </a:r>
          <a:r>
            <a:rPr kumimoji="1" lang="en-US" altLang="ja-JP" sz="1100">
              <a:latin typeface="ＭＳ Ｐゴシック" panose="020B0600070205080204" pitchFamily="50" charset="-128"/>
              <a:ea typeface="ＭＳ Ｐゴシック" panose="020B0600070205080204" pitchFamily="50" charset="-128"/>
            </a:rPr>
            <a:t>0.6</a:t>
          </a:r>
          <a:r>
            <a:rPr kumimoji="1" lang="ja-JP" altLang="en-US" sz="1100">
              <a:latin typeface="ＭＳ Ｐゴシック" panose="020B0600070205080204" pitchFamily="50" charset="-128"/>
              <a:ea typeface="ＭＳ Ｐゴシック" panose="020B0600070205080204" pitchFamily="50" charset="-128"/>
            </a:rPr>
            <a:t>ポイント上昇したが、類似団体内平均値及び鹿児島県平均より低い水準となっている。</a:t>
          </a:r>
        </a:p>
        <a:p>
          <a:r>
            <a:rPr kumimoji="1" lang="ja-JP" altLang="en-US" sz="1100">
              <a:latin typeface="ＭＳ Ｐゴシック" panose="020B0600070205080204" pitchFamily="50" charset="-128"/>
              <a:ea typeface="ＭＳ Ｐゴシック" panose="020B0600070205080204" pitchFamily="50" charset="-128"/>
            </a:rPr>
            <a:t>　本町では令和４年度まで新庁舎建設事業を進めており、今後の傾向としては、全体的には有形固定資産減価償却率が低下する可能性があるものの、新庁舎以外の償却資産では老朽化が進む可能性が高いことから、公共施設等総合管理計画及び個別施設計画に則った公共施設等の圧縮等見直しを進めていく。</a:t>
          </a: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AA0F530E-7D1B-449B-812E-B54B770960BA}"/>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761AAFB6-E7F1-4FB4-9768-0AFD8C86882A}"/>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id="{E4C83BA5-4B30-4F39-92DD-7EE0879D695C}"/>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2" name="直線コネクタ 61">
          <a:extLst>
            <a:ext uri="{FF2B5EF4-FFF2-40B4-BE49-F238E27FC236}">
              <a16:creationId xmlns:a16="http://schemas.microsoft.com/office/drawing/2014/main" id="{AE541614-E093-4F64-BBA6-7AA7EF828DB2}"/>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3" name="テキスト ボックス 62">
          <a:extLst>
            <a:ext uri="{FF2B5EF4-FFF2-40B4-BE49-F238E27FC236}">
              <a16:creationId xmlns:a16="http://schemas.microsoft.com/office/drawing/2014/main" id="{1DEA8937-A692-4E52-A35F-4E14622F66D3}"/>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4" name="直線コネクタ 63">
          <a:extLst>
            <a:ext uri="{FF2B5EF4-FFF2-40B4-BE49-F238E27FC236}">
              <a16:creationId xmlns:a16="http://schemas.microsoft.com/office/drawing/2014/main" id="{025E1918-12C5-4104-86F5-1EDB64745E9D}"/>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5" name="テキスト ボックス 64">
          <a:extLst>
            <a:ext uri="{FF2B5EF4-FFF2-40B4-BE49-F238E27FC236}">
              <a16:creationId xmlns:a16="http://schemas.microsoft.com/office/drawing/2014/main" id="{F6C4E341-7CCB-4CDA-8C2C-F3EC03299463}"/>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6" name="直線コネクタ 65">
          <a:extLst>
            <a:ext uri="{FF2B5EF4-FFF2-40B4-BE49-F238E27FC236}">
              <a16:creationId xmlns:a16="http://schemas.microsoft.com/office/drawing/2014/main" id="{DEE2C5A2-1C99-46B1-AD95-6D3FD0A70CEA}"/>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7" name="テキスト ボックス 66">
          <a:extLst>
            <a:ext uri="{FF2B5EF4-FFF2-40B4-BE49-F238E27FC236}">
              <a16:creationId xmlns:a16="http://schemas.microsoft.com/office/drawing/2014/main" id="{B9A350CA-9494-430E-BB8F-BB9D8B987CC6}"/>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8" name="直線コネクタ 67">
          <a:extLst>
            <a:ext uri="{FF2B5EF4-FFF2-40B4-BE49-F238E27FC236}">
              <a16:creationId xmlns:a16="http://schemas.microsoft.com/office/drawing/2014/main" id="{133FC7B3-9E8B-47D2-8766-1CE3FC60179A}"/>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9" name="テキスト ボックス 68">
          <a:extLst>
            <a:ext uri="{FF2B5EF4-FFF2-40B4-BE49-F238E27FC236}">
              <a16:creationId xmlns:a16="http://schemas.microsoft.com/office/drawing/2014/main" id="{E42A5072-9CE5-422A-ABD8-AD1C99E78F63}"/>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a:extLst>
            <a:ext uri="{FF2B5EF4-FFF2-40B4-BE49-F238E27FC236}">
              <a16:creationId xmlns:a16="http://schemas.microsoft.com/office/drawing/2014/main" id="{A9591746-D415-4DBE-9A44-03E2ADB655B6}"/>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71" name="テキスト ボックス 70">
          <a:extLst>
            <a:ext uri="{FF2B5EF4-FFF2-40B4-BE49-F238E27FC236}">
              <a16:creationId xmlns:a16="http://schemas.microsoft.com/office/drawing/2014/main" id="{C62A2B22-A3AC-4D29-97CE-37B6454E0BCB}"/>
            </a:ext>
          </a:extLst>
        </xdr:cNvPr>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a:extLst>
            <a:ext uri="{FF2B5EF4-FFF2-40B4-BE49-F238E27FC236}">
              <a16:creationId xmlns:a16="http://schemas.microsoft.com/office/drawing/2014/main" id="{0B08F916-CE92-4BAC-B772-6FA4CE3A9D0F}"/>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117983</xdr:rowOff>
    </xdr:from>
    <xdr:to>
      <xdr:col>23</xdr:col>
      <xdr:colOff>85090</xdr:colOff>
      <xdr:row>34</xdr:row>
      <xdr:rowOff>170053</xdr:rowOff>
    </xdr:to>
    <xdr:cxnSp macro="">
      <xdr:nvCxnSpPr>
        <xdr:cNvPr id="73" name="直線コネクタ 72">
          <a:extLst>
            <a:ext uri="{FF2B5EF4-FFF2-40B4-BE49-F238E27FC236}">
              <a16:creationId xmlns:a16="http://schemas.microsoft.com/office/drawing/2014/main" id="{6AC368A6-5413-4F94-B73D-7ED0A5DB2B1D}"/>
            </a:ext>
          </a:extLst>
        </xdr:cNvPr>
        <xdr:cNvCxnSpPr/>
      </xdr:nvCxnSpPr>
      <xdr:spPr>
        <a:xfrm flipV="1">
          <a:off x="4760595" y="5518658"/>
          <a:ext cx="1270" cy="1252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2430</xdr:rowOff>
    </xdr:from>
    <xdr:ext cx="405111" cy="259045"/>
    <xdr:sp macro="" textlink="">
      <xdr:nvSpPr>
        <xdr:cNvPr id="74" name="有形固定資産減価償却率最小値テキスト">
          <a:extLst>
            <a:ext uri="{FF2B5EF4-FFF2-40B4-BE49-F238E27FC236}">
              <a16:creationId xmlns:a16="http://schemas.microsoft.com/office/drawing/2014/main" id="{C917305C-2ED3-4F33-BCAE-478CDEF466AC}"/>
            </a:ext>
          </a:extLst>
        </xdr:cNvPr>
        <xdr:cNvSpPr txBox="1"/>
      </xdr:nvSpPr>
      <xdr:spPr>
        <a:xfrm>
          <a:off x="4813300" y="6774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170053</xdr:rowOff>
    </xdr:from>
    <xdr:to>
      <xdr:col>23</xdr:col>
      <xdr:colOff>174625</xdr:colOff>
      <xdr:row>34</xdr:row>
      <xdr:rowOff>170053</xdr:rowOff>
    </xdr:to>
    <xdr:cxnSp macro="">
      <xdr:nvCxnSpPr>
        <xdr:cNvPr id="75" name="直線コネクタ 74">
          <a:extLst>
            <a:ext uri="{FF2B5EF4-FFF2-40B4-BE49-F238E27FC236}">
              <a16:creationId xmlns:a16="http://schemas.microsoft.com/office/drawing/2014/main" id="{00FB950D-566C-4D36-AD10-D713D8CD86B6}"/>
            </a:ext>
          </a:extLst>
        </xdr:cNvPr>
        <xdr:cNvCxnSpPr/>
      </xdr:nvCxnSpPr>
      <xdr:spPr>
        <a:xfrm>
          <a:off x="4673600" y="6770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64660</xdr:rowOff>
    </xdr:from>
    <xdr:ext cx="405111" cy="259045"/>
    <xdr:sp macro="" textlink="">
      <xdr:nvSpPr>
        <xdr:cNvPr id="76" name="有形固定資産減価償却率最大値テキスト">
          <a:extLst>
            <a:ext uri="{FF2B5EF4-FFF2-40B4-BE49-F238E27FC236}">
              <a16:creationId xmlns:a16="http://schemas.microsoft.com/office/drawing/2014/main" id="{A97CE150-37BC-4D34-A9CB-16C97A220317}"/>
            </a:ext>
          </a:extLst>
        </xdr:cNvPr>
        <xdr:cNvSpPr txBox="1"/>
      </xdr:nvSpPr>
      <xdr:spPr>
        <a:xfrm>
          <a:off x="4813300" y="5293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117983</xdr:rowOff>
    </xdr:from>
    <xdr:to>
      <xdr:col>23</xdr:col>
      <xdr:colOff>174625</xdr:colOff>
      <xdr:row>27</xdr:row>
      <xdr:rowOff>117983</xdr:rowOff>
    </xdr:to>
    <xdr:cxnSp macro="">
      <xdr:nvCxnSpPr>
        <xdr:cNvPr id="77" name="直線コネクタ 76">
          <a:extLst>
            <a:ext uri="{FF2B5EF4-FFF2-40B4-BE49-F238E27FC236}">
              <a16:creationId xmlns:a16="http://schemas.microsoft.com/office/drawing/2014/main" id="{FD046D5A-A5E0-4F14-9647-E4A47CF38BC3}"/>
            </a:ext>
          </a:extLst>
        </xdr:cNvPr>
        <xdr:cNvCxnSpPr/>
      </xdr:nvCxnSpPr>
      <xdr:spPr>
        <a:xfrm>
          <a:off x="4673600" y="5518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23893</xdr:rowOff>
    </xdr:from>
    <xdr:ext cx="405111" cy="259045"/>
    <xdr:sp macro="" textlink="">
      <xdr:nvSpPr>
        <xdr:cNvPr id="78" name="有形固定資産減価償却率平均値テキスト">
          <a:extLst>
            <a:ext uri="{FF2B5EF4-FFF2-40B4-BE49-F238E27FC236}">
              <a16:creationId xmlns:a16="http://schemas.microsoft.com/office/drawing/2014/main" id="{7BCBCA19-9CED-4D78-A3AB-86258EDE64D4}"/>
            </a:ext>
          </a:extLst>
        </xdr:cNvPr>
        <xdr:cNvSpPr txBox="1"/>
      </xdr:nvSpPr>
      <xdr:spPr>
        <a:xfrm>
          <a:off x="4813300" y="62818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45466</xdr:rowOff>
    </xdr:from>
    <xdr:to>
      <xdr:col>23</xdr:col>
      <xdr:colOff>136525</xdr:colOff>
      <xdr:row>32</xdr:row>
      <xdr:rowOff>147066</xdr:rowOff>
    </xdr:to>
    <xdr:sp macro="" textlink="">
      <xdr:nvSpPr>
        <xdr:cNvPr id="79" name="フローチャート: 判断 78">
          <a:extLst>
            <a:ext uri="{FF2B5EF4-FFF2-40B4-BE49-F238E27FC236}">
              <a16:creationId xmlns:a16="http://schemas.microsoft.com/office/drawing/2014/main" id="{B941B331-BF0D-4E1F-A689-D665FD342259}"/>
            </a:ext>
          </a:extLst>
        </xdr:cNvPr>
        <xdr:cNvSpPr/>
      </xdr:nvSpPr>
      <xdr:spPr>
        <a:xfrm>
          <a:off x="4711700" y="6303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32</xdr:row>
      <xdr:rowOff>26035</xdr:rowOff>
    </xdr:from>
    <xdr:to>
      <xdr:col>19</xdr:col>
      <xdr:colOff>187325</xdr:colOff>
      <xdr:row>32</xdr:row>
      <xdr:rowOff>127635</xdr:rowOff>
    </xdr:to>
    <xdr:sp macro="" textlink="">
      <xdr:nvSpPr>
        <xdr:cNvPr id="80" name="フローチャート: 判断 79">
          <a:extLst>
            <a:ext uri="{FF2B5EF4-FFF2-40B4-BE49-F238E27FC236}">
              <a16:creationId xmlns:a16="http://schemas.microsoft.com/office/drawing/2014/main" id="{14C09EDA-CE8C-4863-99FA-319E79791F0E}"/>
            </a:ext>
          </a:extLst>
        </xdr:cNvPr>
        <xdr:cNvSpPr/>
      </xdr:nvSpPr>
      <xdr:spPr>
        <a:xfrm>
          <a:off x="4000500" y="6283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145669</xdr:rowOff>
    </xdr:from>
    <xdr:to>
      <xdr:col>15</xdr:col>
      <xdr:colOff>187325</xdr:colOff>
      <xdr:row>32</xdr:row>
      <xdr:rowOff>75819</xdr:rowOff>
    </xdr:to>
    <xdr:sp macro="" textlink="">
      <xdr:nvSpPr>
        <xdr:cNvPr id="81" name="フローチャート: 判断 80">
          <a:extLst>
            <a:ext uri="{FF2B5EF4-FFF2-40B4-BE49-F238E27FC236}">
              <a16:creationId xmlns:a16="http://schemas.microsoft.com/office/drawing/2014/main" id="{C1AD73D5-89D2-430A-8A0E-74A8084281DC}"/>
            </a:ext>
          </a:extLst>
        </xdr:cNvPr>
        <xdr:cNvSpPr/>
      </xdr:nvSpPr>
      <xdr:spPr>
        <a:xfrm>
          <a:off x="3238500" y="623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113284</xdr:rowOff>
    </xdr:from>
    <xdr:to>
      <xdr:col>11</xdr:col>
      <xdr:colOff>187325</xdr:colOff>
      <xdr:row>32</xdr:row>
      <xdr:rowOff>43434</xdr:rowOff>
    </xdr:to>
    <xdr:sp macro="" textlink="">
      <xdr:nvSpPr>
        <xdr:cNvPr id="82" name="フローチャート: 判断 81">
          <a:extLst>
            <a:ext uri="{FF2B5EF4-FFF2-40B4-BE49-F238E27FC236}">
              <a16:creationId xmlns:a16="http://schemas.microsoft.com/office/drawing/2014/main" id="{E8836DBD-F266-4CCA-84E4-6B9E8A8EF24B}"/>
            </a:ext>
          </a:extLst>
        </xdr:cNvPr>
        <xdr:cNvSpPr/>
      </xdr:nvSpPr>
      <xdr:spPr>
        <a:xfrm>
          <a:off x="2476500" y="6199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72263</xdr:rowOff>
    </xdr:from>
    <xdr:to>
      <xdr:col>7</xdr:col>
      <xdr:colOff>187325</xdr:colOff>
      <xdr:row>32</xdr:row>
      <xdr:rowOff>2413</xdr:rowOff>
    </xdr:to>
    <xdr:sp macro="" textlink="">
      <xdr:nvSpPr>
        <xdr:cNvPr id="83" name="フローチャート: 判断 82">
          <a:extLst>
            <a:ext uri="{FF2B5EF4-FFF2-40B4-BE49-F238E27FC236}">
              <a16:creationId xmlns:a16="http://schemas.microsoft.com/office/drawing/2014/main" id="{2F2583F0-5F59-40E9-B329-67FD8A12938C}"/>
            </a:ext>
          </a:extLst>
        </xdr:cNvPr>
        <xdr:cNvSpPr/>
      </xdr:nvSpPr>
      <xdr:spPr>
        <a:xfrm>
          <a:off x="1714500" y="6158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EB497528-49C3-40AE-92D1-3A292A36E2CF}"/>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7F7F5D27-F7EB-458F-9003-8FA28472481A}"/>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3612F35B-766E-4D6C-B361-659CF3EB3A76}"/>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CE7C982F-5463-4153-B7C5-3329A9BCA527}"/>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99B480E1-DB3C-4EDA-83B3-6F460FBA9731}"/>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2286</xdr:rowOff>
    </xdr:from>
    <xdr:to>
      <xdr:col>23</xdr:col>
      <xdr:colOff>136525</xdr:colOff>
      <xdr:row>32</xdr:row>
      <xdr:rowOff>103886</xdr:rowOff>
    </xdr:to>
    <xdr:sp macro="" textlink="">
      <xdr:nvSpPr>
        <xdr:cNvPr id="89" name="楕円 88">
          <a:extLst>
            <a:ext uri="{FF2B5EF4-FFF2-40B4-BE49-F238E27FC236}">
              <a16:creationId xmlns:a16="http://schemas.microsoft.com/office/drawing/2014/main" id="{CCBEBE66-F9F1-4EA2-8178-6C440AC1B1D4}"/>
            </a:ext>
          </a:extLst>
        </xdr:cNvPr>
        <xdr:cNvSpPr/>
      </xdr:nvSpPr>
      <xdr:spPr>
        <a:xfrm>
          <a:off x="4711700" y="626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25163</xdr:rowOff>
    </xdr:from>
    <xdr:ext cx="405111" cy="259045"/>
    <xdr:sp macro="" textlink="">
      <xdr:nvSpPr>
        <xdr:cNvPr id="90" name="有形固定資産減価償却率該当値テキスト">
          <a:extLst>
            <a:ext uri="{FF2B5EF4-FFF2-40B4-BE49-F238E27FC236}">
              <a16:creationId xmlns:a16="http://schemas.microsoft.com/office/drawing/2014/main" id="{429FCEDE-0623-4D9C-A693-25FBFEC8DF3C}"/>
            </a:ext>
          </a:extLst>
        </xdr:cNvPr>
        <xdr:cNvSpPr txBox="1"/>
      </xdr:nvSpPr>
      <xdr:spPr>
        <a:xfrm>
          <a:off x="4813300" y="6111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160782</xdr:rowOff>
    </xdr:from>
    <xdr:to>
      <xdr:col>19</xdr:col>
      <xdr:colOff>187325</xdr:colOff>
      <xdr:row>32</xdr:row>
      <xdr:rowOff>90932</xdr:rowOff>
    </xdr:to>
    <xdr:sp macro="" textlink="">
      <xdr:nvSpPr>
        <xdr:cNvPr id="91" name="楕円 90">
          <a:extLst>
            <a:ext uri="{FF2B5EF4-FFF2-40B4-BE49-F238E27FC236}">
              <a16:creationId xmlns:a16="http://schemas.microsoft.com/office/drawing/2014/main" id="{BF57BD4D-FDCD-4D11-9A89-0F30603DA99D}"/>
            </a:ext>
          </a:extLst>
        </xdr:cNvPr>
        <xdr:cNvSpPr/>
      </xdr:nvSpPr>
      <xdr:spPr>
        <a:xfrm>
          <a:off x="4000500" y="6247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40132</xdr:rowOff>
    </xdr:from>
    <xdr:to>
      <xdr:col>23</xdr:col>
      <xdr:colOff>85725</xdr:colOff>
      <xdr:row>32</xdr:row>
      <xdr:rowOff>53086</xdr:rowOff>
    </xdr:to>
    <xdr:cxnSp macro="">
      <xdr:nvCxnSpPr>
        <xdr:cNvPr id="92" name="直線コネクタ 91">
          <a:extLst>
            <a:ext uri="{FF2B5EF4-FFF2-40B4-BE49-F238E27FC236}">
              <a16:creationId xmlns:a16="http://schemas.microsoft.com/office/drawing/2014/main" id="{250434D3-BA81-4D05-8E5C-B91D271F2462}"/>
            </a:ext>
          </a:extLst>
        </xdr:cNvPr>
        <xdr:cNvCxnSpPr/>
      </xdr:nvCxnSpPr>
      <xdr:spPr>
        <a:xfrm>
          <a:off x="4051300" y="6298057"/>
          <a:ext cx="7112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6604</xdr:rowOff>
    </xdr:from>
    <xdr:to>
      <xdr:col>15</xdr:col>
      <xdr:colOff>187325</xdr:colOff>
      <xdr:row>32</xdr:row>
      <xdr:rowOff>108204</xdr:rowOff>
    </xdr:to>
    <xdr:sp macro="" textlink="">
      <xdr:nvSpPr>
        <xdr:cNvPr id="93" name="楕円 92">
          <a:extLst>
            <a:ext uri="{FF2B5EF4-FFF2-40B4-BE49-F238E27FC236}">
              <a16:creationId xmlns:a16="http://schemas.microsoft.com/office/drawing/2014/main" id="{5F735BE7-037D-46AF-94F3-5FA249078188}"/>
            </a:ext>
          </a:extLst>
        </xdr:cNvPr>
        <xdr:cNvSpPr/>
      </xdr:nvSpPr>
      <xdr:spPr>
        <a:xfrm>
          <a:off x="3238500" y="6264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40132</xdr:rowOff>
    </xdr:from>
    <xdr:to>
      <xdr:col>19</xdr:col>
      <xdr:colOff>136525</xdr:colOff>
      <xdr:row>32</xdr:row>
      <xdr:rowOff>57404</xdr:rowOff>
    </xdr:to>
    <xdr:cxnSp macro="">
      <xdr:nvCxnSpPr>
        <xdr:cNvPr id="94" name="直線コネクタ 93">
          <a:extLst>
            <a:ext uri="{FF2B5EF4-FFF2-40B4-BE49-F238E27FC236}">
              <a16:creationId xmlns:a16="http://schemas.microsoft.com/office/drawing/2014/main" id="{1393A575-8B44-496D-893A-22FA7F58EEB5}"/>
            </a:ext>
          </a:extLst>
        </xdr:cNvPr>
        <xdr:cNvCxnSpPr/>
      </xdr:nvCxnSpPr>
      <xdr:spPr>
        <a:xfrm flipV="1">
          <a:off x="3289300" y="6298057"/>
          <a:ext cx="762000" cy="1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15240</xdr:rowOff>
    </xdr:from>
    <xdr:to>
      <xdr:col>11</xdr:col>
      <xdr:colOff>187325</xdr:colOff>
      <xdr:row>32</xdr:row>
      <xdr:rowOff>116840</xdr:rowOff>
    </xdr:to>
    <xdr:sp macro="" textlink="">
      <xdr:nvSpPr>
        <xdr:cNvPr id="95" name="楕円 94">
          <a:extLst>
            <a:ext uri="{FF2B5EF4-FFF2-40B4-BE49-F238E27FC236}">
              <a16:creationId xmlns:a16="http://schemas.microsoft.com/office/drawing/2014/main" id="{E5BED285-0BEB-4E57-AF9C-B3026FE8C337}"/>
            </a:ext>
          </a:extLst>
        </xdr:cNvPr>
        <xdr:cNvSpPr/>
      </xdr:nvSpPr>
      <xdr:spPr>
        <a:xfrm>
          <a:off x="2476500" y="6273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57404</xdr:rowOff>
    </xdr:from>
    <xdr:to>
      <xdr:col>15</xdr:col>
      <xdr:colOff>136525</xdr:colOff>
      <xdr:row>32</xdr:row>
      <xdr:rowOff>66040</xdr:rowOff>
    </xdr:to>
    <xdr:cxnSp macro="">
      <xdr:nvCxnSpPr>
        <xdr:cNvPr id="96" name="直線コネクタ 95">
          <a:extLst>
            <a:ext uri="{FF2B5EF4-FFF2-40B4-BE49-F238E27FC236}">
              <a16:creationId xmlns:a16="http://schemas.microsoft.com/office/drawing/2014/main" id="{F3063607-21F0-434A-A0B3-7D9CC03E9052}"/>
            </a:ext>
          </a:extLst>
        </xdr:cNvPr>
        <xdr:cNvCxnSpPr/>
      </xdr:nvCxnSpPr>
      <xdr:spPr>
        <a:xfrm flipV="1">
          <a:off x="2527300" y="6315329"/>
          <a:ext cx="762000" cy="8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44196</xdr:rowOff>
    </xdr:from>
    <xdr:to>
      <xdr:col>7</xdr:col>
      <xdr:colOff>187325</xdr:colOff>
      <xdr:row>31</xdr:row>
      <xdr:rowOff>145796</xdr:rowOff>
    </xdr:to>
    <xdr:sp macro="" textlink="">
      <xdr:nvSpPr>
        <xdr:cNvPr id="97" name="楕円 96">
          <a:extLst>
            <a:ext uri="{FF2B5EF4-FFF2-40B4-BE49-F238E27FC236}">
              <a16:creationId xmlns:a16="http://schemas.microsoft.com/office/drawing/2014/main" id="{AF429594-39C2-4296-8C2F-0D81EE1B60D8}"/>
            </a:ext>
          </a:extLst>
        </xdr:cNvPr>
        <xdr:cNvSpPr/>
      </xdr:nvSpPr>
      <xdr:spPr>
        <a:xfrm>
          <a:off x="1714500" y="613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94996</xdr:rowOff>
    </xdr:from>
    <xdr:to>
      <xdr:col>11</xdr:col>
      <xdr:colOff>136525</xdr:colOff>
      <xdr:row>32</xdr:row>
      <xdr:rowOff>66040</xdr:rowOff>
    </xdr:to>
    <xdr:cxnSp macro="">
      <xdr:nvCxnSpPr>
        <xdr:cNvPr id="98" name="直線コネクタ 97">
          <a:extLst>
            <a:ext uri="{FF2B5EF4-FFF2-40B4-BE49-F238E27FC236}">
              <a16:creationId xmlns:a16="http://schemas.microsoft.com/office/drawing/2014/main" id="{FEDC751E-F7C4-48A3-8096-9F3EF80CAE3A}"/>
            </a:ext>
          </a:extLst>
        </xdr:cNvPr>
        <xdr:cNvCxnSpPr/>
      </xdr:nvCxnSpPr>
      <xdr:spPr>
        <a:xfrm>
          <a:off x="1765300" y="6181471"/>
          <a:ext cx="762000" cy="142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118762</xdr:rowOff>
    </xdr:from>
    <xdr:ext cx="405111" cy="259045"/>
    <xdr:sp macro="" textlink="">
      <xdr:nvSpPr>
        <xdr:cNvPr id="99" name="n_1aveValue有形固定資産減価償却率">
          <a:extLst>
            <a:ext uri="{FF2B5EF4-FFF2-40B4-BE49-F238E27FC236}">
              <a16:creationId xmlns:a16="http://schemas.microsoft.com/office/drawing/2014/main" id="{F584F208-DE6A-4448-B3B4-04BEC6FC66B2}"/>
            </a:ext>
          </a:extLst>
        </xdr:cNvPr>
        <xdr:cNvSpPr txBox="1"/>
      </xdr:nvSpPr>
      <xdr:spPr>
        <a:xfrm>
          <a:off x="3836044" y="6376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92346</xdr:rowOff>
    </xdr:from>
    <xdr:ext cx="405111" cy="259045"/>
    <xdr:sp macro="" textlink="">
      <xdr:nvSpPr>
        <xdr:cNvPr id="100" name="n_2aveValue有形固定資産減価償却率">
          <a:extLst>
            <a:ext uri="{FF2B5EF4-FFF2-40B4-BE49-F238E27FC236}">
              <a16:creationId xmlns:a16="http://schemas.microsoft.com/office/drawing/2014/main" id="{6161E6F0-F5AF-4861-9E71-3D967F733298}"/>
            </a:ext>
          </a:extLst>
        </xdr:cNvPr>
        <xdr:cNvSpPr txBox="1"/>
      </xdr:nvSpPr>
      <xdr:spPr>
        <a:xfrm>
          <a:off x="3086744" y="6007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59961</xdr:rowOff>
    </xdr:from>
    <xdr:ext cx="405111" cy="259045"/>
    <xdr:sp macro="" textlink="">
      <xdr:nvSpPr>
        <xdr:cNvPr id="101" name="n_3aveValue有形固定資産減価償却率">
          <a:extLst>
            <a:ext uri="{FF2B5EF4-FFF2-40B4-BE49-F238E27FC236}">
              <a16:creationId xmlns:a16="http://schemas.microsoft.com/office/drawing/2014/main" id="{602F5405-CF02-4DCB-8DE9-36E871806720}"/>
            </a:ext>
          </a:extLst>
        </xdr:cNvPr>
        <xdr:cNvSpPr txBox="1"/>
      </xdr:nvSpPr>
      <xdr:spPr>
        <a:xfrm>
          <a:off x="2324744" y="5974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164990</xdr:rowOff>
    </xdr:from>
    <xdr:ext cx="405111" cy="259045"/>
    <xdr:sp macro="" textlink="">
      <xdr:nvSpPr>
        <xdr:cNvPr id="102" name="n_4aveValue有形固定資産減価償却率">
          <a:extLst>
            <a:ext uri="{FF2B5EF4-FFF2-40B4-BE49-F238E27FC236}">
              <a16:creationId xmlns:a16="http://schemas.microsoft.com/office/drawing/2014/main" id="{45D7CF5F-8C35-45E9-B0D1-D9F38A54A7A9}"/>
            </a:ext>
          </a:extLst>
        </xdr:cNvPr>
        <xdr:cNvSpPr txBox="1"/>
      </xdr:nvSpPr>
      <xdr:spPr>
        <a:xfrm>
          <a:off x="1562744" y="6251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107459</xdr:rowOff>
    </xdr:from>
    <xdr:ext cx="405111" cy="259045"/>
    <xdr:sp macro="" textlink="">
      <xdr:nvSpPr>
        <xdr:cNvPr id="103" name="n_1mainValue有形固定資産減価償却率">
          <a:extLst>
            <a:ext uri="{FF2B5EF4-FFF2-40B4-BE49-F238E27FC236}">
              <a16:creationId xmlns:a16="http://schemas.microsoft.com/office/drawing/2014/main" id="{6199A1F2-EB0E-44A1-A664-09049EB1C844}"/>
            </a:ext>
          </a:extLst>
        </xdr:cNvPr>
        <xdr:cNvSpPr txBox="1"/>
      </xdr:nvSpPr>
      <xdr:spPr>
        <a:xfrm>
          <a:off x="3836044" y="6022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99331</xdr:rowOff>
    </xdr:from>
    <xdr:ext cx="405111" cy="259045"/>
    <xdr:sp macro="" textlink="">
      <xdr:nvSpPr>
        <xdr:cNvPr id="104" name="n_2mainValue有形固定資産減価償却率">
          <a:extLst>
            <a:ext uri="{FF2B5EF4-FFF2-40B4-BE49-F238E27FC236}">
              <a16:creationId xmlns:a16="http://schemas.microsoft.com/office/drawing/2014/main" id="{9199B375-237A-479B-B5EF-74810E387188}"/>
            </a:ext>
          </a:extLst>
        </xdr:cNvPr>
        <xdr:cNvSpPr txBox="1"/>
      </xdr:nvSpPr>
      <xdr:spPr>
        <a:xfrm>
          <a:off x="3086744" y="6357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107967</xdr:rowOff>
    </xdr:from>
    <xdr:ext cx="405111" cy="259045"/>
    <xdr:sp macro="" textlink="">
      <xdr:nvSpPr>
        <xdr:cNvPr id="105" name="n_3mainValue有形固定資産減価償却率">
          <a:extLst>
            <a:ext uri="{FF2B5EF4-FFF2-40B4-BE49-F238E27FC236}">
              <a16:creationId xmlns:a16="http://schemas.microsoft.com/office/drawing/2014/main" id="{D1466DE9-D84C-44A5-9209-C331F615F828}"/>
            </a:ext>
          </a:extLst>
        </xdr:cNvPr>
        <xdr:cNvSpPr txBox="1"/>
      </xdr:nvSpPr>
      <xdr:spPr>
        <a:xfrm>
          <a:off x="2324744" y="6365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162323</xdr:rowOff>
    </xdr:from>
    <xdr:ext cx="405111" cy="259045"/>
    <xdr:sp macro="" textlink="">
      <xdr:nvSpPr>
        <xdr:cNvPr id="106" name="n_4mainValue有形固定資産減価償却率">
          <a:extLst>
            <a:ext uri="{FF2B5EF4-FFF2-40B4-BE49-F238E27FC236}">
              <a16:creationId xmlns:a16="http://schemas.microsoft.com/office/drawing/2014/main" id="{3101B977-FCC5-4E76-BEA2-2EF6BCE902CD}"/>
            </a:ext>
          </a:extLst>
        </xdr:cNvPr>
        <xdr:cNvSpPr txBox="1"/>
      </xdr:nvSpPr>
      <xdr:spPr>
        <a:xfrm>
          <a:off x="1562744" y="5905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a:extLst>
            <a:ext uri="{FF2B5EF4-FFF2-40B4-BE49-F238E27FC236}">
              <a16:creationId xmlns:a16="http://schemas.microsoft.com/office/drawing/2014/main" id="{3A0ED697-2CA6-4E62-8AB7-15270A17AB4B}"/>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a:extLst>
            <a:ext uri="{FF2B5EF4-FFF2-40B4-BE49-F238E27FC236}">
              <a16:creationId xmlns:a16="http://schemas.microsoft.com/office/drawing/2014/main" id="{AA67189E-3BFA-4FF7-80BC-F265108C3D64}"/>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a:extLst>
            <a:ext uri="{FF2B5EF4-FFF2-40B4-BE49-F238E27FC236}">
              <a16:creationId xmlns:a16="http://schemas.microsoft.com/office/drawing/2014/main" id="{FA3E816E-1EE7-4D13-BDF0-EF05E5B1E34F}"/>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[ 214.1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a:extLst>
            <a:ext uri="{FF2B5EF4-FFF2-40B4-BE49-F238E27FC236}">
              <a16:creationId xmlns:a16="http://schemas.microsoft.com/office/drawing/2014/main" id="{755CB7AF-9398-404A-A3F5-F6BB4888A1F7}"/>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a:extLst>
            <a:ext uri="{FF2B5EF4-FFF2-40B4-BE49-F238E27FC236}">
              <a16:creationId xmlns:a16="http://schemas.microsoft.com/office/drawing/2014/main" id="{C400FE60-87F7-492E-8BD8-93C529F32594}"/>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a:extLst>
            <a:ext uri="{FF2B5EF4-FFF2-40B4-BE49-F238E27FC236}">
              <a16:creationId xmlns:a16="http://schemas.microsoft.com/office/drawing/2014/main" id="{7709D014-6E7B-4088-8788-4FF7A1EC3ED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a:extLst>
            <a:ext uri="{FF2B5EF4-FFF2-40B4-BE49-F238E27FC236}">
              <a16:creationId xmlns:a16="http://schemas.microsoft.com/office/drawing/2014/main" id="{42601662-3400-4A17-B713-5CBBDA02DE22}"/>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a:extLst>
            <a:ext uri="{FF2B5EF4-FFF2-40B4-BE49-F238E27FC236}">
              <a16:creationId xmlns:a16="http://schemas.microsoft.com/office/drawing/2014/main" id="{1E15F8DD-5F6F-4C29-8635-50F30B9E9C0B}"/>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a:extLst>
            <a:ext uri="{FF2B5EF4-FFF2-40B4-BE49-F238E27FC236}">
              <a16:creationId xmlns:a16="http://schemas.microsoft.com/office/drawing/2014/main" id="{F1DC5AAC-C440-4360-9E75-74BB9EF2F46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a:extLst>
            <a:ext uri="{FF2B5EF4-FFF2-40B4-BE49-F238E27FC236}">
              <a16:creationId xmlns:a16="http://schemas.microsoft.com/office/drawing/2014/main" id="{F608B356-9337-47DF-B5AA-7B261060FE6F}"/>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a:extLst>
            <a:ext uri="{FF2B5EF4-FFF2-40B4-BE49-F238E27FC236}">
              <a16:creationId xmlns:a16="http://schemas.microsoft.com/office/drawing/2014/main" id="{05F151D6-E1BE-4D9D-BC13-D427F21F823D}"/>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a:extLst>
            <a:ext uri="{FF2B5EF4-FFF2-40B4-BE49-F238E27FC236}">
              <a16:creationId xmlns:a16="http://schemas.microsoft.com/office/drawing/2014/main" id="{EDCFCC8A-1CB3-4445-ADCA-E4D20F8F8DBE}"/>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a:extLst>
            <a:ext uri="{FF2B5EF4-FFF2-40B4-BE49-F238E27FC236}">
              <a16:creationId xmlns:a16="http://schemas.microsoft.com/office/drawing/2014/main" id="{B3858B8D-314B-462E-BFBB-4DB4A523DF35}"/>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令和３年度から新庁舎の建設が始まったが、前年度より</a:t>
          </a:r>
          <a:r>
            <a:rPr kumimoji="1" lang="en-US" altLang="ja-JP" sz="1100">
              <a:latin typeface="ＭＳ Ｐゴシック" panose="020B0600070205080204" pitchFamily="50" charset="-128"/>
              <a:ea typeface="ＭＳ Ｐゴシック" panose="020B0600070205080204" pitchFamily="50" charset="-128"/>
            </a:rPr>
            <a:t>34.5</a:t>
          </a:r>
          <a:r>
            <a:rPr kumimoji="1" lang="ja-JP" altLang="en-US" sz="1100">
              <a:latin typeface="ＭＳ Ｐゴシック" panose="020B0600070205080204" pitchFamily="50" charset="-128"/>
              <a:ea typeface="ＭＳ Ｐゴシック" panose="020B0600070205080204" pitchFamily="50" charset="-128"/>
            </a:rPr>
            <a:t>ポイント減少し、全国及び県平均を下回った。</a:t>
          </a:r>
        </a:p>
        <a:p>
          <a:r>
            <a:rPr kumimoji="1" lang="ja-JP" altLang="en-US" sz="1100">
              <a:latin typeface="ＭＳ Ｐゴシック" panose="020B0600070205080204" pitchFamily="50" charset="-128"/>
              <a:ea typeface="ＭＳ Ｐゴシック" panose="020B0600070205080204" pitchFamily="50" charset="-128"/>
            </a:rPr>
            <a:t>　令和４年度については新庁舎建設等に伴う基金の取崩し並びにさらなる地方債の発行が見込まれることから、本指標は増加に転じる可能性がある。引き続き財政運営の引き締め（経常的経費等の圧縮）を図る。</a:t>
          </a:r>
        </a:p>
      </xdr:txBody>
    </xdr:sp>
    <xdr:clientData/>
  </xdr:twoCellAnchor>
  <xdr:oneCellAnchor>
    <xdr:from>
      <xdr:col>57</xdr:col>
      <xdr:colOff>111125</xdr:colOff>
      <xdr:row>23</xdr:row>
      <xdr:rowOff>47625</xdr:rowOff>
    </xdr:from>
    <xdr:ext cx="349839" cy="225703"/>
    <xdr:sp macro="" textlink="">
      <xdr:nvSpPr>
        <xdr:cNvPr id="120" name="テキスト ボックス 119">
          <a:extLst>
            <a:ext uri="{FF2B5EF4-FFF2-40B4-BE49-F238E27FC236}">
              <a16:creationId xmlns:a16="http://schemas.microsoft.com/office/drawing/2014/main" id="{03CBF468-3A91-441C-905E-C137C4885CD9}"/>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a:extLst>
            <a:ext uri="{FF2B5EF4-FFF2-40B4-BE49-F238E27FC236}">
              <a16:creationId xmlns:a16="http://schemas.microsoft.com/office/drawing/2014/main" id="{1B343493-7EAB-45EE-9FE4-34BF42215613}"/>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a:extLst>
            <a:ext uri="{FF2B5EF4-FFF2-40B4-BE49-F238E27FC236}">
              <a16:creationId xmlns:a16="http://schemas.microsoft.com/office/drawing/2014/main" id="{D32F1B24-1313-4CE6-BC08-AB7D4E4C5D8A}"/>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3" name="直線コネクタ 122">
          <a:extLst>
            <a:ext uri="{FF2B5EF4-FFF2-40B4-BE49-F238E27FC236}">
              <a16:creationId xmlns:a16="http://schemas.microsoft.com/office/drawing/2014/main" id="{14041F62-D79E-4328-BE6E-FB505507B5B4}"/>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4" name="テキスト ボックス 123">
          <a:extLst>
            <a:ext uri="{FF2B5EF4-FFF2-40B4-BE49-F238E27FC236}">
              <a16:creationId xmlns:a16="http://schemas.microsoft.com/office/drawing/2014/main" id="{8E526FF8-020C-4386-987F-D62274E197DB}"/>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5" name="直線コネクタ 124">
          <a:extLst>
            <a:ext uri="{FF2B5EF4-FFF2-40B4-BE49-F238E27FC236}">
              <a16:creationId xmlns:a16="http://schemas.microsoft.com/office/drawing/2014/main" id="{08B82350-A9E6-4425-9F6F-87BFD68A805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6" name="テキスト ボックス 125">
          <a:extLst>
            <a:ext uri="{FF2B5EF4-FFF2-40B4-BE49-F238E27FC236}">
              <a16:creationId xmlns:a16="http://schemas.microsoft.com/office/drawing/2014/main" id="{A0A9E110-53A5-4C4B-9BD1-2B3077F88E26}"/>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7" name="直線コネクタ 126">
          <a:extLst>
            <a:ext uri="{FF2B5EF4-FFF2-40B4-BE49-F238E27FC236}">
              <a16:creationId xmlns:a16="http://schemas.microsoft.com/office/drawing/2014/main" id="{0243636C-BB87-433B-A3AC-2F85211D17AE}"/>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8" name="テキスト ボックス 127">
          <a:extLst>
            <a:ext uri="{FF2B5EF4-FFF2-40B4-BE49-F238E27FC236}">
              <a16:creationId xmlns:a16="http://schemas.microsoft.com/office/drawing/2014/main" id="{FBE27D44-8D09-44C4-977F-0ABE7E780215}"/>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9" name="直線コネクタ 128">
          <a:extLst>
            <a:ext uri="{FF2B5EF4-FFF2-40B4-BE49-F238E27FC236}">
              <a16:creationId xmlns:a16="http://schemas.microsoft.com/office/drawing/2014/main" id="{F70F1B2C-B37A-4A4C-A2A2-025EA56602DF}"/>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0" name="テキスト ボックス 129">
          <a:extLst>
            <a:ext uri="{FF2B5EF4-FFF2-40B4-BE49-F238E27FC236}">
              <a16:creationId xmlns:a16="http://schemas.microsoft.com/office/drawing/2014/main" id="{12C0B7EB-14FE-4E53-BE81-D25EE04C5C87}"/>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1" name="直線コネクタ 130">
          <a:extLst>
            <a:ext uri="{FF2B5EF4-FFF2-40B4-BE49-F238E27FC236}">
              <a16:creationId xmlns:a16="http://schemas.microsoft.com/office/drawing/2014/main" id="{68186FE9-6BC7-4CBE-93B0-3D0FE4DEFBB3}"/>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2" name="テキスト ボックス 131">
          <a:extLst>
            <a:ext uri="{FF2B5EF4-FFF2-40B4-BE49-F238E27FC236}">
              <a16:creationId xmlns:a16="http://schemas.microsoft.com/office/drawing/2014/main" id="{952BBFFB-EA28-48E2-960A-9FD9626E6F5D}"/>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3" name="直線コネクタ 132">
          <a:extLst>
            <a:ext uri="{FF2B5EF4-FFF2-40B4-BE49-F238E27FC236}">
              <a16:creationId xmlns:a16="http://schemas.microsoft.com/office/drawing/2014/main" id="{D818B192-D834-44CA-AD5B-3F43621A0EA2}"/>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4" name="テキスト ボックス 133">
          <a:extLst>
            <a:ext uri="{FF2B5EF4-FFF2-40B4-BE49-F238E27FC236}">
              <a16:creationId xmlns:a16="http://schemas.microsoft.com/office/drawing/2014/main" id="{1905B9ED-2A6A-4CF3-9920-E3EA7E549A02}"/>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a:extLst>
            <a:ext uri="{FF2B5EF4-FFF2-40B4-BE49-F238E27FC236}">
              <a16:creationId xmlns:a16="http://schemas.microsoft.com/office/drawing/2014/main" id="{FF47BB18-9D7F-4B77-802E-31510581E1CC}"/>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a:extLst>
            <a:ext uri="{FF2B5EF4-FFF2-40B4-BE49-F238E27FC236}">
              <a16:creationId xmlns:a16="http://schemas.microsoft.com/office/drawing/2014/main" id="{1EB698B3-119C-424E-99B0-8021771E77BB}"/>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51616</xdr:rowOff>
    </xdr:to>
    <xdr:cxnSp macro="">
      <xdr:nvCxnSpPr>
        <xdr:cNvPr id="137" name="直線コネクタ 136">
          <a:extLst>
            <a:ext uri="{FF2B5EF4-FFF2-40B4-BE49-F238E27FC236}">
              <a16:creationId xmlns:a16="http://schemas.microsoft.com/office/drawing/2014/main" id="{07753B8D-7898-43F0-AB2F-0253EF06F327}"/>
            </a:ext>
          </a:extLst>
        </xdr:cNvPr>
        <xdr:cNvCxnSpPr/>
      </xdr:nvCxnSpPr>
      <xdr:spPr>
        <a:xfrm flipV="1">
          <a:off x="14793595" y="5261428"/>
          <a:ext cx="1269" cy="1391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55443</xdr:rowOff>
    </xdr:from>
    <xdr:ext cx="469744" cy="259045"/>
    <xdr:sp macro="" textlink="">
      <xdr:nvSpPr>
        <xdr:cNvPr id="138" name="債務償還比率最小値テキスト">
          <a:extLst>
            <a:ext uri="{FF2B5EF4-FFF2-40B4-BE49-F238E27FC236}">
              <a16:creationId xmlns:a16="http://schemas.microsoft.com/office/drawing/2014/main" id="{3D7416DD-5F0E-48A8-AC54-CF254933698B}"/>
            </a:ext>
          </a:extLst>
        </xdr:cNvPr>
        <xdr:cNvSpPr txBox="1"/>
      </xdr:nvSpPr>
      <xdr:spPr>
        <a:xfrm>
          <a:off x="14846300" y="6656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51616</xdr:rowOff>
    </xdr:from>
    <xdr:to>
      <xdr:col>76</xdr:col>
      <xdr:colOff>111125</xdr:colOff>
      <xdr:row>34</xdr:row>
      <xdr:rowOff>51616</xdr:rowOff>
    </xdr:to>
    <xdr:cxnSp macro="">
      <xdr:nvCxnSpPr>
        <xdr:cNvPr id="139" name="直線コネクタ 138">
          <a:extLst>
            <a:ext uri="{FF2B5EF4-FFF2-40B4-BE49-F238E27FC236}">
              <a16:creationId xmlns:a16="http://schemas.microsoft.com/office/drawing/2014/main" id="{4042DBBE-88B2-42C8-820A-A0F78F593ED6}"/>
            </a:ext>
          </a:extLst>
        </xdr:cNvPr>
        <xdr:cNvCxnSpPr/>
      </xdr:nvCxnSpPr>
      <xdr:spPr>
        <a:xfrm>
          <a:off x="14706600" y="6652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0" name="債務償還比率最大値テキスト">
          <a:extLst>
            <a:ext uri="{FF2B5EF4-FFF2-40B4-BE49-F238E27FC236}">
              <a16:creationId xmlns:a16="http://schemas.microsoft.com/office/drawing/2014/main" id="{D30CAE94-CF72-4062-9847-7C932E6D38DF}"/>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1" name="直線コネクタ 140">
          <a:extLst>
            <a:ext uri="{FF2B5EF4-FFF2-40B4-BE49-F238E27FC236}">
              <a16:creationId xmlns:a16="http://schemas.microsoft.com/office/drawing/2014/main" id="{BDCB6967-4EE9-4A81-9728-50A72618E344}"/>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115660</xdr:rowOff>
    </xdr:from>
    <xdr:ext cx="469744" cy="259045"/>
    <xdr:sp macro="" textlink="">
      <xdr:nvSpPr>
        <xdr:cNvPr id="142" name="債務償還比率平均値テキスト">
          <a:extLst>
            <a:ext uri="{FF2B5EF4-FFF2-40B4-BE49-F238E27FC236}">
              <a16:creationId xmlns:a16="http://schemas.microsoft.com/office/drawing/2014/main" id="{73918079-FCF2-4738-9E13-68F61BADF9E4}"/>
            </a:ext>
          </a:extLst>
        </xdr:cNvPr>
        <xdr:cNvSpPr txBox="1"/>
      </xdr:nvSpPr>
      <xdr:spPr>
        <a:xfrm>
          <a:off x="14846300" y="56877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137233</xdr:rowOff>
    </xdr:from>
    <xdr:to>
      <xdr:col>76</xdr:col>
      <xdr:colOff>73025</xdr:colOff>
      <xdr:row>29</xdr:row>
      <xdr:rowOff>67383</xdr:rowOff>
    </xdr:to>
    <xdr:sp macro="" textlink="">
      <xdr:nvSpPr>
        <xdr:cNvPr id="143" name="フローチャート: 判断 142">
          <a:extLst>
            <a:ext uri="{FF2B5EF4-FFF2-40B4-BE49-F238E27FC236}">
              <a16:creationId xmlns:a16="http://schemas.microsoft.com/office/drawing/2014/main" id="{B8472AB5-FBB5-4514-839A-448C4BD4ADFE}"/>
            </a:ext>
          </a:extLst>
        </xdr:cNvPr>
        <xdr:cNvSpPr/>
      </xdr:nvSpPr>
      <xdr:spPr>
        <a:xfrm>
          <a:off x="14744700" y="5709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87304</xdr:rowOff>
    </xdr:from>
    <xdr:to>
      <xdr:col>72</xdr:col>
      <xdr:colOff>123825</xdr:colOff>
      <xdr:row>30</xdr:row>
      <xdr:rowOff>17454</xdr:rowOff>
    </xdr:to>
    <xdr:sp macro="" textlink="">
      <xdr:nvSpPr>
        <xdr:cNvPr id="144" name="フローチャート: 判断 143">
          <a:extLst>
            <a:ext uri="{FF2B5EF4-FFF2-40B4-BE49-F238E27FC236}">
              <a16:creationId xmlns:a16="http://schemas.microsoft.com/office/drawing/2014/main" id="{1D419AEB-60AD-4C02-8FDC-9F046515AA7F}"/>
            </a:ext>
          </a:extLst>
        </xdr:cNvPr>
        <xdr:cNvSpPr/>
      </xdr:nvSpPr>
      <xdr:spPr>
        <a:xfrm>
          <a:off x="14033500" y="5830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93164</xdr:rowOff>
    </xdr:from>
    <xdr:to>
      <xdr:col>68</xdr:col>
      <xdr:colOff>123825</xdr:colOff>
      <xdr:row>30</xdr:row>
      <xdr:rowOff>23314</xdr:rowOff>
    </xdr:to>
    <xdr:sp macro="" textlink="">
      <xdr:nvSpPr>
        <xdr:cNvPr id="145" name="フローチャート: 判断 144">
          <a:extLst>
            <a:ext uri="{FF2B5EF4-FFF2-40B4-BE49-F238E27FC236}">
              <a16:creationId xmlns:a16="http://schemas.microsoft.com/office/drawing/2014/main" id="{53236B9C-6207-4E1C-AAD0-85D0599BD574}"/>
            </a:ext>
          </a:extLst>
        </xdr:cNvPr>
        <xdr:cNvSpPr/>
      </xdr:nvSpPr>
      <xdr:spPr>
        <a:xfrm>
          <a:off x="13271500" y="583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110281</xdr:rowOff>
    </xdr:from>
    <xdr:to>
      <xdr:col>64</xdr:col>
      <xdr:colOff>123825</xdr:colOff>
      <xdr:row>30</xdr:row>
      <xdr:rowOff>40431</xdr:rowOff>
    </xdr:to>
    <xdr:sp macro="" textlink="">
      <xdr:nvSpPr>
        <xdr:cNvPr id="146" name="フローチャート: 判断 145">
          <a:extLst>
            <a:ext uri="{FF2B5EF4-FFF2-40B4-BE49-F238E27FC236}">
              <a16:creationId xmlns:a16="http://schemas.microsoft.com/office/drawing/2014/main" id="{7F437957-0125-48DA-9105-BA8EBFBEC791}"/>
            </a:ext>
          </a:extLst>
        </xdr:cNvPr>
        <xdr:cNvSpPr/>
      </xdr:nvSpPr>
      <xdr:spPr>
        <a:xfrm>
          <a:off x="12509500" y="5853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98407</xdr:rowOff>
    </xdr:from>
    <xdr:to>
      <xdr:col>60</xdr:col>
      <xdr:colOff>123825</xdr:colOff>
      <xdr:row>30</xdr:row>
      <xdr:rowOff>28557</xdr:rowOff>
    </xdr:to>
    <xdr:sp macro="" textlink="">
      <xdr:nvSpPr>
        <xdr:cNvPr id="147" name="フローチャート: 判断 146">
          <a:extLst>
            <a:ext uri="{FF2B5EF4-FFF2-40B4-BE49-F238E27FC236}">
              <a16:creationId xmlns:a16="http://schemas.microsoft.com/office/drawing/2014/main" id="{EB84E9D4-9B83-475A-8E31-4427BAED8D4C}"/>
            </a:ext>
          </a:extLst>
        </xdr:cNvPr>
        <xdr:cNvSpPr/>
      </xdr:nvSpPr>
      <xdr:spPr>
        <a:xfrm>
          <a:off x="11747500" y="5841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CAD34AFE-0776-48F9-B54B-DBBE9055B556}"/>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9AA29AB2-711B-42F7-B67B-874E5BFE6FBD}"/>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66AA6232-C96A-4D07-AED9-2CCCF496534C}"/>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2C008210-8F40-47D2-92F9-B51E55909F82}"/>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89749720-5B03-4466-9C37-2CE1E0FB99AB}"/>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140126</xdr:rowOff>
    </xdr:from>
    <xdr:to>
      <xdr:col>76</xdr:col>
      <xdr:colOff>73025</xdr:colOff>
      <xdr:row>28</xdr:row>
      <xdr:rowOff>70276</xdr:rowOff>
    </xdr:to>
    <xdr:sp macro="" textlink="">
      <xdr:nvSpPr>
        <xdr:cNvPr id="153" name="楕円 152">
          <a:extLst>
            <a:ext uri="{FF2B5EF4-FFF2-40B4-BE49-F238E27FC236}">
              <a16:creationId xmlns:a16="http://schemas.microsoft.com/office/drawing/2014/main" id="{66BE4765-DF43-4AA0-B412-18B52D330B92}"/>
            </a:ext>
          </a:extLst>
        </xdr:cNvPr>
        <xdr:cNvSpPr/>
      </xdr:nvSpPr>
      <xdr:spPr>
        <a:xfrm>
          <a:off x="14744700" y="5540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163003</xdr:rowOff>
    </xdr:from>
    <xdr:ext cx="469744" cy="259045"/>
    <xdr:sp macro="" textlink="">
      <xdr:nvSpPr>
        <xdr:cNvPr id="154" name="債務償還比率該当値テキスト">
          <a:extLst>
            <a:ext uri="{FF2B5EF4-FFF2-40B4-BE49-F238E27FC236}">
              <a16:creationId xmlns:a16="http://schemas.microsoft.com/office/drawing/2014/main" id="{FC7627F7-CE5E-45E5-9845-7525B6D396E1}"/>
            </a:ext>
          </a:extLst>
        </xdr:cNvPr>
        <xdr:cNvSpPr txBox="1"/>
      </xdr:nvSpPr>
      <xdr:spPr>
        <a:xfrm>
          <a:off x="14846300" y="5392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21880</xdr:rowOff>
    </xdr:from>
    <xdr:to>
      <xdr:col>72</xdr:col>
      <xdr:colOff>123825</xdr:colOff>
      <xdr:row>28</xdr:row>
      <xdr:rowOff>123480</xdr:rowOff>
    </xdr:to>
    <xdr:sp macro="" textlink="">
      <xdr:nvSpPr>
        <xdr:cNvPr id="155" name="楕円 154">
          <a:extLst>
            <a:ext uri="{FF2B5EF4-FFF2-40B4-BE49-F238E27FC236}">
              <a16:creationId xmlns:a16="http://schemas.microsoft.com/office/drawing/2014/main" id="{FE6A3727-90F0-4EFA-A347-DFC4321A46BC}"/>
            </a:ext>
          </a:extLst>
        </xdr:cNvPr>
        <xdr:cNvSpPr/>
      </xdr:nvSpPr>
      <xdr:spPr>
        <a:xfrm>
          <a:off x="14033500" y="5594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19476</xdr:rowOff>
    </xdr:from>
    <xdr:to>
      <xdr:col>76</xdr:col>
      <xdr:colOff>22225</xdr:colOff>
      <xdr:row>28</xdr:row>
      <xdr:rowOff>72680</xdr:rowOff>
    </xdr:to>
    <xdr:cxnSp macro="">
      <xdr:nvCxnSpPr>
        <xdr:cNvPr id="156" name="直線コネクタ 155">
          <a:extLst>
            <a:ext uri="{FF2B5EF4-FFF2-40B4-BE49-F238E27FC236}">
              <a16:creationId xmlns:a16="http://schemas.microsoft.com/office/drawing/2014/main" id="{11449F3E-0EC1-4442-A977-4676B237E2A0}"/>
            </a:ext>
          </a:extLst>
        </xdr:cNvPr>
        <xdr:cNvCxnSpPr/>
      </xdr:nvCxnSpPr>
      <xdr:spPr>
        <a:xfrm flipV="1">
          <a:off x="14084300" y="5591601"/>
          <a:ext cx="711200" cy="53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599</xdr:rowOff>
    </xdr:from>
    <xdr:to>
      <xdr:col>68</xdr:col>
      <xdr:colOff>123825</xdr:colOff>
      <xdr:row>28</xdr:row>
      <xdr:rowOff>102199</xdr:rowOff>
    </xdr:to>
    <xdr:sp macro="" textlink="">
      <xdr:nvSpPr>
        <xdr:cNvPr id="157" name="楕円 156">
          <a:extLst>
            <a:ext uri="{FF2B5EF4-FFF2-40B4-BE49-F238E27FC236}">
              <a16:creationId xmlns:a16="http://schemas.microsoft.com/office/drawing/2014/main" id="{17E75D39-4410-4AD8-940F-370F26A346E5}"/>
            </a:ext>
          </a:extLst>
        </xdr:cNvPr>
        <xdr:cNvSpPr/>
      </xdr:nvSpPr>
      <xdr:spPr>
        <a:xfrm>
          <a:off x="13271500" y="557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51399</xdr:rowOff>
    </xdr:from>
    <xdr:to>
      <xdr:col>72</xdr:col>
      <xdr:colOff>73025</xdr:colOff>
      <xdr:row>28</xdr:row>
      <xdr:rowOff>72680</xdr:rowOff>
    </xdr:to>
    <xdr:cxnSp macro="">
      <xdr:nvCxnSpPr>
        <xdr:cNvPr id="158" name="直線コネクタ 157">
          <a:extLst>
            <a:ext uri="{FF2B5EF4-FFF2-40B4-BE49-F238E27FC236}">
              <a16:creationId xmlns:a16="http://schemas.microsoft.com/office/drawing/2014/main" id="{48672264-351C-4AAA-815F-713E31482121}"/>
            </a:ext>
          </a:extLst>
        </xdr:cNvPr>
        <xdr:cNvCxnSpPr/>
      </xdr:nvCxnSpPr>
      <xdr:spPr>
        <a:xfrm>
          <a:off x="13322300" y="5623524"/>
          <a:ext cx="762000" cy="21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28974</xdr:rowOff>
    </xdr:from>
    <xdr:to>
      <xdr:col>64</xdr:col>
      <xdr:colOff>123825</xdr:colOff>
      <xdr:row>28</xdr:row>
      <xdr:rowOff>130574</xdr:rowOff>
    </xdr:to>
    <xdr:sp macro="" textlink="">
      <xdr:nvSpPr>
        <xdr:cNvPr id="159" name="楕円 158">
          <a:extLst>
            <a:ext uri="{FF2B5EF4-FFF2-40B4-BE49-F238E27FC236}">
              <a16:creationId xmlns:a16="http://schemas.microsoft.com/office/drawing/2014/main" id="{89325A0A-8BA2-488F-B223-50C468B33AFF}"/>
            </a:ext>
          </a:extLst>
        </xdr:cNvPr>
        <xdr:cNvSpPr/>
      </xdr:nvSpPr>
      <xdr:spPr>
        <a:xfrm>
          <a:off x="12509500" y="560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51399</xdr:rowOff>
    </xdr:from>
    <xdr:to>
      <xdr:col>68</xdr:col>
      <xdr:colOff>73025</xdr:colOff>
      <xdr:row>28</xdr:row>
      <xdr:rowOff>79774</xdr:rowOff>
    </xdr:to>
    <xdr:cxnSp macro="">
      <xdr:nvCxnSpPr>
        <xdr:cNvPr id="160" name="直線コネクタ 159">
          <a:extLst>
            <a:ext uri="{FF2B5EF4-FFF2-40B4-BE49-F238E27FC236}">
              <a16:creationId xmlns:a16="http://schemas.microsoft.com/office/drawing/2014/main" id="{725D58AF-5104-4C95-8031-C76E2F132A2A}"/>
            </a:ext>
          </a:extLst>
        </xdr:cNvPr>
        <xdr:cNvCxnSpPr/>
      </xdr:nvCxnSpPr>
      <xdr:spPr>
        <a:xfrm flipV="1">
          <a:off x="12560300" y="5623524"/>
          <a:ext cx="762000" cy="28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129177</xdr:rowOff>
    </xdr:from>
    <xdr:to>
      <xdr:col>60</xdr:col>
      <xdr:colOff>123825</xdr:colOff>
      <xdr:row>28</xdr:row>
      <xdr:rowOff>59327</xdr:rowOff>
    </xdr:to>
    <xdr:sp macro="" textlink="">
      <xdr:nvSpPr>
        <xdr:cNvPr id="161" name="楕円 160">
          <a:extLst>
            <a:ext uri="{FF2B5EF4-FFF2-40B4-BE49-F238E27FC236}">
              <a16:creationId xmlns:a16="http://schemas.microsoft.com/office/drawing/2014/main" id="{A4EF19BB-F91D-4C9F-9F70-6441B98FFDA7}"/>
            </a:ext>
          </a:extLst>
        </xdr:cNvPr>
        <xdr:cNvSpPr/>
      </xdr:nvSpPr>
      <xdr:spPr>
        <a:xfrm>
          <a:off x="11747500" y="5529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8527</xdr:rowOff>
    </xdr:from>
    <xdr:to>
      <xdr:col>64</xdr:col>
      <xdr:colOff>73025</xdr:colOff>
      <xdr:row>28</xdr:row>
      <xdr:rowOff>79774</xdr:rowOff>
    </xdr:to>
    <xdr:cxnSp macro="">
      <xdr:nvCxnSpPr>
        <xdr:cNvPr id="162" name="直線コネクタ 161">
          <a:extLst>
            <a:ext uri="{FF2B5EF4-FFF2-40B4-BE49-F238E27FC236}">
              <a16:creationId xmlns:a16="http://schemas.microsoft.com/office/drawing/2014/main" id="{71723B79-1F4D-47A5-A581-DEEB446016AA}"/>
            </a:ext>
          </a:extLst>
        </xdr:cNvPr>
        <xdr:cNvCxnSpPr/>
      </xdr:nvCxnSpPr>
      <xdr:spPr>
        <a:xfrm>
          <a:off x="11798300" y="5580652"/>
          <a:ext cx="762000" cy="71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8581</xdr:rowOff>
    </xdr:from>
    <xdr:ext cx="469744" cy="259045"/>
    <xdr:sp macro="" textlink="">
      <xdr:nvSpPr>
        <xdr:cNvPr id="163" name="n_1aveValue債務償還比率">
          <a:extLst>
            <a:ext uri="{FF2B5EF4-FFF2-40B4-BE49-F238E27FC236}">
              <a16:creationId xmlns:a16="http://schemas.microsoft.com/office/drawing/2014/main" id="{49C31BC6-E969-4169-8683-F62CC9DF9CD1}"/>
            </a:ext>
          </a:extLst>
        </xdr:cNvPr>
        <xdr:cNvSpPr txBox="1"/>
      </xdr:nvSpPr>
      <xdr:spPr>
        <a:xfrm>
          <a:off x="13836727" y="5923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14441</xdr:rowOff>
    </xdr:from>
    <xdr:ext cx="469744" cy="259045"/>
    <xdr:sp macro="" textlink="">
      <xdr:nvSpPr>
        <xdr:cNvPr id="164" name="n_2aveValue債務償還比率">
          <a:extLst>
            <a:ext uri="{FF2B5EF4-FFF2-40B4-BE49-F238E27FC236}">
              <a16:creationId xmlns:a16="http://schemas.microsoft.com/office/drawing/2014/main" id="{EFA84D76-A0B6-4626-B08A-B233E6943AAE}"/>
            </a:ext>
          </a:extLst>
        </xdr:cNvPr>
        <xdr:cNvSpPr txBox="1"/>
      </xdr:nvSpPr>
      <xdr:spPr>
        <a:xfrm>
          <a:off x="13087427" y="592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31558</xdr:rowOff>
    </xdr:from>
    <xdr:ext cx="469744" cy="259045"/>
    <xdr:sp macro="" textlink="">
      <xdr:nvSpPr>
        <xdr:cNvPr id="165" name="n_3aveValue債務償還比率">
          <a:extLst>
            <a:ext uri="{FF2B5EF4-FFF2-40B4-BE49-F238E27FC236}">
              <a16:creationId xmlns:a16="http://schemas.microsoft.com/office/drawing/2014/main" id="{91C43474-9B9C-4F43-B8D4-01345D27FA40}"/>
            </a:ext>
          </a:extLst>
        </xdr:cNvPr>
        <xdr:cNvSpPr txBox="1"/>
      </xdr:nvSpPr>
      <xdr:spPr>
        <a:xfrm>
          <a:off x="12325427" y="5946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19684</xdr:rowOff>
    </xdr:from>
    <xdr:ext cx="469744" cy="259045"/>
    <xdr:sp macro="" textlink="">
      <xdr:nvSpPr>
        <xdr:cNvPr id="166" name="n_4aveValue債務償還比率">
          <a:extLst>
            <a:ext uri="{FF2B5EF4-FFF2-40B4-BE49-F238E27FC236}">
              <a16:creationId xmlns:a16="http://schemas.microsoft.com/office/drawing/2014/main" id="{B29C5CFB-07F2-491C-8BBF-DD4558C93CDA}"/>
            </a:ext>
          </a:extLst>
        </xdr:cNvPr>
        <xdr:cNvSpPr txBox="1"/>
      </xdr:nvSpPr>
      <xdr:spPr>
        <a:xfrm>
          <a:off x="11563427" y="5934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140007</xdr:rowOff>
    </xdr:from>
    <xdr:ext cx="469744" cy="259045"/>
    <xdr:sp macro="" textlink="">
      <xdr:nvSpPr>
        <xdr:cNvPr id="167" name="n_1mainValue債務償還比率">
          <a:extLst>
            <a:ext uri="{FF2B5EF4-FFF2-40B4-BE49-F238E27FC236}">
              <a16:creationId xmlns:a16="http://schemas.microsoft.com/office/drawing/2014/main" id="{61CC83F8-B934-4332-B946-2DF5AD7523AB}"/>
            </a:ext>
          </a:extLst>
        </xdr:cNvPr>
        <xdr:cNvSpPr txBox="1"/>
      </xdr:nvSpPr>
      <xdr:spPr>
        <a:xfrm>
          <a:off x="13836727" y="5369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118726</xdr:rowOff>
    </xdr:from>
    <xdr:ext cx="469744" cy="259045"/>
    <xdr:sp macro="" textlink="">
      <xdr:nvSpPr>
        <xdr:cNvPr id="168" name="n_2mainValue債務償還比率">
          <a:extLst>
            <a:ext uri="{FF2B5EF4-FFF2-40B4-BE49-F238E27FC236}">
              <a16:creationId xmlns:a16="http://schemas.microsoft.com/office/drawing/2014/main" id="{79ECE896-DCE9-4AC8-818E-AA4CDF9DAB4A}"/>
            </a:ext>
          </a:extLst>
        </xdr:cNvPr>
        <xdr:cNvSpPr txBox="1"/>
      </xdr:nvSpPr>
      <xdr:spPr>
        <a:xfrm>
          <a:off x="13087427" y="5347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147101</xdr:rowOff>
    </xdr:from>
    <xdr:ext cx="469744" cy="259045"/>
    <xdr:sp macro="" textlink="">
      <xdr:nvSpPr>
        <xdr:cNvPr id="169" name="n_3mainValue債務償還比率">
          <a:extLst>
            <a:ext uri="{FF2B5EF4-FFF2-40B4-BE49-F238E27FC236}">
              <a16:creationId xmlns:a16="http://schemas.microsoft.com/office/drawing/2014/main" id="{0D9EA945-9B2D-4736-9696-1A65608AC672}"/>
            </a:ext>
          </a:extLst>
        </xdr:cNvPr>
        <xdr:cNvSpPr txBox="1"/>
      </xdr:nvSpPr>
      <xdr:spPr>
        <a:xfrm>
          <a:off x="12325427" y="5376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75854</xdr:rowOff>
    </xdr:from>
    <xdr:ext cx="469744" cy="259045"/>
    <xdr:sp macro="" textlink="">
      <xdr:nvSpPr>
        <xdr:cNvPr id="170" name="n_4mainValue債務償還比率">
          <a:extLst>
            <a:ext uri="{FF2B5EF4-FFF2-40B4-BE49-F238E27FC236}">
              <a16:creationId xmlns:a16="http://schemas.microsoft.com/office/drawing/2014/main" id="{A1A7E19E-DC36-474F-AB7E-7DBAC607BC65}"/>
            </a:ext>
          </a:extLst>
        </xdr:cNvPr>
        <xdr:cNvSpPr txBox="1"/>
      </xdr:nvSpPr>
      <xdr:spPr>
        <a:xfrm>
          <a:off x="11563427" y="5305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a:extLst>
            <a:ext uri="{FF2B5EF4-FFF2-40B4-BE49-F238E27FC236}">
              <a16:creationId xmlns:a16="http://schemas.microsoft.com/office/drawing/2014/main" id="{41154E2B-95D5-4EF5-8B93-472AA0BAB731}"/>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a:extLst>
            <a:ext uri="{FF2B5EF4-FFF2-40B4-BE49-F238E27FC236}">
              <a16:creationId xmlns:a16="http://schemas.microsoft.com/office/drawing/2014/main" id="{2F6233EE-9EA9-42FF-864A-5A50182D0225}"/>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a:extLst>
            <a:ext uri="{FF2B5EF4-FFF2-40B4-BE49-F238E27FC236}">
              <a16:creationId xmlns:a16="http://schemas.microsoft.com/office/drawing/2014/main" id="{9AD43B27-983A-4D07-828E-A052B12FA691}"/>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a:extLst>
            <a:ext uri="{FF2B5EF4-FFF2-40B4-BE49-F238E27FC236}">
              <a16:creationId xmlns:a16="http://schemas.microsoft.com/office/drawing/2014/main" id="{D9439A70-6D19-4E12-8728-04307CA11384}"/>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a:extLst>
            <a:ext uri="{FF2B5EF4-FFF2-40B4-BE49-F238E27FC236}">
              <a16:creationId xmlns:a16="http://schemas.microsoft.com/office/drawing/2014/main" id="{39860904-CAE8-446E-99A0-370865BF3FC5}"/>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a:extLst>
            <a:ext uri="{FF2B5EF4-FFF2-40B4-BE49-F238E27FC236}">
              <a16:creationId xmlns:a16="http://schemas.microsoft.com/office/drawing/2014/main" id="{D4823223-012A-4B55-A8D9-7025E023B8C3}"/>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8E8AF0A5-1FC9-493A-A1AC-C2E6685ED5AF}"/>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9CBA342-0EDD-4115-9E18-23B87541E2EC}"/>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4A8CD54E-D6F3-4A02-9AF7-4C8BCE42113E}"/>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9496FCBD-B8D3-4E30-9F42-76142DA9DADC}"/>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鹿児島県南大隅町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5AE086B4-3E00-46FF-9CED-7D4A27E46712}"/>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5840B6E5-ACC7-4E90-8AD0-60F4B5E4A053}"/>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6C83D3AE-EBF0-403D-BF72-4A0C269686B7}"/>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6859D5C8-6D24-4906-AFBA-28E00B79ADAE}"/>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BE89FD7F-E159-4D1D-BACB-E9F6BD5BE995}"/>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D433B00E-C0A3-40B6-A142-07DF74EDCFF3}"/>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6,604
6,578
213.59
8,395,765
8,099,866
286,528
4,553,253
10,605,851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51FC55DE-87B9-46D2-9608-C9186ACD7EF8}"/>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9E38562F-C20A-494E-83DE-77FD2F6C5677}"/>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EAA32D23-A334-4952-871B-CD322F43438C}"/>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E3CCBAB4-2F1E-4C0A-BFEE-CCB81DB5DC9E}"/>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26B1E2F0-C2EC-4351-954D-59986EF42225}"/>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F3B8FD66-4E73-407A-BC65-EED86A5ACCDB}"/>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A01E8DF4-C970-4CAC-AF77-971F202EE337}"/>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252A8E6F-E6C6-447E-8C85-A55BCF036DBA}"/>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559FAB8C-ED99-47D7-9B1F-D6852F09501A}"/>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7819BB5-520D-4DBD-8B08-ECCC8F6A639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9DE25E01-ADAE-41FC-8B63-10ADE1BCFB4C}"/>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850F88F3-17F7-4851-8902-DAEEA92A7DAA}"/>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BA22E1C9-8631-438B-B889-8BF5F0E6382C}"/>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E78A1B1-4EDC-4519-B2EE-9FBF330E6DA2}"/>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5C7D6838-F9DC-421B-83CD-E30F3424CC7D}"/>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F49F5DB5-B717-4AF4-8A52-7F014A3322B3}"/>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B60931B7-9003-43F2-A387-6CC8A88DC0DF}"/>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CAFF4ED1-0EE5-4543-87D8-BAE93D54A644}"/>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2161859F-5662-4471-9325-95CA6B414748}"/>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BB9FF491-9B5D-46C0-BB3A-CEFBD42F600D}"/>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287BE3D3-C501-44EA-B45F-3D8932C1EA3E}"/>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B74E06FB-BEE6-440B-AA46-31448E07C0D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3ED5472D-C1E8-4ABC-A032-071982EC29B5}"/>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9426244A-DD4E-4B12-9F47-2A734244F02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3B88125C-EBDD-4B37-8CFC-9705615C5E1C}"/>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23DB97A3-A719-4425-B79F-49D82E16825D}"/>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F13BAE68-C323-4485-9F03-89E965877A6E}"/>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2B003C77-3FE2-4D3D-B927-0958CC79B613}"/>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247E0348-D8E5-4030-B990-05E4C3074601}"/>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82347BB2-F50B-4DA6-95A1-163644713175}"/>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4ABCC213-116B-45EF-8F47-4560628BF04A}"/>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1926CA24-527B-4DFF-B1C6-67D65A8F732F}"/>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9288B3FC-65A7-49BA-AFC7-92FCA9487C0D}"/>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D7A93B54-2CBB-4BBA-ABDD-C019B41AAF8E}"/>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40513258-FCDD-48E7-89A5-26AD45154024}"/>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9D9D6075-E75A-4022-81D6-A2B08F11788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5CDFD66F-CDFD-4B4A-A3E3-A0CE8E997CF7}"/>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61BFE2E2-87B8-4321-B613-BB85C4211F26}"/>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D7B78A50-E524-4D0B-9B27-5FD8761F4E69}"/>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AEC70A12-4C6D-4E37-BD1A-F2CB6C3903BE}"/>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7878F18F-FDAD-490A-B2E2-26FE2D625AF6}"/>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286C3881-946E-4B28-B68F-5C236790E2C5}"/>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98F3AC37-98BE-40AE-8906-5082B4C5CB68}"/>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EA79FB4-028D-44F5-9133-B931FBD2B2C9}"/>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7F9A8E26-56B0-4676-91CC-37BABB3387AC}"/>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9F39DEFC-4E79-4B70-827A-6E6ECCB73D65}"/>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99060</xdr:rowOff>
    </xdr:from>
    <xdr:to>
      <xdr:col>24</xdr:col>
      <xdr:colOff>62865</xdr:colOff>
      <xdr:row>41</xdr:row>
      <xdr:rowOff>169273</xdr:rowOff>
    </xdr:to>
    <xdr:cxnSp macro="">
      <xdr:nvCxnSpPr>
        <xdr:cNvPr id="58" name="直線コネクタ 57">
          <a:extLst>
            <a:ext uri="{FF2B5EF4-FFF2-40B4-BE49-F238E27FC236}">
              <a16:creationId xmlns:a16="http://schemas.microsoft.com/office/drawing/2014/main" id="{C017A1FF-F5D6-4625-9B26-F8D210DE4394}"/>
            </a:ext>
          </a:extLst>
        </xdr:cNvPr>
        <xdr:cNvCxnSpPr/>
      </xdr:nvCxnSpPr>
      <xdr:spPr>
        <a:xfrm flipV="1">
          <a:off x="4634865" y="5756910"/>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1650</xdr:rowOff>
    </xdr:from>
    <xdr:ext cx="405111" cy="259045"/>
    <xdr:sp macro="" textlink="">
      <xdr:nvSpPr>
        <xdr:cNvPr id="59" name="【道路】&#10;有形固定資産減価償却率最小値テキスト">
          <a:extLst>
            <a:ext uri="{FF2B5EF4-FFF2-40B4-BE49-F238E27FC236}">
              <a16:creationId xmlns:a16="http://schemas.microsoft.com/office/drawing/2014/main" id="{92E14EE0-4961-4F51-B11A-451AA99F3029}"/>
            </a:ext>
          </a:extLst>
        </xdr:cNvPr>
        <xdr:cNvSpPr txBox="1"/>
      </xdr:nvSpPr>
      <xdr:spPr>
        <a:xfrm>
          <a:off x="4673600" y="7202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169273</xdr:rowOff>
    </xdr:from>
    <xdr:to>
      <xdr:col>24</xdr:col>
      <xdr:colOff>152400</xdr:colOff>
      <xdr:row>41</xdr:row>
      <xdr:rowOff>169273</xdr:rowOff>
    </xdr:to>
    <xdr:cxnSp macro="">
      <xdr:nvCxnSpPr>
        <xdr:cNvPr id="60" name="直線コネクタ 59">
          <a:extLst>
            <a:ext uri="{FF2B5EF4-FFF2-40B4-BE49-F238E27FC236}">
              <a16:creationId xmlns:a16="http://schemas.microsoft.com/office/drawing/2014/main" id="{B93AEFDC-0CA0-4A0D-B43B-4264633E513D}"/>
            </a:ext>
          </a:extLst>
        </xdr:cNvPr>
        <xdr:cNvCxnSpPr/>
      </xdr:nvCxnSpPr>
      <xdr:spPr>
        <a:xfrm>
          <a:off x="4546600" y="719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45737</xdr:rowOff>
    </xdr:from>
    <xdr:ext cx="340478" cy="259045"/>
    <xdr:sp macro="" textlink="">
      <xdr:nvSpPr>
        <xdr:cNvPr id="61" name="【道路】&#10;有形固定資産減価償却率最大値テキスト">
          <a:extLst>
            <a:ext uri="{FF2B5EF4-FFF2-40B4-BE49-F238E27FC236}">
              <a16:creationId xmlns:a16="http://schemas.microsoft.com/office/drawing/2014/main" id="{D986A0C3-C289-49B3-8122-1343E9CDD43A}"/>
            </a:ext>
          </a:extLst>
        </xdr:cNvPr>
        <xdr:cNvSpPr txBox="1"/>
      </xdr:nvSpPr>
      <xdr:spPr>
        <a:xfrm>
          <a:off x="4673600" y="553213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99060</xdr:rowOff>
    </xdr:from>
    <xdr:to>
      <xdr:col>24</xdr:col>
      <xdr:colOff>152400</xdr:colOff>
      <xdr:row>33</xdr:row>
      <xdr:rowOff>99060</xdr:rowOff>
    </xdr:to>
    <xdr:cxnSp macro="">
      <xdr:nvCxnSpPr>
        <xdr:cNvPr id="62" name="直線コネクタ 61">
          <a:extLst>
            <a:ext uri="{FF2B5EF4-FFF2-40B4-BE49-F238E27FC236}">
              <a16:creationId xmlns:a16="http://schemas.microsoft.com/office/drawing/2014/main" id="{489AB68E-2DD4-4725-BEC9-4BFB2B307FEB}"/>
            </a:ext>
          </a:extLst>
        </xdr:cNvPr>
        <xdr:cNvCxnSpPr/>
      </xdr:nvCxnSpPr>
      <xdr:spPr>
        <a:xfrm>
          <a:off x="4546600" y="575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39</xdr:row>
      <xdr:rowOff>21789</xdr:rowOff>
    </xdr:from>
    <xdr:ext cx="405111" cy="259045"/>
    <xdr:sp macro="" textlink="">
      <xdr:nvSpPr>
        <xdr:cNvPr id="63" name="【道路】&#10;有形固定資産減価償却率平均値テキスト">
          <a:extLst>
            <a:ext uri="{FF2B5EF4-FFF2-40B4-BE49-F238E27FC236}">
              <a16:creationId xmlns:a16="http://schemas.microsoft.com/office/drawing/2014/main" id="{B2E607BA-6A93-4A83-95B2-8013BCABE82F}"/>
            </a:ext>
          </a:extLst>
        </xdr:cNvPr>
        <xdr:cNvSpPr txBox="1"/>
      </xdr:nvSpPr>
      <xdr:spPr>
        <a:xfrm>
          <a:off x="4673600" y="67083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43362</xdr:rowOff>
    </xdr:from>
    <xdr:to>
      <xdr:col>24</xdr:col>
      <xdr:colOff>114300</xdr:colOff>
      <xdr:row>39</xdr:row>
      <xdr:rowOff>144962</xdr:rowOff>
    </xdr:to>
    <xdr:sp macro="" textlink="">
      <xdr:nvSpPr>
        <xdr:cNvPr id="64" name="フローチャート: 判断 63">
          <a:extLst>
            <a:ext uri="{FF2B5EF4-FFF2-40B4-BE49-F238E27FC236}">
              <a16:creationId xmlns:a16="http://schemas.microsoft.com/office/drawing/2014/main" id="{B1219F07-3D6B-4A07-BD0F-FB999CB4132D}"/>
            </a:ext>
          </a:extLst>
        </xdr:cNvPr>
        <xdr:cNvSpPr/>
      </xdr:nvSpPr>
      <xdr:spPr>
        <a:xfrm>
          <a:off x="4584700" y="672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12337</xdr:rowOff>
    </xdr:from>
    <xdr:to>
      <xdr:col>20</xdr:col>
      <xdr:colOff>38100</xdr:colOff>
      <xdr:row>39</xdr:row>
      <xdr:rowOff>113937</xdr:rowOff>
    </xdr:to>
    <xdr:sp macro="" textlink="">
      <xdr:nvSpPr>
        <xdr:cNvPr id="65" name="フローチャート: 判断 64">
          <a:extLst>
            <a:ext uri="{FF2B5EF4-FFF2-40B4-BE49-F238E27FC236}">
              <a16:creationId xmlns:a16="http://schemas.microsoft.com/office/drawing/2014/main" id="{B878239E-C568-4C46-B916-C5022473C06A}"/>
            </a:ext>
          </a:extLst>
        </xdr:cNvPr>
        <xdr:cNvSpPr/>
      </xdr:nvSpPr>
      <xdr:spPr>
        <a:xfrm>
          <a:off x="3746500" y="669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125004</xdr:rowOff>
    </xdr:from>
    <xdr:to>
      <xdr:col>15</xdr:col>
      <xdr:colOff>101600</xdr:colOff>
      <xdr:row>39</xdr:row>
      <xdr:rowOff>55154</xdr:rowOff>
    </xdr:to>
    <xdr:sp macro="" textlink="">
      <xdr:nvSpPr>
        <xdr:cNvPr id="66" name="フローチャート: 判断 65">
          <a:extLst>
            <a:ext uri="{FF2B5EF4-FFF2-40B4-BE49-F238E27FC236}">
              <a16:creationId xmlns:a16="http://schemas.microsoft.com/office/drawing/2014/main" id="{4C5ADE4E-A0F6-4076-AA69-20C57A6753EC}"/>
            </a:ext>
          </a:extLst>
        </xdr:cNvPr>
        <xdr:cNvSpPr/>
      </xdr:nvSpPr>
      <xdr:spPr>
        <a:xfrm>
          <a:off x="2857500" y="664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102144</xdr:rowOff>
    </xdr:from>
    <xdr:to>
      <xdr:col>10</xdr:col>
      <xdr:colOff>165100</xdr:colOff>
      <xdr:row>39</xdr:row>
      <xdr:rowOff>32294</xdr:rowOff>
    </xdr:to>
    <xdr:sp macro="" textlink="">
      <xdr:nvSpPr>
        <xdr:cNvPr id="67" name="フローチャート: 判断 66">
          <a:extLst>
            <a:ext uri="{FF2B5EF4-FFF2-40B4-BE49-F238E27FC236}">
              <a16:creationId xmlns:a16="http://schemas.microsoft.com/office/drawing/2014/main" id="{76A5C4C4-909E-496A-9325-71937526B759}"/>
            </a:ext>
          </a:extLst>
        </xdr:cNvPr>
        <xdr:cNvSpPr/>
      </xdr:nvSpPr>
      <xdr:spPr>
        <a:xfrm>
          <a:off x="19685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48260</xdr:rowOff>
    </xdr:from>
    <xdr:to>
      <xdr:col>6</xdr:col>
      <xdr:colOff>38100</xdr:colOff>
      <xdr:row>38</xdr:row>
      <xdr:rowOff>149860</xdr:rowOff>
    </xdr:to>
    <xdr:sp macro="" textlink="">
      <xdr:nvSpPr>
        <xdr:cNvPr id="68" name="フローチャート: 判断 67">
          <a:extLst>
            <a:ext uri="{FF2B5EF4-FFF2-40B4-BE49-F238E27FC236}">
              <a16:creationId xmlns:a16="http://schemas.microsoft.com/office/drawing/2014/main" id="{A3CA951B-4EF0-4730-8242-4CC91AE9C294}"/>
            </a:ext>
          </a:extLst>
        </xdr:cNvPr>
        <xdr:cNvSpPr/>
      </xdr:nvSpPr>
      <xdr:spPr>
        <a:xfrm>
          <a:off x="1079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9D67AD6C-2254-4631-8511-6D52D55D70E7}"/>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E2DA2871-3182-40EB-B3E2-57681F00AD9E}"/>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D9ED3DF-C6B7-4190-8134-4C9C5321CE4B}"/>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31DAB709-7CF6-460B-B82D-6530445679A1}"/>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4AE54533-5C09-415B-9F10-FBC0BD0CC70E}"/>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13970</xdr:rowOff>
    </xdr:from>
    <xdr:to>
      <xdr:col>24</xdr:col>
      <xdr:colOff>114300</xdr:colOff>
      <xdr:row>38</xdr:row>
      <xdr:rowOff>115570</xdr:rowOff>
    </xdr:to>
    <xdr:sp macro="" textlink="">
      <xdr:nvSpPr>
        <xdr:cNvPr id="74" name="楕円 73">
          <a:extLst>
            <a:ext uri="{FF2B5EF4-FFF2-40B4-BE49-F238E27FC236}">
              <a16:creationId xmlns:a16="http://schemas.microsoft.com/office/drawing/2014/main" id="{8F177841-7782-42AD-9F33-DF68608F7169}"/>
            </a:ext>
          </a:extLst>
        </xdr:cNvPr>
        <xdr:cNvSpPr/>
      </xdr:nvSpPr>
      <xdr:spPr>
        <a:xfrm>
          <a:off x="4584700" y="652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36847</xdr:rowOff>
    </xdr:from>
    <xdr:ext cx="405111" cy="259045"/>
    <xdr:sp macro="" textlink="">
      <xdr:nvSpPr>
        <xdr:cNvPr id="75" name="【道路】&#10;有形固定資産減価償却率該当値テキスト">
          <a:extLst>
            <a:ext uri="{FF2B5EF4-FFF2-40B4-BE49-F238E27FC236}">
              <a16:creationId xmlns:a16="http://schemas.microsoft.com/office/drawing/2014/main" id="{056E7FC6-B41E-4EBF-A89B-71B9FE96B089}"/>
            </a:ext>
          </a:extLst>
        </xdr:cNvPr>
        <xdr:cNvSpPr txBox="1"/>
      </xdr:nvSpPr>
      <xdr:spPr>
        <a:xfrm>
          <a:off x="4673600" y="6380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141333</xdr:rowOff>
    </xdr:from>
    <xdr:to>
      <xdr:col>20</xdr:col>
      <xdr:colOff>38100</xdr:colOff>
      <xdr:row>38</xdr:row>
      <xdr:rowOff>71482</xdr:rowOff>
    </xdr:to>
    <xdr:sp macro="" textlink="">
      <xdr:nvSpPr>
        <xdr:cNvPr id="76" name="楕円 75">
          <a:extLst>
            <a:ext uri="{FF2B5EF4-FFF2-40B4-BE49-F238E27FC236}">
              <a16:creationId xmlns:a16="http://schemas.microsoft.com/office/drawing/2014/main" id="{C81F4327-9304-4FB0-A77F-9FD9431292C5}"/>
            </a:ext>
          </a:extLst>
        </xdr:cNvPr>
        <xdr:cNvSpPr/>
      </xdr:nvSpPr>
      <xdr:spPr>
        <a:xfrm>
          <a:off x="3746500" y="648498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20683</xdr:rowOff>
    </xdr:from>
    <xdr:to>
      <xdr:col>24</xdr:col>
      <xdr:colOff>63500</xdr:colOff>
      <xdr:row>38</xdr:row>
      <xdr:rowOff>64770</xdr:rowOff>
    </xdr:to>
    <xdr:cxnSp macro="">
      <xdr:nvCxnSpPr>
        <xdr:cNvPr id="77" name="直線コネクタ 76">
          <a:extLst>
            <a:ext uri="{FF2B5EF4-FFF2-40B4-BE49-F238E27FC236}">
              <a16:creationId xmlns:a16="http://schemas.microsoft.com/office/drawing/2014/main" id="{52781A99-A17C-49A7-BE53-390C7DE5E03C}"/>
            </a:ext>
          </a:extLst>
        </xdr:cNvPr>
        <xdr:cNvCxnSpPr/>
      </xdr:nvCxnSpPr>
      <xdr:spPr>
        <a:xfrm>
          <a:off x="3797300" y="6535783"/>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107043</xdr:rowOff>
    </xdr:from>
    <xdr:to>
      <xdr:col>15</xdr:col>
      <xdr:colOff>101600</xdr:colOff>
      <xdr:row>38</xdr:row>
      <xdr:rowOff>37193</xdr:rowOff>
    </xdr:to>
    <xdr:sp macro="" textlink="">
      <xdr:nvSpPr>
        <xdr:cNvPr id="78" name="楕円 77">
          <a:extLst>
            <a:ext uri="{FF2B5EF4-FFF2-40B4-BE49-F238E27FC236}">
              <a16:creationId xmlns:a16="http://schemas.microsoft.com/office/drawing/2014/main" id="{61C6595E-584F-4CCF-B87D-545FDBB3EDB1}"/>
            </a:ext>
          </a:extLst>
        </xdr:cNvPr>
        <xdr:cNvSpPr/>
      </xdr:nvSpPr>
      <xdr:spPr>
        <a:xfrm>
          <a:off x="2857500" y="645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157843</xdr:rowOff>
    </xdr:from>
    <xdr:to>
      <xdr:col>19</xdr:col>
      <xdr:colOff>177800</xdr:colOff>
      <xdr:row>38</xdr:row>
      <xdr:rowOff>20683</xdr:rowOff>
    </xdr:to>
    <xdr:cxnSp macro="">
      <xdr:nvCxnSpPr>
        <xdr:cNvPr id="79" name="直線コネクタ 78">
          <a:extLst>
            <a:ext uri="{FF2B5EF4-FFF2-40B4-BE49-F238E27FC236}">
              <a16:creationId xmlns:a16="http://schemas.microsoft.com/office/drawing/2014/main" id="{7310FBF6-0983-4314-BCE5-AA8869AE9F83}"/>
            </a:ext>
          </a:extLst>
        </xdr:cNvPr>
        <xdr:cNvCxnSpPr/>
      </xdr:nvCxnSpPr>
      <xdr:spPr>
        <a:xfrm>
          <a:off x="2908300" y="6501493"/>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72753</xdr:rowOff>
    </xdr:from>
    <xdr:to>
      <xdr:col>10</xdr:col>
      <xdr:colOff>165100</xdr:colOff>
      <xdr:row>38</xdr:row>
      <xdr:rowOff>2903</xdr:rowOff>
    </xdr:to>
    <xdr:sp macro="" textlink="">
      <xdr:nvSpPr>
        <xdr:cNvPr id="80" name="楕円 79">
          <a:extLst>
            <a:ext uri="{FF2B5EF4-FFF2-40B4-BE49-F238E27FC236}">
              <a16:creationId xmlns:a16="http://schemas.microsoft.com/office/drawing/2014/main" id="{12B1E032-109A-4609-89DD-F7CC2A0F85C3}"/>
            </a:ext>
          </a:extLst>
        </xdr:cNvPr>
        <xdr:cNvSpPr/>
      </xdr:nvSpPr>
      <xdr:spPr>
        <a:xfrm>
          <a:off x="1968500" y="641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123553</xdr:rowOff>
    </xdr:from>
    <xdr:to>
      <xdr:col>15</xdr:col>
      <xdr:colOff>50800</xdr:colOff>
      <xdr:row>37</xdr:row>
      <xdr:rowOff>157843</xdr:rowOff>
    </xdr:to>
    <xdr:cxnSp macro="">
      <xdr:nvCxnSpPr>
        <xdr:cNvPr id="81" name="直線コネクタ 80">
          <a:extLst>
            <a:ext uri="{FF2B5EF4-FFF2-40B4-BE49-F238E27FC236}">
              <a16:creationId xmlns:a16="http://schemas.microsoft.com/office/drawing/2014/main" id="{68C27087-E0FA-42E4-9B96-30AF6B678E26}"/>
            </a:ext>
          </a:extLst>
        </xdr:cNvPr>
        <xdr:cNvCxnSpPr/>
      </xdr:nvCxnSpPr>
      <xdr:spPr>
        <a:xfrm>
          <a:off x="2019300" y="6467203"/>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58057</xdr:rowOff>
    </xdr:from>
    <xdr:to>
      <xdr:col>6</xdr:col>
      <xdr:colOff>38100</xdr:colOff>
      <xdr:row>37</xdr:row>
      <xdr:rowOff>159657</xdr:rowOff>
    </xdr:to>
    <xdr:sp macro="" textlink="">
      <xdr:nvSpPr>
        <xdr:cNvPr id="82" name="楕円 81">
          <a:extLst>
            <a:ext uri="{FF2B5EF4-FFF2-40B4-BE49-F238E27FC236}">
              <a16:creationId xmlns:a16="http://schemas.microsoft.com/office/drawing/2014/main" id="{758338D8-4576-43CF-B387-0EA0A20340D4}"/>
            </a:ext>
          </a:extLst>
        </xdr:cNvPr>
        <xdr:cNvSpPr/>
      </xdr:nvSpPr>
      <xdr:spPr>
        <a:xfrm>
          <a:off x="1079500" y="640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108857</xdr:rowOff>
    </xdr:from>
    <xdr:to>
      <xdr:col>10</xdr:col>
      <xdr:colOff>114300</xdr:colOff>
      <xdr:row>37</xdr:row>
      <xdr:rowOff>123553</xdr:rowOff>
    </xdr:to>
    <xdr:cxnSp macro="">
      <xdr:nvCxnSpPr>
        <xdr:cNvPr id="83" name="直線コネクタ 82">
          <a:extLst>
            <a:ext uri="{FF2B5EF4-FFF2-40B4-BE49-F238E27FC236}">
              <a16:creationId xmlns:a16="http://schemas.microsoft.com/office/drawing/2014/main" id="{8EF3BC1C-9E85-4156-A710-35AAF3B7DAE5}"/>
            </a:ext>
          </a:extLst>
        </xdr:cNvPr>
        <xdr:cNvCxnSpPr/>
      </xdr:nvCxnSpPr>
      <xdr:spPr>
        <a:xfrm>
          <a:off x="1130300" y="6452507"/>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105064</xdr:rowOff>
    </xdr:from>
    <xdr:ext cx="405111" cy="259045"/>
    <xdr:sp macro="" textlink="">
      <xdr:nvSpPr>
        <xdr:cNvPr id="84" name="n_1aveValue【道路】&#10;有形固定資産減価償却率">
          <a:extLst>
            <a:ext uri="{FF2B5EF4-FFF2-40B4-BE49-F238E27FC236}">
              <a16:creationId xmlns:a16="http://schemas.microsoft.com/office/drawing/2014/main" id="{548DEA31-7DA3-454A-97B4-CFE68E5302B6}"/>
            </a:ext>
          </a:extLst>
        </xdr:cNvPr>
        <xdr:cNvSpPr txBox="1"/>
      </xdr:nvSpPr>
      <xdr:spPr>
        <a:xfrm>
          <a:off x="3582044" y="679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46281</xdr:rowOff>
    </xdr:from>
    <xdr:ext cx="405111" cy="259045"/>
    <xdr:sp macro="" textlink="">
      <xdr:nvSpPr>
        <xdr:cNvPr id="85" name="n_2aveValue【道路】&#10;有形固定資産減価償却率">
          <a:extLst>
            <a:ext uri="{FF2B5EF4-FFF2-40B4-BE49-F238E27FC236}">
              <a16:creationId xmlns:a16="http://schemas.microsoft.com/office/drawing/2014/main" id="{B388BAB6-B815-4440-A434-C8ACD70D5A89}"/>
            </a:ext>
          </a:extLst>
        </xdr:cNvPr>
        <xdr:cNvSpPr txBox="1"/>
      </xdr:nvSpPr>
      <xdr:spPr>
        <a:xfrm>
          <a:off x="2705744" y="6732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23421</xdr:rowOff>
    </xdr:from>
    <xdr:ext cx="405111" cy="259045"/>
    <xdr:sp macro="" textlink="">
      <xdr:nvSpPr>
        <xdr:cNvPr id="86" name="n_3aveValue【道路】&#10;有形固定資産減価償却率">
          <a:extLst>
            <a:ext uri="{FF2B5EF4-FFF2-40B4-BE49-F238E27FC236}">
              <a16:creationId xmlns:a16="http://schemas.microsoft.com/office/drawing/2014/main" id="{B7C911ED-A775-4229-A87A-8E48FEDB09A2}"/>
            </a:ext>
          </a:extLst>
        </xdr:cNvPr>
        <xdr:cNvSpPr txBox="1"/>
      </xdr:nvSpPr>
      <xdr:spPr>
        <a:xfrm>
          <a:off x="1816744" y="670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140987</xdr:rowOff>
    </xdr:from>
    <xdr:ext cx="405111" cy="259045"/>
    <xdr:sp macro="" textlink="">
      <xdr:nvSpPr>
        <xdr:cNvPr id="87" name="n_4aveValue【道路】&#10;有形固定資産減価償却率">
          <a:extLst>
            <a:ext uri="{FF2B5EF4-FFF2-40B4-BE49-F238E27FC236}">
              <a16:creationId xmlns:a16="http://schemas.microsoft.com/office/drawing/2014/main" id="{93A560C0-8A87-441C-8381-82772C2CD3B1}"/>
            </a:ext>
          </a:extLst>
        </xdr:cNvPr>
        <xdr:cNvSpPr txBox="1"/>
      </xdr:nvSpPr>
      <xdr:spPr>
        <a:xfrm>
          <a:off x="9277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88010</xdr:rowOff>
    </xdr:from>
    <xdr:ext cx="405111" cy="259045"/>
    <xdr:sp macro="" textlink="">
      <xdr:nvSpPr>
        <xdr:cNvPr id="88" name="n_1mainValue【道路】&#10;有形固定資産減価償却率">
          <a:extLst>
            <a:ext uri="{FF2B5EF4-FFF2-40B4-BE49-F238E27FC236}">
              <a16:creationId xmlns:a16="http://schemas.microsoft.com/office/drawing/2014/main" id="{946F8161-17E8-410D-9938-80E680BF61B0}"/>
            </a:ext>
          </a:extLst>
        </xdr:cNvPr>
        <xdr:cNvSpPr txBox="1"/>
      </xdr:nvSpPr>
      <xdr:spPr>
        <a:xfrm>
          <a:off x="3582044" y="6260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53720</xdr:rowOff>
    </xdr:from>
    <xdr:ext cx="405111" cy="259045"/>
    <xdr:sp macro="" textlink="">
      <xdr:nvSpPr>
        <xdr:cNvPr id="89" name="n_2mainValue【道路】&#10;有形固定資産減価償却率">
          <a:extLst>
            <a:ext uri="{FF2B5EF4-FFF2-40B4-BE49-F238E27FC236}">
              <a16:creationId xmlns:a16="http://schemas.microsoft.com/office/drawing/2014/main" id="{52A62EEF-D3B8-47CB-A8C9-AE626B1FCB55}"/>
            </a:ext>
          </a:extLst>
        </xdr:cNvPr>
        <xdr:cNvSpPr txBox="1"/>
      </xdr:nvSpPr>
      <xdr:spPr>
        <a:xfrm>
          <a:off x="2705744" y="622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19430</xdr:rowOff>
    </xdr:from>
    <xdr:ext cx="405111" cy="259045"/>
    <xdr:sp macro="" textlink="">
      <xdr:nvSpPr>
        <xdr:cNvPr id="90" name="n_3mainValue【道路】&#10;有形固定資産減価償却率">
          <a:extLst>
            <a:ext uri="{FF2B5EF4-FFF2-40B4-BE49-F238E27FC236}">
              <a16:creationId xmlns:a16="http://schemas.microsoft.com/office/drawing/2014/main" id="{2782EE3A-A49F-4A32-B544-AF853505058F}"/>
            </a:ext>
          </a:extLst>
        </xdr:cNvPr>
        <xdr:cNvSpPr txBox="1"/>
      </xdr:nvSpPr>
      <xdr:spPr>
        <a:xfrm>
          <a:off x="1816744" y="6191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4734</xdr:rowOff>
    </xdr:from>
    <xdr:ext cx="405111" cy="259045"/>
    <xdr:sp macro="" textlink="">
      <xdr:nvSpPr>
        <xdr:cNvPr id="91" name="n_4mainValue【道路】&#10;有形固定資産減価償却率">
          <a:extLst>
            <a:ext uri="{FF2B5EF4-FFF2-40B4-BE49-F238E27FC236}">
              <a16:creationId xmlns:a16="http://schemas.microsoft.com/office/drawing/2014/main" id="{B791B4A1-7A19-46D3-850E-9DAF80FD2DBC}"/>
            </a:ext>
          </a:extLst>
        </xdr:cNvPr>
        <xdr:cNvSpPr txBox="1"/>
      </xdr:nvSpPr>
      <xdr:spPr>
        <a:xfrm>
          <a:off x="927744" y="6176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80BA32A4-4D24-4C8C-9498-2A935754905E}"/>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78181608-4022-4D57-A189-3E53757A56A1}"/>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F042A508-9971-45A3-801D-DDA7009FAEB3}"/>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A6FC54C2-F1AB-46EB-A33C-0DED681D7B5F}"/>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A534037A-1EA0-4372-9F52-F1215E6BE775}"/>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71A54697-A92F-49CB-BE4C-3D5BC0514E27}"/>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C94F8F6F-5316-49D5-8FB0-686FECBF9B2F}"/>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3188E28E-E423-4312-BFB1-D79169BAF2A9}"/>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1351EC05-AE85-495F-88CA-388956296F6C}"/>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B38FBD45-275B-4A42-9F53-E8F12720991D}"/>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1AE9A90B-C78C-47F5-8FC5-B96E3D813DC4}"/>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8A196046-4E01-4712-B8FE-3DEDA3EF274D}"/>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7ACB5F51-028C-4EA9-834F-AF93B96F61FA}"/>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a:extLst>
            <a:ext uri="{FF2B5EF4-FFF2-40B4-BE49-F238E27FC236}">
              <a16:creationId xmlns:a16="http://schemas.microsoft.com/office/drawing/2014/main" id="{8551AC7E-BD7E-46C5-AEEB-0E1781D445B1}"/>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AE6F0A5C-A5FD-4C00-83B3-6B5DBFF8E697}"/>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a:extLst>
            <a:ext uri="{FF2B5EF4-FFF2-40B4-BE49-F238E27FC236}">
              <a16:creationId xmlns:a16="http://schemas.microsoft.com/office/drawing/2014/main" id="{EC97A598-C762-4CC9-9585-CFC38DD56A14}"/>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AFAA7ABC-EC19-4DDD-B189-962F430DEB84}"/>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a:extLst>
            <a:ext uri="{FF2B5EF4-FFF2-40B4-BE49-F238E27FC236}">
              <a16:creationId xmlns:a16="http://schemas.microsoft.com/office/drawing/2014/main" id="{EB0B059F-24AB-4B1A-93A3-F9CD558DA1A9}"/>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8B35E3B4-78F1-41DE-859B-5C77E1AB14A5}"/>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86377</xdr:rowOff>
    </xdr:from>
    <xdr:ext cx="685572" cy="259045"/>
    <xdr:sp macro="" textlink="">
      <xdr:nvSpPr>
        <xdr:cNvPr id="111" name="テキスト ボックス 110">
          <a:extLst>
            <a:ext uri="{FF2B5EF4-FFF2-40B4-BE49-F238E27FC236}">
              <a16:creationId xmlns:a16="http://schemas.microsoft.com/office/drawing/2014/main" id="{0F911766-FC99-41FD-AD7B-62BECBC4E7AB}"/>
            </a:ext>
          </a:extLst>
        </xdr:cNvPr>
        <xdr:cNvSpPr txBox="1"/>
      </xdr:nvSpPr>
      <xdr:spPr>
        <a:xfrm>
          <a:off x="5918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D392564-083A-43C6-8F3B-E9510C51114F}"/>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3" name="テキスト ボックス 112">
          <a:extLst>
            <a:ext uri="{FF2B5EF4-FFF2-40B4-BE49-F238E27FC236}">
              <a16:creationId xmlns:a16="http://schemas.microsoft.com/office/drawing/2014/main" id="{A0092AFC-4B19-43C4-A40B-10C3E687A748}"/>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48264AFA-833B-4664-8209-9E02FEDA1026}"/>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67070</xdr:rowOff>
    </xdr:from>
    <xdr:to>
      <xdr:col>54</xdr:col>
      <xdr:colOff>189865</xdr:colOff>
      <xdr:row>42</xdr:row>
      <xdr:rowOff>34266</xdr:rowOff>
    </xdr:to>
    <xdr:cxnSp macro="">
      <xdr:nvCxnSpPr>
        <xdr:cNvPr id="115" name="直線コネクタ 114">
          <a:extLst>
            <a:ext uri="{FF2B5EF4-FFF2-40B4-BE49-F238E27FC236}">
              <a16:creationId xmlns:a16="http://schemas.microsoft.com/office/drawing/2014/main" id="{6012BBC5-DC63-4C3C-81BD-E68B6E5AE70B}"/>
            </a:ext>
          </a:extLst>
        </xdr:cNvPr>
        <xdr:cNvCxnSpPr/>
      </xdr:nvCxnSpPr>
      <xdr:spPr>
        <a:xfrm flipV="1">
          <a:off x="10476865" y="5896370"/>
          <a:ext cx="0" cy="13387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38093</xdr:rowOff>
    </xdr:from>
    <xdr:ext cx="469744" cy="259045"/>
    <xdr:sp macro="" textlink="">
      <xdr:nvSpPr>
        <xdr:cNvPr id="116" name="【道路】&#10;一人当たり延長最小値テキスト">
          <a:extLst>
            <a:ext uri="{FF2B5EF4-FFF2-40B4-BE49-F238E27FC236}">
              <a16:creationId xmlns:a16="http://schemas.microsoft.com/office/drawing/2014/main" id="{0F96AF15-C9D7-4F68-ABD9-627B0D7645FC}"/>
            </a:ext>
          </a:extLst>
        </xdr:cNvPr>
        <xdr:cNvSpPr txBox="1"/>
      </xdr:nvSpPr>
      <xdr:spPr>
        <a:xfrm>
          <a:off x="10515600" y="7238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34266</xdr:rowOff>
    </xdr:from>
    <xdr:to>
      <xdr:col>55</xdr:col>
      <xdr:colOff>88900</xdr:colOff>
      <xdr:row>42</xdr:row>
      <xdr:rowOff>34266</xdr:rowOff>
    </xdr:to>
    <xdr:cxnSp macro="">
      <xdr:nvCxnSpPr>
        <xdr:cNvPr id="117" name="直線コネクタ 116">
          <a:extLst>
            <a:ext uri="{FF2B5EF4-FFF2-40B4-BE49-F238E27FC236}">
              <a16:creationId xmlns:a16="http://schemas.microsoft.com/office/drawing/2014/main" id="{2D4E6B26-CDEF-460E-BB67-59980950D6A2}"/>
            </a:ext>
          </a:extLst>
        </xdr:cNvPr>
        <xdr:cNvCxnSpPr/>
      </xdr:nvCxnSpPr>
      <xdr:spPr>
        <a:xfrm>
          <a:off x="10388600" y="7235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13747</xdr:rowOff>
    </xdr:from>
    <xdr:ext cx="690189" cy="259045"/>
    <xdr:sp macro="" textlink="">
      <xdr:nvSpPr>
        <xdr:cNvPr id="118" name="【道路】&#10;一人当たり延長最大値テキスト">
          <a:extLst>
            <a:ext uri="{FF2B5EF4-FFF2-40B4-BE49-F238E27FC236}">
              <a16:creationId xmlns:a16="http://schemas.microsoft.com/office/drawing/2014/main" id="{022379FB-BC53-41A0-B5D1-A19E6BC71841}"/>
            </a:ext>
          </a:extLst>
        </xdr:cNvPr>
        <xdr:cNvSpPr txBox="1"/>
      </xdr:nvSpPr>
      <xdr:spPr>
        <a:xfrm>
          <a:off x="10515600" y="567159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1,057.189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67070</xdr:rowOff>
    </xdr:from>
    <xdr:to>
      <xdr:col>55</xdr:col>
      <xdr:colOff>88900</xdr:colOff>
      <xdr:row>34</xdr:row>
      <xdr:rowOff>67070</xdr:rowOff>
    </xdr:to>
    <xdr:cxnSp macro="">
      <xdr:nvCxnSpPr>
        <xdr:cNvPr id="119" name="直線コネクタ 118">
          <a:extLst>
            <a:ext uri="{FF2B5EF4-FFF2-40B4-BE49-F238E27FC236}">
              <a16:creationId xmlns:a16="http://schemas.microsoft.com/office/drawing/2014/main" id="{46C0E831-96FA-4480-B714-C1640EF9A327}"/>
            </a:ext>
          </a:extLst>
        </xdr:cNvPr>
        <xdr:cNvCxnSpPr/>
      </xdr:nvCxnSpPr>
      <xdr:spPr>
        <a:xfrm>
          <a:off x="10388600" y="5896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79709</xdr:rowOff>
    </xdr:from>
    <xdr:ext cx="534377" cy="259045"/>
    <xdr:sp macro="" textlink="">
      <xdr:nvSpPr>
        <xdr:cNvPr id="120" name="【道路】&#10;一人当たり延長平均値テキスト">
          <a:extLst>
            <a:ext uri="{FF2B5EF4-FFF2-40B4-BE49-F238E27FC236}">
              <a16:creationId xmlns:a16="http://schemas.microsoft.com/office/drawing/2014/main" id="{D20C38D3-170C-453C-9A32-3482BBF0E659}"/>
            </a:ext>
          </a:extLst>
        </xdr:cNvPr>
        <xdr:cNvSpPr txBox="1"/>
      </xdr:nvSpPr>
      <xdr:spPr>
        <a:xfrm>
          <a:off x="10515600" y="6937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56832</xdr:rowOff>
    </xdr:from>
    <xdr:to>
      <xdr:col>55</xdr:col>
      <xdr:colOff>50800</xdr:colOff>
      <xdr:row>41</xdr:row>
      <xdr:rowOff>158432</xdr:rowOff>
    </xdr:to>
    <xdr:sp macro="" textlink="">
      <xdr:nvSpPr>
        <xdr:cNvPr id="121" name="フローチャート: 判断 120">
          <a:extLst>
            <a:ext uri="{FF2B5EF4-FFF2-40B4-BE49-F238E27FC236}">
              <a16:creationId xmlns:a16="http://schemas.microsoft.com/office/drawing/2014/main" id="{4405B45E-D31B-4069-8DD9-1F5A5AB2CD65}"/>
            </a:ext>
          </a:extLst>
        </xdr:cNvPr>
        <xdr:cNvSpPr/>
      </xdr:nvSpPr>
      <xdr:spPr>
        <a:xfrm>
          <a:off x="10426700" y="7086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87478</xdr:rowOff>
    </xdr:from>
    <xdr:to>
      <xdr:col>50</xdr:col>
      <xdr:colOff>165100</xdr:colOff>
      <xdr:row>42</xdr:row>
      <xdr:rowOff>17628</xdr:rowOff>
    </xdr:to>
    <xdr:sp macro="" textlink="">
      <xdr:nvSpPr>
        <xdr:cNvPr id="122" name="フローチャート: 判断 121">
          <a:extLst>
            <a:ext uri="{FF2B5EF4-FFF2-40B4-BE49-F238E27FC236}">
              <a16:creationId xmlns:a16="http://schemas.microsoft.com/office/drawing/2014/main" id="{2DE49AE8-0852-4F78-9C55-4B169AA7176F}"/>
            </a:ext>
          </a:extLst>
        </xdr:cNvPr>
        <xdr:cNvSpPr/>
      </xdr:nvSpPr>
      <xdr:spPr>
        <a:xfrm>
          <a:off x="9588500" y="711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81782</xdr:rowOff>
    </xdr:from>
    <xdr:to>
      <xdr:col>46</xdr:col>
      <xdr:colOff>38100</xdr:colOff>
      <xdr:row>42</xdr:row>
      <xdr:rowOff>11932</xdr:rowOff>
    </xdr:to>
    <xdr:sp macro="" textlink="">
      <xdr:nvSpPr>
        <xdr:cNvPr id="123" name="フローチャート: 判断 122">
          <a:extLst>
            <a:ext uri="{FF2B5EF4-FFF2-40B4-BE49-F238E27FC236}">
              <a16:creationId xmlns:a16="http://schemas.microsoft.com/office/drawing/2014/main" id="{3F3E834C-A2BC-40F8-BE64-7CB96658F445}"/>
            </a:ext>
          </a:extLst>
        </xdr:cNvPr>
        <xdr:cNvSpPr/>
      </xdr:nvSpPr>
      <xdr:spPr>
        <a:xfrm>
          <a:off x="8699500" y="7111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67562</xdr:rowOff>
    </xdr:from>
    <xdr:to>
      <xdr:col>41</xdr:col>
      <xdr:colOff>101600</xdr:colOff>
      <xdr:row>41</xdr:row>
      <xdr:rowOff>169162</xdr:rowOff>
    </xdr:to>
    <xdr:sp macro="" textlink="">
      <xdr:nvSpPr>
        <xdr:cNvPr id="124" name="フローチャート: 判断 123">
          <a:extLst>
            <a:ext uri="{FF2B5EF4-FFF2-40B4-BE49-F238E27FC236}">
              <a16:creationId xmlns:a16="http://schemas.microsoft.com/office/drawing/2014/main" id="{618086F2-A948-4B5C-87B1-74944EAEAE54}"/>
            </a:ext>
          </a:extLst>
        </xdr:cNvPr>
        <xdr:cNvSpPr/>
      </xdr:nvSpPr>
      <xdr:spPr>
        <a:xfrm>
          <a:off x="7810500" y="70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85791</xdr:rowOff>
    </xdr:from>
    <xdr:to>
      <xdr:col>36</xdr:col>
      <xdr:colOff>165100</xdr:colOff>
      <xdr:row>42</xdr:row>
      <xdr:rowOff>15941</xdr:rowOff>
    </xdr:to>
    <xdr:sp macro="" textlink="">
      <xdr:nvSpPr>
        <xdr:cNvPr id="125" name="フローチャート: 判断 124">
          <a:extLst>
            <a:ext uri="{FF2B5EF4-FFF2-40B4-BE49-F238E27FC236}">
              <a16:creationId xmlns:a16="http://schemas.microsoft.com/office/drawing/2014/main" id="{B575DE5B-7C55-421E-81A0-B4B9C23B26E3}"/>
            </a:ext>
          </a:extLst>
        </xdr:cNvPr>
        <xdr:cNvSpPr/>
      </xdr:nvSpPr>
      <xdr:spPr>
        <a:xfrm>
          <a:off x="6921500" y="711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2C5B481C-2259-46DC-8EAF-3A0201C327AE}"/>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30268999-872A-4234-B3C5-4366BC3198A5}"/>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E13529C4-609A-4791-A967-633A70348DE6}"/>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CC305978-E774-4865-9425-B59F2E9566B8}"/>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682B4016-49DC-4E91-95A7-58D56F8A6ABE}"/>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82331</xdr:rowOff>
    </xdr:from>
    <xdr:to>
      <xdr:col>55</xdr:col>
      <xdr:colOff>50800</xdr:colOff>
      <xdr:row>42</xdr:row>
      <xdr:rowOff>12481</xdr:rowOff>
    </xdr:to>
    <xdr:sp macro="" textlink="">
      <xdr:nvSpPr>
        <xdr:cNvPr id="131" name="楕円 130">
          <a:extLst>
            <a:ext uri="{FF2B5EF4-FFF2-40B4-BE49-F238E27FC236}">
              <a16:creationId xmlns:a16="http://schemas.microsoft.com/office/drawing/2014/main" id="{E313E6E9-5604-44FC-A3B4-E424A9A38C95}"/>
            </a:ext>
          </a:extLst>
        </xdr:cNvPr>
        <xdr:cNvSpPr/>
      </xdr:nvSpPr>
      <xdr:spPr>
        <a:xfrm>
          <a:off x="10426700" y="7111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35259</xdr:rowOff>
    </xdr:from>
    <xdr:ext cx="534377" cy="259045"/>
    <xdr:sp macro="" textlink="">
      <xdr:nvSpPr>
        <xdr:cNvPr id="132" name="【道路】&#10;一人当たり延長該当値テキスト">
          <a:extLst>
            <a:ext uri="{FF2B5EF4-FFF2-40B4-BE49-F238E27FC236}">
              <a16:creationId xmlns:a16="http://schemas.microsoft.com/office/drawing/2014/main" id="{865FDA96-6941-4C9E-883D-B3F9593912B6}"/>
            </a:ext>
          </a:extLst>
        </xdr:cNvPr>
        <xdr:cNvSpPr txBox="1"/>
      </xdr:nvSpPr>
      <xdr:spPr>
        <a:xfrm>
          <a:off x="10515600" y="7064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84446</xdr:rowOff>
    </xdr:from>
    <xdr:to>
      <xdr:col>50</xdr:col>
      <xdr:colOff>165100</xdr:colOff>
      <xdr:row>42</xdr:row>
      <xdr:rowOff>14596</xdr:rowOff>
    </xdr:to>
    <xdr:sp macro="" textlink="">
      <xdr:nvSpPr>
        <xdr:cNvPr id="133" name="楕円 132">
          <a:extLst>
            <a:ext uri="{FF2B5EF4-FFF2-40B4-BE49-F238E27FC236}">
              <a16:creationId xmlns:a16="http://schemas.microsoft.com/office/drawing/2014/main" id="{FA1B2E8E-7A94-4125-853F-13C1C706C166}"/>
            </a:ext>
          </a:extLst>
        </xdr:cNvPr>
        <xdr:cNvSpPr/>
      </xdr:nvSpPr>
      <xdr:spPr>
        <a:xfrm>
          <a:off x="9588500" y="7113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133131</xdr:rowOff>
    </xdr:from>
    <xdr:to>
      <xdr:col>55</xdr:col>
      <xdr:colOff>0</xdr:colOff>
      <xdr:row>41</xdr:row>
      <xdr:rowOff>135246</xdr:rowOff>
    </xdr:to>
    <xdr:cxnSp macro="">
      <xdr:nvCxnSpPr>
        <xdr:cNvPr id="134" name="直線コネクタ 133">
          <a:extLst>
            <a:ext uri="{FF2B5EF4-FFF2-40B4-BE49-F238E27FC236}">
              <a16:creationId xmlns:a16="http://schemas.microsoft.com/office/drawing/2014/main" id="{EA339C21-6E32-4B0B-91BA-036E5717B246}"/>
            </a:ext>
          </a:extLst>
        </xdr:cNvPr>
        <xdr:cNvCxnSpPr/>
      </xdr:nvCxnSpPr>
      <xdr:spPr>
        <a:xfrm flipV="1">
          <a:off x="9639300" y="7162581"/>
          <a:ext cx="838200" cy="2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87388</xdr:rowOff>
    </xdr:from>
    <xdr:to>
      <xdr:col>46</xdr:col>
      <xdr:colOff>38100</xdr:colOff>
      <xdr:row>42</xdr:row>
      <xdr:rowOff>17538</xdr:rowOff>
    </xdr:to>
    <xdr:sp macro="" textlink="">
      <xdr:nvSpPr>
        <xdr:cNvPr id="135" name="楕円 134">
          <a:extLst>
            <a:ext uri="{FF2B5EF4-FFF2-40B4-BE49-F238E27FC236}">
              <a16:creationId xmlns:a16="http://schemas.microsoft.com/office/drawing/2014/main" id="{EDF15B77-0B4C-4B8C-ADBB-E9B97B3027CE}"/>
            </a:ext>
          </a:extLst>
        </xdr:cNvPr>
        <xdr:cNvSpPr/>
      </xdr:nvSpPr>
      <xdr:spPr>
        <a:xfrm>
          <a:off x="8699500" y="711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135246</xdr:rowOff>
    </xdr:from>
    <xdr:to>
      <xdr:col>50</xdr:col>
      <xdr:colOff>114300</xdr:colOff>
      <xdr:row>41</xdr:row>
      <xdr:rowOff>138188</xdr:rowOff>
    </xdr:to>
    <xdr:cxnSp macro="">
      <xdr:nvCxnSpPr>
        <xdr:cNvPr id="136" name="直線コネクタ 135">
          <a:extLst>
            <a:ext uri="{FF2B5EF4-FFF2-40B4-BE49-F238E27FC236}">
              <a16:creationId xmlns:a16="http://schemas.microsoft.com/office/drawing/2014/main" id="{76F99A09-4801-442C-8746-6DB74D0CDAB4}"/>
            </a:ext>
          </a:extLst>
        </xdr:cNvPr>
        <xdr:cNvCxnSpPr/>
      </xdr:nvCxnSpPr>
      <xdr:spPr>
        <a:xfrm flipV="1">
          <a:off x="8750300" y="7164696"/>
          <a:ext cx="889000" cy="2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89312</xdr:rowOff>
    </xdr:from>
    <xdr:to>
      <xdr:col>41</xdr:col>
      <xdr:colOff>101600</xdr:colOff>
      <xdr:row>42</xdr:row>
      <xdr:rowOff>19462</xdr:rowOff>
    </xdr:to>
    <xdr:sp macro="" textlink="">
      <xdr:nvSpPr>
        <xdr:cNvPr id="137" name="楕円 136">
          <a:extLst>
            <a:ext uri="{FF2B5EF4-FFF2-40B4-BE49-F238E27FC236}">
              <a16:creationId xmlns:a16="http://schemas.microsoft.com/office/drawing/2014/main" id="{791B2B99-65C0-4572-8A02-668BD417567B}"/>
            </a:ext>
          </a:extLst>
        </xdr:cNvPr>
        <xdr:cNvSpPr/>
      </xdr:nvSpPr>
      <xdr:spPr>
        <a:xfrm>
          <a:off x="7810500" y="7118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138188</xdr:rowOff>
    </xdr:from>
    <xdr:to>
      <xdr:col>45</xdr:col>
      <xdr:colOff>177800</xdr:colOff>
      <xdr:row>41</xdr:row>
      <xdr:rowOff>140112</xdr:rowOff>
    </xdr:to>
    <xdr:cxnSp macro="">
      <xdr:nvCxnSpPr>
        <xdr:cNvPr id="138" name="直線コネクタ 137">
          <a:extLst>
            <a:ext uri="{FF2B5EF4-FFF2-40B4-BE49-F238E27FC236}">
              <a16:creationId xmlns:a16="http://schemas.microsoft.com/office/drawing/2014/main" id="{F1960D11-D6EC-412D-BFE2-CD6A1044AA9F}"/>
            </a:ext>
          </a:extLst>
        </xdr:cNvPr>
        <xdr:cNvCxnSpPr/>
      </xdr:nvCxnSpPr>
      <xdr:spPr>
        <a:xfrm flipV="1">
          <a:off x="7861300" y="7167638"/>
          <a:ext cx="889000" cy="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91693</xdr:rowOff>
    </xdr:from>
    <xdr:to>
      <xdr:col>36</xdr:col>
      <xdr:colOff>165100</xdr:colOff>
      <xdr:row>42</xdr:row>
      <xdr:rowOff>21843</xdr:rowOff>
    </xdr:to>
    <xdr:sp macro="" textlink="">
      <xdr:nvSpPr>
        <xdr:cNvPr id="139" name="楕円 138">
          <a:extLst>
            <a:ext uri="{FF2B5EF4-FFF2-40B4-BE49-F238E27FC236}">
              <a16:creationId xmlns:a16="http://schemas.microsoft.com/office/drawing/2014/main" id="{5700B49B-5849-421E-A9B2-9C1D1E7A4D07}"/>
            </a:ext>
          </a:extLst>
        </xdr:cNvPr>
        <xdr:cNvSpPr/>
      </xdr:nvSpPr>
      <xdr:spPr>
        <a:xfrm>
          <a:off x="6921500" y="7121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140112</xdr:rowOff>
    </xdr:from>
    <xdr:to>
      <xdr:col>41</xdr:col>
      <xdr:colOff>50800</xdr:colOff>
      <xdr:row>41</xdr:row>
      <xdr:rowOff>142493</xdr:rowOff>
    </xdr:to>
    <xdr:cxnSp macro="">
      <xdr:nvCxnSpPr>
        <xdr:cNvPr id="140" name="直線コネクタ 139">
          <a:extLst>
            <a:ext uri="{FF2B5EF4-FFF2-40B4-BE49-F238E27FC236}">
              <a16:creationId xmlns:a16="http://schemas.microsoft.com/office/drawing/2014/main" id="{6912F542-B8D5-41AD-ABA9-003BF1CFD43C}"/>
            </a:ext>
          </a:extLst>
        </xdr:cNvPr>
        <xdr:cNvCxnSpPr/>
      </xdr:nvCxnSpPr>
      <xdr:spPr>
        <a:xfrm flipV="1">
          <a:off x="6972300" y="7169562"/>
          <a:ext cx="889000" cy="2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42</xdr:row>
      <xdr:rowOff>8755</xdr:rowOff>
    </xdr:from>
    <xdr:ext cx="534377" cy="259045"/>
    <xdr:sp macro="" textlink="">
      <xdr:nvSpPr>
        <xdr:cNvPr id="141" name="n_1aveValue【道路】&#10;一人当たり延長">
          <a:extLst>
            <a:ext uri="{FF2B5EF4-FFF2-40B4-BE49-F238E27FC236}">
              <a16:creationId xmlns:a16="http://schemas.microsoft.com/office/drawing/2014/main" id="{09A462C4-4EAC-45A8-B4AD-DE11677BF26B}"/>
            </a:ext>
          </a:extLst>
        </xdr:cNvPr>
        <xdr:cNvSpPr txBox="1"/>
      </xdr:nvSpPr>
      <xdr:spPr>
        <a:xfrm>
          <a:off x="9359411" y="7209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28459</xdr:rowOff>
    </xdr:from>
    <xdr:ext cx="534377" cy="259045"/>
    <xdr:sp macro="" textlink="">
      <xdr:nvSpPr>
        <xdr:cNvPr id="142" name="n_2aveValue【道路】&#10;一人当たり延長">
          <a:extLst>
            <a:ext uri="{FF2B5EF4-FFF2-40B4-BE49-F238E27FC236}">
              <a16:creationId xmlns:a16="http://schemas.microsoft.com/office/drawing/2014/main" id="{5CBAC063-3DA6-4385-B8C9-81F45FEF9C34}"/>
            </a:ext>
          </a:extLst>
        </xdr:cNvPr>
        <xdr:cNvSpPr txBox="1"/>
      </xdr:nvSpPr>
      <xdr:spPr>
        <a:xfrm>
          <a:off x="8483111" y="6886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14239</xdr:rowOff>
    </xdr:from>
    <xdr:ext cx="534377" cy="259045"/>
    <xdr:sp macro="" textlink="">
      <xdr:nvSpPr>
        <xdr:cNvPr id="143" name="n_3aveValue【道路】&#10;一人当たり延長">
          <a:extLst>
            <a:ext uri="{FF2B5EF4-FFF2-40B4-BE49-F238E27FC236}">
              <a16:creationId xmlns:a16="http://schemas.microsoft.com/office/drawing/2014/main" id="{44C947C7-5B84-4385-986C-159DDAE936AC}"/>
            </a:ext>
          </a:extLst>
        </xdr:cNvPr>
        <xdr:cNvSpPr txBox="1"/>
      </xdr:nvSpPr>
      <xdr:spPr>
        <a:xfrm>
          <a:off x="7594111" y="687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32468</xdr:rowOff>
    </xdr:from>
    <xdr:ext cx="534377" cy="259045"/>
    <xdr:sp macro="" textlink="">
      <xdr:nvSpPr>
        <xdr:cNvPr id="144" name="n_4aveValue【道路】&#10;一人当たり延長">
          <a:extLst>
            <a:ext uri="{FF2B5EF4-FFF2-40B4-BE49-F238E27FC236}">
              <a16:creationId xmlns:a16="http://schemas.microsoft.com/office/drawing/2014/main" id="{59F45886-6EAC-46B2-B143-120DA0F71C48}"/>
            </a:ext>
          </a:extLst>
        </xdr:cNvPr>
        <xdr:cNvSpPr txBox="1"/>
      </xdr:nvSpPr>
      <xdr:spPr>
        <a:xfrm>
          <a:off x="6705111" y="6890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31123</xdr:rowOff>
    </xdr:from>
    <xdr:ext cx="534377" cy="259045"/>
    <xdr:sp macro="" textlink="">
      <xdr:nvSpPr>
        <xdr:cNvPr id="145" name="n_1mainValue【道路】&#10;一人当たり延長">
          <a:extLst>
            <a:ext uri="{FF2B5EF4-FFF2-40B4-BE49-F238E27FC236}">
              <a16:creationId xmlns:a16="http://schemas.microsoft.com/office/drawing/2014/main" id="{B2D35F7D-5C78-4F82-8394-C3311B4D0CB2}"/>
            </a:ext>
          </a:extLst>
        </xdr:cNvPr>
        <xdr:cNvSpPr txBox="1"/>
      </xdr:nvSpPr>
      <xdr:spPr>
        <a:xfrm>
          <a:off x="9359411" y="6889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8665</xdr:rowOff>
    </xdr:from>
    <xdr:ext cx="534377" cy="259045"/>
    <xdr:sp macro="" textlink="">
      <xdr:nvSpPr>
        <xdr:cNvPr id="146" name="n_2mainValue【道路】&#10;一人当たり延長">
          <a:extLst>
            <a:ext uri="{FF2B5EF4-FFF2-40B4-BE49-F238E27FC236}">
              <a16:creationId xmlns:a16="http://schemas.microsoft.com/office/drawing/2014/main" id="{3A121A80-56AA-4250-8807-27C950DE2E07}"/>
            </a:ext>
          </a:extLst>
        </xdr:cNvPr>
        <xdr:cNvSpPr txBox="1"/>
      </xdr:nvSpPr>
      <xdr:spPr>
        <a:xfrm>
          <a:off x="8483111" y="7209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10589</xdr:rowOff>
    </xdr:from>
    <xdr:ext cx="534377" cy="259045"/>
    <xdr:sp macro="" textlink="">
      <xdr:nvSpPr>
        <xdr:cNvPr id="147" name="n_3mainValue【道路】&#10;一人当たり延長">
          <a:extLst>
            <a:ext uri="{FF2B5EF4-FFF2-40B4-BE49-F238E27FC236}">
              <a16:creationId xmlns:a16="http://schemas.microsoft.com/office/drawing/2014/main" id="{9D9CA52D-8D9A-435D-A9D8-47C97F9BCDF4}"/>
            </a:ext>
          </a:extLst>
        </xdr:cNvPr>
        <xdr:cNvSpPr txBox="1"/>
      </xdr:nvSpPr>
      <xdr:spPr>
        <a:xfrm>
          <a:off x="7594111" y="7211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42</xdr:row>
      <xdr:rowOff>12970</xdr:rowOff>
    </xdr:from>
    <xdr:ext cx="534377" cy="259045"/>
    <xdr:sp macro="" textlink="">
      <xdr:nvSpPr>
        <xdr:cNvPr id="148" name="n_4mainValue【道路】&#10;一人当たり延長">
          <a:extLst>
            <a:ext uri="{FF2B5EF4-FFF2-40B4-BE49-F238E27FC236}">
              <a16:creationId xmlns:a16="http://schemas.microsoft.com/office/drawing/2014/main" id="{8BEADC1B-6199-4D32-916D-FFAC927A9700}"/>
            </a:ext>
          </a:extLst>
        </xdr:cNvPr>
        <xdr:cNvSpPr txBox="1"/>
      </xdr:nvSpPr>
      <xdr:spPr>
        <a:xfrm>
          <a:off x="6705111" y="7213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E8A3A530-AAC3-4654-AD73-862988AAB66C}"/>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7B109156-3F5C-41C3-9B2D-E2F7B89166A9}"/>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4EE80362-E05C-4C87-B742-7DBB74A658ED}"/>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774695EE-3554-458E-B348-E167E4BB3D1C}"/>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448BD0D6-1C1E-4F9F-A330-F964CE291B28}"/>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ECEEAE0-0584-4E98-83BF-447256157B23}"/>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3E963D9D-0FC0-4F65-AA03-4549CAEE331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D49C6783-4112-4B25-97D6-8A332041B60F}"/>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4927B3E0-9CBD-4D20-BA99-F6C925F33F03}"/>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51D2D5D4-4474-4EE7-8CF2-4954445994A3}"/>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87FB8AC9-A36C-44A6-A3A0-B270DD664927}"/>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AE54D876-FF6E-4FB9-80ED-C5F9B573433D}"/>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CE956D5D-2A46-42C6-96D6-83F2FD0270AD}"/>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25C9574E-11F3-4854-81F0-4B2D569ED6D3}"/>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55E6F67C-9568-4112-9823-821A870FBFFD}"/>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8A2D9E1B-9B4D-4B57-BCB6-E01197950CC7}"/>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7DD3E557-FDFF-4F2E-9921-1B868ABEDD8F}"/>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3EFC5C4E-67F1-4C56-920E-FAC4BD5862FA}"/>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8CED5A9D-D7ED-4E98-8E26-C433F096B665}"/>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EDC149BE-B288-4FED-8017-62E9D37D7A4D}"/>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424CC6ED-E3A5-4F72-AC47-1CEC42BAEFAF}"/>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D1A23F91-EA76-49B0-AEB8-9F4579155338}"/>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4D8501A8-40C9-4668-9D60-F0D1C0C6FB2F}"/>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D9C96748-6DF0-4D21-8EC8-260DC029E72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65BEF9EA-7292-446A-AA0A-AB4876C8F6F9}"/>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101237</xdr:rowOff>
    </xdr:from>
    <xdr:to>
      <xdr:col>24</xdr:col>
      <xdr:colOff>62865</xdr:colOff>
      <xdr:row>64</xdr:row>
      <xdr:rowOff>58783</xdr:rowOff>
    </xdr:to>
    <xdr:cxnSp macro="">
      <xdr:nvCxnSpPr>
        <xdr:cNvPr id="174" name="直線コネクタ 173">
          <a:extLst>
            <a:ext uri="{FF2B5EF4-FFF2-40B4-BE49-F238E27FC236}">
              <a16:creationId xmlns:a16="http://schemas.microsoft.com/office/drawing/2014/main" id="{0C8553C6-2DAB-44EF-90EA-7C8E30342934}"/>
            </a:ext>
          </a:extLst>
        </xdr:cNvPr>
        <xdr:cNvCxnSpPr/>
      </xdr:nvCxnSpPr>
      <xdr:spPr>
        <a:xfrm flipV="1">
          <a:off x="4634865" y="9530987"/>
          <a:ext cx="0" cy="1500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62610</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D57B1F8B-74B4-4897-9CF1-A4BF4D10D4E9}"/>
            </a:ext>
          </a:extLst>
        </xdr:cNvPr>
        <xdr:cNvSpPr txBox="1"/>
      </xdr:nvSpPr>
      <xdr:spPr>
        <a:xfrm>
          <a:off x="4673600" y="11035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58783</xdr:rowOff>
    </xdr:from>
    <xdr:to>
      <xdr:col>24</xdr:col>
      <xdr:colOff>152400</xdr:colOff>
      <xdr:row>64</xdr:row>
      <xdr:rowOff>58783</xdr:rowOff>
    </xdr:to>
    <xdr:cxnSp macro="">
      <xdr:nvCxnSpPr>
        <xdr:cNvPr id="176" name="直線コネクタ 175">
          <a:extLst>
            <a:ext uri="{FF2B5EF4-FFF2-40B4-BE49-F238E27FC236}">
              <a16:creationId xmlns:a16="http://schemas.microsoft.com/office/drawing/2014/main" id="{D90C5F0B-B87B-46E0-8784-97B5A848C051}"/>
            </a:ext>
          </a:extLst>
        </xdr:cNvPr>
        <xdr:cNvCxnSpPr/>
      </xdr:nvCxnSpPr>
      <xdr:spPr>
        <a:xfrm>
          <a:off x="4546600" y="11031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47914</xdr:rowOff>
    </xdr:from>
    <xdr:ext cx="340478" cy="259045"/>
    <xdr:sp macro="" textlink="">
      <xdr:nvSpPr>
        <xdr:cNvPr id="177" name="【橋りょう・トンネル】&#10;有形固定資産減価償却率最大値テキスト">
          <a:extLst>
            <a:ext uri="{FF2B5EF4-FFF2-40B4-BE49-F238E27FC236}">
              <a16:creationId xmlns:a16="http://schemas.microsoft.com/office/drawing/2014/main" id="{1155FF7E-4980-4461-9AF0-E9310E811D07}"/>
            </a:ext>
          </a:extLst>
        </xdr:cNvPr>
        <xdr:cNvSpPr txBox="1"/>
      </xdr:nvSpPr>
      <xdr:spPr>
        <a:xfrm>
          <a:off x="4673600" y="930621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101237</xdr:rowOff>
    </xdr:from>
    <xdr:to>
      <xdr:col>24</xdr:col>
      <xdr:colOff>152400</xdr:colOff>
      <xdr:row>55</xdr:row>
      <xdr:rowOff>101237</xdr:rowOff>
    </xdr:to>
    <xdr:cxnSp macro="">
      <xdr:nvCxnSpPr>
        <xdr:cNvPr id="178" name="直線コネクタ 177">
          <a:extLst>
            <a:ext uri="{FF2B5EF4-FFF2-40B4-BE49-F238E27FC236}">
              <a16:creationId xmlns:a16="http://schemas.microsoft.com/office/drawing/2014/main" id="{1D4F397B-F860-4FBC-911E-94AD8F4CE136}"/>
            </a:ext>
          </a:extLst>
        </xdr:cNvPr>
        <xdr:cNvCxnSpPr/>
      </xdr:nvCxnSpPr>
      <xdr:spPr>
        <a:xfrm>
          <a:off x="4546600" y="9530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77850</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D753EBFB-7742-45F6-BB7B-05A14DDE249B}"/>
            </a:ext>
          </a:extLst>
        </xdr:cNvPr>
        <xdr:cNvSpPr txBox="1"/>
      </xdr:nvSpPr>
      <xdr:spPr>
        <a:xfrm>
          <a:off x="4673600" y="103648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99423</xdr:rowOff>
    </xdr:from>
    <xdr:to>
      <xdr:col>24</xdr:col>
      <xdr:colOff>114300</xdr:colOff>
      <xdr:row>61</xdr:row>
      <xdr:rowOff>29573</xdr:rowOff>
    </xdr:to>
    <xdr:sp macro="" textlink="">
      <xdr:nvSpPr>
        <xdr:cNvPr id="180" name="フローチャート: 判断 179">
          <a:extLst>
            <a:ext uri="{FF2B5EF4-FFF2-40B4-BE49-F238E27FC236}">
              <a16:creationId xmlns:a16="http://schemas.microsoft.com/office/drawing/2014/main" id="{02CEAEE1-8BA5-43CA-89D7-5B2DCB7D298D}"/>
            </a:ext>
          </a:extLst>
        </xdr:cNvPr>
        <xdr:cNvSpPr/>
      </xdr:nvSpPr>
      <xdr:spPr>
        <a:xfrm>
          <a:off x="4584700" y="1038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110853</xdr:rowOff>
    </xdr:from>
    <xdr:to>
      <xdr:col>20</xdr:col>
      <xdr:colOff>38100</xdr:colOff>
      <xdr:row>61</xdr:row>
      <xdr:rowOff>41003</xdr:rowOff>
    </xdr:to>
    <xdr:sp macro="" textlink="">
      <xdr:nvSpPr>
        <xdr:cNvPr id="181" name="フローチャート: 判断 180">
          <a:extLst>
            <a:ext uri="{FF2B5EF4-FFF2-40B4-BE49-F238E27FC236}">
              <a16:creationId xmlns:a16="http://schemas.microsoft.com/office/drawing/2014/main" id="{80C80702-1FA4-45EE-ABBA-4B5B52EB6E59}"/>
            </a:ext>
          </a:extLst>
        </xdr:cNvPr>
        <xdr:cNvSpPr/>
      </xdr:nvSpPr>
      <xdr:spPr>
        <a:xfrm>
          <a:off x="3746500" y="1039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71665</xdr:rowOff>
    </xdr:from>
    <xdr:to>
      <xdr:col>15</xdr:col>
      <xdr:colOff>101600</xdr:colOff>
      <xdr:row>61</xdr:row>
      <xdr:rowOff>1815</xdr:rowOff>
    </xdr:to>
    <xdr:sp macro="" textlink="">
      <xdr:nvSpPr>
        <xdr:cNvPr id="182" name="フローチャート: 判断 181">
          <a:extLst>
            <a:ext uri="{FF2B5EF4-FFF2-40B4-BE49-F238E27FC236}">
              <a16:creationId xmlns:a16="http://schemas.microsoft.com/office/drawing/2014/main" id="{53C56D0A-6E0B-41C2-94EA-14BEA9FF6817}"/>
            </a:ext>
          </a:extLst>
        </xdr:cNvPr>
        <xdr:cNvSpPr/>
      </xdr:nvSpPr>
      <xdr:spPr>
        <a:xfrm>
          <a:off x="2857500" y="1035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37374</xdr:rowOff>
    </xdr:from>
    <xdr:to>
      <xdr:col>10</xdr:col>
      <xdr:colOff>165100</xdr:colOff>
      <xdr:row>60</xdr:row>
      <xdr:rowOff>138974</xdr:rowOff>
    </xdr:to>
    <xdr:sp macro="" textlink="">
      <xdr:nvSpPr>
        <xdr:cNvPr id="183" name="フローチャート: 判断 182">
          <a:extLst>
            <a:ext uri="{FF2B5EF4-FFF2-40B4-BE49-F238E27FC236}">
              <a16:creationId xmlns:a16="http://schemas.microsoft.com/office/drawing/2014/main" id="{07F8A6D6-17E4-4F67-8710-ED31143543EA}"/>
            </a:ext>
          </a:extLst>
        </xdr:cNvPr>
        <xdr:cNvSpPr/>
      </xdr:nvSpPr>
      <xdr:spPr>
        <a:xfrm>
          <a:off x="1968500" y="1032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22678</xdr:rowOff>
    </xdr:from>
    <xdr:to>
      <xdr:col>6</xdr:col>
      <xdr:colOff>38100</xdr:colOff>
      <xdr:row>60</xdr:row>
      <xdr:rowOff>124278</xdr:rowOff>
    </xdr:to>
    <xdr:sp macro="" textlink="">
      <xdr:nvSpPr>
        <xdr:cNvPr id="184" name="フローチャート: 判断 183">
          <a:extLst>
            <a:ext uri="{FF2B5EF4-FFF2-40B4-BE49-F238E27FC236}">
              <a16:creationId xmlns:a16="http://schemas.microsoft.com/office/drawing/2014/main" id="{AE6316A6-C816-45E3-8ED4-212C648447B9}"/>
            </a:ext>
          </a:extLst>
        </xdr:cNvPr>
        <xdr:cNvSpPr/>
      </xdr:nvSpPr>
      <xdr:spPr>
        <a:xfrm>
          <a:off x="10795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35B945D4-A600-4E17-A6DF-01328CECD50F}"/>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6EE349F4-794B-401C-9F66-0E51FD666FD6}"/>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37CEE795-4FB1-4753-8AB9-030CAEF9C1C1}"/>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4664BEE1-FFA6-4930-8310-52B34BCB7F22}"/>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A31FA166-5946-47B3-8F3F-4EACD2A09E3A}"/>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78196</xdr:rowOff>
    </xdr:from>
    <xdr:to>
      <xdr:col>24</xdr:col>
      <xdr:colOff>114300</xdr:colOff>
      <xdr:row>61</xdr:row>
      <xdr:rowOff>8346</xdr:rowOff>
    </xdr:to>
    <xdr:sp macro="" textlink="">
      <xdr:nvSpPr>
        <xdr:cNvPr id="190" name="楕円 189">
          <a:extLst>
            <a:ext uri="{FF2B5EF4-FFF2-40B4-BE49-F238E27FC236}">
              <a16:creationId xmlns:a16="http://schemas.microsoft.com/office/drawing/2014/main" id="{C48810A2-22EF-4B0B-98FD-4AF13BAE5405}"/>
            </a:ext>
          </a:extLst>
        </xdr:cNvPr>
        <xdr:cNvSpPr/>
      </xdr:nvSpPr>
      <xdr:spPr>
        <a:xfrm>
          <a:off x="4584700" y="1036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101073</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BAD727C1-8722-403E-A331-5F36A778C586}"/>
            </a:ext>
          </a:extLst>
        </xdr:cNvPr>
        <xdr:cNvSpPr txBox="1"/>
      </xdr:nvSpPr>
      <xdr:spPr>
        <a:xfrm>
          <a:off x="4673600" y="10216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52070</xdr:rowOff>
    </xdr:from>
    <xdr:to>
      <xdr:col>20</xdr:col>
      <xdr:colOff>38100</xdr:colOff>
      <xdr:row>60</xdr:row>
      <xdr:rowOff>153670</xdr:rowOff>
    </xdr:to>
    <xdr:sp macro="" textlink="">
      <xdr:nvSpPr>
        <xdr:cNvPr id="192" name="楕円 191">
          <a:extLst>
            <a:ext uri="{FF2B5EF4-FFF2-40B4-BE49-F238E27FC236}">
              <a16:creationId xmlns:a16="http://schemas.microsoft.com/office/drawing/2014/main" id="{8F55C2E9-F802-45B2-876A-A211CBD0E9C6}"/>
            </a:ext>
          </a:extLst>
        </xdr:cNvPr>
        <xdr:cNvSpPr/>
      </xdr:nvSpPr>
      <xdr:spPr>
        <a:xfrm>
          <a:off x="3746500" y="1033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102870</xdr:rowOff>
    </xdr:from>
    <xdr:to>
      <xdr:col>24</xdr:col>
      <xdr:colOff>63500</xdr:colOff>
      <xdr:row>60</xdr:row>
      <xdr:rowOff>128996</xdr:rowOff>
    </xdr:to>
    <xdr:cxnSp macro="">
      <xdr:nvCxnSpPr>
        <xdr:cNvPr id="193" name="直線コネクタ 192">
          <a:extLst>
            <a:ext uri="{FF2B5EF4-FFF2-40B4-BE49-F238E27FC236}">
              <a16:creationId xmlns:a16="http://schemas.microsoft.com/office/drawing/2014/main" id="{910FE8B1-81C5-4787-AABC-3E7587E74A6F}"/>
            </a:ext>
          </a:extLst>
        </xdr:cNvPr>
        <xdr:cNvCxnSpPr/>
      </xdr:nvCxnSpPr>
      <xdr:spPr>
        <a:xfrm>
          <a:off x="3797300" y="10389870"/>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32476</xdr:rowOff>
    </xdr:from>
    <xdr:to>
      <xdr:col>15</xdr:col>
      <xdr:colOff>101600</xdr:colOff>
      <xdr:row>60</xdr:row>
      <xdr:rowOff>134076</xdr:rowOff>
    </xdr:to>
    <xdr:sp macro="" textlink="">
      <xdr:nvSpPr>
        <xdr:cNvPr id="194" name="楕円 193">
          <a:extLst>
            <a:ext uri="{FF2B5EF4-FFF2-40B4-BE49-F238E27FC236}">
              <a16:creationId xmlns:a16="http://schemas.microsoft.com/office/drawing/2014/main" id="{B83C067D-B9B3-4490-9FEF-63534DFF7FF3}"/>
            </a:ext>
          </a:extLst>
        </xdr:cNvPr>
        <xdr:cNvSpPr/>
      </xdr:nvSpPr>
      <xdr:spPr>
        <a:xfrm>
          <a:off x="2857500" y="1031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83276</xdr:rowOff>
    </xdr:from>
    <xdr:to>
      <xdr:col>19</xdr:col>
      <xdr:colOff>177800</xdr:colOff>
      <xdr:row>60</xdr:row>
      <xdr:rowOff>102870</xdr:rowOff>
    </xdr:to>
    <xdr:cxnSp macro="">
      <xdr:nvCxnSpPr>
        <xdr:cNvPr id="195" name="直線コネクタ 194">
          <a:extLst>
            <a:ext uri="{FF2B5EF4-FFF2-40B4-BE49-F238E27FC236}">
              <a16:creationId xmlns:a16="http://schemas.microsoft.com/office/drawing/2014/main" id="{056E7440-A0FA-49FD-BED9-0B6CC6B5A1CA}"/>
            </a:ext>
          </a:extLst>
        </xdr:cNvPr>
        <xdr:cNvCxnSpPr/>
      </xdr:nvCxnSpPr>
      <xdr:spPr>
        <a:xfrm>
          <a:off x="2908300" y="10370276"/>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32130</xdr:rowOff>
    </xdr:from>
    <xdr:ext cx="405111" cy="259045"/>
    <xdr:sp macro="" textlink="">
      <xdr:nvSpPr>
        <xdr:cNvPr id="196" name="n_1aveValue【橋りょう・トンネル】&#10;有形固定資産減価償却率">
          <a:extLst>
            <a:ext uri="{FF2B5EF4-FFF2-40B4-BE49-F238E27FC236}">
              <a16:creationId xmlns:a16="http://schemas.microsoft.com/office/drawing/2014/main" id="{A1B3A43A-360C-4F42-A188-BAACD4EE1174}"/>
            </a:ext>
          </a:extLst>
        </xdr:cNvPr>
        <xdr:cNvSpPr txBox="1"/>
      </xdr:nvSpPr>
      <xdr:spPr>
        <a:xfrm>
          <a:off x="3582044" y="1049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164392</xdr:rowOff>
    </xdr:from>
    <xdr:ext cx="405111" cy="259045"/>
    <xdr:sp macro="" textlink="">
      <xdr:nvSpPr>
        <xdr:cNvPr id="197" name="n_2aveValue【橋りょう・トンネル】&#10;有形固定資産減価償却率">
          <a:extLst>
            <a:ext uri="{FF2B5EF4-FFF2-40B4-BE49-F238E27FC236}">
              <a16:creationId xmlns:a16="http://schemas.microsoft.com/office/drawing/2014/main" id="{FC897F03-954F-457E-BB70-68DD607B4AF2}"/>
            </a:ext>
          </a:extLst>
        </xdr:cNvPr>
        <xdr:cNvSpPr txBox="1"/>
      </xdr:nvSpPr>
      <xdr:spPr>
        <a:xfrm>
          <a:off x="2705744" y="1045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155501</xdr:rowOff>
    </xdr:from>
    <xdr:ext cx="405111" cy="259045"/>
    <xdr:sp macro="" textlink="">
      <xdr:nvSpPr>
        <xdr:cNvPr id="198" name="n_3aveValue【橋りょう・トンネル】&#10;有形固定資産減価償却率">
          <a:extLst>
            <a:ext uri="{FF2B5EF4-FFF2-40B4-BE49-F238E27FC236}">
              <a16:creationId xmlns:a16="http://schemas.microsoft.com/office/drawing/2014/main" id="{791A528E-E611-4959-BC06-D0C6639B8BC5}"/>
            </a:ext>
          </a:extLst>
        </xdr:cNvPr>
        <xdr:cNvSpPr txBox="1"/>
      </xdr:nvSpPr>
      <xdr:spPr>
        <a:xfrm>
          <a:off x="1816744" y="1009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140805</xdr:rowOff>
    </xdr:from>
    <xdr:ext cx="405111" cy="259045"/>
    <xdr:sp macro="" textlink="">
      <xdr:nvSpPr>
        <xdr:cNvPr id="199" name="n_4aveValue【橋りょう・トンネル】&#10;有形固定資産減価償却率">
          <a:extLst>
            <a:ext uri="{FF2B5EF4-FFF2-40B4-BE49-F238E27FC236}">
              <a16:creationId xmlns:a16="http://schemas.microsoft.com/office/drawing/2014/main" id="{92F065C6-377B-49AD-847D-376FD7291AE4}"/>
            </a:ext>
          </a:extLst>
        </xdr:cNvPr>
        <xdr:cNvSpPr txBox="1"/>
      </xdr:nvSpPr>
      <xdr:spPr>
        <a:xfrm>
          <a:off x="927744" y="1008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170197</xdr:rowOff>
    </xdr:from>
    <xdr:ext cx="405111" cy="259045"/>
    <xdr:sp macro="" textlink="">
      <xdr:nvSpPr>
        <xdr:cNvPr id="200" name="n_1mainValue【橋りょう・トンネル】&#10;有形固定資産減価償却率">
          <a:extLst>
            <a:ext uri="{FF2B5EF4-FFF2-40B4-BE49-F238E27FC236}">
              <a16:creationId xmlns:a16="http://schemas.microsoft.com/office/drawing/2014/main" id="{1EDE1103-4F37-4976-9FD4-60B9CD0F5106}"/>
            </a:ext>
          </a:extLst>
        </xdr:cNvPr>
        <xdr:cNvSpPr txBox="1"/>
      </xdr:nvSpPr>
      <xdr:spPr>
        <a:xfrm>
          <a:off x="3582044" y="1011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150603</xdr:rowOff>
    </xdr:from>
    <xdr:ext cx="405111" cy="259045"/>
    <xdr:sp macro="" textlink="">
      <xdr:nvSpPr>
        <xdr:cNvPr id="201" name="n_2mainValue【橋りょう・トンネル】&#10;有形固定資産減価償却率">
          <a:extLst>
            <a:ext uri="{FF2B5EF4-FFF2-40B4-BE49-F238E27FC236}">
              <a16:creationId xmlns:a16="http://schemas.microsoft.com/office/drawing/2014/main" id="{FB9743F4-5583-43AC-A2E6-BCE962D97CB5}"/>
            </a:ext>
          </a:extLst>
        </xdr:cNvPr>
        <xdr:cNvSpPr txBox="1"/>
      </xdr:nvSpPr>
      <xdr:spPr>
        <a:xfrm>
          <a:off x="2705744" y="1009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2" name="正方形/長方形 201">
          <a:extLst>
            <a:ext uri="{FF2B5EF4-FFF2-40B4-BE49-F238E27FC236}">
              <a16:creationId xmlns:a16="http://schemas.microsoft.com/office/drawing/2014/main" id="{65B644BD-FE18-4D41-A2F4-5E344AB80D4A}"/>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3" name="正方形/長方形 202">
          <a:extLst>
            <a:ext uri="{FF2B5EF4-FFF2-40B4-BE49-F238E27FC236}">
              <a16:creationId xmlns:a16="http://schemas.microsoft.com/office/drawing/2014/main" id="{96F3BDF7-7C80-4EF4-8A23-4F16A7FBB91A}"/>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4" name="正方形/長方形 203">
          <a:extLst>
            <a:ext uri="{FF2B5EF4-FFF2-40B4-BE49-F238E27FC236}">
              <a16:creationId xmlns:a16="http://schemas.microsoft.com/office/drawing/2014/main" id="{6073F500-61E8-40FB-B673-6D3BAB38DA32}"/>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5" name="正方形/長方形 204">
          <a:extLst>
            <a:ext uri="{FF2B5EF4-FFF2-40B4-BE49-F238E27FC236}">
              <a16:creationId xmlns:a16="http://schemas.microsoft.com/office/drawing/2014/main" id="{589BA507-E74D-42E2-A321-37177923CC2D}"/>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6" name="正方形/長方形 205">
          <a:extLst>
            <a:ext uri="{FF2B5EF4-FFF2-40B4-BE49-F238E27FC236}">
              <a16:creationId xmlns:a16="http://schemas.microsoft.com/office/drawing/2014/main" id="{7DAA1551-3576-4648-A1C5-EB7195AAE132}"/>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7" name="正方形/長方形 206">
          <a:extLst>
            <a:ext uri="{FF2B5EF4-FFF2-40B4-BE49-F238E27FC236}">
              <a16:creationId xmlns:a16="http://schemas.microsoft.com/office/drawing/2014/main" id="{BD013268-5786-4D6F-B103-6DFB047B7C3A}"/>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8" name="正方形/長方形 207">
          <a:extLst>
            <a:ext uri="{FF2B5EF4-FFF2-40B4-BE49-F238E27FC236}">
              <a16:creationId xmlns:a16="http://schemas.microsoft.com/office/drawing/2014/main" id="{9C11AFE5-BFCA-49A1-92BA-FF510B0870B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9" name="正方形/長方形 208">
          <a:extLst>
            <a:ext uri="{FF2B5EF4-FFF2-40B4-BE49-F238E27FC236}">
              <a16:creationId xmlns:a16="http://schemas.microsoft.com/office/drawing/2014/main" id="{A9780CC7-E116-4C24-9762-9B049FF215D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0" name="テキスト ボックス 209">
          <a:extLst>
            <a:ext uri="{FF2B5EF4-FFF2-40B4-BE49-F238E27FC236}">
              <a16:creationId xmlns:a16="http://schemas.microsoft.com/office/drawing/2014/main" id="{45F3FBA1-67B2-4A02-85B1-325682DF41F1}"/>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1" name="直線コネクタ 210">
          <a:extLst>
            <a:ext uri="{FF2B5EF4-FFF2-40B4-BE49-F238E27FC236}">
              <a16:creationId xmlns:a16="http://schemas.microsoft.com/office/drawing/2014/main" id="{C6DFA25B-C0A2-44D0-B79F-45C6234A930C}"/>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2" name="直線コネクタ 211">
          <a:extLst>
            <a:ext uri="{FF2B5EF4-FFF2-40B4-BE49-F238E27FC236}">
              <a16:creationId xmlns:a16="http://schemas.microsoft.com/office/drawing/2014/main" id="{9815A3CE-1F5C-4F21-9107-F86D5A676CC9}"/>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3" name="テキスト ボックス 212">
          <a:extLst>
            <a:ext uri="{FF2B5EF4-FFF2-40B4-BE49-F238E27FC236}">
              <a16:creationId xmlns:a16="http://schemas.microsoft.com/office/drawing/2014/main" id="{909451DA-B50E-4BA7-BE6D-B5CFF833F2E0}"/>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4" name="直線コネクタ 213">
          <a:extLst>
            <a:ext uri="{FF2B5EF4-FFF2-40B4-BE49-F238E27FC236}">
              <a16:creationId xmlns:a16="http://schemas.microsoft.com/office/drawing/2014/main" id="{B242FE2D-CC98-4832-8863-B1A1346A3D7B}"/>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15" name="テキスト ボックス 214">
          <a:extLst>
            <a:ext uri="{FF2B5EF4-FFF2-40B4-BE49-F238E27FC236}">
              <a16:creationId xmlns:a16="http://schemas.microsoft.com/office/drawing/2014/main" id="{187C8077-48CE-4CBC-BF98-4BDE45DFA1D3}"/>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6" name="直線コネクタ 215">
          <a:extLst>
            <a:ext uri="{FF2B5EF4-FFF2-40B4-BE49-F238E27FC236}">
              <a16:creationId xmlns:a16="http://schemas.microsoft.com/office/drawing/2014/main" id="{3E70F88F-0D6D-4B57-ADC8-18D6C935EF3A}"/>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17" name="テキスト ボックス 216">
          <a:extLst>
            <a:ext uri="{FF2B5EF4-FFF2-40B4-BE49-F238E27FC236}">
              <a16:creationId xmlns:a16="http://schemas.microsoft.com/office/drawing/2014/main" id="{3F14B527-8BAD-480C-86F8-625252903DE3}"/>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8" name="直線コネクタ 217">
          <a:extLst>
            <a:ext uri="{FF2B5EF4-FFF2-40B4-BE49-F238E27FC236}">
              <a16:creationId xmlns:a16="http://schemas.microsoft.com/office/drawing/2014/main" id="{B1B3CCCA-7A34-4042-BFD0-AF24AD231706}"/>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19" name="テキスト ボックス 218">
          <a:extLst>
            <a:ext uri="{FF2B5EF4-FFF2-40B4-BE49-F238E27FC236}">
              <a16:creationId xmlns:a16="http://schemas.microsoft.com/office/drawing/2014/main" id="{2E9EC7E3-D5DC-4965-9065-73D2B99734C5}"/>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0" name="直線コネクタ 219">
          <a:extLst>
            <a:ext uri="{FF2B5EF4-FFF2-40B4-BE49-F238E27FC236}">
              <a16:creationId xmlns:a16="http://schemas.microsoft.com/office/drawing/2014/main" id="{1D0411DC-D4C4-4816-A0A3-B5DF6FD3E61B}"/>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1" name="テキスト ボックス 220">
          <a:extLst>
            <a:ext uri="{FF2B5EF4-FFF2-40B4-BE49-F238E27FC236}">
              <a16:creationId xmlns:a16="http://schemas.microsoft.com/office/drawing/2014/main" id="{76BB7F43-3BD0-47D0-A7A1-C8FD5147507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2" name="【橋りょう・トンネル】&#10;一人当たり有形固定資産（償却資産）額グラフ枠">
          <a:extLst>
            <a:ext uri="{FF2B5EF4-FFF2-40B4-BE49-F238E27FC236}">
              <a16:creationId xmlns:a16="http://schemas.microsoft.com/office/drawing/2014/main" id="{3E3EEEB7-BB0A-4E7C-A1C3-35150E67118B}"/>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36751</xdr:rowOff>
    </xdr:from>
    <xdr:to>
      <xdr:col>54</xdr:col>
      <xdr:colOff>189865</xdr:colOff>
      <xdr:row>63</xdr:row>
      <xdr:rowOff>160712</xdr:rowOff>
    </xdr:to>
    <xdr:cxnSp macro="">
      <xdr:nvCxnSpPr>
        <xdr:cNvPr id="223" name="直線コネクタ 222">
          <a:extLst>
            <a:ext uri="{FF2B5EF4-FFF2-40B4-BE49-F238E27FC236}">
              <a16:creationId xmlns:a16="http://schemas.microsoft.com/office/drawing/2014/main" id="{D5ABE383-BDF9-4457-A38C-547D50D4AB2F}"/>
            </a:ext>
          </a:extLst>
        </xdr:cNvPr>
        <xdr:cNvCxnSpPr/>
      </xdr:nvCxnSpPr>
      <xdr:spPr>
        <a:xfrm flipV="1">
          <a:off x="10476865" y="9466501"/>
          <a:ext cx="0" cy="1495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164539</xdr:rowOff>
    </xdr:from>
    <xdr:ext cx="534377" cy="259045"/>
    <xdr:sp macro="" textlink="">
      <xdr:nvSpPr>
        <xdr:cNvPr id="224" name="【橋りょう・トンネル】&#10;一人当たり有形固定資産（償却資産）額最小値テキスト">
          <a:extLst>
            <a:ext uri="{FF2B5EF4-FFF2-40B4-BE49-F238E27FC236}">
              <a16:creationId xmlns:a16="http://schemas.microsoft.com/office/drawing/2014/main" id="{49037840-BF98-4E0D-BB5A-18859ECE4BBA}"/>
            </a:ext>
          </a:extLst>
        </xdr:cNvPr>
        <xdr:cNvSpPr txBox="1"/>
      </xdr:nvSpPr>
      <xdr:spPr>
        <a:xfrm>
          <a:off x="10515600" y="10965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160712</xdr:rowOff>
    </xdr:from>
    <xdr:to>
      <xdr:col>55</xdr:col>
      <xdr:colOff>88900</xdr:colOff>
      <xdr:row>63</xdr:row>
      <xdr:rowOff>160712</xdr:rowOff>
    </xdr:to>
    <xdr:cxnSp macro="">
      <xdr:nvCxnSpPr>
        <xdr:cNvPr id="225" name="直線コネクタ 224">
          <a:extLst>
            <a:ext uri="{FF2B5EF4-FFF2-40B4-BE49-F238E27FC236}">
              <a16:creationId xmlns:a16="http://schemas.microsoft.com/office/drawing/2014/main" id="{EFC283B2-E882-4632-B47C-5833811EC6D8}"/>
            </a:ext>
          </a:extLst>
        </xdr:cNvPr>
        <xdr:cNvCxnSpPr/>
      </xdr:nvCxnSpPr>
      <xdr:spPr>
        <a:xfrm>
          <a:off x="10388600" y="10962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154878</xdr:rowOff>
    </xdr:from>
    <xdr:ext cx="690189" cy="259045"/>
    <xdr:sp macro="" textlink="">
      <xdr:nvSpPr>
        <xdr:cNvPr id="226" name="【橋りょう・トンネル】&#10;一人当たり有形固定資産（償却資産）額最大値テキスト">
          <a:extLst>
            <a:ext uri="{FF2B5EF4-FFF2-40B4-BE49-F238E27FC236}">
              <a16:creationId xmlns:a16="http://schemas.microsoft.com/office/drawing/2014/main" id="{BD5AFE52-04A7-43F2-B47B-626A95D41B4D}"/>
            </a:ext>
          </a:extLst>
        </xdr:cNvPr>
        <xdr:cNvSpPr txBox="1"/>
      </xdr:nvSpPr>
      <xdr:spPr>
        <a:xfrm>
          <a:off x="10515600" y="92417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3,294,617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36751</xdr:rowOff>
    </xdr:from>
    <xdr:to>
      <xdr:col>55</xdr:col>
      <xdr:colOff>88900</xdr:colOff>
      <xdr:row>55</xdr:row>
      <xdr:rowOff>36751</xdr:rowOff>
    </xdr:to>
    <xdr:cxnSp macro="">
      <xdr:nvCxnSpPr>
        <xdr:cNvPr id="227" name="直線コネクタ 226">
          <a:extLst>
            <a:ext uri="{FF2B5EF4-FFF2-40B4-BE49-F238E27FC236}">
              <a16:creationId xmlns:a16="http://schemas.microsoft.com/office/drawing/2014/main" id="{0968694C-F1C6-4AC0-ADE8-4EC57371C790}"/>
            </a:ext>
          </a:extLst>
        </xdr:cNvPr>
        <xdr:cNvCxnSpPr/>
      </xdr:nvCxnSpPr>
      <xdr:spPr>
        <a:xfrm>
          <a:off x="10388600" y="9466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116929</xdr:rowOff>
    </xdr:from>
    <xdr:ext cx="599010" cy="259045"/>
    <xdr:sp macro="" textlink="">
      <xdr:nvSpPr>
        <xdr:cNvPr id="228" name="【橋りょう・トンネル】&#10;一人当たり有形固定資産（償却資産）額平均値テキスト">
          <a:extLst>
            <a:ext uri="{FF2B5EF4-FFF2-40B4-BE49-F238E27FC236}">
              <a16:creationId xmlns:a16="http://schemas.microsoft.com/office/drawing/2014/main" id="{1705C3E9-5720-4AA0-B18D-90D9BE185DD5}"/>
            </a:ext>
          </a:extLst>
        </xdr:cNvPr>
        <xdr:cNvSpPr txBox="1"/>
      </xdr:nvSpPr>
      <xdr:spPr>
        <a:xfrm>
          <a:off x="10515600" y="104039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94052</xdr:rowOff>
    </xdr:from>
    <xdr:to>
      <xdr:col>55</xdr:col>
      <xdr:colOff>50800</xdr:colOff>
      <xdr:row>62</xdr:row>
      <xdr:rowOff>24202</xdr:rowOff>
    </xdr:to>
    <xdr:sp macro="" textlink="">
      <xdr:nvSpPr>
        <xdr:cNvPr id="229" name="フローチャート: 判断 228">
          <a:extLst>
            <a:ext uri="{FF2B5EF4-FFF2-40B4-BE49-F238E27FC236}">
              <a16:creationId xmlns:a16="http://schemas.microsoft.com/office/drawing/2014/main" id="{B4A2937A-304C-4E38-B9D2-DCAFEDB0B37D}"/>
            </a:ext>
          </a:extLst>
        </xdr:cNvPr>
        <xdr:cNvSpPr/>
      </xdr:nvSpPr>
      <xdr:spPr>
        <a:xfrm>
          <a:off x="10426700" y="1055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80589</xdr:rowOff>
    </xdr:from>
    <xdr:to>
      <xdr:col>50</xdr:col>
      <xdr:colOff>165100</xdr:colOff>
      <xdr:row>62</xdr:row>
      <xdr:rowOff>10739</xdr:rowOff>
    </xdr:to>
    <xdr:sp macro="" textlink="">
      <xdr:nvSpPr>
        <xdr:cNvPr id="230" name="フローチャート: 判断 229">
          <a:extLst>
            <a:ext uri="{FF2B5EF4-FFF2-40B4-BE49-F238E27FC236}">
              <a16:creationId xmlns:a16="http://schemas.microsoft.com/office/drawing/2014/main" id="{74E55702-C3BC-489B-89EB-17D653F216BC}"/>
            </a:ext>
          </a:extLst>
        </xdr:cNvPr>
        <xdr:cNvSpPr/>
      </xdr:nvSpPr>
      <xdr:spPr>
        <a:xfrm>
          <a:off x="9588500" y="1053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31826</xdr:rowOff>
    </xdr:from>
    <xdr:to>
      <xdr:col>46</xdr:col>
      <xdr:colOff>38100</xdr:colOff>
      <xdr:row>61</xdr:row>
      <xdr:rowOff>133426</xdr:rowOff>
    </xdr:to>
    <xdr:sp macro="" textlink="">
      <xdr:nvSpPr>
        <xdr:cNvPr id="231" name="フローチャート: 判断 230">
          <a:extLst>
            <a:ext uri="{FF2B5EF4-FFF2-40B4-BE49-F238E27FC236}">
              <a16:creationId xmlns:a16="http://schemas.microsoft.com/office/drawing/2014/main" id="{F97F0AA8-4B53-49FD-8AEB-B7D6FD795587}"/>
            </a:ext>
          </a:extLst>
        </xdr:cNvPr>
        <xdr:cNvSpPr/>
      </xdr:nvSpPr>
      <xdr:spPr>
        <a:xfrm>
          <a:off x="8699500" y="1049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41794</xdr:rowOff>
    </xdr:from>
    <xdr:to>
      <xdr:col>41</xdr:col>
      <xdr:colOff>101600</xdr:colOff>
      <xdr:row>61</xdr:row>
      <xdr:rowOff>143394</xdr:rowOff>
    </xdr:to>
    <xdr:sp macro="" textlink="">
      <xdr:nvSpPr>
        <xdr:cNvPr id="232" name="フローチャート: 判断 231">
          <a:extLst>
            <a:ext uri="{FF2B5EF4-FFF2-40B4-BE49-F238E27FC236}">
              <a16:creationId xmlns:a16="http://schemas.microsoft.com/office/drawing/2014/main" id="{5BFB7CAD-9AB1-4039-B913-22044F53785E}"/>
            </a:ext>
          </a:extLst>
        </xdr:cNvPr>
        <xdr:cNvSpPr/>
      </xdr:nvSpPr>
      <xdr:spPr>
        <a:xfrm>
          <a:off x="7810500" y="1050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123359</xdr:rowOff>
    </xdr:from>
    <xdr:to>
      <xdr:col>36</xdr:col>
      <xdr:colOff>165100</xdr:colOff>
      <xdr:row>62</xdr:row>
      <xdr:rowOff>53509</xdr:rowOff>
    </xdr:to>
    <xdr:sp macro="" textlink="">
      <xdr:nvSpPr>
        <xdr:cNvPr id="233" name="フローチャート: 判断 232">
          <a:extLst>
            <a:ext uri="{FF2B5EF4-FFF2-40B4-BE49-F238E27FC236}">
              <a16:creationId xmlns:a16="http://schemas.microsoft.com/office/drawing/2014/main" id="{96ADE001-DD9F-4403-9678-DB504FB6FAC9}"/>
            </a:ext>
          </a:extLst>
        </xdr:cNvPr>
        <xdr:cNvSpPr/>
      </xdr:nvSpPr>
      <xdr:spPr>
        <a:xfrm>
          <a:off x="6921500" y="10581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E3654E77-7091-45AE-9BB2-E97E4132936C}"/>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5" name="テキスト ボックス 234">
          <a:extLst>
            <a:ext uri="{FF2B5EF4-FFF2-40B4-BE49-F238E27FC236}">
              <a16:creationId xmlns:a16="http://schemas.microsoft.com/office/drawing/2014/main" id="{AB96C7F8-5A94-42BD-A8B4-7990E2034FC7}"/>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B3315B1A-21DC-4642-AEA4-58F88516FEA9}"/>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A849467A-E6C1-4447-84F9-1817C7610EA8}"/>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E1BB0CFD-1DEE-40EC-BB04-8DD728565BD8}"/>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132228</xdr:rowOff>
    </xdr:from>
    <xdr:to>
      <xdr:col>55</xdr:col>
      <xdr:colOff>50800</xdr:colOff>
      <xdr:row>63</xdr:row>
      <xdr:rowOff>62378</xdr:rowOff>
    </xdr:to>
    <xdr:sp macro="" textlink="">
      <xdr:nvSpPr>
        <xdr:cNvPr id="239" name="楕円 238">
          <a:extLst>
            <a:ext uri="{FF2B5EF4-FFF2-40B4-BE49-F238E27FC236}">
              <a16:creationId xmlns:a16="http://schemas.microsoft.com/office/drawing/2014/main" id="{6E8AD0B4-8A28-402B-9DA9-65F9E77CC492}"/>
            </a:ext>
          </a:extLst>
        </xdr:cNvPr>
        <xdr:cNvSpPr/>
      </xdr:nvSpPr>
      <xdr:spPr>
        <a:xfrm>
          <a:off x="10426700" y="10762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110655</xdr:rowOff>
    </xdr:from>
    <xdr:ext cx="599010" cy="259045"/>
    <xdr:sp macro="" textlink="">
      <xdr:nvSpPr>
        <xdr:cNvPr id="240" name="【橋りょう・トンネル】&#10;一人当たり有形固定資産（償却資産）額該当値テキスト">
          <a:extLst>
            <a:ext uri="{FF2B5EF4-FFF2-40B4-BE49-F238E27FC236}">
              <a16:creationId xmlns:a16="http://schemas.microsoft.com/office/drawing/2014/main" id="{47457A37-96AB-476C-9F5A-72E42C3B020E}"/>
            </a:ext>
          </a:extLst>
        </xdr:cNvPr>
        <xdr:cNvSpPr txBox="1"/>
      </xdr:nvSpPr>
      <xdr:spPr>
        <a:xfrm>
          <a:off x="10515600" y="10740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136814</xdr:rowOff>
    </xdr:from>
    <xdr:to>
      <xdr:col>50</xdr:col>
      <xdr:colOff>165100</xdr:colOff>
      <xdr:row>63</xdr:row>
      <xdr:rowOff>66964</xdr:rowOff>
    </xdr:to>
    <xdr:sp macro="" textlink="">
      <xdr:nvSpPr>
        <xdr:cNvPr id="241" name="楕円 240">
          <a:extLst>
            <a:ext uri="{FF2B5EF4-FFF2-40B4-BE49-F238E27FC236}">
              <a16:creationId xmlns:a16="http://schemas.microsoft.com/office/drawing/2014/main" id="{9795152E-6BB4-4F0C-8399-B731C356BCC8}"/>
            </a:ext>
          </a:extLst>
        </xdr:cNvPr>
        <xdr:cNvSpPr/>
      </xdr:nvSpPr>
      <xdr:spPr>
        <a:xfrm>
          <a:off x="9588500" y="1076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11578</xdr:rowOff>
    </xdr:from>
    <xdr:to>
      <xdr:col>55</xdr:col>
      <xdr:colOff>0</xdr:colOff>
      <xdr:row>63</xdr:row>
      <xdr:rowOff>16164</xdr:rowOff>
    </xdr:to>
    <xdr:cxnSp macro="">
      <xdr:nvCxnSpPr>
        <xdr:cNvPr id="242" name="直線コネクタ 241">
          <a:extLst>
            <a:ext uri="{FF2B5EF4-FFF2-40B4-BE49-F238E27FC236}">
              <a16:creationId xmlns:a16="http://schemas.microsoft.com/office/drawing/2014/main" id="{22E9E88E-4D7C-4BD7-BE43-A8F4FA4978EB}"/>
            </a:ext>
          </a:extLst>
        </xdr:cNvPr>
        <xdr:cNvCxnSpPr/>
      </xdr:nvCxnSpPr>
      <xdr:spPr>
        <a:xfrm flipV="1">
          <a:off x="9639300" y="10812928"/>
          <a:ext cx="838200" cy="4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144049</xdr:rowOff>
    </xdr:from>
    <xdr:to>
      <xdr:col>46</xdr:col>
      <xdr:colOff>38100</xdr:colOff>
      <xdr:row>63</xdr:row>
      <xdr:rowOff>74199</xdr:rowOff>
    </xdr:to>
    <xdr:sp macro="" textlink="">
      <xdr:nvSpPr>
        <xdr:cNvPr id="243" name="楕円 242">
          <a:extLst>
            <a:ext uri="{FF2B5EF4-FFF2-40B4-BE49-F238E27FC236}">
              <a16:creationId xmlns:a16="http://schemas.microsoft.com/office/drawing/2014/main" id="{E1E1AFED-978F-46A8-AE64-BF16ED816CC8}"/>
            </a:ext>
          </a:extLst>
        </xdr:cNvPr>
        <xdr:cNvSpPr/>
      </xdr:nvSpPr>
      <xdr:spPr>
        <a:xfrm>
          <a:off x="8699500" y="1077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16164</xdr:rowOff>
    </xdr:from>
    <xdr:to>
      <xdr:col>50</xdr:col>
      <xdr:colOff>114300</xdr:colOff>
      <xdr:row>63</xdr:row>
      <xdr:rowOff>23399</xdr:rowOff>
    </xdr:to>
    <xdr:cxnSp macro="">
      <xdr:nvCxnSpPr>
        <xdr:cNvPr id="244" name="直線コネクタ 243">
          <a:extLst>
            <a:ext uri="{FF2B5EF4-FFF2-40B4-BE49-F238E27FC236}">
              <a16:creationId xmlns:a16="http://schemas.microsoft.com/office/drawing/2014/main" id="{AF546403-FD3F-4C49-8B86-3DFC224B0289}"/>
            </a:ext>
          </a:extLst>
        </xdr:cNvPr>
        <xdr:cNvCxnSpPr/>
      </xdr:nvCxnSpPr>
      <xdr:spPr>
        <a:xfrm flipV="1">
          <a:off x="8750300" y="10817514"/>
          <a:ext cx="889000" cy="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27266</xdr:rowOff>
    </xdr:from>
    <xdr:ext cx="599010" cy="259045"/>
    <xdr:sp macro="" textlink="">
      <xdr:nvSpPr>
        <xdr:cNvPr id="245" name="n_1aveValue【橋りょう・トンネル】&#10;一人当たり有形固定資産（償却資産）額">
          <a:extLst>
            <a:ext uri="{FF2B5EF4-FFF2-40B4-BE49-F238E27FC236}">
              <a16:creationId xmlns:a16="http://schemas.microsoft.com/office/drawing/2014/main" id="{12F97DCF-7E82-466B-A080-841289EBA68E}"/>
            </a:ext>
          </a:extLst>
        </xdr:cNvPr>
        <xdr:cNvSpPr txBox="1"/>
      </xdr:nvSpPr>
      <xdr:spPr>
        <a:xfrm>
          <a:off x="9327095" y="10314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149953</xdr:rowOff>
    </xdr:from>
    <xdr:ext cx="599010" cy="259045"/>
    <xdr:sp macro="" textlink="">
      <xdr:nvSpPr>
        <xdr:cNvPr id="246" name="n_2aveValue【橋りょう・トンネル】&#10;一人当たり有形固定資産（償却資産）額">
          <a:extLst>
            <a:ext uri="{FF2B5EF4-FFF2-40B4-BE49-F238E27FC236}">
              <a16:creationId xmlns:a16="http://schemas.microsoft.com/office/drawing/2014/main" id="{E9A51F82-0804-458E-B2B2-82A7A03AB413}"/>
            </a:ext>
          </a:extLst>
        </xdr:cNvPr>
        <xdr:cNvSpPr txBox="1"/>
      </xdr:nvSpPr>
      <xdr:spPr>
        <a:xfrm>
          <a:off x="8450795" y="10265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159921</xdr:rowOff>
    </xdr:from>
    <xdr:ext cx="599010" cy="259045"/>
    <xdr:sp macro="" textlink="">
      <xdr:nvSpPr>
        <xdr:cNvPr id="247" name="n_3aveValue【橋りょう・トンネル】&#10;一人当たり有形固定資産（償却資産）額">
          <a:extLst>
            <a:ext uri="{FF2B5EF4-FFF2-40B4-BE49-F238E27FC236}">
              <a16:creationId xmlns:a16="http://schemas.microsoft.com/office/drawing/2014/main" id="{894FA3F9-E822-4266-B056-AE6993B2C9E9}"/>
            </a:ext>
          </a:extLst>
        </xdr:cNvPr>
        <xdr:cNvSpPr txBox="1"/>
      </xdr:nvSpPr>
      <xdr:spPr>
        <a:xfrm>
          <a:off x="7561795" y="10275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70036</xdr:rowOff>
    </xdr:from>
    <xdr:ext cx="599010" cy="259045"/>
    <xdr:sp macro="" textlink="">
      <xdr:nvSpPr>
        <xdr:cNvPr id="248" name="n_4aveValue【橋りょう・トンネル】&#10;一人当たり有形固定資産（償却資産）額">
          <a:extLst>
            <a:ext uri="{FF2B5EF4-FFF2-40B4-BE49-F238E27FC236}">
              <a16:creationId xmlns:a16="http://schemas.microsoft.com/office/drawing/2014/main" id="{51B853BA-A4C2-431A-9CBE-80D36633D301}"/>
            </a:ext>
          </a:extLst>
        </xdr:cNvPr>
        <xdr:cNvSpPr txBox="1"/>
      </xdr:nvSpPr>
      <xdr:spPr>
        <a:xfrm>
          <a:off x="6672795" y="10357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58091</xdr:rowOff>
    </xdr:from>
    <xdr:ext cx="599010" cy="259045"/>
    <xdr:sp macro="" textlink="">
      <xdr:nvSpPr>
        <xdr:cNvPr id="249" name="n_1mainValue【橋りょう・トンネル】&#10;一人当たり有形固定資産（償却資産）額">
          <a:extLst>
            <a:ext uri="{FF2B5EF4-FFF2-40B4-BE49-F238E27FC236}">
              <a16:creationId xmlns:a16="http://schemas.microsoft.com/office/drawing/2014/main" id="{8B04B4A1-9BC0-4E3E-9B96-8AB93145BCB3}"/>
            </a:ext>
          </a:extLst>
        </xdr:cNvPr>
        <xdr:cNvSpPr txBox="1"/>
      </xdr:nvSpPr>
      <xdr:spPr>
        <a:xfrm>
          <a:off x="9327095" y="10859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65326</xdr:rowOff>
    </xdr:from>
    <xdr:ext cx="599010" cy="259045"/>
    <xdr:sp macro="" textlink="">
      <xdr:nvSpPr>
        <xdr:cNvPr id="250" name="n_2mainValue【橋りょう・トンネル】&#10;一人当たり有形固定資産（償却資産）額">
          <a:extLst>
            <a:ext uri="{FF2B5EF4-FFF2-40B4-BE49-F238E27FC236}">
              <a16:creationId xmlns:a16="http://schemas.microsoft.com/office/drawing/2014/main" id="{CADBB868-1707-4DC5-950C-8F21B7BB94B4}"/>
            </a:ext>
          </a:extLst>
        </xdr:cNvPr>
        <xdr:cNvSpPr txBox="1"/>
      </xdr:nvSpPr>
      <xdr:spPr>
        <a:xfrm>
          <a:off x="8450795" y="10866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1" name="正方形/長方形 250">
          <a:extLst>
            <a:ext uri="{FF2B5EF4-FFF2-40B4-BE49-F238E27FC236}">
              <a16:creationId xmlns:a16="http://schemas.microsoft.com/office/drawing/2014/main" id="{50911A3D-9037-40E5-B135-0596C5A03AAE}"/>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2" name="正方形/長方形 251">
          <a:extLst>
            <a:ext uri="{FF2B5EF4-FFF2-40B4-BE49-F238E27FC236}">
              <a16:creationId xmlns:a16="http://schemas.microsoft.com/office/drawing/2014/main" id="{6374247D-BE59-4741-81AA-AFCAD2540EF1}"/>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3" name="正方形/長方形 252">
          <a:extLst>
            <a:ext uri="{FF2B5EF4-FFF2-40B4-BE49-F238E27FC236}">
              <a16:creationId xmlns:a16="http://schemas.microsoft.com/office/drawing/2014/main" id="{77349B6C-23FC-4CD2-9018-D70182B4AA19}"/>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4" name="正方形/長方形 253">
          <a:extLst>
            <a:ext uri="{FF2B5EF4-FFF2-40B4-BE49-F238E27FC236}">
              <a16:creationId xmlns:a16="http://schemas.microsoft.com/office/drawing/2014/main" id="{140FDCC2-EBF9-4DF3-A29D-FCE47B63D9A6}"/>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5" name="正方形/長方形 254">
          <a:extLst>
            <a:ext uri="{FF2B5EF4-FFF2-40B4-BE49-F238E27FC236}">
              <a16:creationId xmlns:a16="http://schemas.microsoft.com/office/drawing/2014/main" id="{5544CAB5-6CD1-4413-B625-B9767CE0D6FD}"/>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6" name="正方形/長方形 255">
          <a:extLst>
            <a:ext uri="{FF2B5EF4-FFF2-40B4-BE49-F238E27FC236}">
              <a16:creationId xmlns:a16="http://schemas.microsoft.com/office/drawing/2014/main" id="{B8660D77-530A-462B-B37F-EF70717FB6B8}"/>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7" name="正方形/長方形 256">
          <a:extLst>
            <a:ext uri="{FF2B5EF4-FFF2-40B4-BE49-F238E27FC236}">
              <a16:creationId xmlns:a16="http://schemas.microsoft.com/office/drawing/2014/main" id="{4571C7C0-75B4-42D8-BC5A-FC2A5F60AB7C}"/>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8" name="正方形/長方形 257">
          <a:extLst>
            <a:ext uri="{FF2B5EF4-FFF2-40B4-BE49-F238E27FC236}">
              <a16:creationId xmlns:a16="http://schemas.microsoft.com/office/drawing/2014/main" id="{243FDDA5-8097-4D77-A745-A983B370B646}"/>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9" name="テキスト ボックス 258">
          <a:extLst>
            <a:ext uri="{FF2B5EF4-FFF2-40B4-BE49-F238E27FC236}">
              <a16:creationId xmlns:a16="http://schemas.microsoft.com/office/drawing/2014/main" id="{C17E85D1-D382-4ABC-9ED5-C382759688EE}"/>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0" name="直線コネクタ 259">
          <a:extLst>
            <a:ext uri="{FF2B5EF4-FFF2-40B4-BE49-F238E27FC236}">
              <a16:creationId xmlns:a16="http://schemas.microsoft.com/office/drawing/2014/main" id="{48804FC9-76FD-4DD4-94F0-75752E06DAAA}"/>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1" name="テキスト ボックス 260">
          <a:extLst>
            <a:ext uri="{FF2B5EF4-FFF2-40B4-BE49-F238E27FC236}">
              <a16:creationId xmlns:a16="http://schemas.microsoft.com/office/drawing/2014/main" id="{DD91B84F-4B15-4F83-81F0-EEDC08A0763E}"/>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2" name="直線コネクタ 261">
          <a:extLst>
            <a:ext uri="{FF2B5EF4-FFF2-40B4-BE49-F238E27FC236}">
              <a16:creationId xmlns:a16="http://schemas.microsoft.com/office/drawing/2014/main" id="{C4D25152-2F5C-4F85-B373-EFCBDC9C2F22}"/>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3" name="テキスト ボックス 262">
          <a:extLst>
            <a:ext uri="{FF2B5EF4-FFF2-40B4-BE49-F238E27FC236}">
              <a16:creationId xmlns:a16="http://schemas.microsoft.com/office/drawing/2014/main" id="{04484431-9992-4CA8-9457-5AFED2E0826C}"/>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4" name="直線コネクタ 263">
          <a:extLst>
            <a:ext uri="{FF2B5EF4-FFF2-40B4-BE49-F238E27FC236}">
              <a16:creationId xmlns:a16="http://schemas.microsoft.com/office/drawing/2014/main" id="{E34CEF43-773E-49BC-88F6-073393A2061E}"/>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5" name="テキスト ボックス 264">
          <a:extLst>
            <a:ext uri="{FF2B5EF4-FFF2-40B4-BE49-F238E27FC236}">
              <a16:creationId xmlns:a16="http://schemas.microsoft.com/office/drawing/2014/main" id="{A50C3741-F88D-4382-96D0-557006A5E0F3}"/>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6" name="直線コネクタ 265">
          <a:extLst>
            <a:ext uri="{FF2B5EF4-FFF2-40B4-BE49-F238E27FC236}">
              <a16:creationId xmlns:a16="http://schemas.microsoft.com/office/drawing/2014/main" id="{D965005C-28FC-4A02-BB60-D35AC4EF6E08}"/>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7" name="テキスト ボックス 266">
          <a:extLst>
            <a:ext uri="{FF2B5EF4-FFF2-40B4-BE49-F238E27FC236}">
              <a16:creationId xmlns:a16="http://schemas.microsoft.com/office/drawing/2014/main" id="{9EFB7C04-BA80-40B5-9089-6956F612BF38}"/>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8" name="直線コネクタ 267">
          <a:extLst>
            <a:ext uri="{FF2B5EF4-FFF2-40B4-BE49-F238E27FC236}">
              <a16:creationId xmlns:a16="http://schemas.microsoft.com/office/drawing/2014/main" id="{7F2519B4-34C7-4E36-965A-3859F87591F6}"/>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9" name="テキスト ボックス 268">
          <a:extLst>
            <a:ext uri="{FF2B5EF4-FFF2-40B4-BE49-F238E27FC236}">
              <a16:creationId xmlns:a16="http://schemas.microsoft.com/office/drawing/2014/main" id="{0C8E7679-00F9-4468-8E7B-F75417D41E74}"/>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0" name="直線コネクタ 269">
          <a:extLst>
            <a:ext uri="{FF2B5EF4-FFF2-40B4-BE49-F238E27FC236}">
              <a16:creationId xmlns:a16="http://schemas.microsoft.com/office/drawing/2014/main" id="{45B708AE-7979-4A42-BD74-52616E4924F4}"/>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1" name="テキスト ボックス 270">
          <a:extLst>
            <a:ext uri="{FF2B5EF4-FFF2-40B4-BE49-F238E27FC236}">
              <a16:creationId xmlns:a16="http://schemas.microsoft.com/office/drawing/2014/main" id="{31B1A8C0-C4CE-421F-981B-1F5CB795F4A3}"/>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2" name="直線コネクタ 271">
          <a:extLst>
            <a:ext uri="{FF2B5EF4-FFF2-40B4-BE49-F238E27FC236}">
              <a16:creationId xmlns:a16="http://schemas.microsoft.com/office/drawing/2014/main" id="{D7CA2A4D-F8DB-443C-83B5-E467A2F77ABF}"/>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3" name="テキスト ボックス 272">
          <a:extLst>
            <a:ext uri="{FF2B5EF4-FFF2-40B4-BE49-F238E27FC236}">
              <a16:creationId xmlns:a16="http://schemas.microsoft.com/office/drawing/2014/main" id="{D9E23B0C-B74E-41AA-A363-6AF3D87BC97B}"/>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4" name="【公営住宅】&#10;有形固定資産減価償却率グラフ枠">
          <a:extLst>
            <a:ext uri="{FF2B5EF4-FFF2-40B4-BE49-F238E27FC236}">
              <a16:creationId xmlns:a16="http://schemas.microsoft.com/office/drawing/2014/main" id="{6E744F8E-A4C2-494C-A740-97D276B12EAF}"/>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32386</xdr:rowOff>
    </xdr:from>
    <xdr:to>
      <xdr:col>24</xdr:col>
      <xdr:colOff>62865</xdr:colOff>
      <xdr:row>86</xdr:row>
      <xdr:rowOff>64770</xdr:rowOff>
    </xdr:to>
    <xdr:cxnSp macro="">
      <xdr:nvCxnSpPr>
        <xdr:cNvPr id="275" name="直線コネクタ 274">
          <a:extLst>
            <a:ext uri="{FF2B5EF4-FFF2-40B4-BE49-F238E27FC236}">
              <a16:creationId xmlns:a16="http://schemas.microsoft.com/office/drawing/2014/main" id="{24A99EA6-DE85-4370-8270-3B8B682DAD4C}"/>
            </a:ext>
          </a:extLst>
        </xdr:cNvPr>
        <xdr:cNvCxnSpPr/>
      </xdr:nvCxnSpPr>
      <xdr:spPr>
        <a:xfrm flipV="1">
          <a:off x="4634865" y="13234036"/>
          <a:ext cx="0" cy="1575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68597</xdr:rowOff>
    </xdr:from>
    <xdr:ext cx="405111" cy="259045"/>
    <xdr:sp macro="" textlink="">
      <xdr:nvSpPr>
        <xdr:cNvPr id="276" name="【公営住宅】&#10;有形固定資産減価償却率最小値テキスト">
          <a:extLst>
            <a:ext uri="{FF2B5EF4-FFF2-40B4-BE49-F238E27FC236}">
              <a16:creationId xmlns:a16="http://schemas.microsoft.com/office/drawing/2014/main" id="{F008BB3E-8122-4F33-8056-8EF9A785BA87}"/>
            </a:ext>
          </a:extLst>
        </xdr:cNvPr>
        <xdr:cNvSpPr txBox="1"/>
      </xdr:nvSpPr>
      <xdr:spPr>
        <a:xfrm>
          <a:off x="4673600" y="1481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64770</xdr:rowOff>
    </xdr:from>
    <xdr:to>
      <xdr:col>24</xdr:col>
      <xdr:colOff>152400</xdr:colOff>
      <xdr:row>86</xdr:row>
      <xdr:rowOff>64770</xdr:rowOff>
    </xdr:to>
    <xdr:cxnSp macro="">
      <xdr:nvCxnSpPr>
        <xdr:cNvPr id="277" name="直線コネクタ 276">
          <a:extLst>
            <a:ext uri="{FF2B5EF4-FFF2-40B4-BE49-F238E27FC236}">
              <a16:creationId xmlns:a16="http://schemas.microsoft.com/office/drawing/2014/main" id="{FCA93CBF-FAEB-4B5E-9E78-CA53D8A74249}"/>
            </a:ext>
          </a:extLst>
        </xdr:cNvPr>
        <xdr:cNvCxnSpPr/>
      </xdr:nvCxnSpPr>
      <xdr:spPr>
        <a:xfrm>
          <a:off x="4546600" y="1480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150513</xdr:rowOff>
    </xdr:from>
    <xdr:ext cx="405111" cy="259045"/>
    <xdr:sp macro="" textlink="">
      <xdr:nvSpPr>
        <xdr:cNvPr id="278" name="【公営住宅】&#10;有形固定資産減価償却率最大値テキスト">
          <a:extLst>
            <a:ext uri="{FF2B5EF4-FFF2-40B4-BE49-F238E27FC236}">
              <a16:creationId xmlns:a16="http://schemas.microsoft.com/office/drawing/2014/main" id="{4C00626B-EE44-493C-A4B4-96628D5DD91C}"/>
            </a:ext>
          </a:extLst>
        </xdr:cNvPr>
        <xdr:cNvSpPr txBox="1"/>
      </xdr:nvSpPr>
      <xdr:spPr>
        <a:xfrm>
          <a:off x="4673600" y="13009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32386</xdr:rowOff>
    </xdr:from>
    <xdr:to>
      <xdr:col>24</xdr:col>
      <xdr:colOff>152400</xdr:colOff>
      <xdr:row>77</xdr:row>
      <xdr:rowOff>32386</xdr:rowOff>
    </xdr:to>
    <xdr:cxnSp macro="">
      <xdr:nvCxnSpPr>
        <xdr:cNvPr id="279" name="直線コネクタ 278">
          <a:extLst>
            <a:ext uri="{FF2B5EF4-FFF2-40B4-BE49-F238E27FC236}">
              <a16:creationId xmlns:a16="http://schemas.microsoft.com/office/drawing/2014/main" id="{979EE6B6-69DC-4751-87F3-EF9AF69E9FE5}"/>
            </a:ext>
          </a:extLst>
        </xdr:cNvPr>
        <xdr:cNvCxnSpPr/>
      </xdr:nvCxnSpPr>
      <xdr:spPr>
        <a:xfrm>
          <a:off x="4546600" y="13234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130191</xdr:rowOff>
    </xdr:from>
    <xdr:ext cx="405111" cy="259045"/>
    <xdr:sp macro="" textlink="">
      <xdr:nvSpPr>
        <xdr:cNvPr id="280" name="【公営住宅】&#10;有形固定資産減価償却率平均値テキスト">
          <a:extLst>
            <a:ext uri="{FF2B5EF4-FFF2-40B4-BE49-F238E27FC236}">
              <a16:creationId xmlns:a16="http://schemas.microsoft.com/office/drawing/2014/main" id="{167B9A63-D111-4B64-A709-B48C24D43004}"/>
            </a:ext>
          </a:extLst>
        </xdr:cNvPr>
        <xdr:cNvSpPr txBox="1"/>
      </xdr:nvSpPr>
      <xdr:spPr>
        <a:xfrm>
          <a:off x="4673600" y="140176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107314</xdr:rowOff>
    </xdr:from>
    <xdr:to>
      <xdr:col>24</xdr:col>
      <xdr:colOff>114300</xdr:colOff>
      <xdr:row>83</xdr:row>
      <xdr:rowOff>37464</xdr:rowOff>
    </xdr:to>
    <xdr:sp macro="" textlink="">
      <xdr:nvSpPr>
        <xdr:cNvPr id="281" name="フローチャート: 判断 280">
          <a:extLst>
            <a:ext uri="{FF2B5EF4-FFF2-40B4-BE49-F238E27FC236}">
              <a16:creationId xmlns:a16="http://schemas.microsoft.com/office/drawing/2014/main" id="{A810133D-0941-4B8F-AF19-499614E4ACBE}"/>
            </a:ext>
          </a:extLst>
        </xdr:cNvPr>
        <xdr:cNvSpPr/>
      </xdr:nvSpPr>
      <xdr:spPr>
        <a:xfrm>
          <a:off x="4584700" y="1416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76836</xdr:rowOff>
    </xdr:from>
    <xdr:to>
      <xdr:col>20</xdr:col>
      <xdr:colOff>38100</xdr:colOff>
      <xdr:row>83</xdr:row>
      <xdr:rowOff>6986</xdr:rowOff>
    </xdr:to>
    <xdr:sp macro="" textlink="">
      <xdr:nvSpPr>
        <xdr:cNvPr id="282" name="フローチャート: 判断 281">
          <a:extLst>
            <a:ext uri="{FF2B5EF4-FFF2-40B4-BE49-F238E27FC236}">
              <a16:creationId xmlns:a16="http://schemas.microsoft.com/office/drawing/2014/main" id="{19BA29D8-B10B-4BAC-984F-FD1C6931D3C4}"/>
            </a:ext>
          </a:extLst>
        </xdr:cNvPr>
        <xdr:cNvSpPr/>
      </xdr:nvSpPr>
      <xdr:spPr>
        <a:xfrm>
          <a:off x="3746500" y="1413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73025</xdr:rowOff>
    </xdr:from>
    <xdr:to>
      <xdr:col>15</xdr:col>
      <xdr:colOff>101600</xdr:colOff>
      <xdr:row>83</xdr:row>
      <xdr:rowOff>3175</xdr:rowOff>
    </xdr:to>
    <xdr:sp macro="" textlink="">
      <xdr:nvSpPr>
        <xdr:cNvPr id="283" name="フローチャート: 判断 282">
          <a:extLst>
            <a:ext uri="{FF2B5EF4-FFF2-40B4-BE49-F238E27FC236}">
              <a16:creationId xmlns:a16="http://schemas.microsoft.com/office/drawing/2014/main" id="{E25AD34C-F185-45D1-95EF-B359AA3CBB06}"/>
            </a:ext>
          </a:extLst>
        </xdr:cNvPr>
        <xdr:cNvSpPr/>
      </xdr:nvSpPr>
      <xdr:spPr>
        <a:xfrm>
          <a:off x="2857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55880</xdr:rowOff>
    </xdr:from>
    <xdr:to>
      <xdr:col>10</xdr:col>
      <xdr:colOff>165100</xdr:colOff>
      <xdr:row>82</xdr:row>
      <xdr:rowOff>157480</xdr:rowOff>
    </xdr:to>
    <xdr:sp macro="" textlink="">
      <xdr:nvSpPr>
        <xdr:cNvPr id="284" name="フローチャート: 判断 283">
          <a:extLst>
            <a:ext uri="{FF2B5EF4-FFF2-40B4-BE49-F238E27FC236}">
              <a16:creationId xmlns:a16="http://schemas.microsoft.com/office/drawing/2014/main" id="{42FD36EF-C513-4CF3-8B60-01CD547D97D4}"/>
            </a:ext>
          </a:extLst>
        </xdr:cNvPr>
        <xdr:cNvSpPr/>
      </xdr:nvSpPr>
      <xdr:spPr>
        <a:xfrm>
          <a:off x="1968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46355</xdr:rowOff>
    </xdr:from>
    <xdr:to>
      <xdr:col>6</xdr:col>
      <xdr:colOff>38100</xdr:colOff>
      <xdr:row>82</xdr:row>
      <xdr:rowOff>147955</xdr:rowOff>
    </xdr:to>
    <xdr:sp macro="" textlink="">
      <xdr:nvSpPr>
        <xdr:cNvPr id="285" name="フローチャート: 判断 284">
          <a:extLst>
            <a:ext uri="{FF2B5EF4-FFF2-40B4-BE49-F238E27FC236}">
              <a16:creationId xmlns:a16="http://schemas.microsoft.com/office/drawing/2014/main" id="{977C83FA-57F6-4DB5-AEE3-25BB4C57CA35}"/>
            </a:ext>
          </a:extLst>
        </xdr:cNvPr>
        <xdr:cNvSpPr/>
      </xdr:nvSpPr>
      <xdr:spPr>
        <a:xfrm>
          <a:off x="10795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6" name="テキスト ボックス 285">
          <a:extLst>
            <a:ext uri="{FF2B5EF4-FFF2-40B4-BE49-F238E27FC236}">
              <a16:creationId xmlns:a16="http://schemas.microsoft.com/office/drawing/2014/main" id="{8765BC2E-9650-4825-8553-3C7168230C64}"/>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id="{279B5A54-1DEF-4892-90A0-97EA425D5936}"/>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569E3329-C22F-474F-A4A9-76D7E29AFAD5}"/>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AD36E535-4C22-4A03-A728-B161BBDF52BD}"/>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DE5EA3C0-444A-4CEE-A70D-5D34D112B47E}"/>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116839</xdr:rowOff>
    </xdr:from>
    <xdr:to>
      <xdr:col>24</xdr:col>
      <xdr:colOff>114300</xdr:colOff>
      <xdr:row>83</xdr:row>
      <xdr:rowOff>46989</xdr:rowOff>
    </xdr:to>
    <xdr:sp macro="" textlink="">
      <xdr:nvSpPr>
        <xdr:cNvPr id="291" name="楕円 290">
          <a:extLst>
            <a:ext uri="{FF2B5EF4-FFF2-40B4-BE49-F238E27FC236}">
              <a16:creationId xmlns:a16="http://schemas.microsoft.com/office/drawing/2014/main" id="{699FAA16-278F-440B-B9DD-1C6F97C05CEC}"/>
            </a:ext>
          </a:extLst>
        </xdr:cNvPr>
        <xdr:cNvSpPr/>
      </xdr:nvSpPr>
      <xdr:spPr>
        <a:xfrm>
          <a:off x="4584700" y="1417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95266</xdr:rowOff>
    </xdr:from>
    <xdr:ext cx="405111" cy="259045"/>
    <xdr:sp macro="" textlink="">
      <xdr:nvSpPr>
        <xdr:cNvPr id="292" name="【公営住宅】&#10;有形固定資産減価償却率該当値テキスト">
          <a:extLst>
            <a:ext uri="{FF2B5EF4-FFF2-40B4-BE49-F238E27FC236}">
              <a16:creationId xmlns:a16="http://schemas.microsoft.com/office/drawing/2014/main" id="{C7B98608-8630-4AAB-B96F-487C9F386702}"/>
            </a:ext>
          </a:extLst>
        </xdr:cNvPr>
        <xdr:cNvSpPr txBox="1"/>
      </xdr:nvSpPr>
      <xdr:spPr>
        <a:xfrm>
          <a:off x="4673600" y="14154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103505</xdr:rowOff>
    </xdr:from>
    <xdr:to>
      <xdr:col>20</xdr:col>
      <xdr:colOff>38100</xdr:colOff>
      <xdr:row>83</xdr:row>
      <xdr:rowOff>33655</xdr:rowOff>
    </xdr:to>
    <xdr:sp macro="" textlink="">
      <xdr:nvSpPr>
        <xdr:cNvPr id="293" name="楕円 292">
          <a:extLst>
            <a:ext uri="{FF2B5EF4-FFF2-40B4-BE49-F238E27FC236}">
              <a16:creationId xmlns:a16="http://schemas.microsoft.com/office/drawing/2014/main" id="{B8DDD3D4-6647-4BB7-801C-BB235753C7C0}"/>
            </a:ext>
          </a:extLst>
        </xdr:cNvPr>
        <xdr:cNvSpPr/>
      </xdr:nvSpPr>
      <xdr:spPr>
        <a:xfrm>
          <a:off x="3746500" y="1416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154305</xdr:rowOff>
    </xdr:from>
    <xdr:to>
      <xdr:col>24</xdr:col>
      <xdr:colOff>63500</xdr:colOff>
      <xdr:row>82</xdr:row>
      <xdr:rowOff>167639</xdr:rowOff>
    </xdr:to>
    <xdr:cxnSp macro="">
      <xdr:nvCxnSpPr>
        <xdr:cNvPr id="294" name="直線コネクタ 293">
          <a:extLst>
            <a:ext uri="{FF2B5EF4-FFF2-40B4-BE49-F238E27FC236}">
              <a16:creationId xmlns:a16="http://schemas.microsoft.com/office/drawing/2014/main" id="{522BEC1D-FAAC-4EA6-A7F7-F8FAA8D12619}"/>
            </a:ext>
          </a:extLst>
        </xdr:cNvPr>
        <xdr:cNvCxnSpPr/>
      </xdr:nvCxnSpPr>
      <xdr:spPr>
        <a:xfrm>
          <a:off x="3797300" y="14213205"/>
          <a:ext cx="8382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103505</xdr:rowOff>
    </xdr:from>
    <xdr:to>
      <xdr:col>15</xdr:col>
      <xdr:colOff>101600</xdr:colOff>
      <xdr:row>83</xdr:row>
      <xdr:rowOff>33655</xdr:rowOff>
    </xdr:to>
    <xdr:sp macro="" textlink="">
      <xdr:nvSpPr>
        <xdr:cNvPr id="295" name="楕円 294">
          <a:extLst>
            <a:ext uri="{FF2B5EF4-FFF2-40B4-BE49-F238E27FC236}">
              <a16:creationId xmlns:a16="http://schemas.microsoft.com/office/drawing/2014/main" id="{AD6A9CC6-52DE-4145-8D13-B9C7E15D28CF}"/>
            </a:ext>
          </a:extLst>
        </xdr:cNvPr>
        <xdr:cNvSpPr/>
      </xdr:nvSpPr>
      <xdr:spPr>
        <a:xfrm>
          <a:off x="2857500" y="1416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154305</xdr:rowOff>
    </xdr:from>
    <xdr:to>
      <xdr:col>19</xdr:col>
      <xdr:colOff>177800</xdr:colOff>
      <xdr:row>82</xdr:row>
      <xdr:rowOff>154305</xdr:rowOff>
    </xdr:to>
    <xdr:cxnSp macro="">
      <xdr:nvCxnSpPr>
        <xdr:cNvPr id="296" name="直線コネクタ 295">
          <a:extLst>
            <a:ext uri="{FF2B5EF4-FFF2-40B4-BE49-F238E27FC236}">
              <a16:creationId xmlns:a16="http://schemas.microsoft.com/office/drawing/2014/main" id="{E00E584B-A773-4D4C-97BC-E2F5384E28E6}"/>
            </a:ext>
          </a:extLst>
        </xdr:cNvPr>
        <xdr:cNvCxnSpPr/>
      </xdr:nvCxnSpPr>
      <xdr:spPr>
        <a:xfrm>
          <a:off x="2908300" y="142132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71120</xdr:rowOff>
    </xdr:from>
    <xdr:to>
      <xdr:col>10</xdr:col>
      <xdr:colOff>165100</xdr:colOff>
      <xdr:row>83</xdr:row>
      <xdr:rowOff>1270</xdr:rowOff>
    </xdr:to>
    <xdr:sp macro="" textlink="">
      <xdr:nvSpPr>
        <xdr:cNvPr id="297" name="楕円 296">
          <a:extLst>
            <a:ext uri="{FF2B5EF4-FFF2-40B4-BE49-F238E27FC236}">
              <a16:creationId xmlns:a16="http://schemas.microsoft.com/office/drawing/2014/main" id="{A4C82768-A480-47A0-93AC-5DEEF46AAC53}"/>
            </a:ext>
          </a:extLst>
        </xdr:cNvPr>
        <xdr:cNvSpPr/>
      </xdr:nvSpPr>
      <xdr:spPr>
        <a:xfrm>
          <a:off x="1968500" y="1413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121920</xdr:rowOff>
    </xdr:from>
    <xdr:to>
      <xdr:col>15</xdr:col>
      <xdr:colOff>50800</xdr:colOff>
      <xdr:row>82</xdr:row>
      <xdr:rowOff>154305</xdr:rowOff>
    </xdr:to>
    <xdr:cxnSp macro="">
      <xdr:nvCxnSpPr>
        <xdr:cNvPr id="298" name="直線コネクタ 297">
          <a:extLst>
            <a:ext uri="{FF2B5EF4-FFF2-40B4-BE49-F238E27FC236}">
              <a16:creationId xmlns:a16="http://schemas.microsoft.com/office/drawing/2014/main" id="{618ADEDF-7517-4009-AF29-7D968CFAAF4E}"/>
            </a:ext>
          </a:extLst>
        </xdr:cNvPr>
        <xdr:cNvCxnSpPr/>
      </xdr:nvCxnSpPr>
      <xdr:spPr>
        <a:xfrm>
          <a:off x="2019300" y="1418082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63500</xdr:rowOff>
    </xdr:from>
    <xdr:to>
      <xdr:col>6</xdr:col>
      <xdr:colOff>38100</xdr:colOff>
      <xdr:row>82</xdr:row>
      <xdr:rowOff>165100</xdr:rowOff>
    </xdr:to>
    <xdr:sp macro="" textlink="">
      <xdr:nvSpPr>
        <xdr:cNvPr id="299" name="楕円 298">
          <a:extLst>
            <a:ext uri="{FF2B5EF4-FFF2-40B4-BE49-F238E27FC236}">
              <a16:creationId xmlns:a16="http://schemas.microsoft.com/office/drawing/2014/main" id="{D5540E0C-11E0-4550-B369-AB7F879662C1}"/>
            </a:ext>
          </a:extLst>
        </xdr:cNvPr>
        <xdr:cNvSpPr/>
      </xdr:nvSpPr>
      <xdr:spPr>
        <a:xfrm>
          <a:off x="1079500" y="1412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114300</xdr:rowOff>
    </xdr:from>
    <xdr:to>
      <xdr:col>10</xdr:col>
      <xdr:colOff>114300</xdr:colOff>
      <xdr:row>82</xdr:row>
      <xdr:rowOff>121920</xdr:rowOff>
    </xdr:to>
    <xdr:cxnSp macro="">
      <xdr:nvCxnSpPr>
        <xdr:cNvPr id="300" name="直線コネクタ 299">
          <a:extLst>
            <a:ext uri="{FF2B5EF4-FFF2-40B4-BE49-F238E27FC236}">
              <a16:creationId xmlns:a16="http://schemas.microsoft.com/office/drawing/2014/main" id="{E9082A24-6163-48F3-AC4F-D7E402624BD6}"/>
            </a:ext>
          </a:extLst>
        </xdr:cNvPr>
        <xdr:cNvCxnSpPr/>
      </xdr:nvCxnSpPr>
      <xdr:spPr>
        <a:xfrm>
          <a:off x="1130300" y="141732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23513</xdr:rowOff>
    </xdr:from>
    <xdr:ext cx="405111" cy="259045"/>
    <xdr:sp macro="" textlink="">
      <xdr:nvSpPr>
        <xdr:cNvPr id="301" name="n_1aveValue【公営住宅】&#10;有形固定資産減価償却率">
          <a:extLst>
            <a:ext uri="{FF2B5EF4-FFF2-40B4-BE49-F238E27FC236}">
              <a16:creationId xmlns:a16="http://schemas.microsoft.com/office/drawing/2014/main" id="{EDC3BA76-8E1B-403B-8536-083835566A0E}"/>
            </a:ext>
          </a:extLst>
        </xdr:cNvPr>
        <xdr:cNvSpPr txBox="1"/>
      </xdr:nvSpPr>
      <xdr:spPr>
        <a:xfrm>
          <a:off x="3582044" y="13910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19702</xdr:rowOff>
    </xdr:from>
    <xdr:ext cx="405111" cy="259045"/>
    <xdr:sp macro="" textlink="">
      <xdr:nvSpPr>
        <xdr:cNvPr id="302" name="n_2aveValue【公営住宅】&#10;有形固定資産減価償却率">
          <a:extLst>
            <a:ext uri="{FF2B5EF4-FFF2-40B4-BE49-F238E27FC236}">
              <a16:creationId xmlns:a16="http://schemas.microsoft.com/office/drawing/2014/main" id="{69BD7845-1665-49D7-9CCE-EB9887B857EA}"/>
            </a:ext>
          </a:extLst>
        </xdr:cNvPr>
        <xdr:cNvSpPr txBox="1"/>
      </xdr:nvSpPr>
      <xdr:spPr>
        <a:xfrm>
          <a:off x="2705744" y="1390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2557</xdr:rowOff>
    </xdr:from>
    <xdr:ext cx="405111" cy="259045"/>
    <xdr:sp macro="" textlink="">
      <xdr:nvSpPr>
        <xdr:cNvPr id="303" name="n_3aveValue【公営住宅】&#10;有形固定資産減価償却率">
          <a:extLst>
            <a:ext uri="{FF2B5EF4-FFF2-40B4-BE49-F238E27FC236}">
              <a16:creationId xmlns:a16="http://schemas.microsoft.com/office/drawing/2014/main" id="{284E6327-45B7-42B6-B1BF-E845865AADCD}"/>
            </a:ext>
          </a:extLst>
        </xdr:cNvPr>
        <xdr:cNvSpPr txBox="1"/>
      </xdr:nvSpPr>
      <xdr:spPr>
        <a:xfrm>
          <a:off x="1816744" y="1389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164482</xdr:rowOff>
    </xdr:from>
    <xdr:ext cx="405111" cy="259045"/>
    <xdr:sp macro="" textlink="">
      <xdr:nvSpPr>
        <xdr:cNvPr id="304" name="n_4aveValue【公営住宅】&#10;有形固定資産減価償却率">
          <a:extLst>
            <a:ext uri="{FF2B5EF4-FFF2-40B4-BE49-F238E27FC236}">
              <a16:creationId xmlns:a16="http://schemas.microsoft.com/office/drawing/2014/main" id="{6A3C0EAE-F128-4DA4-8005-4A613AB6B461}"/>
            </a:ext>
          </a:extLst>
        </xdr:cNvPr>
        <xdr:cNvSpPr txBox="1"/>
      </xdr:nvSpPr>
      <xdr:spPr>
        <a:xfrm>
          <a:off x="927744" y="1388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24782</xdr:rowOff>
    </xdr:from>
    <xdr:ext cx="405111" cy="259045"/>
    <xdr:sp macro="" textlink="">
      <xdr:nvSpPr>
        <xdr:cNvPr id="305" name="n_1mainValue【公営住宅】&#10;有形固定資産減価償却率">
          <a:extLst>
            <a:ext uri="{FF2B5EF4-FFF2-40B4-BE49-F238E27FC236}">
              <a16:creationId xmlns:a16="http://schemas.microsoft.com/office/drawing/2014/main" id="{02EA3EAC-45BA-4DEC-8752-D61511FC5227}"/>
            </a:ext>
          </a:extLst>
        </xdr:cNvPr>
        <xdr:cNvSpPr txBox="1"/>
      </xdr:nvSpPr>
      <xdr:spPr>
        <a:xfrm>
          <a:off x="3582044" y="1425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24782</xdr:rowOff>
    </xdr:from>
    <xdr:ext cx="405111" cy="259045"/>
    <xdr:sp macro="" textlink="">
      <xdr:nvSpPr>
        <xdr:cNvPr id="306" name="n_2mainValue【公営住宅】&#10;有形固定資産減価償却率">
          <a:extLst>
            <a:ext uri="{FF2B5EF4-FFF2-40B4-BE49-F238E27FC236}">
              <a16:creationId xmlns:a16="http://schemas.microsoft.com/office/drawing/2014/main" id="{2A803BC8-A141-4EDF-A848-A4509E9959B3}"/>
            </a:ext>
          </a:extLst>
        </xdr:cNvPr>
        <xdr:cNvSpPr txBox="1"/>
      </xdr:nvSpPr>
      <xdr:spPr>
        <a:xfrm>
          <a:off x="2705744" y="1425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163847</xdr:rowOff>
    </xdr:from>
    <xdr:ext cx="405111" cy="259045"/>
    <xdr:sp macro="" textlink="">
      <xdr:nvSpPr>
        <xdr:cNvPr id="307" name="n_3mainValue【公営住宅】&#10;有形固定資産減価償却率">
          <a:extLst>
            <a:ext uri="{FF2B5EF4-FFF2-40B4-BE49-F238E27FC236}">
              <a16:creationId xmlns:a16="http://schemas.microsoft.com/office/drawing/2014/main" id="{D8F16E73-5130-4AFB-BB55-272CA37A98DC}"/>
            </a:ext>
          </a:extLst>
        </xdr:cNvPr>
        <xdr:cNvSpPr txBox="1"/>
      </xdr:nvSpPr>
      <xdr:spPr>
        <a:xfrm>
          <a:off x="1816744" y="1422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156227</xdr:rowOff>
    </xdr:from>
    <xdr:ext cx="405111" cy="259045"/>
    <xdr:sp macro="" textlink="">
      <xdr:nvSpPr>
        <xdr:cNvPr id="308" name="n_4mainValue【公営住宅】&#10;有形固定資産減価償却率">
          <a:extLst>
            <a:ext uri="{FF2B5EF4-FFF2-40B4-BE49-F238E27FC236}">
              <a16:creationId xmlns:a16="http://schemas.microsoft.com/office/drawing/2014/main" id="{8B53419C-80DF-4769-8199-BF7939607111}"/>
            </a:ext>
          </a:extLst>
        </xdr:cNvPr>
        <xdr:cNvSpPr txBox="1"/>
      </xdr:nvSpPr>
      <xdr:spPr>
        <a:xfrm>
          <a:off x="927744" y="1421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9" name="正方形/長方形 308">
          <a:extLst>
            <a:ext uri="{FF2B5EF4-FFF2-40B4-BE49-F238E27FC236}">
              <a16:creationId xmlns:a16="http://schemas.microsoft.com/office/drawing/2014/main" id="{893F364C-4E82-4BC4-B33E-EFC9B387FABB}"/>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0" name="正方形/長方形 309">
          <a:extLst>
            <a:ext uri="{FF2B5EF4-FFF2-40B4-BE49-F238E27FC236}">
              <a16:creationId xmlns:a16="http://schemas.microsoft.com/office/drawing/2014/main" id="{FA44DBFC-42D2-4E10-97B9-DA4CF023D02A}"/>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1" name="正方形/長方形 310">
          <a:extLst>
            <a:ext uri="{FF2B5EF4-FFF2-40B4-BE49-F238E27FC236}">
              <a16:creationId xmlns:a16="http://schemas.microsoft.com/office/drawing/2014/main" id="{E3619298-E029-4FE0-B69E-BF1194658DC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2" name="正方形/長方形 311">
          <a:extLst>
            <a:ext uri="{FF2B5EF4-FFF2-40B4-BE49-F238E27FC236}">
              <a16:creationId xmlns:a16="http://schemas.microsoft.com/office/drawing/2014/main" id="{D901745E-4481-4B90-BC24-C56D23E1702C}"/>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3" name="正方形/長方形 312">
          <a:extLst>
            <a:ext uri="{FF2B5EF4-FFF2-40B4-BE49-F238E27FC236}">
              <a16:creationId xmlns:a16="http://schemas.microsoft.com/office/drawing/2014/main" id="{92E419C1-3140-402B-A6C5-C2CF6CAA48BA}"/>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4" name="正方形/長方形 313">
          <a:extLst>
            <a:ext uri="{FF2B5EF4-FFF2-40B4-BE49-F238E27FC236}">
              <a16:creationId xmlns:a16="http://schemas.microsoft.com/office/drawing/2014/main" id="{ADAAC758-EE05-4A92-9691-DB53CCAA007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5" name="正方形/長方形 314">
          <a:extLst>
            <a:ext uri="{FF2B5EF4-FFF2-40B4-BE49-F238E27FC236}">
              <a16:creationId xmlns:a16="http://schemas.microsoft.com/office/drawing/2014/main" id="{418D139E-AA1B-4C06-B142-BB698E744145}"/>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6" name="正方形/長方形 315">
          <a:extLst>
            <a:ext uri="{FF2B5EF4-FFF2-40B4-BE49-F238E27FC236}">
              <a16:creationId xmlns:a16="http://schemas.microsoft.com/office/drawing/2014/main" id="{FC947AB4-4DD9-40A4-9DDF-A032FCCB20A2}"/>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7" name="テキスト ボックス 316">
          <a:extLst>
            <a:ext uri="{FF2B5EF4-FFF2-40B4-BE49-F238E27FC236}">
              <a16:creationId xmlns:a16="http://schemas.microsoft.com/office/drawing/2014/main" id="{24959FAE-BB20-4156-9AED-54323610ECEC}"/>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8" name="直線コネクタ 317">
          <a:extLst>
            <a:ext uri="{FF2B5EF4-FFF2-40B4-BE49-F238E27FC236}">
              <a16:creationId xmlns:a16="http://schemas.microsoft.com/office/drawing/2014/main" id="{2A188693-5505-4003-BD86-653984D43829}"/>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9" name="直線コネクタ 318">
          <a:extLst>
            <a:ext uri="{FF2B5EF4-FFF2-40B4-BE49-F238E27FC236}">
              <a16:creationId xmlns:a16="http://schemas.microsoft.com/office/drawing/2014/main" id="{C7777053-EAEC-48F0-8F6D-106F6D986BE4}"/>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0" name="テキスト ボックス 319">
          <a:extLst>
            <a:ext uri="{FF2B5EF4-FFF2-40B4-BE49-F238E27FC236}">
              <a16:creationId xmlns:a16="http://schemas.microsoft.com/office/drawing/2014/main" id="{1DE2FF2B-8183-4DCF-A20B-644CE5426D77}"/>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1" name="直線コネクタ 320">
          <a:extLst>
            <a:ext uri="{FF2B5EF4-FFF2-40B4-BE49-F238E27FC236}">
              <a16:creationId xmlns:a16="http://schemas.microsoft.com/office/drawing/2014/main" id="{BBA3DF54-62F3-496C-82C4-92F24A91DA9B}"/>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2" name="テキスト ボックス 321">
          <a:extLst>
            <a:ext uri="{FF2B5EF4-FFF2-40B4-BE49-F238E27FC236}">
              <a16:creationId xmlns:a16="http://schemas.microsoft.com/office/drawing/2014/main" id="{7D30A6B3-EE0A-46F9-8B16-E70D9EB3BA9C}"/>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3" name="直線コネクタ 322">
          <a:extLst>
            <a:ext uri="{FF2B5EF4-FFF2-40B4-BE49-F238E27FC236}">
              <a16:creationId xmlns:a16="http://schemas.microsoft.com/office/drawing/2014/main" id="{452091B6-77D0-44C6-BF1A-4F060B904FFC}"/>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24" name="テキスト ボックス 323">
          <a:extLst>
            <a:ext uri="{FF2B5EF4-FFF2-40B4-BE49-F238E27FC236}">
              <a16:creationId xmlns:a16="http://schemas.microsoft.com/office/drawing/2014/main" id="{0BD4ACA0-8CC7-41FC-B975-39076BEDA1EA}"/>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5" name="直線コネクタ 324">
          <a:extLst>
            <a:ext uri="{FF2B5EF4-FFF2-40B4-BE49-F238E27FC236}">
              <a16:creationId xmlns:a16="http://schemas.microsoft.com/office/drawing/2014/main" id="{99F62241-EF50-4188-B7EB-395F03B94029}"/>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26" name="テキスト ボックス 325">
          <a:extLst>
            <a:ext uri="{FF2B5EF4-FFF2-40B4-BE49-F238E27FC236}">
              <a16:creationId xmlns:a16="http://schemas.microsoft.com/office/drawing/2014/main" id="{A10526D3-F673-4C95-ACEC-E39E5720E055}"/>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7" name="直線コネクタ 326">
          <a:extLst>
            <a:ext uri="{FF2B5EF4-FFF2-40B4-BE49-F238E27FC236}">
              <a16:creationId xmlns:a16="http://schemas.microsoft.com/office/drawing/2014/main" id="{1FFF076B-E5BD-43B1-96AA-21B1B23C8252}"/>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28" name="テキスト ボックス 327">
          <a:extLst>
            <a:ext uri="{FF2B5EF4-FFF2-40B4-BE49-F238E27FC236}">
              <a16:creationId xmlns:a16="http://schemas.microsoft.com/office/drawing/2014/main" id="{66FA18DA-81E4-4305-BE81-B3AE8A214922}"/>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9" name="直線コネクタ 328">
          <a:extLst>
            <a:ext uri="{FF2B5EF4-FFF2-40B4-BE49-F238E27FC236}">
              <a16:creationId xmlns:a16="http://schemas.microsoft.com/office/drawing/2014/main" id="{ABAE376E-7457-4964-9E15-D8716D1D58B6}"/>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30" name="テキスト ボックス 329">
          <a:extLst>
            <a:ext uri="{FF2B5EF4-FFF2-40B4-BE49-F238E27FC236}">
              <a16:creationId xmlns:a16="http://schemas.microsoft.com/office/drawing/2014/main" id="{AEB12AFA-A332-4A01-B466-2CCCB7786E1A}"/>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1" name="【公営住宅】&#10;一人当たり面積グラフ枠">
          <a:extLst>
            <a:ext uri="{FF2B5EF4-FFF2-40B4-BE49-F238E27FC236}">
              <a16:creationId xmlns:a16="http://schemas.microsoft.com/office/drawing/2014/main" id="{D9591355-86A3-4718-8F91-2B2E794EF48F}"/>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92126</xdr:rowOff>
    </xdr:from>
    <xdr:to>
      <xdr:col>54</xdr:col>
      <xdr:colOff>189865</xdr:colOff>
      <xdr:row>86</xdr:row>
      <xdr:rowOff>103099</xdr:rowOff>
    </xdr:to>
    <xdr:cxnSp macro="">
      <xdr:nvCxnSpPr>
        <xdr:cNvPr id="332" name="直線コネクタ 331">
          <a:extLst>
            <a:ext uri="{FF2B5EF4-FFF2-40B4-BE49-F238E27FC236}">
              <a16:creationId xmlns:a16="http://schemas.microsoft.com/office/drawing/2014/main" id="{EA2B7FE1-DAAB-49F9-9F74-16366BE147E4}"/>
            </a:ext>
          </a:extLst>
        </xdr:cNvPr>
        <xdr:cNvCxnSpPr/>
      </xdr:nvCxnSpPr>
      <xdr:spPr>
        <a:xfrm flipV="1">
          <a:off x="10476865" y="13465226"/>
          <a:ext cx="0" cy="1382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106926</xdr:rowOff>
    </xdr:from>
    <xdr:ext cx="469744" cy="259045"/>
    <xdr:sp macro="" textlink="">
      <xdr:nvSpPr>
        <xdr:cNvPr id="333" name="【公営住宅】&#10;一人当たり面積最小値テキスト">
          <a:extLst>
            <a:ext uri="{FF2B5EF4-FFF2-40B4-BE49-F238E27FC236}">
              <a16:creationId xmlns:a16="http://schemas.microsoft.com/office/drawing/2014/main" id="{22927E00-DB52-4C5A-936E-6F415023F91F}"/>
            </a:ext>
          </a:extLst>
        </xdr:cNvPr>
        <xdr:cNvSpPr txBox="1"/>
      </xdr:nvSpPr>
      <xdr:spPr>
        <a:xfrm>
          <a:off x="10515600" y="14851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103099</xdr:rowOff>
    </xdr:from>
    <xdr:to>
      <xdr:col>55</xdr:col>
      <xdr:colOff>88900</xdr:colOff>
      <xdr:row>86</xdr:row>
      <xdr:rowOff>103099</xdr:rowOff>
    </xdr:to>
    <xdr:cxnSp macro="">
      <xdr:nvCxnSpPr>
        <xdr:cNvPr id="334" name="直線コネクタ 333">
          <a:extLst>
            <a:ext uri="{FF2B5EF4-FFF2-40B4-BE49-F238E27FC236}">
              <a16:creationId xmlns:a16="http://schemas.microsoft.com/office/drawing/2014/main" id="{27C096D9-D4BF-47C5-8802-3194D07D848C}"/>
            </a:ext>
          </a:extLst>
        </xdr:cNvPr>
        <xdr:cNvCxnSpPr/>
      </xdr:nvCxnSpPr>
      <xdr:spPr>
        <a:xfrm>
          <a:off x="10388600" y="14847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38803</xdr:rowOff>
    </xdr:from>
    <xdr:ext cx="534377" cy="259045"/>
    <xdr:sp macro="" textlink="">
      <xdr:nvSpPr>
        <xdr:cNvPr id="335" name="【公営住宅】&#10;一人当たり面積最大値テキスト">
          <a:extLst>
            <a:ext uri="{FF2B5EF4-FFF2-40B4-BE49-F238E27FC236}">
              <a16:creationId xmlns:a16="http://schemas.microsoft.com/office/drawing/2014/main" id="{6D6E1A1E-0536-49FA-B120-09A9EBB0A547}"/>
            </a:ext>
          </a:extLst>
        </xdr:cNvPr>
        <xdr:cNvSpPr txBox="1"/>
      </xdr:nvSpPr>
      <xdr:spPr>
        <a:xfrm>
          <a:off x="10515600" y="13240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92126</xdr:rowOff>
    </xdr:from>
    <xdr:to>
      <xdr:col>55</xdr:col>
      <xdr:colOff>88900</xdr:colOff>
      <xdr:row>78</xdr:row>
      <xdr:rowOff>92126</xdr:rowOff>
    </xdr:to>
    <xdr:cxnSp macro="">
      <xdr:nvCxnSpPr>
        <xdr:cNvPr id="336" name="直線コネクタ 335">
          <a:extLst>
            <a:ext uri="{FF2B5EF4-FFF2-40B4-BE49-F238E27FC236}">
              <a16:creationId xmlns:a16="http://schemas.microsoft.com/office/drawing/2014/main" id="{B9C19589-5506-4673-BEE3-8B4D009DD9C6}"/>
            </a:ext>
          </a:extLst>
        </xdr:cNvPr>
        <xdr:cNvCxnSpPr/>
      </xdr:nvCxnSpPr>
      <xdr:spPr>
        <a:xfrm>
          <a:off x="10388600" y="13465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30751</xdr:rowOff>
    </xdr:from>
    <xdr:ext cx="469744" cy="259045"/>
    <xdr:sp macro="" textlink="">
      <xdr:nvSpPr>
        <xdr:cNvPr id="337" name="【公営住宅】&#10;一人当たり面積平均値テキスト">
          <a:extLst>
            <a:ext uri="{FF2B5EF4-FFF2-40B4-BE49-F238E27FC236}">
              <a16:creationId xmlns:a16="http://schemas.microsoft.com/office/drawing/2014/main" id="{AE4177FD-F243-45FC-AD0F-407BE134350A}"/>
            </a:ext>
          </a:extLst>
        </xdr:cNvPr>
        <xdr:cNvSpPr txBox="1"/>
      </xdr:nvSpPr>
      <xdr:spPr>
        <a:xfrm>
          <a:off x="10515600" y="144325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7874</xdr:rowOff>
    </xdr:from>
    <xdr:to>
      <xdr:col>55</xdr:col>
      <xdr:colOff>50800</xdr:colOff>
      <xdr:row>85</xdr:row>
      <xdr:rowOff>109474</xdr:rowOff>
    </xdr:to>
    <xdr:sp macro="" textlink="">
      <xdr:nvSpPr>
        <xdr:cNvPr id="338" name="フローチャート: 判断 337">
          <a:extLst>
            <a:ext uri="{FF2B5EF4-FFF2-40B4-BE49-F238E27FC236}">
              <a16:creationId xmlns:a16="http://schemas.microsoft.com/office/drawing/2014/main" id="{AD29C361-9971-4119-8383-06FA17853466}"/>
            </a:ext>
          </a:extLst>
        </xdr:cNvPr>
        <xdr:cNvSpPr/>
      </xdr:nvSpPr>
      <xdr:spPr>
        <a:xfrm>
          <a:off x="10426700" y="1458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22200</xdr:rowOff>
    </xdr:from>
    <xdr:to>
      <xdr:col>50</xdr:col>
      <xdr:colOff>165100</xdr:colOff>
      <xdr:row>85</xdr:row>
      <xdr:rowOff>123800</xdr:rowOff>
    </xdr:to>
    <xdr:sp macro="" textlink="">
      <xdr:nvSpPr>
        <xdr:cNvPr id="339" name="フローチャート: 判断 338">
          <a:extLst>
            <a:ext uri="{FF2B5EF4-FFF2-40B4-BE49-F238E27FC236}">
              <a16:creationId xmlns:a16="http://schemas.microsoft.com/office/drawing/2014/main" id="{CB759E11-6ACF-41CB-A0B1-EB224D655AE1}"/>
            </a:ext>
          </a:extLst>
        </xdr:cNvPr>
        <xdr:cNvSpPr/>
      </xdr:nvSpPr>
      <xdr:spPr>
        <a:xfrm>
          <a:off x="9588500" y="1459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14427</xdr:rowOff>
    </xdr:from>
    <xdr:to>
      <xdr:col>46</xdr:col>
      <xdr:colOff>38100</xdr:colOff>
      <xdr:row>85</xdr:row>
      <xdr:rowOff>116027</xdr:rowOff>
    </xdr:to>
    <xdr:sp macro="" textlink="">
      <xdr:nvSpPr>
        <xdr:cNvPr id="340" name="フローチャート: 判断 339">
          <a:extLst>
            <a:ext uri="{FF2B5EF4-FFF2-40B4-BE49-F238E27FC236}">
              <a16:creationId xmlns:a16="http://schemas.microsoft.com/office/drawing/2014/main" id="{318C4E80-64D1-4E51-B58F-8A11BCDA38F8}"/>
            </a:ext>
          </a:extLst>
        </xdr:cNvPr>
        <xdr:cNvSpPr/>
      </xdr:nvSpPr>
      <xdr:spPr>
        <a:xfrm>
          <a:off x="8699500" y="1458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9703</xdr:rowOff>
    </xdr:from>
    <xdr:to>
      <xdr:col>41</xdr:col>
      <xdr:colOff>101600</xdr:colOff>
      <xdr:row>85</xdr:row>
      <xdr:rowOff>111303</xdr:rowOff>
    </xdr:to>
    <xdr:sp macro="" textlink="">
      <xdr:nvSpPr>
        <xdr:cNvPr id="341" name="フローチャート: 判断 340">
          <a:extLst>
            <a:ext uri="{FF2B5EF4-FFF2-40B4-BE49-F238E27FC236}">
              <a16:creationId xmlns:a16="http://schemas.microsoft.com/office/drawing/2014/main" id="{5A1D4489-8600-4779-B77A-D0048202193F}"/>
            </a:ext>
          </a:extLst>
        </xdr:cNvPr>
        <xdr:cNvSpPr/>
      </xdr:nvSpPr>
      <xdr:spPr>
        <a:xfrm>
          <a:off x="7810500" y="1458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23876</xdr:rowOff>
    </xdr:from>
    <xdr:to>
      <xdr:col>36</xdr:col>
      <xdr:colOff>165100</xdr:colOff>
      <xdr:row>85</xdr:row>
      <xdr:rowOff>125476</xdr:rowOff>
    </xdr:to>
    <xdr:sp macro="" textlink="">
      <xdr:nvSpPr>
        <xdr:cNvPr id="342" name="フローチャート: 判断 341">
          <a:extLst>
            <a:ext uri="{FF2B5EF4-FFF2-40B4-BE49-F238E27FC236}">
              <a16:creationId xmlns:a16="http://schemas.microsoft.com/office/drawing/2014/main" id="{CD21CBEF-14D6-4C64-8BC1-E48465C49C6B}"/>
            </a:ext>
          </a:extLst>
        </xdr:cNvPr>
        <xdr:cNvSpPr/>
      </xdr:nvSpPr>
      <xdr:spPr>
        <a:xfrm>
          <a:off x="6921500" y="1459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3" name="テキスト ボックス 342">
          <a:extLst>
            <a:ext uri="{FF2B5EF4-FFF2-40B4-BE49-F238E27FC236}">
              <a16:creationId xmlns:a16="http://schemas.microsoft.com/office/drawing/2014/main" id="{DA525C38-3AFA-48C6-BE80-8C6E0608CCFC}"/>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4" name="テキスト ボックス 343">
          <a:extLst>
            <a:ext uri="{FF2B5EF4-FFF2-40B4-BE49-F238E27FC236}">
              <a16:creationId xmlns:a16="http://schemas.microsoft.com/office/drawing/2014/main" id="{17B6A754-9B31-44A9-8569-A509A333317D}"/>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5" name="テキスト ボックス 344">
          <a:extLst>
            <a:ext uri="{FF2B5EF4-FFF2-40B4-BE49-F238E27FC236}">
              <a16:creationId xmlns:a16="http://schemas.microsoft.com/office/drawing/2014/main" id="{3B6FAD1F-B42A-476B-A15A-4E47734C77B6}"/>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6" name="テキスト ボックス 345">
          <a:extLst>
            <a:ext uri="{FF2B5EF4-FFF2-40B4-BE49-F238E27FC236}">
              <a16:creationId xmlns:a16="http://schemas.microsoft.com/office/drawing/2014/main" id="{762E6AB7-91E4-47F8-87F0-7FDD844DEA5C}"/>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7" name="テキスト ボックス 346">
          <a:extLst>
            <a:ext uri="{FF2B5EF4-FFF2-40B4-BE49-F238E27FC236}">
              <a16:creationId xmlns:a16="http://schemas.microsoft.com/office/drawing/2014/main" id="{A0CA6BAF-F0BF-4B9B-8F88-0485B4DC7061}"/>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20599</xdr:rowOff>
    </xdr:from>
    <xdr:to>
      <xdr:col>55</xdr:col>
      <xdr:colOff>50800</xdr:colOff>
      <xdr:row>85</xdr:row>
      <xdr:rowOff>122199</xdr:rowOff>
    </xdr:to>
    <xdr:sp macro="" textlink="">
      <xdr:nvSpPr>
        <xdr:cNvPr id="348" name="楕円 347">
          <a:extLst>
            <a:ext uri="{FF2B5EF4-FFF2-40B4-BE49-F238E27FC236}">
              <a16:creationId xmlns:a16="http://schemas.microsoft.com/office/drawing/2014/main" id="{922E323B-52E5-4A43-B2B5-5E07D983F559}"/>
            </a:ext>
          </a:extLst>
        </xdr:cNvPr>
        <xdr:cNvSpPr/>
      </xdr:nvSpPr>
      <xdr:spPr>
        <a:xfrm>
          <a:off x="10426700" y="14593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170476</xdr:rowOff>
    </xdr:from>
    <xdr:ext cx="469744" cy="259045"/>
    <xdr:sp macro="" textlink="">
      <xdr:nvSpPr>
        <xdr:cNvPr id="349" name="【公営住宅】&#10;一人当たり面積該当値テキスト">
          <a:extLst>
            <a:ext uri="{FF2B5EF4-FFF2-40B4-BE49-F238E27FC236}">
              <a16:creationId xmlns:a16="http://schemas.microsoft.com/office/drawing/2014/main" id="{74634067-50E3-4710-8099-7A8385406312}"/>
            </a:ext>
          </a:extLst>
        </xdr:cNvPr>
        <xdr:cNvSpPr txBox="1"/>
      </xdr:nvSpPr>
      <xdr:spPr>
        <a:xfrm>
          <a:off x="10515600" y="14572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26543</xdr:rowOff>
    </xdr:from>
    <xdr:to>
      <xdr:col>50</xdr:col>
      <xdr:colOff>165100</xdr:colOff>
      <xdr:row>85</xdr:row>
      <xdr:rowOff>128143</xdr:rowOff>
    </xdr:to>
    <xdr:sp macro="" textlink="">
      <xdr:nvSpPr>
        <xdr:cNvPr id="350" name="楕円 349">
          <a:extLst>
            <a:ext uri="{FF2B5EF4-FFF2-40B4-BE49-F238E27FC236}">
              <a16:creationId xmlns:a16="http://schemas.microsoft.com/office/drawing/2014/main" id="{7400E348-3C3F-4166-9292-9880AE7B8CF4}"/>
            </a:ext>
          </a:extLst>
        </xdr:cNvPr>
        <xdr:cNvSpPr/>
      </xdr:nvSpPr>
      <xdr:spPr>
        <a:xfrm>
          <a:off x="9588500" y="14599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71399</xdr:rowOff>
    </xdr:from>
    <xdr:to>
      <xdr:col>55</xdr:col>
      <xdr:colOff>0</xdr:colOff>
      <xdr:row>85</xdr:row>
      <xdr:rowOff>77343</xdr:rowOff>
    </xdr:to>
    <xdr:cxnSp macro="">
      <xdr:nvCxnSpPr>
        <xdr:cNvPr id="351" name="直線コネクタ 350">
          <a:extLst>
            <a:ext uri="{FF2B5EF4-FFF2-40B4-BE49-F238E27FC236}">
              <a16:creationId xmlns:a16="http://schemas.microsoft.com/office/drawing/2014/main" id="{5EA16E76-ECD1-449A-A860-F2B191FF8C3D}"/>
            </a:ext>
          </a:extLst>
        </xdr:cNvPr>
        <xdr:cNvCxnSpPr/>
      </xdr:nvCxnSpPr>
      <xdr:spPr>
        <a:xfrm flipV="1">
          <a:off x="9639300" y="14644649"/>
          <a:ext cx="8382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33325</xdr:rowOff>
    </xdr:from>
    <xdr:to>
      <xdr:col>46</xdr:col>
      <xdr:colOff>38100</xdr:colOff>
      <xdr:row>85</xdr:row>
      <xdr:rowOff>134925</xdr:rowOff>
    </xdr:to>
    <xdr:sp macro="" textlink="">
      <xdr:nvSpPr>
        <xdr:cNvPr id="352" name="楕円 351">
          <a:extLst>
            <a:ext uri="{FF2B5EF4-FFF2-40B4-BE49-F238E27FC236}">
              <a16:creationId xmlns:a16="http://schemas.microsoft.com/office/drawing/2014/main" id="{9C3C2490-78FB-4C65-A4B0-A08F1DAAA3FA}"/>
            </a:ext>
          </a:extLst>
        </xdr:cNvPr>
        <xdr:cNvSpPr/>
      </xdr:nvSpPr>
      <xdr:spPr>
        <a:xfrm>
          <a:off x="8699500" y="14606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77343</xdr:rowOff>
    </xdr:from>
    <xdr:to>
      <xdr:col>50</xdr:col>
      <xdr:colOff>114300</xdr:colOff>
      <xdr:row>85</xdr:row>
      <xdr:rowOff>84125</xdr:rowOff>
    </xdr:to>
    <xdr:cxnSp macro="">
      <xdr:nvCxnSpPr>
        <xdr:cNvPr id="353" name="直線コネクタ 352">
          <a:extLst>
            <a:ext uri="{FF2B5EF4-FFF2-40B4-BE49-F238E27FC236}">
              <a16:creationId xmlns:a16="http://schemas.microsoft.com/office/drawing/2014/main" id="{804BC215-54F0-4D68-8E9A-9EAD757DE234}"/>
            </a:ext>
          </a:extLst>
        </xdr:cNvPr>
        <xdr:cNvCxnSpPr/>
      </xdr:nvCxnSpPr>
      <xdr:spPr>
        <a:xfrm flipV="1">
          <a:off x="8750300" y="14650593"/>
          <a:ext cx="889000" cy="6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37821</xdr:rowOff>
    </xdr:from>
    <xdr:to>
      <xdr:col>41</xdr:col>
      <xdr:colOff>101600</xdr:colOff>
      <xdr:row>85</xdr:row>
      <xdr:rowOff>139421</xdr:rowOff>
    </xdr:to>
    <xdr:sp macro="" textlink="">
      <xdr:nvSpPr>
        <xdr:cNvPr id="354" name="楕円 353">
          <a:extLst>
            <a:ext uri="{FF2B5EF4-FFF2-40B4-BE49-F238E27FC236}">
              <a16:creationId xmlns:a16="http://schemas.microsoft.com/office/drawing/2014/main" id="{12BCE6D1-A1E4-473C-AE06-9F1D3D4F1AFE}"/>
            </a:ext>
          </a:extLst>
        </xdr:cNvPr>
        <xdr:cNvSpPr/>
      </xdr:nvSpPr>
      <xdr:spPr>
        <a:xfrm>
          <a:off x="7810500" y="14611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84125</xdr:rowOff>
    </xdr:from>
    <xdr:to>
      <xdr:col>45</xdr:col>
      <xdr:colOff>177800</xdr:colOff>
      <xdr:row>85</xdr:row>
      <xdr:rowOff>88621</xdr:rowOff>
    </xdr:to>
    <xdr:cxnSp macro="">
      <xdr:nvCxnSpPr>
        <xdr:cNvPr id="355" name="直線コネクタ 354">
          <a:extLst>
            <a:ext uri="{FF2B5EF4-FFF2-40B4-BE49-F238E27FC236}">
              <a16:creationId xmlns:a16="http://schemas.microsoft.com/office/drawing/2014/main" id="{35440F40-FFF2-4659-A69F-F342367C590D}"/>
            </a:ext>
          </a:extLst>
        </xdr:cNvPr>
        <xdr:cNvCxnSpPr/>
      </xdr:nvCxnSpPr>
      <xdr:spPr>
        <a:xfrm flipV="1">
          <a:off x="7861300" y="14657375"/>
          <a:ext cx="889000" cy="4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46431</xdr:rowOff>
    </xdr:from>
    <xdr:to>
      <xdr:col>36</xdr:col>
      <xdr:colOff>165100</xdr:colOff>
      <xdr:row>85</xdr:row>
      <xdr:rowOff>148031</xdr:rowOff>
    </xdr:to>
    <xdr:sp macro="" textlink="">
      <xdr:nvSpPr>
        <xdr:cNvPr id="356" name="楕円 355">
          <a:extLst>
            <a:ext uri="{FF2B5EF4-FFF2-40B4-BE49-F238E27FC236}">
              <a16:creationId xmlns:a16="http://schemas.microsoft.com/office/drawing/2014/main" id="{87A1916F-66F3-4925-A952-61B479700AAE}"/>
            </a:ext>
          </a:extLst>
        </xdr:cNvPr>
        <xdr:cNvSpPr/>
      </xdr:nvSpPr>
      <xdr:spPr>
        <a:xfrm>
          <a:off x="6921500" y="14619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88621</xdr:rowOff>
    </xdr:from>
    <xdr:to>
      <xdr:col>41</xdr:col>
      <xdr:colOff>50800</xdr:colOff>
      <xdr:row>85</xdr:row>
      <xdr:rowOff>97231</xdr:rowOff>
    </xdr:to>
    <xdr:cxnSp macro="">
      <xdr:nvCxnSpPr>
        <xdr:cNvPr id="357" name="直線コネクタ 356">
          <a:extLst>
            <a:ext uri="{FF2B5EF4-FFF2-40B4-BE49-F238E27FC236}">
              <a16:creationId xmlns:a16="http://schemas.microsoft.com/office/drawing/2014/main" id="{3C39FD9A-D700-468E-BCCD-2E912D5F8CD3}"/>
            </a:ext>
          </a:extLst>
        </xdr:cNvPr>
        <xdr:cNvCxnSpPr/>
      </xdr:nvCxnSpPr>
      <xdr:spPr>
        <a:xfrm flipV="1">
          <a:off x="6972300" y="14661871"/>
          <a:ext cx="889000" cy="8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140327</xdr:rowOff>
    </xdr:from>
    <xdr:ext cx="469744" cy="259045"/>
    <xdr:sp macro="" textlink="">
      <xdr:nvSpPr>
        <xdr:cNvPr id="358" name="n_1aveValue【公営住宅】&#10;一人当たり面積">
          <a:extLst>
            <a:ext uri="{FF2B5EF4-FFF2-40B4-BE49-F238E27FC236}">
              <a16:creationId xmlns:a16="http://schemas.microsoft.com/office/drawing/2014/main" id="{3312E0E9-BC23-4F91-96D0-205876F6B95E}"/>
            </a:ext>
          </a:extLst>
        </xdr:cNvPr>
        <xdr:cNvSpPr txBox="1"/>
      </xdr:nvSpPr>
      <xdr:spPr>
        <a:xfrm>
          <a:off x="9391727" y="14370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132554</xdr:rowOff>
    </xdr:from>
    <xdr:ext cx="469744" cy="259045"/>
    <xdr:sp macro="" textlink="">
      <xdr:nvSpPr>
        <xdr:cNvPr id="359" name="n_2aveValue【公営住宅】&#10;一人当たり面積">
          <a:extLst>
            <a:ext uri="{FF2B5EF4-FFF2-40B4-BE49-F238E27FC236}">
              <a16:creationId xmlns:a16="http://schemas.microsoft.com/office/drawing/2014/main" id="{6D1D5AD1-273D-4007-B19B-652927754332}"/>
            </a:ext>
          </a:extLst>
        </xdr:cNvPr>
        <xdr:cNvSpPr txBox="1"/>
      </xdr:nvSpPr>
      <xdr:spPr>
        <a:xfrm>
          <a:off x="8515427" y="14362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127830</xdr:rowOff>
    </xdr:from>
    <xdr:ext cx="469744" cy="259045"/>
    <xdr:sp macro="" textlink="">
      <xdr:nvSpPr>
        <xdr:cNvPr id="360" name="n_3aveValue【公営住宅】&#10;一人当たり面積">
          <a:extLst>
            <a:ext uri="{FF2B5EF4-FFF2-40B4-BE49-F238E27FC236}">
              <a16:creationId xmlns:a16="http://schemas.microsoft.com/office/drawing/2014/main" id="{0BED39DB-4CDA-4FA1-B4FB-659692A9299A}"/>
            </a:ext>
          </a:extLst>
        </xdr:cNvPr>
        <xdr:cNvSpPr txBox="1"/>
      </xdr:nvSpPr>
      <xdr:spPr>
        <a:xfrm>
          <a:off x="7626427" y="1435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142003</xdr:rowOff>
    </xdr:from>
    <xdr:ext cx="469744" cy="259045"/>
    <xdr:sp macro="" textlink="">
      <xdr:nvSpPr>
        <xdr:cNvPr id="361" name="n_4aveValue【公営住宅】&#10;一人当たり面積">
          <a:extLst>
            <a:ext uri="{FF2B5EF4-FFF2-40B4-BE49-F238E27FC236}">
              <a16:creationId xmlns:a16="http://schemas.microsoft.com/office/drawing/2014/main" id="{F9883BD1-1886-4C0A-917C-262B78F6D2A6}"/>
            </a:ext>
          </a:extLst>
        </xdr:cNvPr>
        <xdr:cNvSpPr txBox="1"/>
      </xdr:nvSpPr>
      <xdr:spPr>
        <a:xfrm>
          <a:off x="6737427" y="14372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119270</xdr:rowOff>
    </xdr:from>
    <xdr:ext cx="469744" cy="259045"/>
    <xdr:sp macro="" textlink="">
      <xdr:nvSpPr>
        <xdr:cNvPr id="362" name="n_1mainValue【公営住宅】&#10;一人当たり面積">
          <a:extLst>
            <a:ext uri="{FF2B5EF4-FFF2-40B4-BE49-F238E27FC236}">
              <a16:creationId xmlns:a16="http://schemas.microsoft.com/office/drawing/2014/main" id="{6568D7C4-33E9-4046-AD5E-5463ACE5D0A1}"/>
            </a:ext>
          </a:extLst>
        </xdr:cNvPr>
        <xdr:cNvSpPr txBox="1"/>
      </xdr:nvSpPr>
      <xdr:spPr>
        <a:xfrm>
          <a:off x="9391727" y="14692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126052</xdr:rowOff>
    </xdr:from>
    <xdr:ext cx="469744" cy="259045"/>
    <xdr:sp macro="" textlink="">
      <xdr:nvSpPr>
        <xdr:cNvPr id="363" name="n_2mainValue【公営住宅】&#10;一人当たり面積">
          <a:extLst>
            <a:ext uri="{FF2B5EF4-FFF2-40B4-BE49-F238E27FC236}">
              <a16:creationId xmlns:a16="http://schemas.microsoft.com/office/drawing/2014/main" id="{D7DD8524-70A2-4CA2-A371-EB58DA386614}"/>
            </a:ext>
          </a:extLst>
        </xdr:cNvPr>
        <xdr:cNvSpPr txBox="1"/>
      </xdr:nvSpPr>
      <xdr:spPr>
        <a:xfrm>
          <a:off x="8515427" y="14699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130548</xdr:rowOff>
    </xdr:from>
    <xdr:ext cx="469744" cy="259045"/>
    <xdr:sp macro="" textlink="">
      <xdr:nvSpPr>
        <xdr:cNvPr id="364" name="n_3mainValue【公営住宅】&#10;一人当たり面積">
          <a:extLst>
            <a:ext uri="{FF2B5EF4-FFF2-40B4-BE49-F238E27FC236}">
              <a16:creationId xmlns:a16="http://schemas.microsoft.com/office/drawing/2014/main" id="{7F3E5BFE-F430-4855-AADF-3A81A1E90864}"/>
            </a:ext>
          </a:extLst>
        </xdr:cNvPr>
        <xdr:cNvSpPr txBox="1"/>
      </xdr:nvSpPr>
      <xdr:spPr>
        <a:xfrm>
          <a:off x="7626427" y="14703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139158</xdr:rowOff>
    </xdr:from>
    <xdr:ext cx="469744" cy="259045"/>
    <xdr:sp macro="" textlink="">
      <xdr:nvSpPr>
        <xdr:cNvPr id="365" name="n_4mainValue【公営住宅】&#10;一人当たり面積">
          <a:extLst>
            <a:ext uri="{FF2B5EF4-FFF2-40B4-BE49-F238E27FC236}">
              <a16:creationId xmlns:a16="http://schemas.microsoft.com/office/drawing/2014/main" id="{B12AF5E5-B6ED-4B94-9856-AB6F330B307D}"/>
            </a:ext>
          </a:extLst>
        </xdr:cNvPr>
        <xdr:cNvSpPr txBox="1"/>
      </xdr:nvSpPr>
      <xdr:spPr>
        <a:xfrm>
          <a:off x="6737427" y="14712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6" name="正方形/長方形 365">
          <a:extLst>
            <a:ext uri="{FF2B5EF4-FFF2-40B4-BE49-F238E27FC236}">
              <a16:creationId xmlns:a16="http://schemas.microsoft.com/office/drawing/2014/main" id="{19C0CD52-1901-4587-9B21-50A2BAC6B407}"/>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7" name="正方形/長方形 366">
          <a:extLst>
            <a:ext uri="{FF2B5EF4-FFF2-40B4-BE49-F238E27FC236}">
              <a16:creationId xmlns:a16="http://schemas.microsoft.com/office/drawing/2014/main" id="{E8E8FC34-2E12-41AA-B6D1-F09FE5BD5544}"/>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8" name="正方形/長方形 367">
          <a:extLst>
            <a:ext uri="{FF2B5EF4-FFF2-40B4-BE49-F238E27FC236}">
              <a16:creationId xmlns:a16="http://schemas.microsoft.com/office/drawing/2014/main" id="{58B53E3B-5AC7-4AD4-8370-86ECBFC5603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9" name="正方形/長方形 368">
          <a:extLst>
            <a:ext uri="{FF2B5EF4-FFF2-40B4-BE49-F238E27FC236}">
              <a16:creationId xmlns:a16="http://schemas.microsoft.com/office/drawing/2014/main" id="{ABA1D5CF-20A4-48F2-A780-6B9D2F17B199}"/>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0" name="正方形/長方形 369">
          <a:extLst>
            <a:ext uri="{FF2B5EF4-FFF2-40B4-BE49-F238E27FC236}">
              <a16:creationId xmlns:a16="http://schemas.microsoft.com/office/drawing/2014/main" id="{9EF24D2D-7DA5-4F85-92ED-5AFF2F23F03A}"/>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1" name="正方形/長方形 370">
          <a:extLst>
            <a:ext uri="{FF2B5EF4-FFF2-40B4-BE49-F238E27FC236}">
              <a16:creationId xmlns:a16="http://schemas.microsoft.com/office/drawing/2014/main" id="{16DEC0A8-2C09-4F77-9F3B-C22356145C1C}"/>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2" name="正方形/長方形 371">
          <a:extLst>
            <a:ext uri="{FF2B5EF4-FFF2-40B4-BE49-F238E27FC236}">
              <a16:creationId xmlns:a16="http://schemas.microsoft.com/office/drawing/2014/main" id="{AF423988-B8D1-4CE8-8852-D033880DA9CB}"/>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3" name="正方形/長方形 372">
          <a:extLst>
            <a:ext uri="{FF2B5EF4-FFF2-40B4-BE49-F238E27FC236}">
              <a16:creationId xmlns:a16="http://schemas.microsoft.com/office/drawing/2014/main" id="{F5B6BEA9-F68F-48DC-9BEA-502A4937F523}"/>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4" name="テキスト ボックス 373">
          <a:extLst>
            <a:ext uri="{FF2B5EF4-FFF2-40B4-BE49-F238E27FC236}">
              <a16:creationId xmlns:a16="http://schemas.microsoft.com/office/drawing/2014/main" id="{93F03009-99B4-48D4-B595-A05D78F4E92B}"/>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5" name="直線コネクタ 374">
          <a:extLst>
            <a:ext uri="{FF2B5EF4-FFF2-40B4-BE49-F238E27FC236}">
              <a16:creationId xmlns:a16="http://schemas.microsoft.com/office/drawing/2014/main" id="{89A1C8DB-35F0-45A3-A106-57B1BCF97BEC}"/>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76" name="テキスト ボックス 375">
          <a:extLst>
            <a:ext uri="{FF2B5EF4-FFF2-40B4-BE49-F238E27FC236}">
              <a16:creationId xmlns:a16="http://schemas.microsoft.com/office/drawing/2014/main" id="{74867CD0-9263-4C1C-993D-62A72E7352C5}"/>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77" name="直線コネクタ 376">
          <a:extLst>
            <a:ext uri="{FF2B5EF4-FFF2-40B4-BE49-F238E27FC236}">
              <a16:creationId xmlns:a16="http://schemas.microsoft.com/office/drawing/2014/main" id="{0CFEBC62-7088-4D0F-8C14-FE6893C25C94}"/>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78" name="テキスト ボックス 377">
          <a:extLst>
            <a:ext uri="{FF2B5EF4-FFF2-40B4-BE49-F238E27FC236}">
              <a16:creationId xmlns:a16="http://schemas.microsoft.com/office/drawing/2014/main" id="{1A5EE4D8-6F6A-42E7-9AAF-02C6F4A24B54}"/>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79" name="直線コネクタ 378">
          <a:extLst>
            <a:ext uri="{FF2B5EF4-FFF2-40B4-BE49-F238E27FC236}">
              <a16:creationId xmlns:a16="http://schemas.microsoft.com/office/drawing/2014/main" id="{0CB58B00-388C-4EFC-BF14-81693B0C62F3}"/>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0" name="テキスト ボックス 379">
          <a:extLst>
            <a:ext uri="{FF2B5EF4-FFF2-40B4-BE49-F238E27FC236}">
              <a16:creationId xmlns:a16="http://schemas.microsoft.com/office/drawing/2014/main" id="{BA46DD88-F5F4-4B56-8FE6-78784A3A9FD8}"/>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81" name="直線コネクタ 380">
          <a:extLst>
            <a:ext uri="{FF2B5EF4-FFF2-40B4-BE49-F238E27FC236}">
              <a16:creationId xmlns:a16="http://schemas.microsoft.com/office/drawing/2014/main" id="{6A90BFCA-10FD-4396-9C76-1BD4249886B2}"/>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82" name="テキスト ボックス 381">
          <a:extLst>
            <a:ext uri="{FF2B5EF4-FFF2-40B4-BE49-F238E27FC236}">
              <a16:creationId xmlns:a16="http://schemas.microsoft.com/office/drawing/2014/main" id="{B2E3A28A-99F0-4FE9-87BA-A86D3108940A}"/>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83" name="直線コネクタ 382">
          <a:extLst>
            <a:ext uri="{FF2B5EF4-FFF2-40B4-BE49-F238E27FC236}">
              <a16:creationId xmlns:a16="http://schemas.microsoft.com/office/drawing/2014/main" id="{AD2A21DE-2BC8-44CD-8EB7-E57953DCBA5C}"/>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84" name="テキスト ボックス 383">
          <a:extLst>
            <a:ext uri="{FF2B5EF4-FFF2-40B4-BE49-F238E27FC236}">
              <a16:creationId xmlns:a16="http://schemas.microsoft.com/office/drawing/2014/main" id="{766B4A70-4182-437F-9D6D-1692A7B9631E}"/>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85" name="直線コネクタ 384">
          <a:extLst>
            <a:ext uri="{FF2B5EF4-FFF2-40B4-BE49-F238E27FC236}">
              <a16:creationId xmlns:a16="http://schemas.microsoft.com/office/drawing/2014/main" id="{7E173419-B4DC-49D2-8361-B8FB4F09A83A}"/>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86" name="テキスト ボックス 385">
          <a:extLst>
            <a:ext uri="{FF2B5EF4-FFF2-40B4-BE49-F238E27FC236}">
              <a16:creationId xmlns:a16="http://schemas.microsoft.com/office/drawing/2014/main" id="{4B4763F7-9CD0-429A-B5D8-50F3499FBDE1}"/>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87" name="直線コネクタ 386">
          <a:extLst>
            <a:ext uri="{FF2B5EF4-FFF2-40B4-BE49-F238E27FC236}">
              <a16:creationId xmlns:a16="http://schemas.microsoft.com/office/drawing/2014/main" id="{EE29087A-59E5-4A2F-B5F3-1AFBD7AD2812}"/>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88" name="テキスト ボックス 387">
          <a:extLst>
            <a:ext uri="{FF2B5EF4-FFF2-40B4-BE49-F238E27FC236}">
              <a16:creationId xmlns:a16="http://schemas.microsoft.com/office/drawing/2014/main" id="{5BADDCB9-561E-4E44-9516-23208CBD629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9" name="直線コネクタ 388">
          <a:extLst>
            <a:ext uri="{FF2B5EF4-FFF2-40B4-BE49-F238E27FC236}">
              <a16:creationId xmlns:a16="http://schemas.microsoft.com/office/drawing/2014/main" id="{B3EBB9A5-EAC1-4EEF-83DD-E11527DFAAF7}"/>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0" name="【港湾・漁港】&#10;有形固定資産減価償却率グラフ枠">
          <a:extLst>
            <a:ext uri="{FF2B5EF4-FFF2-40B4-BE49-F238E27FC236}">
              <a16:creationId xmlns:a16="http://schemas.microsoft.com/office/drawing/2014/main" id="{570424A7-BB56-49F5-B511-F48BB948F509}"/>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27214</xdr:rowOff>
    </xdr:from>
    <xdr:to>
      <xdr:col>24</xdr:col>
      <xdr:colOff>62865</xdr:colOff>
      <xdr:row>109</xdr:row>
      <xdr:rowOff>27214</xdr:rowOff>
    </xdr:to>
    <xdr:cxnSp macro="">
      <xdr:nvCxnSpPr>
        <xdr:cNvPr id="391" name="直線コネクタ 390">
          <a:extLst>
            <a:ext uri="{FF2B5EF4-FFF2-40B4-BE49-F238E27FC236}">
              <a16:creationId xmlns:a16="http://schemas.microsoft.com/office/drawing/2014/main" id="{F07339AF-149A-4489-B81D-DF3860618BA6}"/>
            </a:ext>
          </a:extLst>
        </xdr:cNvPr>
        <xdr:cNvCxnSpPr/>
      </xdr:nvCxnSpPr>
      <xdr:spPr>
        <a:xfrm flipV="1">
          <a:off x="4634865" y="17172214"/>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31041</xdr:rowOff>
    </xdr:from>
    <xdr:ext cx="405111" cy="259045"/>
    <xdr:sp macro="" textlink="">
      <xdr:nvSpPr>
        <xdr:cNvPr id="392" name="【港湾・漁港】&#10;有形固定資産減価償却率最小値テキスト">
          <a:extLst>
            <a:ext uri="{FF2B5EF4-FFF2-40B4-BE49-F238E27FC236}">
              <a16:creationId xmlns:a16="http://schemas.microsoft.com/office/drawing/2014/main" id="{E600AEFE-E620-47B9-8F73-2E26C4FFFABD}"/>
            </a:ext>
          </a:extLst>
        </xdr:cNvPr>
        <xdr:cNvSpPr txBox="1"/>
      </xdr:nvSpPr>
      <xdr:spPr>
        <a:xfrm>
          <a:off x="4673600" y="18719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27214</xdr:rowOff>
    </xdr:from>
    <xdr:to>
      <xdr:col>24</xdr:col>
      <xdr:colOff>152400</xdr:colOff>
      <xdr:row>109</xdr:row>
      <xdr:rowOff>27214</xdr:rowOff>
    </xdr:to>
    <xdr:cxnSp macro="">
      <xdr:nvCxnSpPr>
        <xdr:cNvPr id="393" name="直線コネクタ 392">
          <a:extLst>
            <a:ext uri="{FF2B5EF4-FFF2-40B4-BE49-F238E27FC236}">
              <a16:creationId xmlns:a16="http://schemas.microsoft.com/office/drawing/2014/main" id="{F6E194DE-059C-4005-86E5-EDC552A6A7EE}"/>
            </a:ext>
          </a:extLst>
        </xdr:cNvPr>
        <xdr:cNvCxnSpPr/>
      </xdr:nvCxnSpPr>
      <xdr:spPr>
        <a:xfrm>
          <a:off x="4546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145341</xdr:rowOff>
    </xdr:from>
    <xdr:ext cx="340478" cy="259045"/>
    <xdr:sp macro="" textlink="">
      <xdr:nvSpPr>
        <xdr:cNvPr id="394" name="【港湾・漁港】&#10;有形固定資産減価償却率最大値テキスト">
          <a:extLst>
            <a:ext uri="{FF2B5EF4-FFF2-40B4-BE49-F238E27FC236}">
              <a16:creationId xmlns:a16="http://schemas.microsoft.com/office/drawing/2014/main" id="{16ED1992-32B2-41F7-8B0B-295154031EFF}"/>
            </a:ext>
          </a:extLst>
        </xdr:cNvPr>
        <xdr:cNvSpPr txBox="1"/>
      </xdr:nvSpPr>
      <xdr:spPr>
        <a:xfrm>
          <a:off x="4673600" y="1694744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27214</xdr:rowOff>
    </xdr:from>
    <xdr:to>
      <xdr:col>24</xdr:col>
      <xdr:colOff>152400</xdr:colOff>
      <xdr:row>100</xdr:row>
      <xdr:rowOff>27214</xdr:rowOff>
    </xdr:to>
    <xdr:cxnSp macro="">
      <xdr:nvCxnSpPr>
        <xdr:cNvPr id="395" name="直線コネクタ 394">
          <a:extLst>
            <a:ext uri="{FF2B5EF4-FFF2-40B4-BE49-F238E27FC236}">
              <a16:creationId xmlns:a16="http://schemas.microsoft.com/office/drawing/2014/main" id="{0325F69F-E5FD-41E4-BFCC-AD6121C9E4CD}"/>
            </a:ext>
          </a:extLst>
        </xdr:cNvPr>
        <xdr:cNvCxnSpPr/>
      </xdr:nvCxnSpPr>
      <xdr:spPr>
        <a:xfrm>
          <a:off x="4546600" y="1717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116495</xdr:rowOff>
    </xdr:from>
    <xdr:ext cx="405111" cy="259045"/>
    <xdr:sp macro="" textlink="">
      <xdr:nvSpPr>
        <xdr:cNvPr id="396" name="【港湾・漁港】&#10;有形固定資産減価償却率平均値テキスト">
          <a:extLst>
            <a:ext uri="{FF2B5EF4-FFF2-40B4-BE49-F238E27FC236}">
              <a16:creationId xmlns:a16="http://schemas.microsoft.com/office/drawing/2014/main" id="{EB31AC8C-C5BB-47F5-AD94-76B8FBF5A7AC}"/>
            </a:ext>
          </a:extLst>
        </xdr:cNvPr>
        <xdr:cNvSpPr txBox="1"/>
      </xdr:nvSpPr>
      <xdr:spPr>
        <a:xfrm>
          <a:off x="4673600" y="179472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138068</xdr:rowOff>
    </xdr:from>
    <xdr:to>
      <xdr:col>24</xdr:col>
      <xdr:colOff>114300</xdr:colOff>
      <xdr:row>105</xdr:row>
      <xdr:rowOff>68218</xdr:rowOff>
    </xdr:to>
    <xdr:sp macro="" textlink="">
      <xdr:nvSpPr>
        <xdr:cNvPr id="397" name="フローチャート: 判断 396">
          <a:extLst>
            <a:ext uri="{FF2B5EF4-FFF2-40B4-BE49-F238E27FC236}">
              <a16:creationId xmlns:a16="http://schemas.microsoft.com/office/drawing/2014/main" id="{CC7254F1-4988-4228-BF7D-6905619AC12D}"/>
            </a:ext>
          </a:extLst>
        </xdr:cNvPr>
        <xdr:cNvSpPr/>
      </xdr:nvSpPr>
      <xdr:spPr>
        <a:xfrm>
          <a:off x="4584700" y="1796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123371</xdr:rowOff>
    </xdr:from>
    <xdr:to>
      <xdr:col>20</xdr:col>
      <xdr:colOff>38100</xdr:colOff>
      <xdr:row>106</xdr:row>
      <xdr:rowOff>53521</xdr:rowOff>
    </xdr:to>
    <xdr:sp macro="" textlink="">
      <xdr:nvSpPr>
        <xdr:cNvPr id="398" name="フローチャート: 判断 397">
          <a:extLst>
            <a:ext uri="{FF2B5EF4-FFF2-40B4-BE49-F238E27FC236}">
              <a16:creationId xmlns:a16="http://schemas.microsoft.com/office/drawing/2014/main" id="{C977D4FD-EA1B-4600-844D-4965EEF773D4}"/>
            </a:ext>
          </a:extLst>
        </xdr:cNvPr>
        <xdr:cNvSpPr/>
      </xdr:nvSpPr>
      <xdr:spPr>
        <a:xfrm>
          <a:off x="3746500" y="181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118473</xdr:rowOff>
    </xdr:from>
    <xdr:to>
      <xdr:col>15</xdr:col>
      <xdr:colOff>101600</xdr:colOff>
      <xdr:row>106</xdr:row>
      <xdr:rowOff>48623</xdr:rowOff>
    </xdr:to>
    <xdr:sp macro="" textlink="">
      <xdr:nvSpPr>
        <xdr:cNvPr id="399" name="フローチャート: 判断 398">
          <a:extLst>
            <a:ext uri="{FF2B5EF4-FFF2-40B4-BE49-F238E27FC236}">
              <a16:creationId xmlns:a16="http://schemas.microsoft.com/office/drawing/2014/main" id="{3615BCA7-BC33-424B-BB37-D26AA8DCFF58}"/>
            </a:ext>
          </a:extLst>
        </xdr:cNvPr>
        <xdr:cNvSpPr/>
      </xdr:nvSpPr>
      <xdr:spPr>
        <a:xfrm>
          <a:off x="2857500" y="1812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105411</xdr:rowOff>
    </xdr:from>
    <xdr:to>
      <xdr:col>10</xdr:col>
      <xdr:colOff>165100</xdr:colOff>
      <xdr:row>106</xdr:row>
      <xdr:rowOff>35561</xdr:rowOff>
    </xdr:to>
    <xdr:sp macro="" textlink="">
      <xdr:nvSpPr>
        <xdr:cNvPr id="400" name="フローチャート: 判断 399">
          <a:extLst>
            <a:ext uri="{FF2B5EF4-FFF2-40B4-BE49-F238E27FC236}">
              <a16:creationId xmlns:a16="http://schemas.microsoft.com/office/drawing/2014/main" id="{8D2374CB-C731-46E2-93C5-DD6B21941EE3}"/>
            </a:ext>
          </a:extLst>
        </xdr:cNvPr>
        <xdr:cNvSpPr/>
      </xdr:nvSpPr>
      <xdr:spPr>
        <a:xfrm>
          <a:off x="1968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105</xdr:row>
      <xdr:rowOff>82550</xdr:rowOff>
    </xdr:from>
    <xdr:to>
      <xdr:col>6</xdr:col>
      <xdr:colOff>38100</xdr:colOff>
      <xdr:row>106</xdr:row>
      <xdr:rowOff>12700</xdr:rowOff>
    </xdr:to>
    <xdr:sp macro="" textlink="">
      <xdr:nvSpPr>
        <xdr:cNvPr id="401" name="フローチャート: 判断 400">
          <a:extLst>
            <a:ext uri="{FF2B5EF4-FFF2-40B4-BE49-F238E27FC236}">
              <a16:creationId xmlns:a16="http://schemas.microsoft.com/office/drawing/2014/main" id="{936BC7B5-91A4-42BB-BA4D-BBB72CD62B0E}"/>
            </a:ext>
          </a:extLst>
        </xdr:cNvPr>
        <xdr:cNvSpPr/>
      </xdr:nvSpPr>
      <xdr:spPr>
        <a:xfrm>
          <a:off x="1079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2" name="テキスト ボックス 401">
          <a:extLst>
            <a:ext uri="{FF2B5EF4-FFF2-40B4-BE49-F238E27FC236}">
              <a16:creationId xmlns:a16="http://schemas.microsoft.com/office/drawing/2014/main" id="{5140A112-C5A3-47B0-A970-93BD1383CCDD}"/>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3" name="テキスト ボックス 402">
          <a:extLst>
            <a:ext uri="{FF2B5EF4-FFF2-40B4-BE49-F238E27FC236}">
              <a16:creationId xmlns:a16="http://schemas.microsoft.com/office/drawing/2014/main" id="{111C4ED1-EC6B-4876-87AF-EBE8C3EEDC1B}"/>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4" name="テキスト ボックス 403">
          <a:extLst>
            <a:ext uri="{FF2B5EF4-FFF2-40B4-BE49-F238E27FC236}">
              <a16:creationId xmlns:a16="http://schemas.microsoft.com/office/drawing/2014/main" id="{8A5E3780-9445-4EFC-814C-9FC0A28F230A}"/>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05" name="テキスト ボックス 404">
          <a:extLst>
            <a:ext uri="{FF2B5EF4-FFF2-40B4-BE49-F238E27FC236}">
              <a16:creationId xmlns:a16="http://schemas.microsoft.com/office/drawing/2014/main" id="{3E27A4FD-02A7-456A-AC05-1490336C942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06" name="テキスト ボックス 405">
          <a:extLst>
            <a:ext uri="{FF2B5EF4-FFF2-40B4-BE49-F238E27FC236}">
              <a16:creationId xmlns:a16="http://schemas.microsoft.com/office/drawing/2014/main" id="{7D76E314-CCBC-4DEE-839F-D02CFE76DC9F}"/>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59689</xdr:rowOff>
    </xdr:from>
    <xdr:to>
      <xdr:col>24</xdr:col>
      <xdr:colOff>114300</xdr:colOff>
      <xdr:row>100</xdr:row>
      <xdr:rowOff>161289</xdr:rowOff>
    </xdr:to>
    <xdr:sp macro="" textlink="">
      <xdr:nvSpPr>
        <xdr:cNvPr id="407" name="楕円 406">
          <a:extLst>
            <a:ext uri="{FF2B5EF4-FFF2-40B4-BE49-F238E27FC236}">
              <a16:creationId xmlns:a16="http://schemas.microsoft.com/office/drawing/2014/main" id="{9ABEB731-EC2E-4688-9831-555046AF953E}"/>
            </a:ext>
          </a:extLst>
        </xdr:cNvPr>
        <xdr:cNvSpPr/>
      </xdr:nvSpPr>
      <xdr:spPr>
        <a:xfrm>
          <a:off x="4584700" y="1720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99</xdr:row>
      <xdr:rowOff>146066</xdr:rowOff>
    </xdr:from>
    <xdr:ext cx="405111" cy="259045"/>
    <xdr:sp macro="" textlink="">
      <xdr:nvSpPr>
        <xdr:cNvPr id="408" name="【港湾・漁港】&#10;有形固定資産減価償却率該当値テキスト">
          <a:extLst>
            <a:ext uri="{FF2B5EF4-FFF2-40B4-BE49-F238E27FC236}">
              <a16:creationId xmlns:a16="http://schemas.microsoft.com/office/drawing/2014/main" id="{1E0EAEAD-71C7-4080-8026-36C97912E133}"/>
            </a:ext>
          </a:extLst>
        </xdr:cNvPr>
        <xdr:cNvSpPr txBox="1"/>
      </xdr:nvSpPr>
      <xdr:spPr>
        <a:xfrm>
          <a:off x="4673600" y="17119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4173</xdr:rowOff>
    </xdr:from>
    <xdr:to>
      <xdr:col>20</xdr:col>
      <xdr:colOff>38100</xdr:colOff>
      <xdr:row>100</xdr:row>
      <xdr:rowOff>105773</xdr:rowOff>
    </xdr:to>
    <xdr:sp macro="" textlink="">
      <xdr:nvSpPr>
        <xdr:cNvPr id="409" name="楕円 408">
          <a:extLst>
            <a:ext uri="{FF2B5EF4-FFF2-40B4-BE49-F238E27FC236}">
              <a16:creationId xmlns:a16="http://schemas.microsoft.com/office/drawing/2014/main" id="{54A7EC4A-763B-4984-9D54-82BBF1B55E35}"/>
            </a:ext>
          </a:extLst>
        </xdr:cNvPr>
        <xdr:cNvSpPr/>
      </xdr:nvSpPr>
      <xdr:spPr>
        <a:xfrm>
          <a:off x="3746500" y="17149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54973</xdr:rowOff>
    </xdr:from>
    <xdr:to>
      <xdr:col>24</xdr:col>
      <xdr:colOff>63500</xdr:colOff>
      <xdr:row>100</xdr:row>
      <xdr:rowOff>110489</xdr:rowOff>
    </xdr:to>
    <xdr:cxnSp macro="">
      <xdr:nvCxnSpPr>
        <xdr:cNvPr id="410" name="直線コネクタ 409">
          <a:extLst>
            <a:ext uri="{FF2B5EF4-FFF2-40B4-BE49-F238E27FC236}">
              <a16:creationId xmlns:a16="http://schemas.microsoft.com/office/drawing/2014/main" id="{D370C8EB-3788-4E64-940F-49A3FCC87EDF}"/>
            </a:ext>
          </a:extLst>
        </xdr:cNvPr>
        <xdr:cNvCxnSpPr/>
      </xdr:nvCxnSpPr>
      <xdr:spPr>
        <a:xfrm>
          <a:off x="3797300" y="17199973"/>
          <a:ext cx="838200" cy="5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100</xdr:row>
      <xdr:rowOff>28666</xdr:rowOff>
    </xdr:from>
    <xdr:to>
      <xdr:col>15</xdr:col>
      <xdr:colOff>101600</xdr:colOff>
      <xdr:row>100</xdr:row>
      <xdr:rowOff>130266</xdr:rowOff>
    </xdr:to>
    <xdr:sp macro="" textlink="">
      <xdr:nvSpPr>
        <xdr:cNvPr id="411" name="楕円 410">
          <a:extLst>
            <a:ext uri="{FF2B5EF4-FFF2-40B4-BE49-F238E27FC236}">
              <a16:creationId xmlns:a16="http://schemas.microsoft.com/office/drawing/2014/main" id="{862F8CD6-7B1C-4811-B615-B3BB7AC05A36}"/>
            </a:ext>
          </a:extLst>
        </xdr:cNvPr>
        <xdr:cNvSpPr/>
      </xdr:nvSpPr>
      <xdr:spPr>
        <a:xfrm>
          <a:off x="2857500" y="17173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54973</xdr:rowOff>
    </xdr:from>
    <xdr:to>
      <xdr:col>19</xdr:col>
      <xdr:colOff>177800</xdr:colOff>
      <xdr:row>100</xdr:row>
      <xdr:rowOff>79466</xdr:rowOff>
    </xdr:to>
    <xdr:cxnSp macro="">
      <xdr:nvCxnSpPr>
        <xdr:cNvPr id="412" name="直線コネクタ 411">
          <a:extLst>
            <a:ext uri="{FF2B5EF4-FFF2-40B4-BE49-F238E27FC236}">
              <a16:creationId xmlns:a16="http://schemas.microsoft.com/office/drawing/2014/main" id="{CF10961D-F343-4E68-9549-9255307689F9}"/>
            </a:ext>
          </a:extLst>
        </xdr:cNvPr>
        <xdr:cNvCxnSpPr/>
      </xdr:nvCxnSpPr>
      <xdr:spPr>
        <a:xfrm flipV="1">
          <a:off x="2908300" y="17199973"/>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101</xdr:row>
      <xdr:rowOff>49893</xdr:rowOff>
    </xdr:from>
    <xdr:to>
      <xdr:col>10</xdr:col>
      <xdr:colOff>165100</xdr:colOff>
      <xdr:row>101</xdr:row>
      <xdr:rowOff>151493</xdr:rowOff>
    </xdr:to>
    <xdr:sp macro="" textlink="">
      <xdr:nvSpPr>
        <xdr:cNvPr id="413" name="楕円 412">
          <a:extLst>
            <a:ext uri="{FF2B5EF4-FFF2-40B4-BE49-F238E27FC236}">
              <a16:creationId xmlns:a16="http://schemas.microsoft.com/office/drawing/2014/main" id="{6729C66A-64F3-4F5E-9F75-39BFC330975B}"/>
            </a:ext>
          </a:extLst>
        </xdr:cNvPr>
        <xdr:cNvSpPr/>
      </xdr:nvSpPr>
      <xdr:spPr>
        <a:xfrm>
          <a:off x="1968500" y="1736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100</xdr:row>
      <xdr:rowOff>79466</xdr:rowOff>
    </xdr:from>
    <xdr:to>
      <xdr:col>15</xdr:col>
      <xdr:colOff>50800</xdr:colOff>
      <xdr:row>101</xdr:row>
      <xdr:rowOff>100693</xdr:rowOff>
    </xdr:to>
    <xdr:cxnSp macro="">
      <xdr:nvCxnSpPr>
        <xdr:cNvPr id="414" name="直線コネクタ 413">
          <a:extLst>
            <a:ext uri="{FF2B5EF4-FFF2-40B4-BE49-F238E27FC236}">
              <a16:creationId xmlns:a16="http://schemas.microsoft.com/office/drawing/2014/main" id="{078E57EE-9C0F-4E48-AF2B-252014966C31}"/>
            </a:ext>
          </a:extLst>
        </xdr:cNvPr>
        <xdr:cNvCxnSpPr/>
      </xdr:nvCxnSpPr>
      <xdr:spPr>
        <a:xfrm flipV="1">
          <a:off x="2019300" y="17224466"/>
          <a:ext cx="889000" cy="192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106</xdr:row>
      <xdr:rowOff>44648</xdr:rowOff>
    </xdr:from>
    <xdr:ext cx="405111" cy="259045"/>
    <xdr:sp macro="" textlink="">
      <xdr:nvSpPr>
        <xdr:cNvPr id="415" name="n_1aveValue【港湾・漁港】&#10;有形固定資産減価償却率">
          <a:extLst>
            <a:ext uri="{FF2B5EF4-FFF2-40B4-BE49-F238E27FC236}">
              <a16:creationId xmlns:a16="http://schemas.microsoft.com/office/drawing/2014/main" id="{BF22DF19-4E71-4389-93D3-AA5D3B405721}"/>
            </a:ext>
          </a:extLst>
        </xdr:cNvPr>
        <xdr:cNvSpPr txBox="1"/>
      </xdr:nvSpPr>
      <xdr:spPr>
        <a:xfrm>
          <a:off x="3582044" y="182183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39750</xdr:rowOff>
    </xdr:from>
    <xdr:ext cx="405111" cy="259045"/>
    <xdr:sp macro="" textlink="">
      <xdr:nvSpPr>
        <xdr:cNvPr id="416" name="n_2aveValue【港湾・漁港】&#10;有形固定資産減価償却率">
          <a:extLst>
            <a:ext uri="{FF2B5EF4-FFF2-40B4-BE49-F238E27FC236}">
              <a16:creationId xmlns:a16="http://schemas.microsoft.com/office/drawing/2014/main" id="{DFF565E6-6FA1-4F3E-A244-322F83862555}"/>
            </a:ext>
          </a:extLst>
        </xdr:cNvPr>
        <xdr:cNvSpPr txBox="1"/>
      </xdr:nvSpPr>
      <xdr:spPr>
        <a:xfrm>
          <a:off x="2705744" y="1821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26688</xdr:rowOff>
    </xdr:from>
    <xdr:ext cx="405111" cy="259045"/>
    <xdr:sp macro="" textlink="">
      <xdr:nvSpPr>
        <xdr:cNvPr id="417" name="n_3aveValue【港湾・漁港】&#10;有形固定資産減価償却率">
          <a:extLst>
            <a:ext uri="{FF2B5EF4-FFF2-40B4-BE49-F238E27FC236}">
              <a16:creationId xmlns:a16="http://schemas.microsoft.com/office/drawing/2014/main" id="{624538A2-A1A7-4BF8-842D-B94E90FB6E6F}"/>
            </a:ext>
          </a:extLst>
        </xdr:cNvPr>
        <xdr:cNvSpPr txBox="1"/>
      </xdr:nvSpPr>
      <xdr:spPr>
        <a:xfrm>
          <a:off x="1816744" y="1820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29227</xdr:rowOff>
    </xdr:from>
    <xdr:ext cx="405111" cy="259045"/>
    <xdr:sp macro="" textlink="">
      <xdr:nvSpPr>
        <xdr:cNvPr id="418" name="n_4aveValue【港湾・漁港】&#10;有形固定資産減価償却率">
          <a:extLst>
            <a:ext uri="{FF2B5EF4-FFF2-40B4-BE49-F238E27FC236}">
              <a16:creationId xmlns:a16="http://schemas.microsoft.com/office/drawing/2014/main" id="{F786C1F1-F6FC-413A-A6FF-91F42E923831}"/>
            </a:ext>
          </a:extLst>
        </xdr:cNvPr>
        <xdr:cNvSpPr txBox="1"/>
      </xdr:nvSpPr>
      <xdr:spPr>
        <a:xfrm>
          <a:off x="927744" y="1786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98</xdr:row>
      <xdr:rowOff>122300</xdr:rowOff>
    </xdr:from>
    <xdr:ext cx="340478" cy="259045"/>
    <xdr:sp macro="" textlink="">
      <xdr:nvSpPr>
        <xdr:cNvPr id="419" name="n_1mainValue【港湾・漁港】&#10;有形固定資産減価償却率">
          <a:extLst>
            <a:ext uri="{FF2B5EF4-FFF2-40B4-BE49-F238E27FC236}">
              <a16:creationId xmlns:a16="http://schemas.microsoft.com/office/drawing/2014/main" id="{4E7D6ED7-C2BD-4DD2-9F28-40F0E9A80388}"/>
            </a:ext>
          </a:extLst>
        </xdr:cNvPr>
        <xdr:cNvSpPr txBox="1"/>
      </xdr:nvSpPr>
      <xdr:spPr>
        <a:xfrm>
          <a:off x="3614361" y="169244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98</xdr:row>
      <xdr:rowOff>146793</xdr:rowOff>
    </xdr:from>
    <xdr:ext cx="340478" cy="259045"/>
    <xdr:sp macro="" textlink="">
      <xdr:nvSpPr>
        <xdr:cNvPr id="420" name="n_2mainValue【港湾・漁港】&#10;有形固定資産減価償却率">
          <a:extLst>
            <a:ext uri="{FF2B5EF4-FFF2-40B4-BE49-F238E27FC236}">
              <a16:creationId xmlns:a16="http://schemas.microsoft.com/office/drawing/2014/main" id="{F1AEB797-39DB-42EB-84F6-4C86AEFB0879}"/>
            </a:ext>
          </a:extLst>
        </xdr:cNvPr>
        <xdr:cNvSpPr txBox="1"/>
      </xdr:nvSpPr>
      <xdr:spPr>
        <a:xfrm>
          <a:off x="2738061" y="169488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99</xdr:row>
      <xdr:rowOff>168020</xdr:rowOff>
    </xdr:from>
    <xdr:ext cx="405111" cy="259045"/>
    <xdr:sp macro="" textlink="">
      <xdr:nvSpPr>
        <xdr:cNvPr id="421" name="n_3mainValue【港湾・漁港】&#10;有形固定資産減価償却率">
          <a:extLst>
            <a:ext uri="{FF2B5EF4-FFF2-40B4-BE49-F238E27FC236}">
              <a16:creationId xmlns:a16="http://schemas.microsoft.com/office/drawing/2014/main" id="{6EEE363C-55FC-4D31-84FB-ADA00C085E2F}"/>
            </a:ext>
          </a:extLst>
        </xdr:cNvPr>
        <xdr:cNvSpPr txBox="1"/>
      </xdr:nvSpPr>
      <xdr:spPr>
        <a:xfrm>
          <a:off x="1816744" y="17141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22" name="正方形/長方形 421">
          <a:extLst>
            <a:ext uri="{FF2B5EF4-FFF2-40B4-BE49-F238E27FC236}">
              <a16:creationId xmlns:a16="http://schemas.microsoft.com/office/drawing/2014/main" id="{04509964-543E-4DFC-B990-E4B1A4BAA329}"/>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23" name="正方形/長方形 422">
          <a:extLst>
            <a:ext uri="{FF2B5EF4-FFF2-40B4-BE49-F238E27FC236}">
              <a16:creationId xmlns:a16="http://schemas.microsoft.com/office/drawing/2014/main" id="{9A469495-CA19-45D7-A1FD-F001FBFA71CF}"/>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24" name="正方形/長方形 423">
          <a:extLst>
            <a:ext uri="{FF2B5EF4-FFF2-40B4-BE49-F238E27FC236}">
              <a16:creationId xmlns:a16="http://schemas.microsoft.com/office/drawing/2014/main" id="{959A133D-DA5D-4334-8C13-5B47B07C8817}"/>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25" name="正方形/長方形 424">
          <a:extLst>
            <a:ext uri="{FF2B5EF4-FFF2-40B4-BE49-F238E27FC236}">
              <a16:creationId xmlns:a16="http://schemas.microsoft.com/office/drawing/2014/main" id="{DCDC2581-B1F8-4CA8-A173-6455B29CEE19}"/>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26" name="正方形/長方形 425">
          <a:extLst>
            <a:ext uri="{FF2B5EF4-FFF2-40B4-BE49-F238E27FC236}">
              <a16:creationId xmlns:a16="http://schemas.microsoft.com/office/drawing/2014/main" id="{75DD3679-F515-4C7E-B309-B10B2CE25274}"/>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7" name="正方形/長方形 426">
          <a:extLst>
            <a:ext uri="{FF2B5EF4-FFF2-40B4-BE49-F238E27FC236}">
              <a16:creationId xmlns:a16="http://schemas.microsoft.com/office/drawing/2014/main" id="{ADEF73A1-399A-4905-84B1-9AECF0B68F99}"/>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8" name="正方形/長方形 427">
          <a:extLst>
            <a:ext uri="{FF2B5EF4-FFF2-40B4-BE49-F238E27FC236}">
              <a16:creationId xmlns:a16="http://schemas.microsoft.com/office/drawing/2014/main" id="{7BD3F3C0-2462-455E-99C2-070226A1A81A}"/>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9" name="正方形/長方形 428">
          <a:extLst>
            <a:ext uri="{FF2B5EF4-FFF2-40B4-BE49-F238E27FC236}">
              <a16:creationId xmlns:a16="http://schemas.microsoft.com/office/drawing/2014/main" id="{54F3D128-D59F-42C0-B7D0-F70A1C270219}"/>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0" name="テキスト ボックス 429">
          <a:extLst>
            <a:ext uri="{FF2B5EF4-FFF2-40B4-BE49-F238E27FC236}">
              <a16:creationId xmlns:a16="http://schemas.microsoft.com/office/drawing/2014/main" id="{8D115920-BF01-4658-A2B7-416C770C9281}"/>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1" name="直線コネクタ 430">
          <a:extLst>
            <a:ext uri="{FF2B5EF4-FFF2-40B4-BE49-F238E27FC236}">
              <a16:creationId xmlns:a16="http://schemas.microsoft.com/office/drawing/2014/main" id="{190DED75-912A-40D4-BDBE-1550D4550FE1}"/>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32" name="直線コネクタ 431">
          <a:extLst>
            <a:ext uri="{FF2B5EF4-FFF2-40B4-BE49-F238E27FC236}">
              <a16:creationId xmlns:a16="http://schemas.microsoft.com/office/drawing/2014/main" id="{01C57EF8-AAC7-47E6-9573-3F84811EE77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33" name="テキスト ボックス 432">
          <a:extLst>
            <a:ext uri="{FF2B5EF4-FFF2-40B4-BE49-F238E27FC236}">
              <a16:creationId xmlns:a16="http://schemas.microsoft.com/office/drawing/2014/main" id="{67A73940-1A97-4D24-B1CE-B75BC925A7C9}"/>
            </a:ext>
          </a:extLst>
        </xdr:cNvPr>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34" name="直線コネクタ 433">
          <a:extLst>
            <a:ext uri="{FF2B5EF4-FFF2-40B4-BE49-F238E27FC236}">
              <a16:creationId xmlns:a16="http://schemas.microsoft.com/office/drawing/2014/main" id="{E2D804AA-FCE1-44D2-A992-EB47048D53AC}"/>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105</xdr:row>
      <xdr:rowOff>143527</xdr:rowOff>
    </xdr:from>
    <xdr:ext cx="685572" cy="259045"/>
    <xdr:sp macro="" textlink="">
      <xdr:nvSpPr>
        <xdr:cNvPr id="435" name="テキスト ボックス 434">
          <a:extLst>
            <a:ext uri="{FF2B5EF4-FFF2-40B4-BE49-F238E27FC236}">
              <a16:creationId xmlns:a16="http://schemas.microsoft.com/office/drawing/2014/main" id="{5C41FCB8-28CF-4A3B-9D93-C1048E199944}"/>
            </a:ext>
          </a:extLst>
        </xdr:cNvPr>
        <xdr:cNvSpPr txBox="1"/>
      </xdr:nvSpPr>
      <xdr:spPr>
        <a:xfrm>
          <a:off x="5918428" y="1814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36" name="直線コネクタ 435">
          <a:extLst>
            <a:ext uri="{FF2B5EF4-FFF2-40B4-BE49-F238E27FC236}">
              <a16:creationId xmlns:a16="http://schemas.microsoft.com/office/drawing/2014/main" id="{7D1ACF56-858E-498F-9597-352D922B211A}"/>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103</xdr:row>
      <xdr:rowOff>105427</xdr:rowOff>
    </xdr:from>
    <xdr:ext cx="685572" cy="259045"/>
    <xdr:sp macro="" textlink="">
      <xdr:nvSpPr>
        <xdr:cNvPr id="437" name="テキスト ボックス 436">
          <a:extLst>
            <a:ext uri="{FF2B5EF4-FFF2-40B4-BE49-F238E27FC236}">
              <a16:creationId xmlns:a16="http://schemas.microsoft.com/office/drawing/2014/main" id="{9F8C33BF-8579-4F94-9158-E55D093BDBFC}"/>
            </a:ext>
          </a:extLst>
        </xdr:cNvPr>
        <xdr:cNvSpPr txBox="1"/>
      </xdr:nvSpPr>
      <xdr:spPr>
        <a:xfrm>
          <a:off x="5918428" y="177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38" name="直線コネクタ 437">
          <a:extLst>
            <a:ext uri="{FF2B5EF4-FFF2-40B4-BE49-F238E27FC236}">
              <a16:creationId xmlns:a16="http://schemas.microsoft.com/office/drawing/2014/main" id="{CB2CBAC2-F0A4-4BEF-8FC8-2A11EC0AC444}"/>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101</xdr:row>
      <xdr:rowOff>67327</xdr:rowOff>
    </xdr:from>
    <xdr:ext cx="685572" cy="259045"/>
    <xdr:sp macro="" textlink="">
      <xdr:nvSpPr>
        <xdr:cNvPr id="439" name="テキスト ボックス 438">
          <a:extLst>
            <a:ext uri="{FF2B5EF4-FFF2-40B4-BE49-F238E27FC236}">
              <a16:creationId xmlns:a16="http://schemas.microsoft.com/office/drawing/2014/main" id="{AD52BB8B-8AE0-4F10-936B-12CB4FB917FF}"/>
            </a:ext>
          </a:extLst>
        </xdr:cNvPr>
        <xdr:cNvSpPr txBox="1"/>
      </xdr:nvSpPr>
      <xdr:spPr>
        <a:xfrm>
          <a:off x="5918428" y="173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40" name="直線コネクタ 439">
          <a:extLst>
            <a:ext uri="{FF2B5EF4-FFF2-40B4-BE49-F238E27FC236}">
              <a16:creationId xmlns:a16="http://schemas.microsoft.com/office/drawing/2014/main" id="{1866EF15-0441-471C-872F-CCA0208E91EE}"/>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29227</xdr:rowOff>
    </xdr:from>
    <xdr:ext cx="685572" cy="259045"/>
    <xdr:sp macro="" textlink="">
      <xdr:nvSpPr>
        <xdr:cNvPr id="441" name="テキスト ボックス 440">
          <a:extLst>
            <a:ext uri="{FF2B5EF4-FFF2-40B4-BE49-F238E27FC236}">
              <a16:creationId xmlns:a16="http://schemas.microsoft.com/office/drawing/2014/main" id="{44CB93A1-0809-4240-8B91-00569D18023B}"/>
            </a:ext>
          </a:extLst>
        </xdr:cNvPr>
        <xdr:cNvSpPr txBox="1"/>
      </xdr:nvSpPr>
      <xdr:spPr>
        <a:xfrm>
          <a:off x="5918428" y="1700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2" name="直線コネクタ 441">
          <a:extLst>
            <a:ext uri="{FF2B5EF4-FFF2-40B4-BE49-F238E27FC236}">
              <a16:creationId xmlns:a16="http://schemas.microsoft.com/office/drawing/2014/main" id="{1298A002-AB20-4549-ACBB-C6457ACF8A91}"/>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43" name="テキスト ボックス 442">
          <a:extLst>
            <a:ext uri="{FF2B5EF4-FFF2-40B4-BE49-F238E27FC236}">
              <a16:creationId xmlns:a16="http://schemas.microsoft.com/office/drawing/2014/main" id="{FFA24EC7-DA47-4B8A-8518-EB69D3063D26}"/>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44" name="【港湾・漁港】&#10;一人当たり有形固定資産（償却資産）額グラフ枠">
          <a:extLst>
            <a:ext uri="{FF2B5EF4-FFF2-40B4-BE49-F238E27FC236}">
              <a16:creationId xmlns:a16="http://schemas.microsoft.com/office/drawing/2014/main" id="{C10EE44F-D4F3-425A-B723-D50B34D89BC1}"/>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15629</xdr:rowOff>
    </xdr:from>
    <xdr:to>
      <xdr:col>54</xdr:col>
      <xdr:colOff>189865</xdr:colOff>
      <xdr:row>108</xdr:row>
      <xdr:rowOff>150992</xdr:rowOff>
    </xdr:to>
    <xdr:cxnSp macro="">
      <xdr:nvCxnSpPr>
        <xdr:cNvPr id="445" name="直線コネクタ 444">
          <a:extLst>
            <a:ext uri="{FF2B5EF4-FFF2-40B4-BE49-F238E27FC236}">
              <a16:creationId xmlns:a16="http://schemas.microsoft.com/office/drawing/2014/main" id="{9C60A56F-3B24-4421-9513-42E5B4962E3D}"/>
            </a:ext>
          </a:extLst>
        </xdr:cNvPr>
        <xdr:cNvCxnSpPr/>
      </xdr:nvCxnSpPr>
      <xdr:spPr>
        <a:xfrm flipV="1">
          <a:off x="10476865" y="17332079"/>
          <a:ext cx="0" cy="1335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154819</xdr:rowOff>
    </xdr:from>
    <xdr:ext cx="469744" cy="259045"/>
    <xdr:sp macro="" textlink="">
      <xdr:nvSpPr>
        <xdr:cNvPr id="446" name="【港湾・漁港】&#10;一人当たり有形固定資産（償却資産）額最小値テキスト">
          <a:extLst>
            <a:ext uri="{FF2B5EF4-FFF2-40B4-BE49-F238E27FC236}">
              <a16:creationId xmlns:a16="http://schemas.microsoft.com/office/drawing/2014/main" id="{52F4A123-F7A2-4C95-B6B5-A77ABF622F26}"/>
            </a:ext>
          </a:extLst>
        </xdr:cNvPr>
        <xdr:cNvSpPr txBox="1"/>
      </xdr:nvSpPr>
      <xdr:spPr>
        <a:xfrm>
          <a:off x="10515600" y="18671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150992</xdr:rowOff>
    </xdr:from>
    <xdr:to>
      <xdr:col>55</xdr:col>
      <xdr:colOff>88900</xdr:colOff>
      <xdr:row>108</xdr:row>
      <xdr:rowOff>150992</xdr:rowOff>
    </xdr:to>
    <xdr:cxnSp macro="">
      <xdr:nvCxnSpPr>
        <xdr:cNvPr id="447" name="直線コネクタ 446">
          <a:extLst>
            <a:ext uri="{FF2B5EF4-FFF2-40B4-BE49-F238E27FC236}">
              <a16:creationId xmlns:a16="http://schemas.microsoft.com/office/drawing/2014/main" id="{3D5B40F2-38DA-4A2F-A5F6-709CB9B36440}"/>
            </a:ext>
          </a:extLst>
        </xdr:cNvPr>
        <xdr:cNvCxnSpPr/>
      </xdr:nvCxnSpPr>
      <xdr:spPr>
        <a:xfrm>
          <a:off x="10388600" y="1866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133756</xdr:rowOff>
    </xdr:from>
    <xdr:ext cx="690189" cy="259045"/>
    <xdr:sp macro="" textlink="">
      <xdr:nvSpPr>
        <xdr:cNvPr id="448" name="【港湾・漁港】&#10;一人当たり有形固定資産（償却資産）額最大値テキスト">
          <a:extLst>
            <a:ext uri="{FF2B5EF4-FFF2-40B4-BE49-F238E27FC236}">
              <a16:creationId xmlns:a16="http://schemas.microsoft.com/office/drawing/2014/main" id="{7EA01254-D3E0-4552-96E4-35E82CF66B67}"/>
            </a:ext>
          </a:extLst>
        </xdr:cNvPr>
        <xdr:cNvSpPr txBox="1"/>
      </xdr:nvSpPr>
      <xdr:spPr>
        <a:xfrm>
          <a:off x="10515600" y="1710730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3,508,981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15629</xdr:rowOff>
    </xdr:from>
    <xdr:to>
      <xdr:col>55</xdr:col>
      <xdr:colOff>88900</xdr:colOff>
      <xdr:row>101</xdr:row>
      <xdr:rowOff>15629</xdr:rowOff>
    </xdr:to>
    <xdr:cxnSp macro="">
      <xdr:nvCxnSpPr>
        <xdr:cNvPr id="449" name="直線コネクタ 448">
          <a:extLst>
            <a:ext uri="{FF2B5EF4-FFF2-40B4-BE49-F238E27FC236}">
              <a16:creationId xmlns:a16="http://schemas.microsoft.com/office/drawing/2014/main" id="{B5154C61-2D46-48C6-B27A-0B5119CD27A6}"/>
            </a:ext>
          </a:extLst>
        </xdr:cNvPr>
        <xdr:cNvCxnSpPr/>
      </xdr:nvCxnSpPr>
      <xdr:spPr>
        <a:xfrm>
          <a:off x="10388600" y="17332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30041</xdr:rowOff>
    </xdr:from>
    <xdr:ext cx="599010" cy="259045"/>
    <xdr:sp macro="" textlink="">
      <xdr:nvSpPr>
        <xdr:cNvPr id="450" name="【港湾・漁港】&#10;一人当たり有形固定資産（償却資産）額平均値テキスト">
          <a:extLst>
            <a:ext uri="{FF2B5EF4-FFF2-40B4-BE49-F238E27FC236}">
              <a16:creationId xmlns:a16="http://schemas.microsoft.com/office/drawing/2014/main" id="{EB19EEA7-90D1-4979-8DCA-56B1FA4FBE9E}"/>
            </a:ext>
          </a:extLst>
        </xdr:cNvPr>
        <xdr:cNvSpPr txBox="1"/>
      </xdr:nvSpPr>
      <xdr:spPr>
        <a:xfrm>
          <a:off x="10515600" y="182037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7164</xdr:rowOff>
    </xdr:from>
    <xdr:to>
      <xdr:col>55</xdr:col>
      <xdr:colOff>50800</xdr:colOff>
      <xdr:row>107</xdr:row>
      <xdr:rowOff>108764</xdr:rowOff>
    </xdr:to>
    <xdr:sp macro="" textlink="">
      <xdr:nvSpPr>
        <xdr:cNvPr id="451" name="フローチャート: 判断 450">
          <a:extLst>
            <a:ext uri="{FF2B5EF4-FFF2-40B4-BE49-F238E27FC236}">
              <a16:creationId xmlns:a16="http://schemas.microsoft.com/office/drawing/2014/main" id="{D107287F-332E-4AA2-964F-027BBEF8061B}"/>
            </a:ext>
          </a:extLst>
        </xdr:cNvPr>
        <xdr:cNvSpPr/>
      </xdr:nvSpPr>
      <xdr:spPr>
        <a:xfrm>
          <a:off x="10426700" y="1835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55332</xdr:rowOff>
    </xdr:from>
    <xdr:to>
      <xdr:col>50</xdr:col>
      <xdr:colOff>165100</xdr:colOff>
      <xdr:row>106</xdr:row>
      <xdr:rowOff>156932</xdr:rowOff>
    </xdr:to>
    <xdr:sp macro="" textlink="">
      <xdr:nvSpPr>
        <xdr:cNvPr id="452" name="フローチャート: 判断 451">
          <a:extLst>
            <a:ext uri="{FF2B5EF4-FFF2-40B4-BE49-F238E27FC236}">
              <a16:creationId xmlns:a16="http://schemas.microsoft.com/office/drawing/2014/main" id="{36588A4B-3AFC-40C2-820B-BBC973043FA1}"/>
            </a:ext>
          </a:extLst>
        </xdr:cNvPr>
        <xdr:cNvSpPr/>
      </xdr:nvSpPr>
      <xdr:spPr>
        <a:xfrm>
          <a:off x="9588500" y="18229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85111</xdr:rowOff>
    </xdr:from>
    <xdr:to>
      <xdr:col>46</xdr:col>
      <xdr:colOff>38100</xdr:colOff>
      <xdr:row>107</xdr:row>
      <xdr:rowOff>15261</xdr:rowOff>
    </xdr:to>
    <xdr:sp macro="" textlink="">
      <xdr:nvSpPr>
        <xdr:cNvPr id="453" name="フローチャート: 判断 452">
          <a:extLst>
            <a:ext uri="{FF2B5EF4-FFF2-40B4-BE49-F238E27FC236}">
              <a16:creationId xmlns:a16="http://schemas.microsoft.com/office/drawing/2014/main" id="{A34B8E83-D892-43BE-BD4D-A71B8063FDC4}"/>
            </a:ext>
          </a:extLst>
        </xdr:cNvPr>
        <xdr:cNvSpPr/>
      </xdr:nvSpPr>
      <xdr:spPr>
        <a:xfrm>
          <a:off x="8699500" y="18258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113728</xdr:rowOff>
    </xdr:from>
    <xdr:to>
      <xdr:col>41</xdr:col>
      <xdr:colOff>101600</xdr:colOff>
      <xdr:row>107</xdr:row>
      <xdr:rowOff>43878</xdr:rowOff>
    </xdr:to>
    <xdr:sp macro="" textlink="">
      <xdr:nvSpPr>
        <xdr:cNvPr id="454" name="フローチャート: 判断 453">
          <a:extLst>
            <a:ext uri="{FF2B5EF4-FFF2-40B4-BE49-F238E27FC236}">
              <a16:creationId xmlns:a16="http://schemas.microsoft.com/office/drawing/2014/main" id="{B8F2D2AF-7619-4111-A47F-D7E33C174928}"/>
            </a:ext>
          </a:extLst>
        </xdr:cNvPr>
        <xdr:cNvSpPr/>
      </xdr:nvSpPr>
      <xdr:spPr>
        <a:xfrm>
          <a:off x="7810500" y="18287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107401</xdr:rowOff>
    </xdr:from>
    <xdr:to>
      <xdr:col>36</xdr:col>
      <xdr:colOff>165100</xdr:colOff>
      <xdr:row>107</xdr:row>
      <xdr:rowOff>37551</xdr:rowOff>
    </xdr:to>
    <xdr:sp macro="" textlink="">
      <xdr:nvSpPr>
        <xdr:cNvPr id="455" name="フローチャート: 判断 454">
          <a:extLst>
            <a:ext uri="{FF2B5EF4-FFF2-40B4-BE49-F238E27FC236}">
              <a16:creationId xmlns:a16="http://schemas.microsoft.com/office/drawing/2014/main" id="{91D9D157-D243-4894-9537-1091425D6128}"/>
            </a:ext>
          </a:extLst>
        </xdr:cNvPr>
        <xdr:cNvSpPr/>
      </xdr:nvSpPr>
      <xdr:spPr>
        <a:xfrm>
          <a:off x="6921500" y="18281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56" name="テキスト ボックス 455">
          <a:extLst>
            <a:ext uri="{FF2B5EF4-FFF2-40B4-BE49-F238E27FC236}">
              <a16:creationId xmlns:a16="http://schemas.microsoft.com/office/drawing/2014/main" id="{DD29C7C6-A9EF-45CA-9442-C754B5E7EE5F}"/>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57" name="テキスト ボックス 456">
          <a:extLst>
            <a:ext uri="{FF2B5EF4-FFF2-40B4-BE49-F238E27FC236}">
              <a16:creationId xmlns:a16="http://schemas.microsoft.com/office/drawing/2014/main" id="{5D2748FF-7C80-41F1-94C5-0D12C9AAAC98}"/>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8" name="テキスト ボックス 457">
          <a:extLst>
            <a:ext uri="{FF2B5EF4-FFF2-40B4-BE49-F238E27FC236}">
              <a16:creationId xmlns:a16="http://schemas.microsoft.com/office/drawing/2014/main" id="{7024C5B2-426D-45C4-8370-0010979AA185}"/>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9" name="テキスト ボックス 458">
          <a:extLst>
            <a:ext uri="{FF2B5EF4-FFF2-40B4-BE49-F238E27FC236}">
              <a16:creationId xmlns:a16="http://schemas.microsoft.com/office/drawing/2014/main" id="{05668E0E-87B7-4255-8A7B-9B79D0837239}"/>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0" name="テキスト ボックス 459">
          <a:extLst>
            <a:ext uri="{FF2B5EF4-FFF2-40B4-BE49-F238E27FC236}">
              <a16:creationId xmlns:a16="http://schemas.microsoft.com/office/drawing/2014/main" id="{71528B01-2F3B-4930-B680-B7DB18DCCE98}"/>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95242</xdr:rowOff>
    </xdr:from>
    <xdr:to>
      <xdr:col>55</xdr:col>
      <xdr:colOff>50800</xdr:colOff>
      <xdr:row>109</xdr:row>
      <xdr:rowOff>25392</xdr:rowOff>
    </xdr:to>
    <xdr:sp macro="" textlink="">
      <xdr:nvSpPr>
        <xdr:cNvPr id="461" name="楕円 460">
          <a:extLst>
            <a:ext uri="{FF2B5EF4-FFF2-40B4-BE49-F238E27FC236}">
              <a16:creationId xmlns:a16="http://schemas.microsoft.com/office/drawing/2014/main" id="{EEDABFA2-25D1-4F3C-92E3-44C7B55F8375}"/>
            </a:ext>
          </a:extLst>
        </xdr:cNvPr>
        <xdr:cNvSpPr/>
      </xdr:nvSpPr>
      <xdr:spPr>
        <a:xfrm>
          <a:off x="10426700" y="18611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108</xdr:row>
      <xdr:rowOff>10169</xdr:rowOff>
    </xdr:from>
    <xdr:ext cx="534377" cy="259045"/>
    <xdr:sp macro="" textlink="">
      <xdr:nvSpPr>
        <xdr:cNvPr id="462" name="【港湾・漁港】&#10;一人当たり有形固定資産（償却資産）額該当値テキスト">
          <a:extLst>
            <a:ext uri="{FF2B5EF4-FFF2-40B4-BE49-F238E27FC236}">
              <a16:creationId xmlns:a16="http://schemas.microsoft.com/office/drawing/2014/main" id="{9438C09F-582F-4ACE-B05B-7EABDC058914}"/>
            </a:ext>
          </a:extLst>
        </xdr:cNvPr>
        <xdr:cNvSpPr txBox="1"/>
      </xdr:nvSpPr>
      <xdr:spPr>
        <a:xfrm>
          <a:off x="10515600" y="18526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97087</xdr:rowOff>
    </xdr:from>
    <xdr:to>
      <xdr:col>50</xdr:col>
      <xdr:colOff>165100</xdr:colOff>
      <xdr:row>109</xdr:row>
      <xdr:rowOff>27237</xdr:rowOff>
    </xdr:to>
    <xdr:sp macro="" textlink="">
      <xdr:nvSpPr>
        <xdr:cNvPr id="463" name="楕円 462">
          <a:extLst>
            <a:ext uri="{FF2B5EF4-FFF2-40B4-BE49-F238E27FC236}">
              <a16:creationId xmlns:a16="http://schemas.microsoft.com/office/drawing/2014/main" id="{8DF5F2ED-16C9-42D6-A908-E354D1025461}"/>
            </a:ext>
          </a:extLst>
        </xdr:cNvPr>
        <xdr:cNvSpPr/>
      </xdr:nvSpPr>
      <xdr:spPr>
        <a:xfrm>
          <a:off x="9588500" y="18613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146042</xdr:rowOff>
    </xdr:from>
    <xdr:to>
      <xdr:col>55</xdr:col>
      <xdr:colOff>0</xdr:colOff>
      <xdr:row>108</xdr:row>
      <xdr:rowOff>147887</xdr:rowOff>
    </xdr:to>
    <xdr:cxnSp macro="">
      <xdr:nvCxnSpPr>
        <xdr:cNvPr id="464" name="直線コネクタ 463">
          <a:extLst>
            <a:ext uri="{FF2B5EF4-FFF2-40B4-BE49-F238E27FC236}">
              <a16:creationId xmlns:a16="http://schemas.microsoft.com/office/drawing/2014/main" id="{45328A84-9454-4EAB-A283-D8296084ADA0}"/>
            </a:ext>
          </a:extLst>
        </xdr:cNvPr>
        <xdr:cNvCxnSpPr/>
      </xdr:nvCxnSpPr>
      <xdr:spPr>
        <a:xfrm flipV="1">
          <a:off x="9639300" y="18662642"/>
          <a:ext cx="838200" cy="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99757</xdr:rowOff>
    </xdr:from>
    <xdr:to>
      <xdr:col>46</xdr:col>
      <xdr:colOff>38100</xdr:colOff>
      <xdr:row>109</xdr:row>
      <xdr:rowOff>29907</xdr:rowOff>
    </xdr:to>
    <xdr:sp macro="" textlink="">
      <xdr:nvSpPr>
        <xdr:cNvPr id="465" name="楕円 464">
          <a:extLst>
            <a:ext uri="{FF2B5EF4-FFF2-40B4-BE49-F238E27FC236}">
              <a16:creationId xmlns:a16="http://schemas.microsoft.com/office/drawing/2014/main" id="{EED70FE7-FBAA-49DE-B724-FEE45452011D}"/>
            </a:ext>
          </a:extLst>
        </xdr:cNvPr>
        <xdr:cNvSpPr/>
      </xdr:nvSpPr>
      <xdr:spPr>
        <a:xfrm>
          <a:off x="8699500" y="1861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147887</xdr:rowOff>
    </xdr:from>
    <xdr:to>
      <xdr:col>50</xdr:col>
      <xdr:colOff>114300</xdr:colOff>
      <xdr:row>108</xdr:row>
      <xdr:rowOff>150557</xdr:rowOff>
    </xdr:to>
    <xdr:cxnSp macro="">
      <xdr:nvCxnSpPr>
        <xdr:cNvPr id="466" name="直線コネクタ 465">
          <a:extLst>
            <a:ext uri="{FF2B5EF4-FFF2-40B4-BE49-F238E27FC236}">
              <a16:creationId xmlns:a16="http://schemas.microsoft.com/office/drawing/2014/main" id="{CA34019D-B7AF-461E-A2BB-06D053CAD6A4}"/>
            </a:ext>
          </a:extLst>
        </xdr:cNvPr>
        <xdr:cNvCxnSpPr/>
      </xdr:nvCxnSpPr>
      <xdr:spPr>
        <a:xfrm flipV="1">
          <a:off x="8750300" y="18664487"/>
          <a:ext cx="889000" cy="2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101109</xdr:rowOff>
    </xdr:from>
    <xdr:to>
      <xdr:col>41</xdr:col>
      <xdr:colOff>101600</xdr:colOff>
      <xdr:row>109</xdr:row>
      <xdr:rowOff>31259</xdr:rowOff>
    </xdr:to>
    <xdr:sp macro="" textlink="">
      <xdr:nvSpPr>
        <xdr:cNvPr id="467" name="楕円 466">
          <a:extLst>
            <a:ext uri="{FF2B5EF4-FFF2-40B4-BE49-F238E27FC236}">
              <a16:creationId xmlns:a16="http://schemas.microsoft.com/office/drawing/2014/main" id="{C78E1E71-39E6-434D-8109-5F5C2FE3544B}"/>
            </a:ext>
          </a:extLst>
        </xdr:cNvPr>
        <xdr:cNvSpPr/>
      </xdr:nvSpPr>
      <xdr:spPr>
        <a:xfrm>
          <a:off x="7810500" y="18617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150557</xdr:rowOff>
    </xdr:from>
    <xdr:to>
      <xdr:col>45</xdr:col>
      <xdr:colOff>177800</xdr:colOff>
      <xdr:row>108</xdr:row>
      <xdr:rowOff>151909</xdr:rowOff>
    </xdr:to>
    <xdr:cxnSp macro="">
      <xdr:nvCxnSpPr>
        <xdr:cNvPr id="468" name="直線コネクタ 467">
          <a:extLst>
            <a:ext uri="{FF2B5EF4-FFF2-40B4-BE49-F238E27FC236}">
              <a16:creationId xmlns:a16="http://schemas.microsoft.com/office/drawing/2014/main" id="{464E2D51-7439-40C4-9C95-4652F46E63A3}"/>
            </a:ext>
          </a:extLst>
        </xdr:cNvPr>
        <xdr:cNvCxnSpPr/>
      </xdr:nvCxnSpPr>
      <xdr:spPr>
        <a:xfrm flipV="1">
          <a:off x="7861300" y="18667157"/>
          <a:ext cx="889000" cy="1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105</xdr:row>
      <xdr:rowOff>2009</xdr:rowOff>
    </xdr:from>
    <xdr:ext cx="690189" cy="259045"/>
    <xdr:sp macro="" textlink="">
      <xdr:nvSpPr>
        <xdr:cNvPr id="469" name="n_1aveValue【港湾・漁港】&#10;一人当たり有形固定資産（償却資産）額">
          <a:extLst>
            <a:ext uri="{FF2B5EF4-FFF2-40B4-BE49-F238E27FC236}">
              <a16:creationId xmlns:a16="http://schemas.microsoft.com/office/drawing/2014/main" id="{A661093B-2CA3-4F80-A171-F91493018F66}"/>
            </a:ext>
          </a:extLst>
        </xdr:cNvPr>
        <xdr:cNvSpPr txBox="1"/>
      </xdr:nvSpPr>
      <xdr:spPr>
        <a:xfrm>
          <a:off x="9281505" y="180042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31788</xdr:rowOff>
    </xdr:from>
    <xdr:ext cx="599010" cy="259045"/>
    <xdr:sp macro="" textlink="">
      <xdr:nvSpPr>
        <xdr:cNvPr id="470" name="n_2aveValue【港湾・漁港】&#10;一人当たり有形固定資産（償却資産）額">
          <a:extLst>
            <a:ext uri="{FF2B5EF4-FFF2-40B4-BE49-F238E27FC236}">
              <a16:creationId xmlns:a16="http://schemas.microsoft.com/office/drawing/2014/main" id="{FE16BD78-8FEC-4577-8714-E5CF3A23FCFD}"/>
            </a:ext>
          </a:extLst>
        </xdr:cNvPr>
        <xdr:cNvSpPr txBox="1"/>
      </xdr:nvSpPr>
      <xdr:spPr>
        <a:xfrm>
          <a:off x="8450795" y="18034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60405</xdr:rowOff>
    </xdr:from>
    <xdr:ext cx="599010" cy="259045"/>
    <xdr:sp macro="" textlink="">
      <xdr:nvSpPr>
        <xdr:cNvPr id="471" name="n_3aveValue【港湾・漁港】&#10;一人当たり有形固定資産（償却資産）額">
          <a:extLst>
            <a:ext uri="{FF2B5EF4-FFF2-40B4-BE49-F238E27FC236}">
              <a16:creationId xmlns:a16="http://schemas.microsoft.com/office/drawing/2014/main" id="{721F3BF8-C371-4149-B058-C4D297FA7E66}"/>
            </a:ext>
          </a:extLst>
        </xdr:cNvPr>
        <xdr:cNvSpPr txBox="1"/>
      </xdr:nvSpPr>
      <xdr:spPr>
        <a:xfrm>
          <a:off x="7561795" y="18062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105</xdr:row>
      <xdr:rowOff>54078</xdr:rowOff>
    </xdr:from>
    <xdr:ext cx="599010" cy="259045"/>
    <xdr:sp macro="" textlink="">
      <xdr:nvSpPr>
        <xdr:cNvPr id="472" name="n_4aveValue【港湾・漁港】&#10;一人当たり有形固定資産（償却資産）額">
          <a:extLst>
            <a:ext uri="{FF2B5EF4-FFF2-40B4-BE49-F238E27FC236}">
              <a16:creationId xmlns:a16="http://schemas.microsoft.com/office/drawing/2014/main" id="{F20AE006-063E-4D15-81E8-AA76ABEA70FB}"/>
            </a:ext>
          </a:extLst>
        </xdr:cNvPr>
        <xdr:cNvSpPr txBox="1"/>
      </xdr:nvSpPr>
      <xdr:spPr>
        <a:xfrm>
          <a:off x="6672795" y="18056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109</xdr:row>
      <xdr:rowOff>18364</xdr:rowOff>
    </xdr:from>
    <xdr:ext cx="534377" cy="259045"/>
    <xdr:sp macro="" textlink="">
      <xdr:nvSpPr>
        <xdr:cNvPr id="473" name="n_1mainValue【港湾・漁港】&#10;一人当たり有形固定資産（償却資産）額">
          <a:extLst>
            <a:ext uri="{FF2B5EF4-FFF2-40B4-BE49-F238E27FC236}">
              <a16:creationId xmlns:a16="http://schemas.microsoft.com/office/drawing/2014/main" id="{BCF292FD-AE60-47AA-A623-8CD649A72CDA}"/>
            </a:ext>
          </a:extLst>
        </xdr:cNvPr>
        <xdr:cNvSpPr txBox="1"/>
      </xdr:nvSpPr>
      <xdr:spPr>
        <a:xfrm>
          <a:off x="9359411" y="18706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109</xdr:row>
      <xdr:rowOff>21034</xdr:rowOff>
    </xdr:from>
    <xdr:ext cx="469744" cy="259045"/>
    <xdr:sp macro="" textlink="">
      <xdr:nvSpPr>
        <xdr:cNvPr id="474" name="n_2mainValue【港湾・漁港】&#10;一人当たり有形固定資産（償却資産）額">
          <a:extLst>
            <a:ext uri="{FF2B5EF4-FFF2-40B4-BE49-F238E27FC236}">
              <a16:creationId xmlns:a16="http://schemas.microsoft.com/office/drawing/2014/main" id="{E60D030E-47B2-49A8-A376-1E4278B76AD9}"/>
            </a:ext>
          </a:extLst>
        </xdr:cNvPr>
        <xdr:cNvSpPr txBox="1"/>
      </xdr:nvSpPr>
      <xdr:spPr>
        <a:xfrm>
          <a:off x="8515428" y="18709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6428</xdr:colOff>
      <xdr:row>109</xdr:row>
      <xdr:rowOff>22386</xdr:rowOff>
    </xdr:from>
    <xdr:ext cx="469744" cy="259045"/>
    <xdr:sp macro="" textlink="">
      <xdr:nvSpPr>
        <xdr:cNvPr id="475" name="n_3mainValue【港湾・漁港】&#10;一人当たり有形固定資産（償却資産）額">
          <a:extLst>
            <a:ext uri="{FF2B5EF4-FFF2-40B4-BE49-F238E27FC236}">
              <a16:creationId xmlns:a16="http://schemas.microsoft.com/office/drawing/2014/main" id="{3F4EA254-D748-4373-A93E-FCC17D52302A}"/>
            </a:ext>
          </a:extLst>
        </xdr:cNvPr>
        <xdr:cNvSpPr txBox="1"/>
      </xdr:nvSpPr>
      <xdr:spPr>
        <a:xfrm>
          <a:off x="7626428" y="18710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76" name="正方形/長方形 475">
          <a:extLst>
            <a:ext uri="{FF2B5EF4-FFF2-40B4-BE49-F238E27FC236}">
              <a16:creationId xmlns:a16="http://schemas.microsoft.com/office/drawing/2014/main" id="{058D916B-A34D-48FA-862D-DA821F0A5752}"/>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77" name="正方形/長方形 476">
          <a:extLst>
            <a:ext uri="{FF2B5EF4-FFF2-40B4-BE49-F238E27FC236}">
              <a16:creationId xmlns:a16="http://schemas.microsoft.com/office/drawing/2014/main" id="{A83E564C-13C0-43AC-9F15-951A90923FB2}"/>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8" name="正方形/長方形 477">
          <a:extLst>
            <a:ext uri="{FF2B5EF4-FFF2-40B4-BE49-F238E27FC236}">
              <a16:creationId xmlns:a16="http://schemas.microsoft.com/office/drawing/2014/main" id="{AA6D07FB-72AF-494F-8972-C2A0D9BCC469}"/>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9" name="正方形/長方形 478">
          <a:extLst>
            <a:ext uri="{FF2B5EF4-FFF2-40B4-BE49-F238E27FC236}">
              <a16:creationId xmlns:a16="http://schemas.microsoft.com/office/drawing/2014/main" id="{86445A6B-5E9B-4F63-9650-E3ECBF6A3E39}"/>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0" name="正方形/長方形 479">
          <a:extLst>
            <a:ext uri="{FF2B5EF4-FFF2-40B4-BE49-F238E27FC236}">
              <a16:creationId xmlns:a16="http://schemas.microsoft.com/office/drawing/2014/main" id="{C60EFCA0-8585-4438-A54B-7065DFD14C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81" name="正方形/長方形 480">
          <a:extLst>
            <a:ext uri="{FF2B5EF4-FFF2-40B4-BE49-F238E27FC236}">
              <a16:creationId xmlns:a16="http://schemas.microsoft.com/office/drawing/2014/main" id="{46BC8D22-DEAD-4848-84C0-FB497A4BBFFE}"/>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82" name="正方形/長方形 481">
          <a:extLst>
            <a:ext uri="{FF2B5EF4-FFF2-40B4-BE49-F238E27FC236}">
              <a16:creationId xmlns:a16="http://schemas.microsoft.com/office/drawing/2014/main" id="{95BA134F-7C42-43E7-9D14-A676371D4A31}"/>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83" name="正方形/長方形 482">
          <a:extLst>
            <a:ext uri="{FF2B5EF4-FFF2-40B4-BE49-F238E27FC236}">
              <a16:creationId xmlns:a16="http://schemas.microsoft.com/office/drawing/2014/main" id="{5ECE5764-6055-40EA-9B46-F980833FEE26}"/>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84" name="テキスト ボックス 483">
          <a:extLst>
            <a:ext uri="{FF2B5EF4-FFF2-40B4-BE49-F238E27FC236}">
              <a16:creationId xmlns:a16="http://schemas.microsoft.com/office/drawing/2014/main" id="{D045C857-B6F8-48E6-8B19-8A33ABD63913}"/>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85" name="直線コネクタ 484">
          <a:extLst>
            <a:ext uri="{FF2B5EF4-FFF2-40B4-BE49-F238E27FC236}">
              <a16:creationId xmlns:a16="http://schemas.microsoft.com/office/drawing/2014/main" id="{CC52BE30-95D5-4FC1-B25D-290423E9F295}"/>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86" name="テキスト ボックス 485">
          <a:extLst>
            <a:ext uri="{FF2B5EF4-FFF2-40B4-BE49-F238E27FC236}">
              <a16:creationId xmlns:a16="http://schemas.microsoft.com/office/drawing/2014/main" id="{2F31A516-C279-4B47-87E2-EECFC1C6DD9F}"/>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87" name="直線コネクタ 486">
          <a:extLst>
            <a:ext uri="{FF2B5EF4-FFF2-40B4-BE49-F238E27FC236}">
              <a16:creationId xmlns:a16="http://schemas.microsoft.com/office/drawing/2014/main" id="{D99B55DD-7887-406B-B1B5-A04DDFF3106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88" name="テキスト ボックス 487">
          <a:extLst>
            <a:ext uri="{FF2B5EF4-FFF2-40B4-BE49-F238E27FC236}">
              <a16:creationId xmlns:a16="http://schemas.microsoft.com/office/drawing/2014/main" id="{93BCC608-1D14-4AD8-ACBB-AE0E6D2A9C6C}"/>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89" name="直線コネクタ 488">
          <a:extLst>
            <a:ext uri="{FF2B5EF4-FFF2-40B4-BE49-F238E27FC236}">
              <a16:creationId xmlns:a16="http://schemas.microsoft.com/office/drawing/2014/main" id="{82DA80B2-50B0-4FA2-948A-1C601F8D32D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90" name="テキスト ボックス 489">
          <a:extLst>
            <a:ext uri="{FF2B5EF4-FFF2-40B4-BE49-F238E27FC236}">
              <a16:creationId xmlns:a16="http://schemas.microsoft.com/office/drawing/2014/main" id="{BEB85C3B-3413-4C10-BEC8-0E93161574D5}"/>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91" name="直線コネクタ 490">
          <a:extLst>
            <a:ext uri="{FF2B5EF4-FFF2-40B4-BE49-F238E27FC236}">
              <a16:creationId xmlns:a16="http://schemas.microsoft.com/office/drawing/2014/main" id="{D70C85D6-2502-4C3C-8BEB-7CC6BCFAB0A4}"/>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92" name="テキスト ボックス 491">
          <a:extLst>
            <a:ext uri="{FF2B5EF4-FFF2-40B4-BE49-F238E27FC236}">
              <a16:creationId xmlns:a16="http://schemas.microsoft.com/office/drawing/2014/main" id="{E4AF5C83-FACC-4543-B89E-1A2555E6EB1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93" name="直線コネクタ 492">
          <a:extLst>
            <a:ext uri="{FF2B5EF4-FFF2-40B4-BE49-F238E27FC236}">
              <a16:creationId xmlns:a16="http://schemas.microsoft.com/office/drawing/2014/main" id="{DF52E43C-BBC3-47AA-907D-6ECB5F6A73CB}"/>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94" name="テキスト ボックス 493">
          <a:extLst>
            <a:ext uri="{FF2B5EF4-FFF2-40B4-BE49-F238E27FC236}">
              <a16:creationId xmlns:a16="http://schemas.microsoft.com/office/drawing/2014/main" id="{AF5E402D-977C-4F10-BF41-9BBD102562D2}"/>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95" name="直線コネクタ 494">
          <a:extLst>
            <a:ext uri="{FF2B5EF4-FFF2-40B4-BE49-F238E27FC236}">
              <a16:creationId xmlns:a16="http://schemas.microsoft.com/office/drawing/2014/main" id="{75F1BEDD-5B02-44C3-95FF-8067A68F618D}"/>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96" name="テキスト ボックス 495">
          <a:extLst>
            <a:ext uri="{FF2B5EF4-FFF2-40B4-BE49-F238E27FC236}">
              <a16:creationId xmlns:a16="http://schemas.microsoft.com/office/drawing/2014/main" id="{96FC25B0-FDF6-47AA-9FBE-E74FB40CBE02}"/>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97" name="直線コネクタ 496">
          <a:extLst>
            <a:ext uri="{FF2B5EF4-FFF2-40B4-BE49-F238E27FC236}">
              <a16:creationId xmlns:a16="http://schemas.microsoft.com/office/drawing/2014/main" id="{24EF90BF-DBDE-4407-90C1-BF20A84CE6DE}"/>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98" name="テキスト ボックス 497">
          <a:extLst>
            <a:ext uri="{FF2B5EF4-FFF2-40B4-BE49-F238E27FC236}">
              <a16:creationId xmlns:a16="http://schemas.microsoft.com/office/drawing/2014/main" id="{E48810F6-6020-4FE5-9C9E-728B544E2DAF}"/>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9" name="直線コネクタ 498">
          <a:extLst>
            <a:ext uri="{FF2B5EF4-FFF2-40B4-BE49-F238E27FC236}">
              <a16:creationId xmlns:a16="http://schemas.microsoft.com/office/drawing/2014/main" id="{0CA28DE4-A965-44EA-AC5E-43227E1C4E61}"/>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00" name="【認定こども園・幼稚園・保育所】&#10;有形固定資産減価償却率グラフ枠">
          <a:extLst>
            <a:ext uri="{FF2B5EF4-FFF2-40B4-BE49-F238E27FC236}">
              <a16:creationId xmlns:a16="http://schemas.microsoft.com/office/drawing/2014/main" id="{F317BDA6-EF1B-4D84-A02F-18ACEC62822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161108</xdr:rowOff>
    </xdr:from>
    <xdr:to>
      <xdr:col>85</xdr:col>
      <xdr:colOff>126364</xdr:colOff>
      <xdr:row>42</xdr:row>
      <xdr:rowOff>92528</xdr:rowOff>
    </xdr:to>
    <xdr:cxnSp macro="">
      <xdr:nvCxnSpPr>
        <xdr:cNvPr id="501" name="直線コネクタ 500">
          <a:extLst>
            <a:ext uri="{FF2B5EF4-FFF2-40B4-BE49-F238E27FC236}">
              <a16:creationId xmlns:a16="http://schemas.microsoft.com/office/drawing/2014/main" id="{20D66361-6F46-49DF-BFD3-2A8730E1B2ED}"/>
            </a:ext>
          </a:extLst>
        </xdr:cNvPr>
        <xdr:cNvCxnSpPr/>
      </xdr:nvCxnSpPr>
      <xdr:spPr>
        <a:xfrm flipV="1">
          <a:off x="16318864" y="5818958"/>
          <a:ext cx="0" cy="1474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02" name="【認定こども園・幼稚園・保育所】&#10;有形固定資産減価償却率最小値テキスト">
          <a:extLst>
            <a:ext uri="{FF2B5EF4-FFF2-40B4-BE49-F238E27FC236}">
              <a16:creationId xmlns:a16="http://schemas.microsoft.com/office/drawing/2014/main" id="{F7DF0406-F8C0-4B4A-8FCA-B073A941E605}"/>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03" name="直線コネクタ 502">
          <a:extLst>
            <a:ext uri="{FF2B5EF4-FFF2-40B4-BE49-F238E27FC236}">
              <a16:creationId xmlns:a16="http://schemas.microsoft.com/office/drawing/2014/main" id="{5BE89C64-A047-49E3-98CA-A020F8F90D62}"/>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107785</xdr:rowOff>
    </xdr:from>
    <xdr:ext cx="340478" cy="259045"/>
    <xdr:sp macro="" textlink="">
      <xdr:nvSpPr>
        <xdr:cNvPr id="504" name="【認定こども園・幼稚園・保育所】&#10;有形固定資産減価償却率最大値テキスト">
          <a:extLst>
            <a:ext uri="{FF2B5EF4-FFF2-40B4-BE49-F238E27FC236}">
              <a16:creationId xmlns:a16="http://schemas.microsoft.com/office/drawing/2014/main" id="{25E005CA-C331-4496-BEED-A7DFF4E025F8}"/>
            </a:ext>
          </a:extLst>
        </xdr:cNvPr>
        <xdr:cNvSpPr txBox="1"/>
      </xdr:nvSpPr>
      <xdr:spPr>
        <a:xfrm>
          <a:off x="16357600" y="55941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161108</xdr:rowOff>
    </xdr:from>
    <xdr:to>
      <xdr:col>86</xdr:col>
      <xdr:colOff>25400</xdr:colOff>
      <xdr:row>33</xdr:row>
      <xdr:rowOff>161108</xdr:rowOff>
    </xdr:to>
    <xdr:cxnSp macro="">
      <xdr:nvCxnSpPr>
        <xdr:cNvPr id="505" name="直線コネクタ 504">
          <a:extLst>
            <a:ext uri="{FF2B5EF4-FFF2-40B4-BE49-F238E27FC236}">
              <a16:creationId xmlns:a16="http://schemas.microsoft.com/office/drawing/2014/main" id="{31D124CC-F1C1-496C-8879-86283CD16FE3}"/>
            </a:ext>
          </a:extLst>
        </xdr:cNvPr>
        <xdr:cNvCxnSpPr/>
      </xdr:nvCxnSpPr>
      <xdr:spPr>
        <a:xfrm>
          <a:off x="16230600" y="5818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93997</xdr:rowOff>
    </xdr:from>
    <xdr:ext cx="405111" cy="259045"/>
    <xdr:sp macro="" textlink="">
      <xdr:nvSpPr>
        <xdr:cNvPr id="506" name="【認定こども園・幼稚園・保育所】&#10;有形固定資産減価償却率平均値テキスト">
          <a:extLst>
            <a:ext uri="{FF2B5EF4-FFF2-40B4-BE49-F238E27FC236}">
              <a16:creationId xmlns:a16="http://schemas.microsoft.com/office/drawing/2014/main" id="{140CED15-F472-4E95-9738-442A4F2F0CDC}"/>
            </a:ext>
          </a:extLst>
        </xdr:cNvPr>
        <xdr:cNvSpPr txBox="1"/>
      </xdr:nvSpPr>
      <xdr:spPr>
        <a:xfrm>
          <a:off x="16357600" y="6266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71120</xdr:rowOff>
    </xdr:from>
    <xdr:to>
      <xdr:col>85</xdr:col>
      <xdr:colOff>177800</xdr:colOff>
      <xdr:row>38</xdr:row>
      <xdr:rowOff>1270</xdr:rowOff>
    </xdr:to>
    <xdr:sp macro="" textlink="">
      <xdr:nvSpPr>
        <xdr:cNvPr id="507" name="フローチャート: 判断 506">
          <a:extLst>
            <a:ext uri="{FF2B5EF4-FFF2-40B4-BE49-F238E27FC236}">
              <a16:creationId xmlns:a16="http://schemas.microsoft.com/office/drawing/2014/main" id="{F067D94D-822B-46AE-AE80-01E30692BE8E}"/>
            </a:ext>
          </a:extLst>
        </xdr:cNvPr>
        <xdr:cNvSpPr/>
      </xdr:nvSpPr>
      <xdr:spPr>
        <a:xfrm>
          <a:off x="16268700"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43361</xdr:rowOff>
    </xdr:from>
    <xdr:to>
      <xdr:col>81</xdr:col>
      <xdr:colOff>101600</xdr:colOff>
      <xdr:row>37</xdr:row>
      <xdr:rowOff>144961</xdr:rowOff>
    </xdr:to>
    <xdr:sp macro="" textlink="">
      <xdr:nvSpPr>
        <xdr:cNvPr id="508" name="フローチャート: 判断 507">
          <a:extLst>
            <a:ext uri="{FF2B5EF4-FFF2-40B4-BE49-F238E27FC236}">
              <a16:creationId xmlns:a16="http://schemas.microsoft.com/office/drawing/2014/main" id="{00B6E2FC-5242-4126-8294-E4119BA1678F}"/>
            </a:ext>
          </a:extLst>
        </xdr:cNvPr>
        <xdr:cNvSpPr/>
      </xdr:nvSpPr>
      <xdr:spPr>
        <a:xfrm>
          <a:off x="15430500" y="638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31931</xdr:rowOff>
    </xdr:from>
    <xdr:to>
      <xdr:col>76</xdr:col>
      <xdr:colOff>165100</xdr:colOff>
      <xdr:row>37</xdr:row>
      <xdr:rowOff>133531</xdr:rowOff>
    </xdr:to>
    <xdr:sp macro="" textlink="">
      <xdr:nvSpPr>
        <xdr:cNvPr id="509" name="フローチャート: 判断 508">
          <a:extLst>
            <a:ext uri="{FF2B5EF4-FFF2-40B4-BE49-F238E27FC236}">
              <a16:creationId xmlns:a16="http://schemas.microsoft.com/office/drawing/2014/main" id="{79CB70BC-4D6B-4D50-A73C-8017B359CF2B}"/>
            </a:ext>
          </a:extLst>
        </xdr:cNvPr>
        <xdr:cNvSpPr/>
      </xdr:nvSpPr>
      <xdr:spPr>
        <a:xfrm>
          <a:off x="14541500" y="637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89081</xdr:rowOff>
    </xdr:from>
    <xdr:to>
      <xdr:col>72</xdr:col>
      <xdr:colOff>38100</xdr:colOff>
      <xdr:row>38</xdr:row>
      <xdr:rowOff>19231</xdr:rowOff>
    </xdr:to>
    <xdr:sp macro="" textlink="">
      <xdr:nvSpPr>
        <xdr:cNvPr id="510" name="フローチャート: 判断 509">
          <a:extLst>
            <a:ext uri="{FF2B5EF4-FFF2-40B4-BE49-F238E27FC236}">
              <a16:creationId xmlns:a16="http://schemas.microsoft.com/office/drawing/2014/main" id="{FE3DF888-663D-46B8-A91B-D9575E56EC32}"/>
            </a:ext>
          </a:extLst>
        </xdr:cNvPr>
        <xdr:cNvSpPr/>
      </xdr:nvSpPr>
      <xdr:spPr>
        <a:xfrm>
          <a:off x="13652500" y="643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84183</xdr:rowOff>
    </xdr:from>
    <xdr:to>
      <xdr:col>67</xdr:col>
      <xdr:colOff>101600</xdr:colOff>
      <xdr:row>38</xdr:row>
      <xdr:rowOff>14332</xdr:rowOff>
    </xdr:to>
    <xdr:sp macro="" textlink="">
      <xdr:nvSpPr>
        <xdr:cNvPr id="511" name="フローチャート: 判断 510">
          <a:extLst>
            <a:ext uri="{FF2B5EF4-FFF2-40B4-BE49-F238E27FC236}">
              <a16:creationId xmlns:a16="http://schemas.microsoft.com/office/drawing/2014/main" id="{4C433C41-66E5-436B-B0E9-22C04DCFCFB2}"/>
            </a:ext>
          </a:extLst>
        </xdr:cNvPr>
        <xdr:cNvSpPr/>
      </xdr:nvSpPr>
      <xdr:spPr>
        <a:xfrm>
          <a:off x="12763500" y="642783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12" name="テキスト ボックス 511">
          <a:extLst>
            <a:ext uri="{FF2B5EF4-FFF2-40B4-BE49-F238E27FC236}">
              <a16:creationId xmlns:a16="http://schemas.microsoft.com/office/drawing/2014/main" id="{7F2CF01E-B295-4464-ABD0-CAB657221172}"/>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13" name="テキスト ボックス 512">
          <a:extLst>
            <a:ext uri="{FF2B5EF4-FFF2-40B4-BE49-F238E27FC236}">
              <a16:creationId xmlns:a16="http://schemas.microsoft.com/office/drawing/2014/main" id="{348B364A-4D1F-47AD-AE4C-4021699BB1AB}"/>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14" name="テキスト ボックス 513">
          <a:extLst>
            <a:ext uri="{FF2B5EF4-FFF2-40B4-BE49-F238E27FC236}">
              <a16:creationId xmlns:a16="http://schemas.microsoft.com/office/drawing/2014/main" id="{722D232C-6AD6-44E7-94BE-3C8DDCF22B93}"/>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15" name="テキスト ボックス 514">
          <a:extLst>
            <a:ext uri="{FF2B5EF4-FFF2-40B4-BE49-F238E27FC236}">
              <a16:creationId xmlns:a16="http://schemas.microsoft.com/office/drawing/2014/main" id="{F78C8391-0580-4D97-93CA-552CFAF9B04F}"/>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16" name="テキスト ボックス 515">
          <a:extLst>
            <a:ext uri="{FF2B5EF4-FFF2-40B4-BE49-F238E27FC236}">
              <a16:creationId xmlns:a16="http://schemas.microsoft.com/office/drawing/2014/main" id="{AA1C9682-42B3-4302-88C5-F8590F2F53DD}"/>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154396</xdr:rowOff>
    </xdr:from>
    <xdr:to>
      <xdr:col>85</xdr:col>
      <xdr:colOff>177800</xdr:colOff>
      <xdr:row>42</xdr:row>
      <xdr:rowOff>84546</xdr:rowOff>
    </xdr:to>
    <xdr:sp macro="" textlink="">
      <xdr:nvSpPr>
        <xdr:cNvPr id="517" name="楕円 516">
          <a:extLst>
            <a:ext uri="{FF2B5EF4-FFF2-40B4-BE49-F238E27FC236}">
              <a16:creationId xmlns:a16="http://schemas.microsoft.com/office/drawing/2014/main" id="{C5D6E3A7-996D-4FC6-9B44-CBD987E4C11D}"/>
            </a:ext>
          </a:extLst>
        </xdr:cNvPr>
        <xdr:cNvSpPr/>
      </xdr:nvSpPr>
      <xdr:spPr>
        <a:xfrm>
          <a:off x="16268700" y="7183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69323</xdr:rowOff>
    </xdr:from>
    <xdr:ext cx="405111" cy="259045"/>
    <xdr:sp macro="" textlink="">
      <xdr:nvSpPr>
        <xdr:cNvPr id="518" name="【認定こども園・幼稚園・保育所】&#10;有形固定資産減価償却率該当値テキスト">
          <a:extLst>
            <a:ext uri="{FF2B5EF4-FFF2-40B4-BE49-F238E27FC236}">
              <a16:creationId xmlns:a16="http://schemas.microsoft.com/office/drawing/2014/main" id="{42907277-E680-4CAD-B3DC-B8ADD0C98667}"/>
            </a:ext>
          </a:extLst>
        </xdr:cNvPr>
        <xdr:cNvSpPr txBox="1"/>
      </xdr:nvSpPr>
      <xdr:spPr>
        <a:xfrm>
          <a:off x="16357600" y="7098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131535</xdr:rowOff>
    </xdr:from>
    <xdr:to>
      <xdr:col>81</xdr:col>
      <xdr:colOff>101600</xdr:colOff>
      <xdr:row>42</xdr:row>
      <xdr:rowOff>61685</xdr:rowOff>
    </xdr:to>
    <xdr:sp macro="" textlink="">
      <xdr:nvSpPr>
        <xdr:cNvPr id="519" name="楕円 518">
          <a:extLst>
            <a:ext uri="{FF2B5EF4-FFF2-40B4-BE49-F238E27FC236}">
              <a16:creationId xmlns:a16="http://schemas.microsoft.com/office/drawing/2014/main" id="{850AE2D7-6908-4F25-92FD-E4F6984E879C}"/>
            </a:ext>
          </a:extLst>
        </xdr:cNvPr>
        <xdr:cNvSpPr/>
      </xdr:nvSpPr>
      <xdr:spPr>
        <a:xfrm>
          <a:off x="15430500" y="716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42</xdr:row>
      <xdr:rowOff>10885</xdr:rowOff>
    </xdr:from>
    <xdr:to>
      <xdr:col>85</xdr:col>
      <xdr:colOff>127000</xdr:colOff>
      <xdr:row>42</xdr:row>
      <xdr:rowOff>33746</xdr:rowOff>
    </xdr:to>
    <xdr:cxnSp macro="">
      <xdr:nvCxnSpPr>
        <xdr:cNvPr id="520" name="直線コネクタ 519">
          <a:extLst>
            <a:ext uri="{FF2B5EF4-FFF2-40B4-BE49-F238E27FC236}">
              <a16:creationId xmlns:a16="http://schemas.microsoft.com/office/drawing/2014/main" id="{2F76B142-3C82-4C98-8311-2D5D97CAD491}"/>
            </a:ext>
          </a:extLst>
        </xdr:cNvPr>
        <xdr:cNvCxnSpPr/>
      </xdr:nvCxnSpPr>
      <xdr:spPr>
        <a:xfrm>
          <a:off x="15481300" y="7211785"/>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87449</xdr:rowOff>
    </xdr:from>
    <xdr:to>
      <xdr:col>76</xdr:col>
      <xdr:colOff>165100</xdr:colOff>
      <xdr:row>42</xdr:row>
      <xdr:rowOff>17599</xdr:rowOff>
    </xdr:to>
    <xdr:sp macro="" textlink="">
      <xdr:nvSpPr>
        <xdr:cNvPr id="521" name="楕円 520">
          <a:extLst>
            <a:ext uri="{FF2B5EF4-FFF2-40B4-BE49-F238E27FC236}">
              <a16:creationId xmlns:a16="http://schemas.microsoft.com/office/drawing/2014/main" id="{03F78D81-AF32-4CE7-BB59-A828EE869F70}"/>
            </a:ext>
          </a:extLst>
        </xdr:cNvPr>
        <xdr:cNvSpPr/>
      </xdr:nvSpPr>
      <xdr:spPr>
        <a:xfrm>
          <a:off x="14541500" y="711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138249</xdr:rowOff>
    </xdr:from>
    <xdr:to>
      <xdr:col>81</xdr:col>
      <xdr:colOff>50800</xdr:colOff>
      <xdr:row>42</xdr:row>
      <xdr:rowOff>10885</xdr:rowOff>
    </xdr:to>
    <xdr:cxnSp macro="">
      <xdr:nvCxnSpPr>
        <xdr:cNvPr id="522" name="直線コネクタ 521">
          <a:extLst>
            <a:ext uri="{FF2B5EF4-FFF2-40B4-BE49-F238E27FC236}">
              <a16:creationId xmlns:a16="http://schemas.microsoft.com/office/drawing/2014/main" id="{006D9EAA-A047-4D53-9E96-A55AF25C21DB}"/>
            </a:ext>
          </a:extLst>
        </xdr:cNvPr>
        <xdr:cNvCxnSpPr/>
      </xdr:nvCxnSpPr>
      <xdr:spPr>
        <a:xfrm>
          <a:off x="14592300" y="7167699"/>
          <a:ext cx="889000" cy="44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38463</xdr:rowOff>
    </xdr:from>
    <xdr:to>
      <xdr:col>72</xdr:col>
      <xdr:colOff>38100</xdr:colOff>
      <xdr:row>41</xdr:row>
      <xdr:rowOff>140063</xdr:rowOff>
    </xdr:to>
    <xdr:sp macro="" textlink="">
      <xdr:nvSpPr>
        <xdr:cNvPr id="523" name="楕円 522">
          <a:extLst>
            <a:ext uri="{FF2B5EF4-FFF2-40B4-BE49-F238E27FC236}">
              <a16:creationId xmlns:a16="http://schemas.microsoft.com/office/drawing/2014/main" id="{CED276F3-BD20-4BC4-8353-D7BB3A8E115F}"/>
            </a:ext>
          </a:extLst>
        </xdr:cNvPr>
        <xdr:cNvSpPr/>
      </xdr:nvSpPr>
      <xdr:spPr>
        <a:xfrm>
          <a:off x="13652500" y="706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89263</xdr:rowOff>
    </xdr:from>
    <xdr:to>
      <xdr:col>76</xdr:col>
      <xdr:colOff>114300</xdr:colOff>
      <xdr:row>41</xdr:row>
      <xdr:rowOff>138249</xdr:rowOff>
    </xdr:to>
    <xdr:cxnSp macro="">
      <xdr:nvCxnSpPr>
        <xdr:cNvPr id="524" name="直線コネクタ 523">
          <a:extLst>
            <a:ext uri="{FF2B5EF4-FFF2-40B4-BE49-F238E27FC236}">
              <a16:creationId xmlns:a16="http://schemas.microsoft.com/office/drawing/2014/main" id="{C0F95BFF-503F-4EC4-898C-578A3D4C6819}"/>
            </a:ext>
          </a:extLst>
        </xdr:cNvPr>
        <xdr:cNvCxnSpPr/>
      </xdr:nvCxnSpPr>
      <xdr:spPr>
        <a:xfrm>
          <a:off x="13703300" y="7118713"/>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170724</xdr:rowOff>
    </xdr:from>
    <xdr:to>
      <xdr:col>67</xdr:col>
      <xdr:colOff>101600</xdr:colOff>
      <xdr:row>41</xdr:row>
      <xdr:rowOff>100874</xdr:rowOff>
    </xdr:to>
    <xdr:sp macro="" textlink="">
      <xdr:nvSpPr>
        <xdr:cNvPr id="525" name="楕円 524">
          <a:extLst>
            <a:ext uri="{FF2B5EF4-FFF2-40B4-BE49-F238E27FC236}">
              <a16:creationId xmlns:a16="http://schemas.microsoft.com/office/drawing/2014/main" id="{AC0196D5-18B3-4450-B50A-6B9A36F13337}"/>
            </a:ext>
          </a:extLst>
        </xdr:cNvPr>
        <xdr:cNvSpPr/>
      </xdr:nvSpPr>
      <xdr:spPr>
        <a:xfrm>
          <a:off x="12763500" y="702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50074</xdr:rowOff>
    </xdr:from>
    <xdr:to>
      <xdr:col>71</xdr:col>
      <xdr:colOff>177800</xdr:colOff>
      <xdr:row>41</xdr:row>
      <xdr:rowOff>89263</xdr:rowOff>
    </xdr:to>
    <xdr:cxnSp macro="">
      <xdr:nvCxnSpPr>
        <xdr:cNvPr id="526" name="直線コネクタ 525">
          <a:extLst>
            <a:ext uri="{FF2B5EF4-FFF2-40B4-BE49-F238E27FC236}">
              <a16:creationId xmlns:a16="http://schemas.microsoft.com/office/drawing/2014/main" id="{4D6B07BE-5004-4405-87F3-4DDC9CAA51DF}"/>
            </a:ext>
          </a:extLst>
        </xdr:cNvPr>
        <xdr:cNvCxnSpPr/>
      </xdr:nvCxnSpPr>
      <xdr:spPr>
        <a:xfrm>
          <a:off x="12814300" y="7079524"/>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161488</xdr:rowOff>
    </xdr:from>
    <xdr:ext cx="405111" cy="259045"/>
    <xdr:sp macro="" textlink="">
      <xdr:nvSpPr>
        <xdr:cNvPr id="527" name="n_1aveValue【認定こども園・幼稚園・保育所】&#10;有形固定資産減価償却率">
          <a:extLst>
            <a:ext uri="{FF2B5EF4-FFF2-40B4-BE49-F238E27FC236}">
              <a16:creationId xmlns:a16="http://schemas.microsoft.com/office/drawing/2014/main" id="{232FE61D-458E-40A9-832E-091B933724BF}"/>
            </a:ext>
          </a:extLst>
        </xdr:cNvPr>
        <xdr:cNvSpPr txBox="1"/>
      </xdr:nvSpPr>
      <xdr:spPr>
        <a:xfrm>
          <a:off x="15266044" y="6162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150058</xdr:rowOff>
    </xdr:from>
    <xdr:ext cx="405111" cy="259045"/>
    <xdr:sp macro="" textlink="">
      <xdr:nvSpPr>
        <xdr:cNvPr id="528" name="n_2aveValue【認定こども園・幼稚園・保育所】&#10;有形固定資産減価償却率">
          <a:extLst>
            <a:ext uri="{FF2B5EF4-FFF2-40B4-BE49-F238E27FC236}">
              <a16:creationId xmlns:a16="http://schemas.microsoft.com/office/drawing/2014/main" id="{5329DC1A-5B6E-4FB9-84AA-A9D46FB79FB4}"/>
            </a:ext>
          </a:extLst>
        </xdr:cNvPr>
        <xdr:cNvSpPr txBox="1"/>
      </xdr:nvSpPr>
      <xdr:spPr>
        <a:xfrm>
          <a:off x="14389744" y="615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35758</xdr:rowOff>
    </xdr:from>
    <xdr:ext cx="405111" cy="259045"/>
    <xdr:sp macro="" textlink="">
      <xdr:nvSpPr>
        <xdr:cNvPr id="529" name="n_3aveValue【認定こども園・幼稚園・保育所】&#10;有形固定資産減価償却率">
          <a:extLst>
            <a:ext uri="{FF2B5EF4-FFF2-40B4-BE49-F238E27FC236}">
              <a16:creationId xmlns:a16="http://schemas.microsoft.com/office/drawing/2014/main" id="{AA5DE3EA-AB81-41CE-B4B4-5483D18D0C71}"/>
            </a:ext>
          </a:extLst>
        </xdr:cNvPr>
        <xdr:cNvSpPr txBox="1"/>
      </xdr:nvSpPr>
      <xdr:spPr>
        <a:xfrm>
          <a:off x="13500744" y="620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30860</xdr:rowOff>
    </xdr:from>
    <xdr:ext cx="405111" cy="259045"/>
    <xdr:sp macro="" textlink="">
      <xdr:nvSpPr>
        <xdr:cNvPr id="530" name="n_4aveValue【認定こども園・幼稚園・保育所】&#10;有形固定資産減価償却率">
          <a:extLst>
            <a:ext uri="{FF2B5EF4-FFF2-40B4-BE49-F238E27FC236}">
              <a16:creationId xmlns:a16="http://schemas.microsoft.com/office/drawing/2014/main" id="{18CDFEC9-0D96-441A-832E-C89CBE7A7AFA}"/>
            </a:ext>
          </a:extLst>
        </xdr:cNvPr>
        <xdr:cNvSpPr txBox="1"/>
      </xdr:nvSpPr>
      <xdr:spPr>
        <a:xfrm>
          <a:off x="12611744" y="6203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52812</xdr:rowOff>
    </xdr:from>
    <xdr:ext cx="405111" cy="259045"/>
    <xdr:sp macro="" textlink="">
      <xdr:nvSpPr>
        <xdr:cNvPr id="531" name="n_1mainValue【認定こども園・幼稚園・保育所】&#10;有形固定資産減価償却率">
          <a:extLst>
            <a:ext uri="{FF2B5EF4-FFF2-40B4-BE49-F238E27FC236}">
              <a16:creationId xmlns:a16="http://schemas.microsoft.com/office/drawing/2014/main" id="{C62A54B4-1F1E-43B7-A406-EFCBEB9F9A11}"/>
            </a:ext>
          </a:extLst>
        </xdr:cNvPr>
        <xdr:cNvSpPr txBox="1"/>
      </xdr:nvSpPr>
      <xdr:spPr>
        <a:xfrm>
          <a:off x="15266044" y="7253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42</xdr:row>
      <xdr:rowOff>8726</xdr:rowOff>
    </xdr:from>
    <xdr:ext cx="405111" cy="259045"/>
    <xdr:sp macro="" textlink="">
      <xdr:nvSpPr>
        <xdr:cNvPr id="532" name="n_2mainValue【認定こども園・幼稚園・保育所】&#10;有形固定資産減価償却率">
          <a:extLst>
            <a:ext uri="{FF2B5EF4-FFF2-40B4-BE49-F238E27FC236}">
              <a16:creationId xmlns:a16="http://schemas.microsoft.com/office/drawing/2014/main" id="{DA51520A-5A6D-49B0-88AC-D200E50901BE}"/>
            </a:ext>
          </a:extLst>
        </xdr:cNvPr>
        <xdr:cNvSpPr txBox="1"/>
      </xdr:nvSpPr>
      <xdr:spPr>
        <a:xfrm>
          <a:off x="14389744" y="7209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131190</xdr:rowOff>
    </xdr:from>
    <xdr:ext cx="405111" cy="259045"/>
    <xdr:sp macro="" textlink="">
      <xdr:nvSpPr>
        <xdr:cNvPr id="533" name="n_3mainValue【認定こども園・幼稚園・保育所】&#10;有形固定資産減価償却率">
          <a:extLst>
            <a:ext uri="{FF2B5EF4-FFF2-40B4-BE49-F238E27FC236}">
              <a16:creationId xmlns:a16="http://schemas.microsoft.com/office/drawing/2014/main" id="{AAFC5909-9064-4090-9CEB-0A8D07F82B18}"/>
            </a:ext>
          </a:extLst>
        </xdr:cNvPr>
        <xdr:cNvSpPr txBox="1"/>
      </xdr:nvSpPr>
      <xdr:spPr>
        <a:xfrm>
          <a:off x="13500744" y="7160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92001</xdr:rowOff>
    </xdr:from>
    <xdr:ext cx="405111" cy="259045"/>
    <xdr:sp macro="" textlink="">
      <xdr:nvSpPr>
        <xdr:cNvPr id="534" name="n_4mainValue【認定こども園・幼稚園・保育所】&#10;有形固定資産減価償却率">
          <a:extLst>
            <a:ext uri="{FF2B5EF4-FFF2-40B4-BE49-F238E27FC236}">
              <a16:creationId xmlns:a16="http://schemas.microsoft.com/office/drawing/2014/main" id="{68C0B159-BE85-4C8A-A124-E8DCDE53C220}"/>
            </a:ext>
          </a:extLst>
        </xdr:cNvPr>
        <xdr:cNvSpPr txBox="1"/>
      </xdr:nvSpPr>
      <xdr:spPr>
        <a:xfrm>
          <a:off x="12611744" y="7121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35" name="正方形/長方形 534">
          <a:extLst>
            <a:ext uri="{FF2B5EF4-FFF2-40B4-BE49-F238E27FC236}">
              <a16:creationId xmlns:a16="http://schemas.microsoft.com/office/drawing/2014/main" id="{35DA736C-A7EF-4699-B3D7-049231861476}"/>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36" name="正方形/長方形 535">
          <a:extLst>
            <a:ext uri="{FF2B5EF4-FFF2-40B4-BE49-F238E27FC236}">
              <a16:creationId xmlns:a16="http://schemas.microsoft.com/office/drawing/2014/main" id="{370C92C5-5178-4D18-8E39-D5A59368529B}"/>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37" name="正方形/長方形 536">
          <a:extLst>
            <a:ext uri="{FF2B5EF4-FFF2-40B4-BE49-F238E27FC236}">
              <a16:creationId xmlns:a16="http://schemas.microsoft.com/office/drawing/2014/main" id="{A2A490B9-EF01-4065-9240-F25CF8E4726B}"/>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38" name="正方形/長方形 537">
          <a:extLst>
            <a:ext uri="{FF2B5EF4-FFF2-40B4-BE49-F238E27FC236}">
              <a16:creationId xmlns:a16="http://schemas.microsoft.com/office/drawing/2014/main" id="{5BE8901D-15AD-4313-80A1-EF6F7BC42AC9}"/>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39" name="正方形/長方形 538">
          <a:extLst>
            <a:ext uri="{FF2B5EF4-FFF2-40B4-BE49-F238E27FC236}">
              <a16:creationId xmlns:a16="http://schemas.microsoft.com/office/drawing/2014/main" id="{5F9F940C-C062-46D9-9F15-743272F2DEEA}"/>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0" name="正方形/長方形 539">
          <a:extLst>
            <a:ext uri="{FF2B5EF4-FFF2-40B4-BE49-F238E27FC236}">
              <a16:creationId xmlns:a16="http://schemas.microsoft.com/office/drawing/2014/main" id="{DC5ECD45-97BE-4AC2-B514-F6DE69C35FA4}"/>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41" name="正方形/長方形 540">
          <a:extLst>
            <a:ext uri="{FF2B5EF4-FFF2-40B4-BE49-F238E27FC236}">
              <a16:creationId xmlns:a16="http://schemas.microsoft.com/office/drawing/2014/main" id="{8524FFEF-98AC-46E6-92B3-09B89CDAB26C}"/>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42" name="正方形/長方形 541">
          <a:extLst>
            <a:ext uri="{FF2B5EF4-FFF2-40B4-BE49-F238E27FC236}">
              <a16:creationId xmlns:a16="http://schemas.microsoft.com/office/drawing/2014/main" id="{EFE699D1-BE3C-4961-BB0D-FC810B8E9851}"/>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43" name="テキスト ボックス 542">
          <a:extLst>
            <a:ext uri="{FF2B5EF4-FFF2-40B4-BE49-F238E27FC236}">
              <a16:creationId xmlns:a16="http://schemas.microsoft.com/office/drawing/2014/main" id="{6A4C0D35-4F23-4B30-B4B7-5D386255646E}"/>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44" name="直線コネクタ 543">
          <a:extLst>
            <a:ext uri="{FF2B5EF4-FFF2-40B4-BE49-F238E27FC236}">
              <a16:creationId xmlns:a16="http://schemas.microsoft.com/office/drawing/2014/main" id="{07155953-B0B3-46B7-A0EB-CC78B0DA1EA9}"/>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45" name="直線コネクタ 544">
          <a:extLst>
            <a:ext uri="{FF2B5EF4-FFF2-40B4-BE49-F238E27FC236}">
              <a16:creationId xmlns:a16="http://schemas.microsoft.com/office/drawing/2014/main" id="{9791D864-18A6-48BE-BAE2-E09529F2F149}"/>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46" name="テキスト ボックス 545">
          <a:extLst>
            <a:ext uri="{FF2B5EF4-FFF2-40B4-BE49-F238E27FC236}">
              <a16:creationId xmlns:a16="http://schemas.microsoft.com/office/drawing/2014/main" id="{D845AB6E-F0A7-490F-9C55-5D64818266C3}"/>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47" name="直線コネクタ 546">
          <a:extLst>
            <a:ext uri="{FF2B5EF4-FFF2-40B4-BE49-F238E27FC236}">
              <a16:creationId xmlns:a16="http://schemas.microsoft.com/office/drawing/2014/main" id="{16780670-4E20-4A8C-9304-54BE9854F852}"/>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48" name="テキスト ボックス 547">
          <a:extLst>
            <a:ext uri="{FF2B5EF4-FFF2-40B4-BE49-F238E27FC236}">
              <a16:creationId xmlns:a16="http://schemas.microsoft.com/office/drawing/2014/main" id="{C8070ABB-8B9E-4C48-A705-C17C025B1ADB}"/>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49" name="直線コネクタ 548">
          <a:extLst>
            <a:ext uri="{FF2B5EF4-FFF2-40B4-BE49-F238E27FC236}">
              <a16:creationId xmlns:a16="http://schemas.microsoft.com/office/drawing/2014/main" id="{91A8E6AC-7488-4F98-B043-B9E4E297A20E}"/>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50" name="テキスト ボックス 549">
          <a:extLst>
            <a:ext uri="{FF2B5EF4-FFF2-40B4-BE49-F238E27FC236}">
              <a16:creationId xmlns:a16="http://schemas.microsoft.com/office/drawing/2014/main" id="{094A11F4-2F9F-4927-AE93-CF933E04C944}"/>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51" name="直線コネクタ 550">
          <a:extLst>
            <a:ext uri="{FF2B5EF4-FFF2-40B4-BE49-F238E27FC236}">
              <a16:creationId xmlns:a16="http://schemas.microsoft.com/office/drawing/2014/main" id="{09A3D926-084B-4561-9D29-BEEF1F27EC24}"/>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52" name="テキスト ボックス 551">
          <a:extLst>
            <a:ext uri="{FF2B5EF4-FFF2-40B4-BE49-F238E27FC236}">
              <a16:creationId xmlns:a16="http://schemas.microsoft.com/office/drawing/2014/main" id="{41066357-5A05-4268-9FC6-A1E0276CCA8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53" name="直線コネクタ 552">
          <a:extLst>
            <a:ext uri="{FF2B5EF4-FFF2-40B4-BE49-F238E27FC236}">
              <a16:creationId xmlns:a16="http://schemas.microsoft.com/office/drawing/2014/main" id="{3B38EB0A-9E2A-49E4-B2DF-A62C43DB92A2}"/>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54" name="テキスト ボックス 553">
          <a:extLst>
            <a:ext uri="{FF2B5EF4-FFF2-40B4-BE49-F238E27FC236}">
              <a16:creationId xmlns:a16="http://schemas.microsoft.com/office/drawing/2014/main" id="{058717D2-8C1B-40FE-B7BA-A20F5D5D5241}"/>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55" name="【認定こども園・幼稚園・保育所】&#10;一人当たり面積グラフ枠">
          <a:extLst>
            <a:ext uri="{FF2B5EF4-FFF2-40B4-BE49-F238E27FC236}">
              <a16:creationId xmlns:a16="http://schemas.microsoft.com/office/drawing/2014/main" id="{A55262F3-BB78-4E2E-BCEB-81C39FC061E7}"/>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25451</xdr:rowOff>
    </xdr:from>
    <xdr:to>
      <xdr:col>116</xdr:col>
      <xdr:colOff>62864</xdr:colOff>
      <xdr:row>41</xdr:row>
      <xdr:rowOff>111404</xdr:rowOff>
    </xdr:to>
    <xdr:cxnSp macro="">
      <xdr:nvCxnSpPr>
        <xdr:cNvPr id="556" name="直線コネクタ 555">
          <a:extLst>
            <a:ext uri="{FF2B5EF4-FFF2-40B4-BE49-F238E27FC236}">
              <a16:creationId xmlns:a16="http://schemas.microsoft.com/office/drawing/2014/main" id="{24DC8955-9465-4F3F-9F8B-E6A679318F00}"/>
            </a:ext>
          </a:extLst>
        </xdr:cNvPr>
        <xdr:cNvCxnSpPr/>
      </xdr:nvCxnSpPr>
      <xdr:spPr>
        <a:xfrm flipV="1">
          <a:off x="22160864" y="5683301"/>
          <a:ext cx="0" cy="1457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115231</xdr:rowOff>
    </xdr:from>
    <xdr:ext cx="469744" cy="259045"/>
    <xdr:sp macro="" textlink="">
      <xdr:nvSpPr>
        <xdr:cNvPr id="557" name="【認定こども園・幼稚園・保育所】&#10;一人当たり面積最小値テキスト">
          <a:extLst>
            <a:ext uri="{FF2B5EF4-FFF2-40B4-BE49-F238E27FC236}">
              <a16:creationId xmlns:a16="http://schemas.microsoft.com/office/drawing/2014/main" id="{408E7038-56DC-40C9-B70B-D6AD2811273E}"/>
            </a:ext>
          </a:extLst>
        </xdr:cNvPr>
        <xdr:cNvSpPr txBox="1"/>
      </xdr:nvSpPr>
      <xdr:spPr>
        <a:xfrm>
          <a:off x="22199600" y="7144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111404</xdr:rowOff>
    </xdr:from>
    <xdr:to>
      <xdr:col>116</xdr:col>
      <xdr:colOff>152400</xdr:colOff>
      <xdr:row>41</xdr:row>
      <xdr:rowOff>111404</xdr:rowOff>
    </xdr:to>
    <xdr:cxnSp macro="">
      <xdr:nvCxnSpPr>
        <xdr:cNvPr id="558" name="直線コネクタ 557">
          <a:extLst>
            <a:ext uri="{FF2B5EF4-FFF2-40B4-BE49-F238E27FC236}">
              <a16:creationId xmlns:a16="http://schemas.microsoft.com/office/drawing/2014/main" id="{8F0AE870-5905-43B8-8644-9CD5C7BEBE7D}"/>
            </a:ext>
          </a:extLst>
        </xdr:cNvPr>
        <xdr:cNvCxnSpPr/>
      </xdr:nvCxnSpPr>
      <xdr:spPr>
        <a:xfrm>
          <a:off x="22072600" y="7140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143578</xdr:rowOff>
    </xdr:from>
    <xdr:ext cx="469744" cy="259045"/>
    <xdr:sp macro="" textlink="">
      <xdr:nvSpPr>
        <xdr:cNvPr id="559" name="【認定こども園・幼稚園・保育所】&#10;一人当たり面積最大値テキスト">
          <a:extLst>
            <a:ext uri="{FF2B5EF4-FFF2-40B4-BE49-F238E27FC236}">
              <a16:creationId xmlns:a16="http://schemas.microsoft.com/office/drawing/2014/main" id="{EFE0E17D-8E94-4FEF-9CBB-9D885D66404E}"/>
            </a:ext>
          </a:extLst>
        </xdr:cNvPr>
        <xdr:cNvSpPr txBox="1"/>
      </xdr:nvSpPr>
      <xdr:spPr>
        <a:xfrm>
          <a:off x="22199600" y="5458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25451</xdr:rowOff>
    </xdr:from>
    <xdr:to>
      <xdr:col>116</xdr:col>
      <xdr:colOff>152400</xdr:colOff>
      <xdr:row>33</xdr:row>
      <xdr:rowOff>25451</xdr:rowOff>
    </xdr:to>
    <xdr:cxnSp macro="">
      <xdr:nvCxnSpPr>
        <xdr:cNvPr id="560" name="直線コネクタ 559">
          <a:extLst>
            <a:ext uri="{FF2B5EF4-FFF2-40B4-BE49-F238E27FC236}">
              <a16:creationId xmlns:a16="http://schemas.microsoft.com/office/drawing/2014/main" id="{BDF01B79-CF28-4035-9321-EB9C7E9CCE7C}"/>
            </a:ext>
          </a:extLst>
        </xdr:cNvPr>
        <xdr:cNvCxnSpPr/>
      </xdr:nvCxnSpPr>
      <xdr:spPr>
        <a:xfrm>
          <a:off x="22072600" y="5683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126458</xdr:rowOff>
    </xdr:from>
    <xdr:ext cx="469744" cy="259045"/>
    <xdr:sp macro="" textlink="">
      <xdr:nvSpPr>
        <xdr:cNvPr id="561" name="【認定こども園・幼稚園・保育所】&#10;一人当たり面積平均値テキスト">
          <a:extLst>
            <a:ext uri="{FF2B5EF4-FFF2-40B4-BE49-F238E27FC236}">
              <a16:creationId xmlns:a16="http://schemas.microsoft.com/office/drawing/2014/main" id="{D98C5B9A-E11F-4169-92E2-75014250DE08}"/>
            </a:ext>
          </a:extLst>
        </xdr:cNvPr>
        <xdr:cNvSpPr txBox="1"/>
      </xdr:nvSpPr>
      <xdr:spPr>
        <a:xfrm>
          <a:off x="22199600" y="66415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103581</xdr:rowOff>
    </xdr:from>
    <xdr:to>
      <xdr:col>116</xdr:col>
      <xdr:colOff>114300</xdr:colOff>
      <xdr:row>40</xdr:row>
      <xdr:rowOff>33731</xdr:rowOff>
    </xdr:to>
    <xdr:sp macro="" textlink="">
      <xdr:nvSpPr>
        <xdr:cNvPr id="562" name="フローチャート: 判断 561">
          <a:extLst>
            <a:ext uri="{FF2B5EF4-FFF2-40B4-BE49-F238E27FC236}">
              <a16:creationId xmlns:a16="http://schemas.microsoft.com/office/drawing/2014/main" id="{8186DF7C-4195-4032-B675-029CBACE454A}"/>
            </a:ext>
          </a:extLst>
        </xdr:cNvPr>
        <xdr:cNvSpPr/>
      </xdr:nvSpPr>
      <xdr:spPr>
        <a:xfrm>
          <a:off x="22110700" y="6790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119126</xdr:rowOff>
    </xdr:from>
    <xdr:to>
      <xdr:col>112</xdr:col>
      <xdr:colOff>38100</xdr:colOff>
      <xdr:row>40</xdr:row>
      <xdr:rowOff>49276</xdr:rowOff>
    </xdr:to>
    <xdr:sp macro="" textlink="">
      <xdr:nvSpPr>
        <xdr:cNvPr id="563" name="フローチャート: 判断 562">
          <a:extLst>
            <a:ext uri="{FF2B5EF4-FFF2-40B4-BE49-F238E27FC236}">
              <a16:creationId xmlns:a16="http://schemas.microsoft.com/office/drawing/2014/main" id="{52BEB079-9E0D-4D57-8CC5-729F82A75CC6}"/>
            </a:ext>
          </a:extLst>
        </xdr:cNvPr>
        <xdr:cNvSpPr/>
      </xdr:nvSpPr>
      <xdr:spPr>
        <a:xfrm>
          <a:off x="21272500" y="680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115468</xdr:rowOff>
    </xdr:from>
    <xdr:to>
      <xdr:col>107</xdr:col>
      <xdr:colOff>101600</xdr:colOff>
      <xdr:row>40</xdr:row>
      <xdr:rowOff>45618</xdr:rowOff>
    </xdr:to>
    <xdr:sp macro="" textlink="">
      <xdr:nvSpPr>
        <xdr:cNvPr id="564" name="フローチャート: 判断 563">
          <a:extLst>
            <a:ext uri="{FF2B5EF4-FFF2-40B4-BE49-F238E27FC236}">
              <a16:creationId xmlns:a16="http://schemas.microsoft.com/office/drawing/2014/main" id="{6C5A9012-5967-403D-B93D-8049665B0E72}"/>
            </a:ext>
          </a:extLst>
        </xdr:cNvPr>
        <xdr:cNvSpPr/>
      </xdr:nvSpPr>
      <xdr:spPr>
        <a:xfrm>
          <a:off x="20383500" y="6802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35</xdr:row>
      <xdr:rowOff>171247</xdr:rowOff>
    </xdr:from>
    <xdr:to>
      <xdr:col>102</xdr:col>
      <xdr:colOff>165100</xdr:colOff>
      <xdr:row>36</xdr:row>
      <xdr:rowOff>101397</xdr:rowOff>
    </xdr:to>
    <xdr:sp macro="" textlink="">
      <xdr:nvSpPr>
        <xdr:cNvPr id="565" name="フローチャート: 判断 564">
          <a:extLst>
            <a:ext uri="{FF2B5EF4-FFF2-40B4-BE49-F238E27FC236}">
              <a16:creationId xmlns:a16="http://schemas.microsoft.com/office/drawing/2014/main" id="{F842C0B6-C2BF-445A-9A34-0F977F982885}"/>
            </a:ext>
          </a:extLst>
        </xdr:cNvPr>
        <xdr:cNvSpPr/>
      </xdr:nvSpPr>
      <xdr:spPr>
        <a:xfrm>
          <a:off x="19494500" y="6171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149301</xdr:rowOff>
    </xdr:from>
    <xdr:to>
      <xdr:col>98</xdr:col>
      <xdr:colOff>38100</xdr:colOff>
      <xdr:row>40</xdr:row>
      <xdr:rowOff>79451</xdr:rowOff>
    </xdr:to>
    <xdr:sp macro="" textlink="">
      <xdr:nvSpPr>
        <xdr:cNvPr id="566" name="フローチャート: 判断 565">
          <a:extLst>
            <a:ext uri="{FF2B5EF4-FFF2-40B4-BE49-F238E27FC236}">
              <a16:creationId xmlns:a16="http://schemas.microsoft.com/office/drawing/2014/main" id="{5D394764-1FF5-40D6-9A7A-79ED88DAC9A3}"/>
            </a:ext>
          </a:extLst>
        </xdr:cNvPr>
        <xdr:cNvSpPr/>
      </xdr:nvSpPr>
      <xdr:spPr>
        <a:xfrm>
          <a:off x="18605500" y="683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67" name="テキスト ボックス 566">
          <a:extLst>
            <a:ext uri="{FF2B5EF4-FFF2-40B4-BE49-F238E27FC236}">
              <a16:creationId xmlns:a16="http://schemas.microsoft.com/office/drawing/2014/main" id="{CB50F329-29F5-4657-AEAE-C643C2943218}"/>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68" name="テキスト ボックス 567">
          <a:extLst>
            <a:ext uri="{FF2B5EF4-FFF2-40B4-BE49-F238E27FC236}">
              <a16:creationId xmlns:a16="http://schemas.microsoft.com/office/drawing/2014/main" id="{1AAA7B87-D146-4C9D-9782-7CDCA0E3F11A}"/>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69" name="テキスト ボックス 568">
          <a:extLst>
            <a:ext uri="{FF2B5EF4-FFF2-40B4-BE49-F238E27FC236}">
              <a16:creationId xmlns:a16="http://schemas.microsoft.com/office/drawing/2014/main" id="{B1F7EEC9-93A4-4222-A70A-3BBB7F56E357}"/>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70" name="テキスト ボックス 569">
          <a:extLst>
            <a:ext uri="{FF2B5EF4-FFF2-40B4-BE49-F238E27FC236}">
              <a16:creationId xmlns:a16="http://schemas.microsoft.com/office/drawing/2014/main" id="{FDBE1BD4-CD59-48B8-BDD1-A22B92F2EF7E}"/>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71" name="テキスト ボックス 570">
          <a:extLst>
            <a:ext uri="{FF2B5EF4-FFF2-40B4-BE49-F238E27FC236}">
              <a16:creationId xmlns:a16="http://schemas.microsoft.com/office/drawing/2014/main" id="{52C35E2A-D2B2-4B69-9C92-E01606644D99}"/>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136042</xdr:rowOff>
    </xdr:from>
    <xdr:to>
      <xdr:col>116</xdr:col>
      <xdr:colOff>114300</xdr:colOff>
      <xdr:row>41</xdr:row>
      <xdr:rowOff>66192</xdr:rowOff>
    </xdr:to>
    <xdr:sp macro="" textlink="">
      <xdr:nvSpPr>
        <xdr:cNvPr id="572" name="楕円 571">
          <a:extLst>
            <a:ext uri="{FF2B5EF4-FFF2-40B4-BE49-F238E27FC236}">
              <a16:creationId xmlns:a16="http://schemas.microsoft.com/office/drawing/2014/main" id="{8C261788-3AFF-4A6F-8554-3111DB594A7B}"/>
            </a:ext>
          </a:extLst>
        </xdr:cNvPr>
        <xdr:cNvSpPr/>
      </xdr:nvSpPr>
      <xdr:spPr>
        <a:xfrm>
          <a:off x="22110700" y="6994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50969</xdr:rowOff>
    </xdr:from>
    <xdr:ext cx="469744" cy="259045"/>
    <xdr:sp macro="" textlink="">
      <xdr:nvSpPr>
        <xdr:cNvPr id="573" name="【認定こども園・幼稚園・保育所】&#10;一人当たり面積該当値テキスト">
          <a:extLst>
            <a:ext uri="{FF2B5EF4-FFF2-40B4-BE49-F238E27FC236}">
              <a16:creationId xmlns:a16="http://schemas.microsoft.com/office/drawing/2014/main" id="{4B358DDD-D7FC-4096-8D3C-66DC10BA1D78}"/>
            </a:ext>
          </a:extLst>
        </xdr:cNvPr>
        <xdr:cNvSpPr txBox="1"/>
      </xdr:nvSpPr>
      <xdr:spPr>
        <a:xfrm>
          <a:off x="22199600" y="6908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139700</xdr:rowOff>
    </xdr:from>
    <xdr:to>
      <xdr:col>112</xdr:col>
      <xdr:colOff>38100</xdr:colOff>
      <xdr:row>41</xdr:row>
      <xdr:rowOff>69850</xdr:rowOff>
    </xdr:to>
    <xdr:sp macro="" textlink="">
      <xdr:nvSpPr>
        <xdr:cNvPr id="574" name="楕円 573">
          <a:extLst>
            <a:ext uri="{FF2B5EF4-FFF2-40B4-BE49-F238E27FC236}">
              <a16:creationId xmlns:a16="http://schemas.microsoft.com/office/drawing/2014/main" id="{3C124618-34DA-4C4F-8FB2-9F2488B1D6B8}"/>
            </a:ext>
          </a:extLst>
        </xdr:cNvPr>
        <xdr:cNvSpPr/>
      </xdr:nvSpPr>
      <xdr:spPr>
        <a:xfrm>
          <a:off x="212725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15392</xdr:rowOff>
    </xdr:from>
    <xdr:to>
      <xdr:col>116</xdr:col>
      <xdr:colOff>63500</xdr:colOff>
      <xdr:row>41</xdr:row>
      <xdr:rowOff>19050</xdr:rowOff>
    </xdr:to>
    <xdr:cxnSp macro="">
      <xdr:nvCxnSpPr>
        <xdr:cNvPr id="575" name="直線コネクタ 574">
          <a:extLst>
            <a:ext uri="{FF2B5EF4-FFF2-40B4-BE49-F238E27FC236}">
              <a16:creationId xmlns:a16="http://schemas.microsoft.com/office/drawing/2014/main" id="{C7D70A13-0DD0-405F-B72C-F0396140CD3C}"/>
            </a:ext>
          </a:extLst>
        </xdr:cNvPr>
        <xdr:cNvCxnSpPr/>
      </xdr:nvCxnSpPr>
      <xdr:spPr>
        <a:xfrm flipV="1">
          <a:off x="21323300" y="7044842"/>
          <a:ext cx="8382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144272</xdr:rowOff>
    </xdr:from>
    <xdr:to>
      <xdr:col>107</xdr:col>
      <xdr:colOff>101600</xdr:colOff>
      <xdr:row>41</xdr:row>
      <xdr:rowOff>74422</xdr:rowOff>
    </xdr:to>
    <xdr:sp macro="" textlink="">
      <xdr:nvSpPr>
        <xdr:cNvPr id="576" name="楕円 575">
          <a:extLst>
            <a:ext uri="{FF2B5EF4-FFF2-40B4-BE49-F238E27FC236}">
              <a16:creationId xmlns:a16="http://schemas.microsoft.com/office/drawing/2014/main" id="{55943C26-7E84-43A1-BC8F-67AE771D9277}"/>
            </a:ext>
          </a:extLst>
        </xdr:cNvPr>
        <xdr:cNvSpPr/>
      </xdr:nvSpPr>
      <xdr:spPr>
        <a:xfrm>
          <a:off x="20383500" y="700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19050</xdr:rowOff>
    </xdr:from>
    <xdr:to>
      <xdr:col>111</xdr:col>
      <xdr:colOff>177800</xdr:colOff>
      <xdr:row>41</xdr:row>
      <xdr:rowOff>23622</xdr:rowOff>
    </xdr:to>
    <xdr:cxnSp macro="">
      <xdr:nvCxnSpPr>
        <xdr:cNvPr id="577" name="直線コネクタ 576">
          <a:extLst>
            <a:ext uri="{FF2B5EF4-FFF2-40B4-BE49-F238E27FC236}">
              <a16:creationId xmlns:a16="http://schemas.microsoft.com/office/drawing/2014/main" id="{C1FCC5CE-2D9E-4140-BA0A-F20AD12C5DB6}"/>
            </a:ext>
          </a:extLst>
        </xdr:cNvPr>
        <xdr:cNvCxnSpPr/>
      </xdr:nvCxnSpPr>
      <xdr:spPr>
        <a:xfrm flipV="1">
          <a:off x="20434300" y="70485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147015</xdr:rowOff>
    </xdr:from>
    <xdr:to>
      <xdr:col>102</xdr:col>
      <xdr:colOff>165100</xdr:colOff>
      <xdr:row>41</xdr:row>
      <xdr:rowOff>77165</xdr:rowOff>
    </xdr:to>
    <xdr:sp macro="" textlink="">
      <xdr:nvSpPr>
        <xdr:cNvPr id="578" name="楕円 577">
          <a:extLst>
            <a:ext uri="{FF2B5EF4-FFF2-40B4-BE49-F238E27FC236}">
              <a16:creationId xmlns:a16="http://schemas.microsoft.com/office/drawing/2014/main" id="{1396B45F-EC58-442A-88B4-22906F0FD3A9}"/>
            </a:ext>
          </a:extLst>
        </xdr:cNvPr>
        <xdr:cNvSpPr/>
      </xdr:nvSpPr>
      <xdr:spPr>
        <a:xfrm>
          <a:off x="19494500" y="700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23622</xdr:rowOff>
    </xdr:from>
    <xdr:to>
      <xdr:col>107</xdr:col>
      <xdr:colOff>50800</xdr:colOff>
      <xdr:row>41</xdr:row>
      <xdr:rowOff>26365</xdr:rowOff>
    </xdr:to>
    <xdr:cxnSp macro="">
      <xdr:nvCxnSpPr>
        <xdr:cNvPr id="579" name="直線コネクタ 578">
          <a:extLst>
            <a:ext uri="{FF2B5EF4-FFF2-40B4-BE49-F238E27FC236}">
              <a16:creationId xmlns:a16="http://schemas.microsoft.com/office/drawing/2014/main" id="{86988934-0B83-42FD-B106-8BABF0FE2A80}"/>
            </a:ext>
          </a:extLst>
        </xdr:cNvPr>
        <xdr:cNvCxnSpPr/>
      </xdr:nvCxnSpPr>
      <xdr:spPr>
        <a:xfrm flipV="1">
          <a:off x="19545300" y="7053072"/>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150673</xdr:rowOff>
    </xdr:from>
    <xdr:to>
      <xdr:col>98</xdr:col>
      <xdr:colOff>38100</xdr:colOff>
      <xdr:row>41</xdr:row>
      <xdr:rowOff>80823</xdr:rowOff>
    </xdr:to>
    <xdr:sp macro="" textlink="">
      <xdr:nvSpPr>
        <xdr:cNvPr id="580" name="楕円 579">
          <a:extLst>
            <a:ext uri="{FF2B5EF4-FFF2-40B4-BE49-F238E27FC236}">
              <a16:creationId xmlns:a16="http://schemas.microsoft.com/office/drawing/2014/main" id="{53E51075-D162-4A1D-8121-34C93C2D0519}"/>
            </a:ext>
          </a:extLst>
        </xdr:cNvPr>
        <xdr:cNvSpPr/>
      </xdr:nvSpPr>
      <xdr:spPr>
        <a:xfrm>
          <a:off x="18605500" y="7008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26365</xdr:rowOff>
    </xdr:from>
    <xdr:to>
      <xdr:col>102</xdr:col>
      <xdr:colOff>114300</xdr:colOff>
      <xdr:row>41</xdr:row>
      <xdr:rowOff>30023</xdr:rowOff>
    </xdr:to>
    <xdr:cxnSp macro="">
      <xdr:nvCxnSpPr>
        <xdr:cNvPr id="581" name="直線コネクタ 580">
          <a:extLst>
            <a:ext uri="{FF2B5EF4-FFF2-40B4-BE49-F238E27FC236}">
              <a16:creationId xmlns:a16="http://schemas.microsoft.com/office/drawing/2014/main" id="{0A3E3786-7AD1-4E69-9149-AD65BDC78447}"/>
            </a:ext>
          </a:extLst>
        </xdr:cNvPr>
        <xdr:cNvCxnSpPr/>
      </xdr:nvCxnSpPr>
      <xdr:spPr>
        <a:xfrm flipV="1">
          <a:off x="18656300" y="7055815"/>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65803</xdr:rowOff>
    </xdr:from>
    <xdr:ext cx="469744" cy="259045"/>
    <xdr:sp macro="" textlink="">
      <xdr:nvSpPr>
        <xdr:cNvPr id="582" name="n_1aveValue【認定こども園・幼稚園・保育所】&#10;一人当たり面積">
          <a:extLst>
            <a:ext uri="{FF2B5EF4-FFF2-40B4-BE49-F238E27FC236}">
              <a16:creationId xmlns:a16="http://schemas.microsoft.com/office/drawing/2014/main" id="{F2AFD327-1CB0-4172-95BB-78E2BD2F71DD}"/>
            </a:ext>
          </a:extLst>
        </xdr:cNvPr>
        <xdr:cNvSpPr txBox="1"/>
      </xdr:nvSpPr>
      <xdr:spPr>
        <a:xfrm>
          <a:off x="21075727" y="658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62145</xdr:rowOff>
    </xdr:from>
    <xdr:ext cx="469744" cy="259045"/>
    <xdr:sp macro="" textlink="">
      <xdr:nvSpPr>
        <xdr:cNvPr id="583" name="n_2aveValue【認定こども園・幼稚園・保育所】&#10;一人当たり面積">
          <a:extLst>
            <a:ext uri="{FF2B5EF4-FFF2-40B4-BE49-F238E27FC236}">
              <a16:creationId xmlns:a16="http://schemas.microsoft.com/office/drawing/2014/main" id="{798F71C0-8FC6-4069-9A89-633515C966FE}"/>
            </a:ext>
          </a:extLst>
        </xdr:cNvPr>
        <xdr:cNvSpPr txBox="1"/>
      </xdr:nvSpPr>
      <xdr:spPr>
        <a:xfrm>
          <a:off x="20199427" y="6577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34</xdr:row>
      <xdr:rowOff>117924</xdr:rowOff>
    </xdr:from>
    <xdr:ext cx="469744" cy="259045"/>
    <xdr:sp macro="" textlink="">
      <xdr:nvSpPr>
        <xdr:cNvPr id="584" name="n_3aveValue【認定こども園・幼稚園・保育所】&#10;一人当たり面積">
          <a:extLst>
            <a:ext uri="{FF2B5EF4-FFF2-40B4-BE49-F238E27FC236}">
              <a16:creationId xmlns:a16="http://schemas.microsoft.com/office/drawing/2014/main" id="{913F5B82-FF28-458F-B64B-D578D91A1CA9}"/>
            </a:ext>
          </a:extLst>
        </xdr:cNvPr>
        <xdr:cNvSpPr txBox="1"/>
      </xdr:nvSpPr>
      <xdr:spPr>
        <a:xfrm>
          <a:off x="19310427" y="5947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95978</xdr:rowOff>
    </xdr:from>
    <xdr:ext cx="469744" cy="259045"/>
    <xdr:sp macro="" textlink="">
      <xdr:nvSpPr>
        <xdr:cNvPr id="585" name="n_4aveValue【認定こども園・幼稚園・保育所】&#10;一人当たり面積">
          <a:extLst>
            <a:ext uri="{FF2B5EF4-FFF2-40B4-BE49-F238E27FC236}">
              <a16:creationId xmlns:a16="http://schemas.microsoft.com/office/drawing/2014/main" id="{BB3DFF24-5DA8-48C6-BCB9-B1915082D68D}"/>
            </a:ext>
          </a:extLst>
        </xdr:cNvPr>
        <xdr:cNvSpPr txBox="1"/>
      </xdr:nvSpPr>
      <xdr:spPr>
        <a:xfrm>
          <a:off x="18421427" y="6611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60977</xdr:rowOff>
    </xdr:from>
    <xdr:ext cx="469744" cy="259045"/>
    <xdr:sp macro="" textlink="">
      <xdr:nvSpPr>
        <xdr:cNvPr id="586" name="n_1mainValue【認定こども園・幼稚園・保育所】&#10;一人当たり面積">
          <a:extLst>
            <a:ext uri="{FF2B5EF4-FFF2-40B4-BE49-F238E27FC236}">
              <a16:creationId xmlns:a16="http://schemas.microsoft.com/office/drawing/2014/main" id="{F07FAEF6-954F-4845-B1F8-3528B3DEA63B}"/>
            </a:ext>
          </a:extLst>
        </xdr:cNvPr>
        <xdr:cNvSpPr txBox="1"/>
      </xdr:nvSpPr>
      <xdr:spPr>
        <a:xfrm>
          <a:off x="21075727" y="709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65549</xdr:rowOff>
    </xdr:from>
    <xdr:ext cx="469744" cy="259045"/>
    <xdr:sp macro="" textlink="">
      <xdr:nvSpPr>
        <xdr:cNvPr id="587" name="n_2mainValue【認定こども園・幼稚園・保育所】&#10;一人当たり面積">
          <a:extLst>
            <a:ext uri="{FF2B5EF4-FFF2-40B4-BE49-F238E27FC236}">
              <a16:creationId xmlns:a16="http://schemas.microsoft.com/office/drawing/2014/main" id="{7DBB6957-20ED-43B4-B08B-EB33108AB097}"/>
            </a:ext>
          </a:extLst>
        </xdr:cNvPr>
        <xdr:cNvSpPr txBox="1"/>
      </xdr:nvSpPr>
      <xdr:spPr>
        <a:xfrm>
          <a:off x="20199427" y="709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68292</xdr:rowOff>
    </xdr:from>
    <xdr:ext cx="469744" cy="259045"/>
    <xdr:sp macro="" textlink="">
      <xdr:nvSpPr>
        <xdr:cNvPr id="588" name="n_3mainValue【認定こども園・幼稚園・保育所】&#10;一人当たり面積">
          <a:extLst>
            <a:ext uri="{FF2B5EF4-FFF2-40B4-BE49-F238E27FC236}">
              <a16:creationId xmlns:a16="http://schemas.microsoft.com/office/drawing/2014/main" id="{64F47A49-DFAC-4AE5-ADD9-58924C82489B}"/>
            </a:ext>
          </a:extLst>
        </xdr:cNvPr>
        <xdr:cNvSpPr txBox="1"/>
      </xdr:nvSpPr>
      <xdr:spPr>
        <a:xfrm>
          <a:off x="19310427" y="7097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71950</xdr:rowOff>
    </xdr:from>
    <xdr:ext cx="469744" cy="259045"/>
    <xdr:sp macro="" textlink="">
      <xdr:nvSpPr>
        <xdr:cNvPr id="589" name="n_4mainValue【認定こども園・幼稚園・保育所】&#10;一人当たり面積">
          <a:extLst>
            <a:ext uri="{FF2B5EF4-FFF2-40B4-BE49-F238E27FC236}">
              <a16:creationId xmlns:a16="http://schemas.microsoft.com/office/drawing/2014/main" id="{B7E5E3F7-D24E-46F6-832B-B812EE836070}"/>
            </a:ext>
          </a:extLst>
        </xdr:cNvPr>
        <xdr:cNvSpPr txBox="1"/>
      </xdr:nvSpPr>
      <xdr:spPr>
        <a:xfrm>
          <a:off x="18421427" y="7101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90" name="正方形/長方形 589">
          <a:extLst>
            <a:ext uri="{FF2B5EF4-FFF2-40B4-BE49-F238E27FC236}">
              <a16:creationId xmlns:a16="http://schemas.microsoft.com/office/drawing/2014/main" id="{C7209D6C-9E97-4DA3-A8F3-DAEDBCD6287A}"/>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91" name="正方形/長方形 590">
          <a:extLst>
            <a:ext uri="{FF2B5EF4-FFF2-40B4-BE49-F238E27FC236}">
              <a16:creationId xmlns:a16="http://schemas.microsoft.com/office/drawing/2014/main" id="{E80C73BA-EB87-425F-8FFF-7102869174B2}"/>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92" name="正方形/長方形 591">
          <a:extLst>
            <a:ext uri="{FF2B5EF4-FFF2-40B4-BE49-F238E27FC236}">
              <a16:creationId xmlns:a16="http://schemas.microsoft.com/office/drawing/2014/main" id="{52CC6FFE-A596-453A-ACFF-861C43301956}"/>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93" name="正方形/長方形 592">
          <a:extLst>
            <a:ext uri="{FF2B5EF4-FFF2-40B4-BE49-F238E27FC236}">
              <a16:creationId xmlns:a16="http://schemas.microsoft.com/office/drawing/2014/main" id="{21DAE4F5-6A3E-4BCA-9DC1-62D0457850E8}"/>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94" name="正方形/長方形 593">
          <a:extLst>
            <a:ext uri="{FF2B5EF4-FFF2-40B4-BE49-F238E27FC236}">
              <a16:creationId xmlns:a16="http://schemas.microsoft.com/office/drawing/2014/main" id="{C1E7D96C-142F-480B-9A8A-E9E4EC6DCC2B}"/>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95" name="正方形/長方形 594">
          <a:extLst>
            <a:ext uri="{FF2B5EF4-FFF2-40B4-BE49-F238E27FC236}">
              <a16:creationId xmlns:a16="http://schemas.microsoft.com/office/drawing/2014/main" id="{BA9F5A3D-A23A-4E64-8C78-0A1B06513EBA}"/>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96" name="正方形/長方形 595">
          <a:extLst>
            <a:ext uri="{FF2B5EF4-FFF2-40B4-BE49-F238E27FC236}">
              <a16:creationId xmlns:a16="http://schemas.microsoft.com/office/drawing/2014/main" id="{EAF7FDA6-E0D8-42D3-8C51-E9521D272901}"/>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97" name="正方形/長方形 596">
          <a:extLst>
            <a:ext uri="{FF2B5EF4-FFF2-40B4-BE49-F238E27FC236}">
              <a16:creationId xmlns:a16="http://schemas.microsoft.com/office/drawing/2014/main" id="{41621BDF-AC16-4DFD-B1FF-29048A9C6A4D}"/>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98" name="テキスト ボックス 597">
          <a:extLst>
            <a:ext uri="{FF2B5EF4-FFF2-40B4-BE49-F238E27FC236}">
              <a16:creationId xmlns:a16="http://schemas.microsoft.com/office/drawing/2014/main" id="{F59A701E-2C1D-4D7B-B833-679B376AB06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99" name="直線コネクタ 598">
          <a:extLst>
            <a:ext uri="{FF2B5EF4-FFF2-40B4-BE49-F238E27FC236}">
              <a16:creationId xmlns:a16="http://schemas.microsoft.com/office/drawing/2014/main" id="{E8337370-51DB-4163-A9A2-1D0C68C86EBA}"/>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00" name="テキスト ボックス 599">
          <a:extLst>
            <a:ext uri="{FF2B5EF4-FFF2-40B4-BE49-F238E27FC236}">
              <a16:creationId xmlns:a16="http://schemas.microsoft.com/office/drawing/2014/main" id="{1CD62CE3-0B6E-478B-86F8-979BE6C9A4DE}"/>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01" name="直線コネクタ 600">
          <a:extLst>
            <a:ext uri="{FF2B5EF4-FFF2-40B4-BE49-F238E27FC236}">
              <a16:creationId xmlns:a16="http://schemas.microsoft.com/office/drawing/2014/main" id="{3ED3CBED-9679-4340-B4C8-E96F77BFB8ED}"/>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02" name="テキスト ボックス 601">
          <a:extLst>
            <a:ext uri="{FF2B5EF4-FFF2-40B4-BE49-F238E27FC236}">
              <a16:creationId xmlns:a16="http://schemas.microsoft.com/office/drawing/2014/main" id="{79BA5999-2EF6-402D-A317-4E43AFBF807E}"/>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03" name="直線コネクタ 602">
          <a:extLst>
            <a:ext uri="{FF2B5EF4-FFF2-40B4-BE49-F238E27FC236}">
              <a16:creationId xmlns:a16="http://schemas.microsoft.com/office/drawing/2014/main" id="{F05D98D3-4F04-4C9D-BB68-52FF3EAFB23F}"/>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04" name="テキスト ボックス 603">
          <a:extLst>
            <a:ext uri="{FF2B5EF4-FFF2-40B4-BE49-F238E27FC236}">
              <a16:creationId xmlns:a16="http://schemas.microsoft.com/office/drawing/2014/main" id="{46DD258F-5BF2-4A5C-B8C9-825367BFF073}"/>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05" name="直線コネクタ 604">
          <a:extLst>
            <a:ext uri="{FF2B5EF4-FFF2-40B4-BE49-F238E27FC236}">
              <a16:creationId xmlns:a16="http://schemas.microsoft.com/office/drawing/2014/main" id="{4626F3A5-C034-49EC-9C87-25449F571612}"/>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06" name="テキスト ボックス 605">
          <a:extLst>
            <a:ext uri="{FF2B5EF4-FFF2-40B4-BE49-F238E27FC236}">
              <a16:creationId xmlns:a16="http://schemas.microsoft.com/office/drawing/2014/main" id="{E605C2C0-ACD1-431A-8E22-02D0E86517BD}"/>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07" name="直線コネクタ 606">
          <a:extLst>
            <a:ext uri="{FF2B5EF4-FFF2-40B4-BE49-F238E27FC236}">
              <a16:creationId xmlns:a16="http://schemas.microsoft.com/office/drawing/2014/main" id="{EE72EACE-6BC5-4922-85F2-BD626477902B}"/>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08" name="テキスト ボックス 607">
          <a:extLst>
            <a:ext uri="{FF2B5EF4-FFF2-40B4-BE49-F238E27FC236}">
              <a16:creationId xmlns:a16="http://schemas.microsoft.com/office/drawing/2014/main" id="{ECFB8C06-B1EB-40E9-8788-438E9D876DDC}"/>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09" name="直線コネクタ 608">
          <a:extLst>
            <a:ext uri="{FF2B5EF4-FFF2-40B4-BE49-F238E27FC236}">
              <a16:creationId xmlns:a16="http://schemas.microsoft.com/office/drawing/2014/main" id="{42943837-9190-4D31-9562-C9BB707D8568}"/>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10" name="テキスト ボックス 609">
          <a:extLst>
            <a:ext uri="{FF2B5EF4-FFF2-40B4-BE49-F238E27FC236}">
              <a16:creationId xmlns:a16="http://schemas.microsoft.com/office/drawing/2014/main" id="{5D059267-059F-44FE-A3FC-C8F9C9BAA002}"/>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11" name="直線コネクタ 610">
          <a:extLst>
            <a:ext uri="{FF2B5EF4-FFF2-40B4-BE49-F238E27FC236}">
              <a16:creationId xmlns:a16="http://schemas.microsoft.com/office/drawing/2014/main" id="{3924D708-1573-4D4E-A0B6-708B71EF22CB}"/>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12" name="テキスト ボックス 611">
          <a:extLst>
            <a:ext uri="{FF2B5EF4-FFF2-40B4-BE49-F238E27FC236}">
              <a16:creationId xmlns:a16="http://schemas.microsoft.com/office/drawing/2014/main" id="{645D2892-C0FF-42FF-AD90-6FAC0EC0B92F}"/>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13" name="【学校施設】&#10;有形固定資産減価償却率グラフ枠">
          <a:extLst>
            <a:ext uri="{FF2B5EF4-FFF2-40B4-BE49-F238E27FC236}">
              <a16:creationId xmlns:a16="http://schemas.microsoft.com/office/drawing/2014/main" id="{63BF3FAE-033E-4195-BA77-8AE3676DF32D}"/>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112395</xdr:rowOff>
    </xdr:from>
    <xdr:to>
      <xdr:col>85</xdr:col>
      <xdr:colOff>126364</xdr:colOff>
      <xdr:row>63</xdr:row>
      <xdr:rowOff>60960</xdr:rowOff>
    </xdr:to>
    <xdr:cxnSp macro="">
      <xdr:nvCxnSpPr>
        <xdr:cNvPr id="614" name="直線コネクタ 613">
          <a:extLst>
            <a:ext uri="{FF2B5EF4-FFF2-40B4-BE49-F238E27FC236}">
              <a16:creationId xmlns:a16="http://schemas.microsoft.com/office/drawing/2014/main" id="{2D14310B-4A42-46A9-9C2C-30E25E3FA798}"/>
            </a:ext>
          </a:extLst>
        </xdr:cNvPr>
        <xdr:cNvCxnSpPr/>
      </xdr:nvCxnSpPr>
      <xdr:spPr>
        <a:xfrm flipV="1">
          <a:off x="16318864" y="9542145"/>
          <a:ext cx="0" cy="13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64787</xdr:rowOff>
    </xdr:from>
    <xdr:ext cx="405111" cy="259045"/>
    <xdr:sp macro="" textlink="">
      <xdr:nvSpPr>
        <xdr:cNvPr id="615" name="【学校施設】&#10;有形固定資産減価償却率最小値テキスト">
          <a:extLst>
            <a:ext uri="{FF2B5EF4-FFF2-40B4-BE49-F238E27FC236}">
              <a16:creationId xmlns:a16="http://schemas.microsoft.com/office/drawing/2014/main" id="{A8A90BB5-CED8-44E6-ABDD-986A0D0F9EB3}"/>
            </a:ext>
          </a:extLst>
        </xdr:cNvPr>
        <xdr:cNvSpPr txBox="1"/>
      </xdr:nvSpPr>
      <xdr:spPr>
        <a:xfrm>
          <a:off x="16357600" y="1086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60960</xdr:rowOff>
    </xdr:from>
    <xdr:to>
      <xdr:col>86</xdr:col>
      <xdr:colOff>25400</xdr:colOff>
      <xdr:row>63</xdr:row>
      <xdr:rowOff>60960</xdr:rowOff>
    </xdr:to>
    <xdr:cxnSp macro="">
      <xdr:nvCxnSpPr>
        <xdr:cNvPr id="616" name="直線コネクタ 615">
          <a:extLst>
            <a:ext uri="{FF2B5EF4-FFF2-40B4-BE49-F238E27FC236}">
              <a16:creationId xmlns:a16="http://schemas.microsoft.com/office/drawing/2014/main" id="{0162CD72-5DB2-4E40-936E-3D0A0040C889}"/>
            </a:ext>
          </a:extLst>
        </xdr:cNvPr>
        <xdr:cNvCxnSpPr/>
      </xdr:nvCxnSpPr>
      <xdr:spPr>
        <a:xfrm>
          <a:off x="16230600" y="10862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59072</xdr:rowOff>
    </xdr:from>
    <xdr:ext cx="405111" cy="259045"/>
    <xdr:sp macro="" textlink="">
      <xdr:nvSpPr>
        <xdr:cNvPr id="617" name="【学校施設】&#10;有形固定資産減価償却率最大値テキスト">
          <a:extLst>
            <a:ext uri="{FF2B5EF4-FFF2-40B4-BE49-F238E27FC236}">
              <a16:creationId xmlns:a16="http://schemas.microsoft.com/office/drawing/2014/main" id="{D928FAC7-9A92-4A71-A5F7-3E15359A3F09}"/>
            </a:ext>
          </a:extLst>
        </xdr:cNvPr>
        <xdr:cNvSpPr txBox="1"/>
      </xdr:nvSpPr>
      <xdr:spPr>
        <a:xfrm>
          <a:off x="16357600" y="931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112395</xdr:rowOff>
    </xdr:from>
    <xdr:to>
      <xdr:col>86</xdr:col>
      <xdr:colOff>25400</xdr:colOff>
      <xdr:row>55</xdr:row>
      <xdr:rowOff>112395</xdr:rowOff>
    </xdr:to>
    <xdr:cxnSp macro="">
      <xdr:nvCxnSpPr>
        <xdr:cNvPr id="618" name="直線コネクタ 617">
          <a:extLst>
            <a:ext uri="{FF2B5EF4-FFF2-40B4-BE49-F238E27FC236}">
              <a16:creationId xmlns:a16="http://schemas.microsoft.com/office/drawing/2014/main" id="{B57A89E1-8BE3-45CE-A7FB-FC0C7A403D1D}"/>
            </a:ext>
          </a:extLst>
        </xdr:cNvPr>
        <xdr:cNvCxnSpPr/>
      </xdr:nvCxnSpPr>
      <xdr:spPr>
        <a:xfrm>
          <a:off x="16230600" y="9542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23512</xdr:rowOff>
    </xdr:from>
    <xdr:ext cx="405111" cy="259045"/>
    <xdr:sp macro="" textlink="">
      <xdr:nvSpPr>
        <xdr:cNvPr id="619" name="【学校施設】&#10;有形固定資産減価償却率平均値テキスト">
          <a:extLst>
            <a:ext uri="{FF2B5EF4-FFF2-40B4-BE49-F238E27FC236}">
              <a16:creationId xmlns:a16="http://schemas.microsoft.com/office/drawing/2014/main" id="{4DF905AB-84EC-4D02-81C2-8FACA0B7255F}"/>
            </a:ext>
          </a:extLst>
        </xdr:cNvPr>
        <xdr:cNvSpPr txBox="1"/>
      </xdr:nvSpPr>
      <xdr:spPr>
        <a:xfrm>
          <a:off x="16357600" y="101390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635</xdr:rowOff>
    </xdr:from>
    <xdr:to>
      <xdr:col>85</xdr:col>
      <xdr:colOff>177800</xdr:colOff>
      <xdr:row>60</xdr:row>
      <xdr:rowOff>102235</xdr:rowOff>
    </xdr:to>
    <xdr:sp macro="" textlink="">
      <xdr:nvSpPr>
        <xdr:cNvPr id="620" name="フローチャート: 判断 619">
          <a:extLst>
            <a:ext uri="{FF2B5EF4-FFF2-40B4-BE49-F238E27FC236}">
              <a16:creationId xmlns:a16="http://schemas.microsoft.com/office/drawing/2014/main" id="{6E71F470-ABFD-4080-98D3-670F9AE510F4}"/>
            </a:ext>
          </a:extLst>
        </xdr:cNvPr>
        <xdr:cNvSpPr/>
      </xdr:nvSpPr>
      <xdr:spPr>
        <a:xfrm>
          <a:off x="16268700" y="1028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132080</xdr:rowOff>
    </xdr:from>
    <xdr:to>
      <xdr:col>81</xdr:col>
      <xdr:colOff>101600</xdr:colOff>
      <xdr:row>60</xdr:row>
      <xdr:rowOff>62230</xdr:rowOff>
    </xdr:to>
    <xdr:sp macro="" textlink="">
      <xdr:nvSpPr>
        <xdr:cNvPr id="621" name="フローチャート: 判断 620">
          <a:extLst>
            <a:ext uri="{FF2B5EF4-FFF2-40B4-BE49-F238E27FC236}">
              <a16:creationId xmlns:a16="http://schemas.microsoft.com/office/drawing/2014/main" id="{91FB843C-54FA-4507-A248-3AD1FEC4C02B}"/>
            </a:ext>
          </a:extLst>
        </xdr:cNvPr>
        <xdr:cNvSpPr/>
      </xdr:nvSpPr>
      <xdr:spPr>
        <a:xfrm>
          <a:off x="15430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118745</xdr:rowOff>
    </xdr:from>
    <xdr:to>
      <xdr:col>76</xdr:col>
      <xdr:colOff>165100</xdr:colOff>
      <xdr:row>60</xdr:row>
      <xdr:rowOff>48895</xdr:rowOff>
    </xdr:to>
    <xdr:sp macro="" textlink="">
      <xdr:nvSpPr>
        <xdr:cNvPr id="622" name="フローチャート: 判断 621">
          <a:extLst>
            <a:ext uri="{FF2B5EF4-FFF2-40B4-BE49-F238E27FC236}">
              <a16:creationId xmlns:a16="http://schemas.microsoft.com/office/drawing/2014/main" id="{104DDA18-B631-4764-B078-E50508F09BD5}"/>
            </a:ext>
          </a:extLst>
        </xdr:cNvPr>
        <xdr:cNvSpPr/>
      </xdr:nvSpPr>
      <xdr:spPr>
        <a:xfrm>
          <a:off x="14541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101600</xdr:rowOff>
    </xdr:from>
    <xdr:to>
      <xdr:col>72</xdr:col>
      <xdr:colOff>38100</xdr:colOff>
      <xdr:row>60</xdr:row>
      <xdr:rowOff>31750</xdr:rowOff>
    </xdr:to>
    <xdr:sp macro="" textlink="">
      <xdr:nvSpPr>
        <xdr:cNvPr id="623" name="フローチャート: 判断 622">
          <a:extLst>
            <a:ext uri="{FF2B5EF4-FFF2-40B4-BE49-F238E27FC236}">
              <a16:creationId xmlns:a16="http://schemas.microsoft.com/office/drawing/2014/main" id="{906CC45D-0DE4-4AD2-9619-406ADD05E65C}"/>
            </a:ext>
          </a:extLst>
        </xdr:cNvPr>
        <xdr:cNvSpPr/>
      </xdr:nvSpPr>
      <xdr:spPr>
        <a:xfrm>
          <a:off x="13652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76835</xdr:rowOff>
    </xdr:from>
    <xdr:to>
      <xdr:col>67</xdr:col>
      <xdr:colOff>101600</xdr:colOff>
      <xdr:row>60</xdr:row>
      <xdr:rowOff>6985</xdr:rowOff>
    </xdr:to>
    <xdr:sp macro="" textlink="">
      <xdr:nvSpPr>
        <xdr:cNvPr id="624" name="フローチャート: 判断 623">
          <a:extLst>
            <a:ext uri="{FF2B5EF4-FFF2-40B4-BE49-F238E27FC236}">
              <a16:creationId xmlns:a16="http://schemas.microsoft.com/office/drawing/2014/main" id="{FF0E00B6-7EC2-4EC8-BED8-7A68502214BD}"/>
            </a:ext>
          </a:extLst>
        </xdr:cNvPr>
        <xdr:cNvSpPr/>
      </xdr:nvSpPr>
      <xdr:spPr>
        <a:xfrm>
          <a:off x="12763500" y="1019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25" name="テキスト ボックス 624">
          <a:extLst>
            <a:ext uri="{FF2B5EF4-FFF2-40B4-BE49-F238E27FC236}">
              <a16:creationId xmlns:a16="http://schemas.microsoft.com/office/drawing/2014/main" id="{760E9ADE-45C7-4254-B4C1-9C0BBFFB1699}"/>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26" name="テキスト ボックス 625">
          <a:extLst>
            <a:ext uri="{FF2B5EF4-FFF2-40B4-BE49-F238E27FC236}">
              <a16:creationId xmlns:a16="http://schemas.microsoft.com/office/drawing/2014/main" id="{4CC1674B-381B-48A5-B229-DCB4EC9917B7}"/>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27" name="テキスト ボックス 626">
          <a:extLst>
            <a:ext uri="{FF2B5EF4-FFF2-40B4-BE49-F238E27FC236}">
              <a16:creationId xmlns:a16="http://schemas.microsoft.com/office/drawing/2014/main" id="{1247CBD6-A168-444A-B124-6236229EAF13}"/>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28" name="テキスト ボックス 627">
          <a:extLst>
            <a:ext uri="{FF2B5EF4-FFF2-40B4-BE49-F238E27FC236}">
              <a16:creationId xmlns:a16="http://schemas.microsoft.com/office/drawing/2014/main" id="{FD6BC766-D76C-4537-A85B-824A3F642BD5}"/>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29" name="テキスト ボックス 628">
          <a:extLst>
            <a:ext uri="{FF2B5EF4-FFF2-40B4-BE49-F238E27FC236}">
              <a16:creationId xmlns:a16="http://schemas.microsoft.com/office/drawing/2014/main" id="{7F1CD672-64DB-47A4-B524-972628DBD1B1}"/>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8255</xdr:rowOff>
    </xdr:from>
    <xdr:to>
      <xdr:col>85</xdr:col>
      <xdr:colOff>177800</xdr:colOff>
      <xdr:row>60</xdr:row>
      <xdr:rowOff>109855</xdr:rowOff>
    </xdr:to>
    <xdr:sp macro="" textlink="">
      <xdr:nvSpPr>
        <xdr:cNvPr id="630" name="楕円 629">
          <a:extLst>
            <a:ext uri="{FF2B5EF4-FFF2-40B4-BE49-F238E27FC236}">
              <a16:creationId xmlns:a16="http://schemas.microsoft.com/office/drawing/2014/main" id="{4D6A2E36-00A1-4955-B28E-5DE6146464B7}"/>
            </a:ext>
          </a:extLst>
        </xdr:cNvPr>
        <xdr:cNvSpPr/>
      </xdr:nvSpPr>
      <xdr:spPr>
        <a:xfrm>
          <a:off x="16268700" y="1029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158132</xdr:rowOff>
    </xdr:from>
    <xdr:ext cx="405111" cy="259045"/>
    <xdr:sp macro="" textlink="">
      <xdr:nvSpPr>
        <xdr:cNvPr id="631" name="【学校施設】&#10;有形固定資産減価償却率該当値テキスト">
          <a:extLst>
            <a:ext uri="{FF2B5EF4-FFF2-40B4-BE49-F238E27FC236}">
              <a16:creationId xmlns:a16="http://schemas.microsoft.com/office/drawing/2014/main" id="{A7B95775-29F8-4784-BDD7-35FA23D1DF87}"/>
            </a:ext>
          </a:extLst>
        </xdr:cNvPr>
        <xdr:cNvSpPr txBox="1"/>
      </xdr:nvSpPr>
      <xdr:spPr>
        <a:xfrm>
          <a:off x="16357600" y="1027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133985</xdr:rowOff>
    </xdr:from>
    <xdr:to>
      <xdr:col>81</xdr:col>
      <xdr:colOff>101600</xdr:colOff>
      <xdr:row>60</xdr:row>
      <xdr:rowOff>64135</xdr:rowOff>
    </xdr:to>
    <xdr:sp macro="" textlink="">
      <xdr:nvSpPr>
        <xdr:cNvPr id="632" name="楕円 631">
          <a:extLst>
            <a:ext uri="{FF2B5EF4-FFF2-40B4-BE49-F238E27FC236}">
              <a16:creationId xmlns:a16="http://schemas.microsoft.com/office/drawing/2014/main" id="{B706ECA3-F3A8-44A9-AB5E-1435386AAD1A}"/>
            </a:ext>
          </a:extLst>
        </xdr:cNvPr>
        <xdr:cNvSpPr/>
      </xdr:nvSpPr>
      <xdr:spPr>
        <a:xfrm>
          <a:off x="15430500" y="1024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13335</xdr:rowOff>
    </xdr:from>
    <xdr:to>
      <xdr:col>85</xdr:col>
      <xdr:colOff>127000</xdr:colOff>
      <xdr:row>60</xdr:row>
      <xdr:rowOff>59055</xdr:rowOff>
    </xdr:to>
    <xdr:cxnSp macro="">
      <xdr:nvCxnSpPr>
        <xdr:cNvPr id="633" name="直線コネクタ 632">
          <a:extLst>
            <a:ext uri="{FF2B5EF4-FFF2-40B4-BE49-F238E27FC236}">
              <a16:creationId xmlns:a16="http://schemas.microsoft.com/office/drawing/2014/main" id="{9C4F9627-4CB6-4C68-B2A5-27E0870C183E}"/>
            </a:ext>
          </a:extLst>
        </xdr:cNvPr>
        <xdr:cNvCxnSpPr/>
      </xdr:nvCxnSpPr>
      <xdr:spPr>
        <a:xfrm>
          <a:off x="15481300" y="1030033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88265</xdr:rowOff>
    </xdr:from>
    <xdr:to>
      <xdr:col>76</xdr:col>
      <xdr:colOff>165100</xdr:colOff>
      <xdr:row>60</xdr:row>
      <xdr:rowOff>18415</xdr:rowOff>
    </xdr:to>
    <xdr:sp macro="" textlink="">
      <xdr:nvSpPr>
        <xdr:cNvPr id="634" name="楕円 633">
          <a:extLst>
            <a:ext uri="{FF2B5EF4-FFF2-40B4-BE49-F238E27FC236}">
              <a16:creationId xmlns:a16="http://schemas.microsoft.com/office/drawing/2014/main" id="{01F8AE34-E166-4C1A-80CD-07AFC88FF12C}"/>
            </a:ext>
          </a:extLst>
        </xdr:cNvPr>
        <xdr:cNvSpPr/>
      </xdr:nvSpPr>
      <xdr:spPr>
        <a:xfrm>
          <a:off x="14541500" y="1020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139065</xdr:rowOff>
    </xdr:from>
    <xdr:to>
      <xdr:col>81</xdr:col>
      <xdr:colOff>50800</xdr:colOff>
      <xdr:row>60</xdr:row>
      <xdr:rowOff>13335</xdr:rowOff>
    </xdr:to>
    <xdr:cxnSp macro="">
      <xdr:nvCxnSpPr>
        <xdr:cNvPr id="635" name="直線コネクタ 634">
          <a:extLst>
            <a:ext uri="{FF2B5EF4-FFF2-40B4-BE49-F238E27FC236}">
              <a16:creationId xmlns:a16="http://schemas.microsoft.com/office/drawing/2014/main" id="{4A4BC197-44B1-4412-B0DB-06EAC1D8F565}"/>
            </a:ext>
          </a:extLst>
        </xdr:cNvPr>
        <xdr:cNvCxnSpPr/>
      </xdr:nvCxnSpPr>
      <xdr:spPr>
        <a:xfrm>
          <a:off x="14592300" y="1025461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120650</xdr:rowOff>
    </xdr:from>
    <xdr:to>
      <xdr:col>72</xdr:col>
      <xdr:colOff>38100</xdr:colOff>
      <xdr:row>60</xdr:row>
      <xdr:rowOff>50800</xdr:rowOff>
    </xdr:to>
    <xdr:sp macro="" textlink="">
      <xdr:nvSpPr>
        <xdr:cNvPr id="636" name="楕円 635">
          <a:extLst>
            <a:ext uri="{FF2B5EF4-FFF2-40B4-BE49-F238E27FC236}">
              <a16:creationId xmlns:a16="http://schemas.microsoft.com/office/drawing/2014/main" id="{0E04FACA-CEBD-4048-B190-653F22446902}"/>
            </a:ext>
          </a:extLst>
        </xdr:cNvPr>
        <xdr:cNvSpPr/>
      </xdr:nvSpPr>
      <xdr:spPr>
        <a:xfrm>
          <a:off x="13652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139065</xdr:rowOff>
    </xdr:from>
    <xdr:to>
      <xdr:col>76</xdr:col>
      <xdr:colOff>114300</xdr:colOff>
      <xdr:row>60</xdr:row>
      <xdr:rowOff>0</xdr:rowOff>
    </xdr:to>
    <xdr:cxnSp macro="">
      <xdr:nvCxnSpPr>
        <xdr:cNvPr id="637" name="直線コネクタ 636">
          <a:extLst>
            <a:ext uri="{FF2B5EF4-FFF2-40B4-BE49-F238E27FC236}">
              <a16:creationId xmlns:a16="http://schemas.microsoft.com/office/drawing/2014/main" id="{49F3AD19-A96E-4FED-A48A-1C23E2A8C2DB}"/>
            </a:ext>
          </a:extLst>
        </xdr:cNvPr>
        <xdr:cNvCxnSpPr/>
      </xdr:nvCxnSpPr>
      <xdr:spPr>
        <a:xfrm flipV="1">
          <a:off x="13703300" y="1025461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86360</xdr:rowOff>
    </xdr:from>
    <xdr:to>
      <xdr:col>67</xdr:col>
      <xdr:colOff>101600</xdr:colOff>
      <xdr:row>60</xdr:row>
      <xdr:rowOff>16510</xdr:rowOff>
    </xdr:to>
    <xdr:sp macro="" textlink="">
      <xdr:nvSpPr>
        <xdr:cNvPr id="638" name="楕円 637">
          <a:extLst>
            <a:ext uri="{FF2B5EF4-FFF2-40B4-BE49-F238E27FC236}">
              <a16:creationId xmlns:a16="http://schemas.microsoft.com/office/drawing/2014/main" id="{EB7C2815-81DC-46EE-B41C-1853C386F31B}"/>
            </a:ext>
          </a:extLst>
        </xdr:cNvPr>
        <xdr:cNvSpPr/>
      </xdr:nvSpPr>
      <xdr:spPr>
        <a:xfrm>
          <a:off x="12763500" y="1020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137160</xdr:rowOff>
    </xdr:from>
    <xdr:to>
      <xdr:col>71</xdr:col>
      <xdr:colOff>177800</xdr:colOff>
      <xdr:row>60</xdr:row>
      <xdr:rowOff>0</xdr:rowOff>
    </xdr:to>
    <xdr:cxnSp macro="">
      <xdr:nvCxnSpPr>
        <xdr:cNvPr id="639" name="直線コネクタ 638">
          <a:extLst>
            <a:ext uri="{FF2B5EF4-FFF2-40B4-BE49-F238E27FC236}">
              <a16:creationId xmlns:a16="http://schemas.microsoft.com/office/drawing/2014/main" id="{E7CD9E0A-2361-4F66-AC04-379622D623C1}"/>
            </a:ext>
          </a:extLst>
        </xdr:cNvPr>
        <xdr:cNvCxnSpPr/>
      </xdr:nvCxnSpPr>
      <xdr:spPr>
        <a:xfrm>
          <a:off x="12814300" y="1025271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78757</xdr:rowOff>
    </xdr:from>
    <xdr:ext cx="405111" cy="259045"/>
    <xdr:sp macro="" textlink="">
      <xdr:nvSpPr>
        <xdr:cNvPr id="640" name="n_1aveValue【学校施設】&#10;有形固定資産減価償却率">
          <a:extLst>
            <a:ext uri="{FF2B5EF4-FFF2-40B4-BE49-F238E27FC236}">
              <a16:creationId xmlns:a16="http://schemas.microsoft.com/office/drawing/2014/main" id="{7B3BF028-A4D2-42ED-8D83-430D852CAD48}"/>
            </a:ext>
          </a:extLst>
        </xdr:cNvPr>
        <xdr:cNvSpPr txBox="1"/>
      </xdr:nvSpPr>
      <xdr:spPr>
        <a:xfrm>
          <a:off x="15266044"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40022</xdr:rowOff>
    </xdr:from>
    <xdr:ext cx="405111" cy="259045"/>
    <xdr:sp macro="" textlink="">
      <xdr:nvSpPr>
        <xdr:cNvPr id="641" name="n_2aveValue【学校施設】&#10;有形固定資産減価償却率">
          <a:extLst>
            <a:ext uri="{FF2B5EF4-FFF2-40B4-BE49-F238E27FC236}">
              <a16:creationId xmlns:a16="http://schemas.microsoft.com/office/drawing/2014/main" id="{26F0FFC2-B526-4B29-A7C9-CD4F6F9E1079}"/>
            </a:ext>
          </a:extLst>
        </xdr:cNvPr>
        <xdr:cNvSpPr txBox="1"/>
      </xdr:nvSpPr>
      <xdr:spPr>
        <a:xfrm>
          <a:off x="14389744" y="1032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48277</xdr:rowOff>
    </xdr:from>
    <xdr:ext cx="405111" cy="259045"/>
    <xdr:sp macro="" textlink="">
      <xdr:nvSpPr>
        <xdr:cNvPr id="642" name="n_3aveValue【学校施設】&#10;有形固定資産減価償却率">
          <a:extLst>
            <a:ext uri="{FF2B5EF4-FFF2-40B4-BE49-F238E27FC236}">
              <a16:creationId xmlns:a16="http://schemas.microsoft.com/office/drawing/2014/main" id="{C75CB530-15B6-4F4F-B359-74FE7ADDD69A}"/>
            </a:ext>
          </a:extLst>
        </xdr:cNvPr>
        <xdr:cNvSpPr txBox="1"/>
      </xdr:nvSpPr>
      <xdr:spPr>
        <a:xfrm>
          <a:off x="13500744" y="999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23512</xdr:rowOff>
    </xdr:from>
    <xdr:ext cx="405111" cy="259045"/>
    <xdr:sp macro="" textlink="">
      <xdr:nvSpPr>
        <xdr:cNvPr id="643" name="n_4aveValue【学校施設】&#10;有形固定資産減価償却率">
          <a:extLst>
            <a:ext uri="{FF2B5EF4-FFF2-40B4-BE49-F238E27FC236}">
              <a16:creationId xmlns:a16="http://schemas.microsoft.com/office/drawing/2014/main" id="{A21B2A21-8FED-4ED6-934F-543F3A68F8BE}"/>
            </a:ext>
          </a:extLst>
        </xdr:cNvPr>
        <xdr:cNvSpPr txBox="1"/>
      </xdr:nvSpPr>
      <xdr:spPr>
        <a:xfrm>
          <a:off x="12611744" y="996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55262</xdr:rowOff>
    </xdr:from>
    <xdr:ext cx="405111" cy="259045"/>
    <xdr:sp macro="" textlink="">
      <xdr:nvSpPr>
        <xdr:cNvPr id="644" name="n_1mainValue【学校施設】&#10;有形固定資産減価償却率">
          <a:extLst>
            <a:ext uri="{FF2B5EF4-FFF2-40B4-BE49-F238E27FC236}">
              <a16:creationId xmlns:a16="http://schemas.microsoft.com/office/drawing/2014/main" id="{D86B6FAB-1ABF-47E0-A099-77B479095B6D}"/>
            </a:ext>
          </a:extLst>
        </xdr:cNvPr>
        <xdr:cNvSpPr txBox="1"/>
      </xdr:nvSpPr>
      <xdr:spPr>
        <a:xfrm>
          <a:off x="15266044" y="10342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34942</xdr:rowOff>
    </xdr:from>
    <xdr:ext cx="405111" cy="259045"/>
    <xdr:sp macro="" textlink="">
      <xdr:nvSpPr>
        <xdr:cNvPr id="645" name="n_2mainValue【学校施設】&#10;有形固定資産減価償却率">
          <a:extLst>
            <a:ext uri="{FF2B5EF4-FFF2-40B4-BE49-F238E27FC236}">
              <a16:creationId xmlns:a16="http://schemas.microsoft.com/office/drawing/2014/main" id="{22A41A1C-FE6A-48D1-A2DB-0D492F27AA57}"/>
            </a:ext>
          </a:extLst>
        </xdr:cNvPr>
        <xdr:cNvSpPr txBox="1"/>
      </xdr:nvSpPr>
      <xdr:spPr>
        <a:xfrm>
          <a:off x="14389744" y="9979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41927</xdr:rowOff>
    </xdr:from>
    <xdr:ext cx="405111" cy="259045"/>
    <xdr:sp macro="" textlink="">
      <xdr:nvSpPr>
        <xdr:cNvPr id="646" name="n_3mainValue【学校施設】&#10;有形固定資産減価償却率">
          <a:extLst>
            <a:ext uri="{FF2B5EF4-FFF2-40B4-BE49-F238E27FC236}">
              <a16:creationId xmlns:a16="http://schemas.microsoft.com/office/drawing/2014/main" id="{EEFB9EDF-CDBF-48A5-BB91-A37442FA3C50}"/>
            </a:ext>
          </a:extLst>
        </xdr:cNvPr>
        <xdr:cNvSpPr txBox="1"/>
      </xdr:nvSpPr>
      <xdr:spPr>
        <a:xfrm>
          <a:off x="135007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7637</xdr:rowOff>
    </xdr:from>
    <xdr:ext cx="405111" cy="259045"/>
    <xdr:sp macro="" textlink="">
      <xdr:nvSpPr>
        <xdr:cNvPr id="647" name="n_4mainValue【学校施設】&#10;有形固定資産減価償却率">
          <a:extLst>
            <a:ext uri="{FF2B5EF4-FFF2-40B4-BE49-F238E27FC236}">
              <a16:creationId xmlns:a16="http://schemas.microsoft.com/office/drawing/2014/main" id="{0BDC8434-8370-4190-8682-3974BBA6FED1}"/>
            </a:ext>
          </a:extLst>
        </xdr:cNvPr>
        <xdr:cNvSpPr txBox="1"/>
      </xdr:nvSpPr>
      <xdr:spPr>
        <a:xfrm>
          <a:off x="12611744"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48" name="正方形/長方形 647">
          <a:extLst>
            <a:ext uri="{FF2B5EF4-FFF2-40B4-BE49-F238E27FC236}">
              <a16:creationId xmlns:a16="http://schemas.microsoft.com/office/drawing/2014/main" id="{A1858D8E-D6A1-46CD-BF3B-BB1EBFC6F7DB}"/>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49" name="正方形/長方形 648">
          <a:extLst>
            <a:ext uri="{FF2B5EF4-FFF2-40B4-BE49-F238E27FC236}">
              <a16:creationId xmlns:a16="http://schemas.microsoft.com/office/drawing/2014/main" id="{01462418-1FF7-4F90-8855-03D4D724E4D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0" name="正方形/長方形 649">
          <a:extLst>
            <a:ext uri="{FF2B5EF4-FFF2-40B4-BE49-F238E27FC236}">
              <a16:creationId xmlns:a16="http://schemas.microsoft.com/office/drawing/2014/main" id="{808C8377-9ED0-43B4-A8B3-71EB783741CC}"/>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51" name="正方形/長方形 650">
          <a:extLst>
            <a:ext uri="{FF2B5EF4-FFF2-40B4-BE49-F238E27FC236}">
              <a16:creationId xmlns:a16="http://schemas.microsoft.com/office/drawing/2014/main" id="{6C45376D-87F7-47D8-BF18-6FCFF49D5854}"/>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52" name="正方形/長方形 651">
          <a:extLst>
            <a:ext uri="{FF2B5EF4-FFF2-40B4-BE49-F238E27FC236}">
              <a16:creationId xmlns:a16="http://schemas.microsoft.com/office/drawing/2014/main" id="{C42756D2-7ED6-403F-AF7A-1F357AA130B7}"/>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53" name="正方形/長方形 652">
          <a:extLst>
            <a:ext uri="{FF2B5EF4-FFF2-40B4-BE49-F238E27FC236}">
              <a16:creationId xmlns:a16="http://schemas.microsoft.com/office/drawing/2014/main" id="{F4F8FC03-9B87-4D1A-8267-569CF2A199BC}"/>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54" name="正方形/長方形 653">
          <a:extLst>
            <a:ext uri="{FF2B5EF4-FFF2-40B4-BE49-F238E27FC236}">
              <a16:creationId xmlns:a16="http://schemas.microsoft.com/office/drawing/2014/main" id="{E090D693-FB30-444E-9C20-75A17490A2B6}"/>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55" name="正方形/長方形 654">
          <a:extLst>
            <a:ext uri="{FF2B5EF4-FFF2-40B4-BE49-F238E27FC236}">
              <a16:creationId xmlns:a16="http://schemas.microsoft.com/office/drawing/2014/main" id="{A9DBA10A-0385-4952-B88E-7D962FA95875}"/>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56" name="テキスト ボックス 655">
          <a:extLst>
            <a:ext uri="{FF2B5EF4-FFF2-40B4-BE49-F238E27FC236}">
              <a16:creationId xmlns:a16="http://schemas.microsoft.com/office/drawing/2014/main" id="{94C5D7A4-8B23-4226-86B4-C4E33C7455BF}"/>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57" name="直線コネクタ 656">
          <a:extLst>
            <a:ext uri="{FF2B5EF4-FFF2-40B4-BE49-F238E27FC236}">
              <a16:creationId xmlns:a16="http://schemas.microsoft.com/office/drawing/2014/main" id="{F9B4B78A-3944-4541-9B8B-91D82AB93F61}"/>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58" name="直線コネクタ 657">
          <a:extLst>
            <a:ext uri="{FF2B5EF4-FFF2-40B4-BE49-F238E27FC236}">
              <a16:creationId xmlns:a16="http://schemas.microsoft.com/office/drawing/2014/main" id="{8381EBB0-93BA-4962-94D9-9081D1D560BD}"/>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59" name="テキスト ボックス 658">
          <a:extLst>
            <a:ext uri="{FF2B5EF4-FFF2-40B4-BE49-F238E27FC236}">
              <a16:creationId xmlns:a16="http://schemas.microsoft.com/office/drawing/2014/main" id="{22304B8B-7172-44DE-A99F-7D2D2559C345}"/>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60" name="直線コネクタ 659">
          <a:extLst>
            <a:ext uri="{FF2B5EF4-FFF2-40B4-BE49-F238E27FC236}">
              <a16:creationId xmlns:a16="http://schemas.microsoft.com/office/drawing/2014/main" id="{95AF4D94-8741-4930-AE5F-2FF664ECFDA4}"/>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61" name="テキスト ボックス 660">
          <a:extLst>
            <a:ext uri="{FF2B5EF4-FFF2-40B4-BE49-F238E27FC236}">
              <a16:creationId xmlns:a16="http://schemas.microsoft.com/office/drawing/2014/main" id="{495CABCB-0224-4EF6-B051-24BCBDC8182B}"/>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62" name="直線コネクタ 661">
          <a:extLst>
            <a:ext uri="{FF2B5EF4-FFF2-40B4-BE49-F238E27FC236}">
              <a16:creationId xmlns:a16="http://schemas.microsoft.com/office/drawing/2014/main" id="{05508F72-D669-41A5-928D-3228FB4BBAC1}"/>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663" name="テキスト ボックス 662">
          <a:extLst>
            <a:ext uri="{FF2B5EF4-FFF2-40B4-BE49-F238E27FC236}">
              <a16:creationId xmlns:a16="http://schemas.microsoft.com/office/drawing/2014/main" id="{EC8A105C-8C63-4B9F-9F1D-125113006266}"/>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64" name="直線コネクタ 663">
          <a:extLst>
            <a:ext uri="{FF2B5EF4-FFF2-40B4-BE49-F238E27FC236}">
              <a16:creationId xmlns:a16="http://schemas.microsoft.com/office/drawing/2014/main" id="{4096A56D-8D8D-4111-8788-FEE2E4F22623}"/>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665" name="テキスト ボックス 664">
          <a:extLst>
            <a:ext uri="{FF2B5EF4-FFF2-40B4-BE49-F238E27FC236}">
              <a16:creationId xmlns:a16="http://schemas.microsoft.com/office/drawing/2014/main" id="{DD209497-777C-4FE0-8F46-7AF6192A1BE0}"/>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66" name="直線コネクタ 665">
          <a:extLst>
            <a:ext uri="{FF2B5EF4-FFF2-40B4-BE49-F238E27FC236}">
              <a16:creationId xmlns:a16="http://schemas.microsoft.com/office/drawing/2014/main" id="{AE9F52D5-5ABE-4D9D-BB6C-EDB105DFC1E8}"/>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667" name="テキスト ボックス 666">
          <a:extLst>
            <a:ext uri="{FF2B5EF4-FFF2-40B4-BE49-F238E27FC236}">
              <a16:creationId xmlns:a16="http://schemas.microsoft.com/office/drawing/2014/main" id="{865D99C9-DDAF-4F13-A1EE-8528D882FB2C}"/>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68" name="直線コネクタ 667">
          <a:extLst>
            <a:ext uri="{FF2B5EF4-FFF2-40B4-BE49-F238E27FC236}">
              <a16:creationId xmlns:a16="http://schemas.microsoft.com/office/drawing/2014/main" id="{E6169260-2B8D-44EF-8012-8C2D631EFC96}"/>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69" name="テキスト ボックス 668">
          <a:extLst>
            <a:ext uri="{FF2B5EF4-FFF2-40B4-BE49-F238E27FC236}">
              <a16:creationId xmlns:a16="http://schemas.microsoft.com/office/drawing/2014/main" id="{DFC2C7C7-7507-4696-9ED4-25503FE3AD12}"/>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0" name="【学校施設】&#10;一人当たり面積グラフ枠">
          <a:extLst>
            <a:ext uri="{FF2B5EF4-FFF2-40B4-BE49-F238E27FC236}">
              <a16:creationId xmlns:a16="http://schemas.microsoft.com/office/drawing/2014/main" id="{70281BB1-0712-4F5A-A5E0-C9106EDB272C}"/>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57988</xdr:rowOff>
    </xdr:from>
    <xdr:to>
      <xdr:col>116</xdr:col>
      <xdr:colOff>62864</xdr:colOff>
      <xdr:row>63</xdr:row>
      <xdr:rowOff>131064</xdr:rowOff>
    </xdr:to>
    <xdr:cxnSp macro="">
      <xdr:nvCxnSpPr>
        <xdr:cNvPr id="671" name="直線コネクタ 670">
          <a:extLst>
            <a:ext uri="{FF2B5EF4-FFF2-40B4-BE49-F238E27FC236}">
              <a16:creationId xmlns:a16="http://schemas.microsoft.com/office/drawing/2014/main" id="{71D1539D-587F-48DE-9BF0-0DE5507A61F5}"/>
            </a:ext>
          </a:extLst>
        </xdr:cNvPr>
        <xdr:cNvCxnSpPr/>
      </xdr:nvCxnSpPr>
      <xdr:spPr>
        <a:xfrm flipV="1">
          <a:off x="22160864" y="9659188"/>
          <a:ext cx="0" cy="1273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134891</xdr:rowOff>
    </xdr:from>
    <xdr:ext cx="469744" cy="259045"/>
    <xdr:sp macro="" textlink="">
      <xdr:nvSpPr>
        <xdr:cNvPr id="672" name="【学校施設】&#10;一人当たり面積最小値テキスト">
          <a:extLst>
            <a:ext uri="{FF2B5EF4-FFF2-40B4-BE49-F238E27FC236}">
              <a16:creationId xmlns:a16="http://schemas.microsoft.com/office/drawing/2014/main" id="{D1AFF4C0-EBAA-4245-A362-08E423CBDB9F}"/>
            </a:ext>
          </a:extLst>
        </xdr:cNvPr>
        <xdr:cNvSpPr txBox="1"/>
      </xdr:nvSpPr>
      <xdr:spPr>
        <a:xfrm>
          <a:off x="22199600" y="1093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131064</xdr:rowOff>
    </xdr:from>
    <xdr:to>
      <xdr:col>116</xdr:col>
      <xdr:colOff>152400</xdr:colOff>
      <xdr:row>63</xdr:row>
      <xdr:rowOff>131064</xdr:rowOff>
    </xdr:to>
    <xdr:cxnSp macro="">
      <xdr:nvCxnSpPr>
        <xdr:cNvPr id="673" name="直線コネクタ 672">
          <a:extLst>
            <a:ext uri="{FF2B5EF4-FFF2-40B4-BE49-F238E27FC236}">
              <a16:creationId xmlns:a16="http://schemas.microsoft.com/office/drawing/2014/main" id="{F942F5F1-2C49-4DEC-94DB-EB1A13529B79}"/>
            </a:ext>
          </a:extLst>
        </xdr:cNvPr>
        <xdr:cNvCxnSpPr/>
      </xdr:nvCxnSpPr>
      <xdr:spPr>
        <a:xfrm>
          <a:off x="22072600" y="10932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4665</xdr:rowOff>
    </xdr:from>
    <xdr:ext cx="534377" cy="259045"/>
    <xdr:sp macro="" textlink="">
      <xdr:nvSpPr>
        <xdr:cNvPr id="674" name="【学校施設】&#10;一人当たり面積最大値テキスト">
          <a:extLst>
            <a:ext uri="{FF2B5EF4-FFF2-40B4-BE49-F238E27FC236}">
              <a16:creationId xmlns:a16="http://schemas.microsoft.com/office/drawing/2014/main" id="{7EDC3935-3F37-453E-A248-80B58F56CDB7}"/>
            </a:ext>
          </a:extLst>
        </xdr:cNvPr>
        <xdr:cNvSpPr txBox="1"/>
      </xdr:nvSpPr>
      <xdr:spPr>
        <a:xfrm>
          <a:off x="22199600" y="9434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57988</xdr:rowOff>
    </xdr:from>
    <xdr:to>
      <xdr:col>116</xdr:col>
      <xdr:colOff>152400</xdr:colOff>
      <xdr:row>56</xdr:row>
      <xdr:rowOff>57988</xdr:rowOff>
    </xdr:to>
    <xdr:cxnSp macro="">
      <xdr:nvCxnSpPr>
        <xdr:cNvPr id="675" name="直線コネクタ 674">
          <a:extLst>
            <a:ext uri="{FF2B5EF4-FFF2-40B4-BE49-F238E27FC236}">
              <a16:creationId xmlns:a16="http://schemas.microsoft.com/office/drawing/2014/main" id="{BE790C56-FBB0-495C-9E4D-250C56799EA5}"/>
            </a:ext>
          </a:extLst>
        </xdr:cNvPr>
        <xdr:cNvCxnSpPr/>
      </xdr:nvCxnSpPr>
      <xdr:spPr>
        <a:xfrm>
          <a:off x="22072600" y="9659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134688</xdr:rowOff>
    </xdr:from>
    <xdr:ext cx="469744" cy="259045"/>
    <xdr:sp macro="" textlink="">
      <xdr:nvSpPr>
        <xdr:cNvPr id="676" name="【学校施設】&#10;一人当たり面積平均値テキスト">
          <a:extLst>
            <a:ext uri="{FF2B5EF4-FFF2-40B4-BE49-F238E27FC236}">
              <a16:creationId xmlns:a16="http://schemas.microsoft.com/office/drawing/2014/main" id="{20E9FD44-1247-41F0-8534-22E2886F4C63}"/>
            </a:ext>
          </a:extLst>
        </xdr:cNvPr>
        <xdr:cNvSpPr txBox="1"/>
      </xdr:nvSpPr>
      <xdr:spPr>
        <a:xfrm>
          <a:off x="22199600" y="105931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111811</xdr:rowOff>
    </xdr:from>
    <xdr:to>
      <xdr:col>116</xdr:col>
      <xdr:colOff>114300</xdr:colOff>
      <xdr:row>63</xdr:row>
      <xdr:rowOff>41961</xdr:rowOff>
    </xdr:to>
    <xdr:sp macro="" textlink="">
      <xdr:nvSpPr>
        <xdr:cNvPr id="677" name="フローチャート: 判断 676">
          <a:extLst>
            <a:ext uri="{FF2B5EF4-FFF2-40B4-BE49-F238E27FC236}">
              <a16:creationId xmlns:a16="http://schemas.microsoft.com/office/drawing/2014/main" id="{8E3565D1-B7A0-47CF-AB58-B37EB4EA80D5}"/>
            </a:ext>
          </a:extLst>
        </xdr:cNvPr>
        <xdr:cNvSpPr/>
      </xdr:nvSpPr>
      <xdr:spPr>
        <a:xfrm>
          <a:off x="22110700" y="10741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119431</xdr:rowOff>
    </xdr:from>
    <xdr:to>
      <xdr:col>112</xdr:col>
      <xdr:colOff>38100</xdr:colOff>
      <xdr:row>63</xdr:row>
      <xdr:rowOff>49581</xdr:rowOff>
    </xdr:to>
    <xdr:sp macro="" textlink="">
      <xdr:nvSpPr>
        <xdr:cNvPr id="678" name="フローチャート: 判断 677">
          <a:extLst>
            <a:ext uri="{FF2B5EF4-FFF2-40B4-BE49-F238E27FC236}">
              <a16:creationId xmlns:a16="http://schemas.microsoft.com/office/drawing/2014/main" id="{A52970EA-B21F-4BD0-93DE-3C9DB03D3141}"/>
            </a:ext>
          </a:extLst>
        </xdr:cNvPr>
        <xdr:cNvSpPr/>
      </xdr:nvSpPr>
      <xdr:spPr>
        <a:xfrm>
          <a:off x="21272500" y="10749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107924</xdr:rowOff>
    </xdr:from>
    <xdr:to>
      <xdr:col>107</xdr:col>
      <xdr:colOff>101600</xdr:colOff>
      <xdr:row>63</xdr:row>
      <xdr:rowOff>38074</xdr:rowOff>
    </xdr:to>
    <xdr:sp macro="" textlink="">
      <xdr:nvSpPr>
        <xdr:cNvPr id="679" name="フローチャート: 判断 678">
          <a:extLst>
            <a:ext uri="{FF2B5EF4-FFF2-40B4-BE49-F238E27FC236}">
              <a16:creationId xmlns:a16="http://schemas.microsoft.com/office/drawing/2014/main" id="{140E1591-8871-48FC-988F-9CEB9E4F3295}"/>
            </a:ext>
          </a:extLst>
        </xdr:cNvPr>
        <xdr:cNvSpPr/>
      </xdr:nvSpPr>
      <xdr:spPr>
        <a:xfrm>
          <a:off x="20383500" y="10737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107162</xdr:rowOff>
    </xdr:from>
    <xdr:to>
      <xdr:col>102</xdr:col>
      <xdr:colOff>165100</xdr:colOff>
      <xdr:row>63</xdr:row>
      <xdr:rowOff>37312</xdr:rowOff>
    </xdr:to>
    <xdr:sp macro="" textlink="">
      <xdr:nvSpPr>
        <xdr:cNvPr id="680" name="フローチャート: 判断 679">
          <a:extLst>
            <a:ext uri="{FF2B5EF4-FFF2-40B4-BE49-F238E27FC236}">
              <a16:creationId xmlns:a16="http://schemas.microsoft.com/office/drawing/2014/main" id="{B2E097CA-2953-4FE9-80B9-0464062EA8C8}"/>
            </a:ext>
          </a:extLst>
        </xdr:cNvPr>
        <xdr:cNvSpPr/>
      </xdr:nvSpPr>
      <xdr:spPr>
        <a:xfrm>
          <a:off x="19494500" y="1073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114402</xdr:rowOff>
    </xdr:from>
    <xdr:to>
      <xdr:col>98</xdr:col>
      <xdr:colOff>38100</xdr:colOff>
      <xdr:row>63</xdr:row>
      <xdr:rowOff>44552</xdr:rowOff>
    </xdr:to>
    <xdr:sp macro="" textlink="">
      <xdr:nvSpPr>
        <xdr:cNvPr id="681" name="フローチャート: 判断 680">
          <a:extLst>
            <a:ext uri="{FF2B5EF4-FFF2-40B4-BE49-F238E27FC236}">
              <a16:creationId xmlns:a16="http://schemas.microsoft.com/office/drawing/2014/main" id="{A261D6B3-76A7-41DF-A6EF-FED9EC9E7733}"/>
            </a:ext>
          </a:extLst>
        </xdr:cNvPr>
        <xdr:cNvSpPr/>
      </xdr:nvSpPr>
      <xdr:spPr>
        <a:xfrm>
          <a:off x="18605500" y="1074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82" name="テキスト ボックス 681">
          <a:extLst>
            <a:ext uri="{FF2B5EF4-FFF2-40B4-BE49-F238E27FC236}">
              <a16:creationId xmlns:a16="http://schemas.microsoft.com/office/drawing/2014/main" id="{9CC2AB5D-AF01-418D-B1CB-0758C9EEB45B}"/>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83" name="テキスト ボックス 682">
          <a:extLst>
            <a:ext uri="{FF2B5EF4-FFF2-40B4-BE49-F238E27FC236}">
              <a16:creationId xmlns:a16="http://schemas.microsoft.com/office/drawing/2014/main" id="{5C9DAF6F-24AC-427F-88FA-6B04184A25C9}"/>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84" name="テキスト ボックス 683">
          <a:extLst>
            <a:ext uri="{FF2B5EF4-FFF2-40B4-BE49-F238E27FC236}">
              <a16:creationId xmlns:a16="http://schemas.microsoft.com/office/drawing/2014/main" id="{AC9DBD8E-3613-4DEC-845E-4F6BDFC0E5FC}"/>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85" name="テキスト ボックス 684">
          <a:extLst>
            <a:ext uri="{FF2B5EF4-FFF2-40B4-BE49-F238E27FC236}">
              <a16:creationId xmlns:a16="http://schemas.microsoft.com/office/drawing/2014/main" id="{2600B5C3-8654-4A67-A09C-9027ACF0DC45}"/>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86" name="テキスト ボックス 685">
          <a:extLst>
            <a:ext uri="{FF2B5EF4-FFF2-40B4-BE49-F238E27FC236}">
              <a16:creationId xmlns:a16="http://schemas.microsoft.com/office/drawing/2014/main" id="{F9243E7C-E344-422F-B362-BA74B3B480BF}"/>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3378</xdr:rowOff>
    </xdr:from>
    <xdr:to>
      <xdr:col>116</xdr:col>
      <xdr:colOff>114300</xdr:colOff>
      <xdr:row>63</xdr:row>
      <xdr:rowOff>104978</xdr:rowOff>
    </xdr:to>
    <xdr:sp macro="" textlink="">
      <xdr:nvSpPr>
        <xdr:cNvPr id="687" name="楕円 686">
          <a:extLst>
            <a:ext uri="{FF2B5EF4-FFF2-40B4-BE49-F238E27FC236}">
              <a16:creationId xmlns:a16="http://schemas.microsoft.com/office/drawing/2014/main" id="{E9EB2367-DA83-43FB-B99D-73C0FE9C9712}"/>
            </a:ext>
          </a:extLst>
        </xdr:cNvPr>
        <xdr:cNvSpPr/>
      </xdr:nvSpPr>
      <xdr:spPr>
        <a:xfrm>
          <a:off x="22110700" y="1080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90238</xdr:rowOff>
    </xdr:from>
    <xdr:ext cx="469744" cy="259045"/>
    <xdr:sp macro="" textlink="">
      <xdr:nvSpPr>
        <xdr:cNvPr id="688" name="【学校施設】&#10;一人当たり面積該当値テキスト">
          <a:extLst>
            <a:ext uri="{FF2B5EF4-FFF2-40B4-BE49-F238E27FC236}">
              <a16:creationId xmlns:a16="http://schemas.microsoft.com/office/drawing/2014/main" id="{167C5572-31D8-4AF9-8D81-9063FBAD8E57}"/>
            </a:ext>
          </a:extLst>
        </xdr:cNvPr>
        <xdr:cNvSpPr txBox="1"/>
      </xdr:nvSpPr>
      <xdr:spPr>
        <a:xfrm>
          <a:off x="22199600" y="10720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8789</xdr:rowOff>
    </xdr:from>
    <xdr:to>
      <xdr:col>112</xdr:col>
      <xdr:colOff>38100</xdr:colOff>
      <xdr:row>63</xdr:row>
      <xdr:rowOff>110389</xdr:rowOff>
    </xdr:to>
    <xdr:sp macro="" textlink="">
      <xdr:nvSpPr>
        <xdr:cNvPr id="689" name="楕円 688">
          <a:extLst>
            <a:ext uri="{FF2B5EF4-FFF2-40B4-BE49-F238E27FC236}">
              <a16:creationId xmlns:a16="http://schemas.microsoft.com/office/drawing/2014/main" id="{F9888521-1DBC-4386-A3D1-D6168321A452}"/>
            </a:ext>
          </a:extLst>
        </xdr:cNvPr>
        <xdr:cNvSpPr/>
      </xdr:nvSpPr>
      <xdr:spPr>
        <a:xfrm>
          <a:off x="21272500" y="10810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54178</xdr:rowOff>
    </xdr:from>
    <xdr:to>
      <xdr:col>116</xdr:col>
      <xdr:colOff>63500</xdr:colOff>
      <xdr:row>63</xdr:row>
      <xdr:rowOff>59589</xdr:rowOff>
    </xdr:to>
    <xdr:cxnSp macro="">
      <xdr:nvCxnSpPr>
        <xdr:cNvPr id="690" name="直線コネクタ 689">
          <a:extLst>
            <a:ext uri="{FF2B5EF4-FFF2-40B4-BE49-F238E27FC236}">
              <a16:creationId xmlns:a16="http://schemas.microsoft.com/office/drawing/2014/main" id="{F741EC5D-209F-40D9-89BC-72D38FF4CD2D}"/>
            </a:ext>
          </a:extLst>
        </xdr:cNvPr>
        <xdr:cNvCxnSpPr/>
      </xdr:nvCxnSpPr>
      <xdr:spPr>
        <a:xfrm flipV="1">
          <a:off x="21323300" y="10855528"/>
          <a:ext cx="838200" cy="5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16180</xdr:rowOff>
    </xdr:from>
    <xdr:to>
      <xdr:col>107</xdr:col>
      <xdr:colOff>101600</xdr:colOff>
      <xdr:row>63</xdr:row>
      <xdr:rowOff>117780</xdr:rowOff>
    </xdr:to>
    <xdr:sp macro="" textlink="">
      <xdr:nvSpPr>
        <xdr:cNvPr id="691" name="楕円 690">
          <a:extLst>
            <a:ext uri="{FF2B5EF4-FFF2-40B4-BE49-F238E27FC236}">
              <a16:creationId xmlns:a16="http://schemas.microsoft.com/office/drawing/2014/main" id="{A8F9E55E-2264-473B-B93E-B47A9F69592B}"/>
            </a:ext>
          </a:extLst>
        </xdr:cNvPr>
        <xdr:cNvSpPr/>
      </xdr:nvSpPr>
      <xdr:spPr>
        <a:xfrm>
          <a:off x="20383500" y="1081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59589</xdr:rowOff>
    </xdr:from>
    <xdr:to>
      <xdr:col>111</xdr:col>
      <xdr:colOff>177800</xdr:colOff>
      <xdr:row>63</xdr:row>
      <xdr:rowOff>66980</xdr:rowOff>
    </xdr:to>
    <xdr:cxnSp macro="">
      <xdr:nvCxnSpPr>
        <xdr:cNvPr id="692" name="直線コネクタ 691">
          <a:extLst>
            <a:ext uri="{FF2B5EF4-FFF2-40B4-BE49-F238E27FC236}">
              <a16:creationId xmlns:a16="http://schemas.microsoft.com/office/drawing/2014/main" id="{03FEC30E-164B-4479-BDAB-601BA844828C}"/>
            </a:ext>
          </a:extLst>
        </xdr:cNvPr>
        <xdr:cNvCxnSpPr/>
      </xdr:nvCxnSpPr>
      <xdr:spPr>
        <a:xfrm flipV="1">
          <a:off x="20434300" y="10860939"/>
          <a:ext cx="889000" cy="7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21057</xdr:rowOff>
    </xdr:from>
    <xdr:to>
      <xdr:col>102</xdr:col>
      <xdr:colOff>165100</xdr:colOff>
      <xdr:row>63</xdr:row>
      <xdr:rowOff>122657</xdr:rowOff>
    </xdr:to>
    <xdr:sp macro="" textlink="">
      <xdr:nvSpPr>
        <xdr:cNvPr id="693" name="楕円 692">
          <a:extLst>
            <a:ext uri="{FF2B5EF4-FFF2-40B4-BE49-F238E27FC236}">
              <a16:creationId xmlns:a16="http://schemas.microsoft.com/office/drawing/2014/main" id="{55B0BCF4-1C90-4816-BF5D-DDADAF6F9964}"/>
            </a:ext>
          </a:extLst>
        </xdr:cNvPr>
        <xdr:cNvSpPr/>
      </xdr:nvSpPr>
      <xdr:spPr>
        <a:xfrm>
          <a:off x="19494500" y="10822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66980</xdr:rowOff>
    </xdr:from>
    <xdr:to>
      <xdr:col>107</xdr:col>
      <xdr:colOff>50800</xdr:colOff>
      <xdr:row>63</xdr:row>
      <xdr:rowOff>71857</xdr:rowOff>
    </xdr:to>
    <xdr:cxnSp macro="">
      <xdr:nvCxnSpPr>
        <xdr:cNvPr id="694" name="直線コネクタ 693">
          <a:extLst>
            <a:ext uri="{FF2B5EF4-FFF2-40B4-BE49-F238E27FC236}">
              <a16:creationId xmlns:a16="http://schemas.microsoft.com/office/drawing/2014/main" id="{9CD8606B-EA60-4C25-8D9B-E964455D8C1D}"/>
            </a:ext>
          </a:extLst>
        </xdr:cNvPr>
        <xdr:cNvCxnSpPr/>
      </xdr:nvCxnSpPr>
      <xdr:spPr>
        <a:xfrm flipV="1">
          <a:off x="19545300" y="10868330"/>
          <a:ext cx="889000" cy="4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27077</xdr:rowOff>
    </xdr:from>
    <xdr:to>
      <xdr:col>98</xdr:col>
      <xdr:colOff>38100</xdr:colOff>
      <xdr:row>63</xdr:row>
      <xdr:rowOff>128677</xdr:rowOff>
    </xdr:to>
    <xdr:sp macro="" textlink="">
      <xdr:nvSpPr>
        <xdr:cNvPr id="695" name="楕円 694">
          <a:extLst>
            <a:ext uri="{FF2B5EF4-FFF2-40B4-BE49-F238E27FC236}">
              <a16:creationId xmlns:a16="http://schemas.microsoft.com/office/drawing/2014/main" id="{F04ED5E3-F3A9-4097-999D-844E72A44FB4}"/>
            </a:ext>
          </a:extLst>
        </xdr:cNvPr>
        <xdr:cNvSpPr/>
      </xdr:nvSpPr>
      <xdr:spPr>
        <a:xfrm>
          <a:off x="18605500" y="10828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71857</xdr:rowOff>
    </xdr:from>
    <xdr:to>
      <xdr:col>102</xdr:col>
      <xdr:colOff>114300</xdr:colOff>
      <xdr:row>63</xdr:row>
      <xdr:rowOff>77877</xdr:rowOff>
    </xdr:to>
    <xdr:cxnSp macro="">
      <xdr:nvCxnSpPr>
        <xdr:cNvPr id="696" name="直線コネクタ 695">
          <a:extLst>
            <a:ext uri="{FF2B5EF4-FFF2-40B4-BE49-F238E27FC236}">
              <a16:creationId xmlns:a16="http://schemas.microsoft.com/office/drawing/2014/main" id="{3762ABB4-60BB-4742-B92B-14D36FF72314}"/>
            </a:ext>
          </a:extLst>
        </xdr:cNvPr>
        <xdr:cNvCxnSpPr/>
      </xdr:nvCxnSpPr>
      <xdr:spPr>
        <a:xfrm flipV="1">
          <a:off x="18656300" y="10873207"/>
          <a:ext cx="889000" cy="6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66108</xdr:rowOff>
    </xdr:from>
    <xdr:ext cx="469744" cy="259045"/>
    <xdr:sp macro="" textlink="">
      <xdr:nvSpPr>
        <xdr:cNvPr id="697" name="n_1aveValue【学校施設】&#10;一人当たり面積">
          <a:extLst>
            <a:ext uri="{FF2B5EF4-FFF2-40B4-BE49-F238E27FC236}">
              <a16:creationId xmlns:a16="http://schemas.microsoft.com/office/drawing/2014/main" id="{4CE51E80-4BD1-4B1E-87D3-4B3767F23EE9}"/>
            </a:ext>
          </a:extLst>
        </xdr:cNvPr>
        <xdr:cNvSpPr txBox="1"/>
      </xdr:nvSpPr>
      <xdr:spPr>
        <a:xfrm>
          <a:off x="21075727" y="10524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54601</xdr:rowOff>
    </xdr:from>
    <xdr:ext cx="469744" cy="259045"/>
    <xdr:sp macro="" textlink="">
      <xdr:nvSpPr>
        <xdr:cNvPr id="698" name="n_2aveValue【学校施設】&#10;一人当たり面積">
          <a:extLst>
            <a:ext uri="{FF2B5EF4-FFF2-40B4-BE49-F238E27FC236}">
              <a16:creationId xmlns:a16="http://schemas.microsoft.com/office/drawing/2014/main" id="{B89EBD3C-F582-4506-8191-7BE3C4DD16E2}"/>
            </a:ext>
          </a:extLst>
        </xdr:cNvPr>
        <xdr:cNvSpPr txBox="1"/>
      </xdr:nvSpPr>
      <xdr:spPr>
        <a:xfrm>
          <a:off x="20199427" y="10513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53839</xdr:rowOff>
    </xdr:from>
    <xdr:ext cx="469744" cy="259045"/>
    <xdr:sp macro="" textlink="">
      <xdr:nvSpPr>
        <xdr:cNvPr id="699" name="n_3aveValue【学校施設】&#10;一人当たり面積">
          <a:extLst>
            <a:ext uri="{FF2B5EF4-FFF2-40B4-BE49-F238E27FC236}">
              <a16:creationId xmlns:a16="http://schemas.microsoft.com/office/drawing/2014/main" id="{ADB75CAD-7312-4971-A866-722F785DA851}"/>
            </a:ext>
          </a:extLst>
        </xdr:cNvPr>
        <xdr:cNvSpPr txBox="1"/>
      </xdr:nvSpPr>
      <xdr:spPr>
        <a:xfrm>
          <a:off x="19310427" y="10512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61079</xdr:rowOff>
    </xdr:from>
    <xdr:ext cx="469744" cy="259045"/>
    <xdr:sp macro="" textlink="">
      <xdr:nvSpPr>
        <xdr:cNvPr id="700" name="n_4aveValue【学校施設】&#10;一人当たり面積">
          <a:extLst>
            <a:ext uri="{FF2B5EF4-FFF2-40B4-BE49-F238E27FC236}">
              <a16:creationId xmlns:a16="http://schemas.microsoft.com/office/drawing/2014/main" id="{2378FD62-2EBB-4CEB-A6BB-716C2503B0B7}"/>
            </a:ext>
          </a:extLst>
        </xdr:cNvPr>
        <xdr:cNvSpPr txBox="1"/>
      </xdr:nvSpPr>
      <xdr:spPr>
        <a:xfrm>
          <a:off x="18421427" y="10519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101516</xdr:rowOff>
    </xdr:from>
    <xdr:ext cx="469744" cy="259045"/>
    <xdr:sp macro="" textlink="">
      <xdr:nvSpPr>
        <xdr:cNvPr id="701" name="n_1mainValue【学校施設】&#10;一人当たり面積">
          <a:extLst>
            <a:ext uri="{FF2B5EF4-FFF2-40B4-BE49-F238E27FC236}">
              <a16:creationId xmlns:a16="http://schemas.microsoft.com/office/drawing/2014/main" id="{8634EBED-E310-4F5F-9E5B-BEACB1F10A9A}"/>
            </a:ext>
          </a:extLst>
        </xdr:cNvPr>
        <xdr:cNvSpPr txBox="1"/>
      </xdr:nvSpPr>
      <xdr:spPr>
        <a:xfrm>
          <a:off x="21075727" y="1090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108907</xdr:rowOff>
    </xdr:from>
    <xdr:ext cx="469744" cy="259045"/>
    <xdr:sp macro="" textlink="">
      <xdr:nvSpPr>
        <xdr:cNvPr id="702" name="n_2mainValue【学校施設】&#10;一人当たり面積">
          <a:extLst>
            <a:ext uri="{FF2B5EF4-FFF2-40B4-BE49-F238E27FC236}">
              <a16:creationId xmlns:a16="http://schemas.microsoft.com/office/drawing/2014/main" id="{E4DB192A-3110-4483-AAB6-13A13B367DE5}"/>
            </a:ext>
          </a:extLst>
        </xdr:cNvPr>
        <xdr:cNvSpPr txBox="1"/>
      </xdr:nvSpPr>
      <xdr:spPr>
        <a:xfrm>
          <a:off x="20199427" y="10910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113784</xdr:rowOff>
    </xdr:from>
    <xdr:ext cx="469744" cy="259045"/>
    <xdr:sp macro="" textlink="">
      <xdr:nvSpPr>
        <xdr:cNvPr id="703" name="n_3mainValue【学校施設】&#10;一人当たり面積">
          <a:extLst>
            <a:ext uri="{FF2B5EF4-FFF2-40B4-BE49-F238E27FC236}">
              <a16:creationId xmlns:a16="http://schemas.microsoft.com/office/drawing/2014/main" id="{89646298-777C-4B49-A946-6A316D8E35EB}"/>
            </a:ext>
          </a:extLst>
        </xdr:cNvPr>
        <xdr:cNvSpPr txBox="1"/>
      </xdr:nvSpPr>
      <xdr:spPr>
        <a:xfrm>
          <a:off x="19310427" y="10915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119804</xdr:rowOff>
    </xdr:from>
    <xdr:ext cx="469744" cy="259045"/>
    <xdr:sp macro="" textlink="">
      <xdr:nvSpPr>
        <xdr:cNvPr id="704" name="n_4mainValue【学校施設】&#10;一人当たり面積">
          <a:extLst>
            <a:ext uri="{FF2B5EF4-FFF2-40B4-BE49-F238E27FC236}">
              <a16:creationId xmlns:a16="http://schemas.microsoft.com/office/drawing/2014/main" id="{78AAD676-F82E-42BC-86A3-FEC80E6507BD}"/>
            </a:ext>
          </a:extLst>
        </xdr:cNvPr>
        <xdr:cNvSpPr txBox="1"/>
      </xdr:nvSpPr>
      <xdr:spPr>
        <a:xfrm>
          <a:off x="18421427" y="10921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05" name="正方形/長方形 704">
          <a:extLst>
            <a:ext uri="{FF2B5EF4-FFF2-40B4-BE49-F238E27FC236}">
              <a16:creationId xmlns:a16="http://schemas.microsoft.com/office/drawing/2014/main" id="{2BF1C5AB-4E11-45D2-8EBC-F675837ECE13}"/>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06" name="正方形/長方形 705">
          <a:extLst>
            <a:ext uri="{FF2B5EF4-FFF2-40B4-BE49-F238E27FC236}">
              <a16:creationId xmlns:a16="http://schemas.microsoft.com/office/drawing/2014/main" id="{9CA83212-9528-4249-8B4C-48D87ED34D3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07" name="正方形/長方形 706">
          <a:extLst>
            <a:ext uri="{FF2B5EF4-FFF2-40B4-BE49-F238E27FC236}">
              <a16:creationId xmlns:a16="http://schemas.microsoft.com/office/drawing/2014/main" id="{604EB1CD-50E5-4332-95A4-06FA5AF8C767}"/>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08" name="正方形/長方形 707">
          <a:extLst>
            <a:ext uri="{FF2B5EF4-FFF2-40B4-BE49-F238E27FC236}">
              <a16:creationId xmlns:a16="http://schemas.microsoft.com/office/drawing/2014/main" id="{EDC6AB6E-0653-4E1A-9CE1-D7363B0BE368}"/>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09" name="正方形/長方形 708">
          <a:extLst>
            <a:ext uri="{FF2B5EF4-FFF2-40B4-BE49-F238E27FC236}">
              <a16:creationId xmlns:a16="http://schemas.microsoft.com/office/drawing/2014/main" id="{8749CFEE-FB42-4F9A-9083-57D34DBD3DCB}"/>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0" name="正方形/長方形 709">
          <a:extLst>
            <a:ext uri="{FF2B5EF4-FFF2-40B4-BE49-F238E27FC236}">
              <a16:creationId xmlns:a16="http://schemas.microsoft.com/office/drawing/2014/main" id="{9549972A-6E8D-40E2-8BD6-A7EDA2684D05}"/>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11" name="正方形/長方形 710">
          <a:extLst>
            <a:ext uri="{FF2B5EF4-FFF2-40B4-BE49-F238E27FC236}">
              <a16:creationId xmlns:a16="http://schemas.microsoft.com/office/drawing/2014/main" id="{C972EC66-D231-458E-9132-1829838BB533}"/>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12" name="正方形/長方形 711">
          <a:extLst>
            <a:ext uri="{FF2B5EF4-FFF2-40B4-BE49-F238E27FC236}">
              <a16:creationId xmlns:a16="http://schemas.microsoft.com/office/drawing/2014/main" id="{17EA44E1-30FA-4511-864B-797C926C3265}"/>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13" name="正方形/長方形 712">
          <a:extLst>
            <a:ext uri="{FF2B5EF4-FFF2-40B4-BE49-F238E27FC236}">
              <a16:creationId xmlns:a16="http://schemas.microsoft.com/office/drawing/2014/main" id="{8AC4B38D-3167-483E-BE17-25FD3FD14A3F}"/>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14" name="正方形/長方形 713">
          <a:extLst>
            <a:ext uri="{FF2B5EF4-FFF2-40B4-BE49-F238E27FC236}">
              <a16:creationId xmlns:a16="http://schemas.microsoft.com/office/drawing/2014/main" id="{A592924E-7E65-4040-8CD9-20879453C7F7}"/>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15" name="正方形/長方形 714">
          <a:extLst>
            <a:ext uri="{FF2B5EF4-FFF2-40B4-BE49-F238E27FC236}">
              <a16:creationId xmlns:a16="http://schemas.microsoft.com/office/drawing/2014/main" id="{7DE5411E-B7E1-4AA2-AB93-35DA5F9793A2}"/>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16" name="正方形/長方形 715">
          <a:extLst>
            <a:ext uri="{FF2B5EF4-FFF2-40B4-BE49-F238E27FC236}">
              <a16:creationId xmlns:a16="http://schemas.microsoft.com/office/drawing/2014/main" id="{261D2A50-08D9-4293-8711-033FA7DE4B1E}"/>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17" name="正方形/長方形 716">
          <a:extLst>
            <a:ext uri="{FF2B5EF4-FFF2-40B4-BE49-F238E27FC236}">
              <a16:creationId xmlns:a16="http://schemas.microsoft.com/office/drawing/2014/main" id="{AB9D5513-1FE9-4CDB-A065-332A41C5F0C9}"/>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18" name="正方形/長方形 717">
          <a:extLst>
            <a:ext uri="{FF2B5EF4-FFF2-40B4-BE49-F238E27FC236}">
              <a16:creationId xmlns:a16="http://schemas.microsoft.com/office/drawing/2014/main" id="{4C67ECAF-48CE-493B-8235-44CF16CAA96C}"/>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19" name="正方形/長方形 718">
          <a:extLst>
            <a:ext uri="{FF2B5EF4-FFF2-40B4-BE49-F238E27FC236}">
              <a16:creationId xmlns:a16="http://schemas.microsoft.com/office/drawing/2014/main" id="{1EC4EDE1-F9F2-41BD-A6FC-DB2DDD3CE8E8}"/>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20" name="正方形/長方形 719">
          <a:extLst>
            <a:ext uri="{FF2B5EF4-FFF2-40B4-BE49-F238E27FC236}">
              <a16:creationId xmlns:a16="http://schemas.microsoft.com/office/drawing/2014/main" id="{79931FC2-53E6-426F-A07B-546F6F3B4D63}"/>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21" name="正方形/長方形 720">
          <a:extLst>
            <a:ext uri="{FF2B5EF4-FFF2-40B4-BE49-F238E27FC236}">
              <a16:creationId xmlns:a16="http://schemas.microsoft.com/office/drawing/2014/main" id="{205A8AD4-AE78-40C1-A5EF-14086FB3462B}"/>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2" name="正方形/長方形 721">
          <a:extLst>
            <a:ext uri="{FF2B5EF4-FFF2-40B4-BE49-F238E27FC236}">
              <a16:creationId xmlns:a16="http://schemas.microsoft.com/office/drawing/2014/main" id="{D29B8209-5979-4F9F-8F6F-D592D1F0D60B}"/>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3" name="正方形/長方形 722">
          <a:extLst>
            <a:ext uri="{FF2B5EF4-FFF2-40B4-BE49-F238E27FC236}">
              <a16:creationId xmlns:a16="http://schemas.microsoft.com/office/drawing/2014/main" id="{34349AA3-94EA-458F-85F6-27CCB93F703E}"/>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4" name="正方形/長方形 723">
          <a:extLst>
            <a:ext uri="{FF2B5EF4-FFF2-40B4-BE49-F238E27FC236}">
              <a16:creationId xmlns:a16="http://schemas.microsoft.com/office/drawing/2014/main" id="{C674E0C8-2517-4BD5-841C-34FD25CC909F}"/>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5" name="正方形/長方形 724">
          <a:extLst>
            <a:ext uri="{FF2B5EF4-FFF2-40B4-BE49-F238E27FC236}">
              <a16:creationId xmlns:a16="http://schemas.microsoft.com/office/drawing/2014/main" id="{507F87C9-D0C7-4BD3-AEA5-AE410F2FB814}"/>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26" name="正方形/長方形 725">
          <a:extLst>
            <a:ext uri="{FF2B5EF4-FFF2-40B4-BE49-F238E27FC236}">
              <a16:creationId xmlns:a16="http://schemas.microsoft.com/office/drawing/2014/main" id="{32FBB792-0840-4B79-A51B-BE0376EB2EEB}"/>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27" name="正方形/長方形 726">
          <a:extLst>
            <a:ext uri="{FF2B5EF4-FFF2-40B4-BE49-F238E27FC236}">
              <a16:creationId xmlns:a16="http://schemas.microsoft.com/office/drawing/2014/main" id="{E084AD0E-F251-4467-9314-85F27BA1A38B}"/>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8" name="正方形/長方形 727">
          <a:extLst>
            <a:ext uri="{FF2B5EF4-FFF2-40B4-BE49-F238E27FC236}">
              <a16:creationId xmlns:a16="http://schemas.microsoft.com/office/drawing/2014/main" id="{A3E68634-2B45-4243-8486-234A25AFE16E}"/>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29" name="テキスト ボックス 728">
          <a:extLst>
            <a:ext uri="{FF2B5EF4-FFF2-40B4-BE49-F238E27FC236}">
              <a16:creationId xmlns:a16="http://schemas.microsoft.com/office/drawing/2014/main" id="{A3D7A101-5167-4D5A-BD73-5814C71E845D}"/>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0" name="直線コネクタ 729">
          <a:extLst>
            <a:ext uri="{FF2B5EF4-FFF2-40B4-BE49-F238E27FC236}">
              <a16:creationId xmlns:a16="http://schemas.microsoft.com/office/drawing/2014/main" id="{17A0CEAD-B1B9-49BF-AB64-831C4221DCB2}"/>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31" name="テキスト ボックス 730">
          <a:extLst>
            <a:ext uri="{FF2B5EF4-FFF2-40B4-BE49-F238E27FC236}">
              <a16:creationId xmlns:a16="http://schemas.microsoft.com/office/drawing/2014/main" id="{A9C37A32-0A69-4671-AD0A-FAAD37007C88}"/>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32" name="直線コネクタ 731">
          <a:extLst>
            <a:ext uri="{FF2B5EF4-FFF2-40B4-BE49-F238E27FC236}">
              <a16:creationId xmlns:a16="http://schemas.microsoft.com/office/drawing/2014/main" id="{1EFC5B9B-9A69-4CD6-B1DE-D19DFE457CC3}"/>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33" name="テキスト ボックス 732">
          <a:extLst>
            <a:ext uri="{FF2B5EF4-FFF2-40B4-BE49-F238E27FC236}">
              <a16:creationId xmlns:a16="http://schemas.microsoft.com/office/drawing/2014/main" id="{645931B5-D970-403A-8D3D-26CCBA706ADD}"/>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34" name="直線コネクタ 733">
          <a:extLst>
            <a:ext uri="{FF2B5EF4-FFF2-40B4-BE49-F238E27FC236}">
              <a16:creationId xmlns:a16="http://schemas.microsoft.com/office/drawing/2014/main" id="{DDFE7C97-66BF-4757-ACAD-07BEBFE97B75}"/>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35" name="テキスト ボックス 734">
          <a:extLst>
            <a:ext uri="{FF2B5EF4-FFF2-40B4-BE49-F238E27FC236}">
              <a16:creationId xmlns:a16="http://schemas.microsoft.com/office/drawing/2014/main" id="{C04E0CAF-1C35-48DA-92B0-53D1FED48B79}"/>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36" name="直線コネクタ 735">
          <a:extLst>
            <a:ext uri="{FF2B5EF4-FFF2-40B4-BE49-F238E27FC236}">
              <a16:creationId xmlns:a16="http://schemas.microsoft.com/office/drawing/2014/main" id="{CBEF621E-DB46-4431-975F-E112FE463BBB}"/>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37" name="テキスト ボックス 736">
          <a:extLst>
            <a:ext uri="{FF2B5EF4-FFF2-40B4-BE49-F238E27FC236}">
              <a16:creationId xmlns:a16="http://schemas.microsoft.com/office/drawing/2014/main" id="{CFE7B8BF-05E9-4DBB-ABF9-E243F945FE8A}"/>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38" name="直線コネクタ 737">
          <a:extLst>
            <a:ext uri="{FF2B5EF4-FFF2-40B4-BE49-F238E27FC236}">
              <a16:creationId xmlns:a16="http://schemas.microsoft.com/office/drawing/2014/main" id="{9DFAD75F-EF0B-4EC8-BB1B-F5D305CF1CA1}"/>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39" name="テキスト ボックス 738">
          <a:extLst>
            <a:ext uri="{FF2B5EF4-FFF2-40B4-BE49-F238E27FC236}">
              <a16:creationId xmlns:a16="http://schemas.microsoft.com/office/drawing/2014/main" id="{9B0A9F30-B1AA-4DE5-BEC3-4CD498FDBD92}"/>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40" name="直線コネクタ 739">
          <a:extLst>
            <a:ext uri="{FF2B5EF4-FFF2-40B4-BE49-F238E27FC236}">
              <a16:creationId xmlns:a16="http://schemas.microsoft.com/office/drawing/2014/main" id="{C0712E3C-2D2B-4261-941B-15EBDF9F04B6}"/>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41" name="テキスト ボックス 740">
          <a:extLst>
            <a:ext uri="{FF2B5EF4-FFF2-40B4-BE49-F238E27FC236}">
              <a16:creationId xmlns:a16="http://schemas.microsoft.com/office/drawing/2014/main" id="{082D5FDF-2EB3-482D-A20E-BAEE0E1F5793}"/>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42" name="直線コネクタ 741">
          <a:extLst>
            <a:ext uri="{FF2B5EF4-FFF2-40B4-BE49-F238E27FC236}">
              <a16:creationId xmlns:a16="http://schemas.microsoft.com/office/drawing/2014/main" id="{1359E32A-A39D-4841-9BF3-46DA8047AF1B}"/>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43" name="テキスト ボックス 742">
          <a:extLst>
            <a:ext uri="{FF2B5EF4-FFF2-40B4-BE49-F238E27FC236}">
              <a16:creationId xmlns:a16="http://schemas.microsoft.com/office/drawing/2014/main" id="{7A8C1848-C41B-43F7-9AFC-F92DA1761F1C}"/>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4" name="直線コネクタ 743">
          <a:extLst>
            <a:ext uri="{FF2B5EF4-FFF2-40B4-BE49-F238E27FC236}">
              <a16:creationId xmlns:a16="http://schemas.microsoft.com/office/drawing/2014/main" id="{7A4AA6F2-F352-4582-B47D-C9F98306820B}"/>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5" name="【公民館】&#10;有形固定資産減価償却率グラフ枠">
          <a:extLst>
            <a:ext uri="{FF2B5EF4-FFF2-40B4-BE49-F238E27FC236}">
              <a16:creationId xmlns:a16="http://schemas.microsoft.com/office/drawing/2014/main" id="{504362EC-F0B2-4CC6-B9D5-DD1852F38D35}"/>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9252</xdr:rowOff>
    </xdr:from>
    <xdr:to>
      <xdr:col>85</xdr:col>
      <xdr:colOff>126364</xdr:colOff>
      <xdr:row>109</xdr:row>
      <xdr:rowOff>35379</xdr:rowOff>
    </xdr:to>
    <xdr:cxnSp macro="">
      <xdr:nvCxnSpPr>
        <xdr:cNvPr id="746" name="直線コネクタ 745">
          <a:extLst>
            <a:ext uri="{FF2B5EF4-FFF2-40B4-BE49-F238E27FC236}">
              <a16:creationId xmlns:a16="http://schemas.microsoft.com/office/drawing/2014/main" id="{6FC5E5C4-1297-4BBA-8E3F-B842BC69371B}"/>
            </a:ext>
          </a:extLst>
        </xdr:cNvPr>
        <xdr:cNvCxnSpPr/>
      </xdr:nvCxnSpPr>
      <xdr:spPr>
        <a:xfrm flipV="1">
          <a:off x="16318864" y="17154252"/>
          <a:ext cx="0" cy="1569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47" name="【公民館】&#10;有形固定資産減価償却率最小値テキスト">
          <a:extLst>
            <a:ext uri="{FF2B5EF4-FFF2-40B4-BE49-F238E27FC236}">
              <a16:creationId xmlns:a16="http://schemas.microsoft.com/office/drawing/2014/main" id="{A837B022-095A-4C23-9E91-2DECE819B0F9}"/>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48" name="直線コネクタ 747">
          <a:extLst>
            <a:ext uri="{FF2B5EF4-FFF2-40B4-BE49-F238E27FC236}">
              <a16:creationId xmlns:a16="http://schemas.microsoft.com/office/drawing/2014/main" id="{7910C14A-D403-4050-AA1F-A55765AF4FAA}"/>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127379</xdr:rowOff>
    </xdr:from>
    <xdr:ext cx="340478" cy="259045"/>
    <xdr:sp macro="" textlink="">
      <xdr:nvSpPr>
        <xdr:cNvPr id="749" name="【公民館】&#10;有形固定資産減価償却率最大値テキスト">
          <a:extLst>
            <a:ext uri="{FF2B5EF4-FFF2-40B4-BE49-F238E27FC236}">
              <a16:creationId xmlns:a16="http://schemas.microsoft.com/office/drawing/2014/main" id="{9EA8460E-C06E-4945-97A7-B9DA25D25D3A}"/>
            </a:ext>
          </a:extLst>
        </xdr:cNvPr>
        <xdr:cNvSpPr txBox="1"/>
      </xdr:nvSpPr>
      <xdr:spPr>
        <a:xfrm>
          <a:off x="16357600" y="169294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9252</xdr:rowOff>
    </xdr:from>
    <xdr:to>
      <xdr:col>86</xdr:col>
      <xdr:colOff>25400</xdr:colOff>
      <xdr:row>100</xdr:row>
      <xdr:rowOff>9252</xdr:rowOff>
    </xdr:to>
    <xdr:cxnSp macro="">
      <xdr:nvCxnSpPr>
        <xdr:cNvPr id="750" name="直線コネクタ 749">
          <a:extLst>
            <a:ext uri="{FF2B5EF4-FFF2-40B4-BE49-F238E27FC236}">
              <a16:creationId xmlns:a16="http://schemas.microsoft.com/office/drawing/2014/main" id="{C435A88B-C74D-490A-9D9D-B2BC5A547757}"/>
            </a:ext>
          </a:extLst>
        </xdr:cNvPr>
        <xdr:cNvCxnSpPr/>
      </xdr:nvCxnSpPr>
      <xdr:spPr>
        <a:xfrm>
          <a:off x="16230600" y="17154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165843</xdr:rowOff>
    </xdr:from>
    <xdr:ext cx="405111" cy="259045"/>
    <xdr:sp macro="" textlink="">
      <xdr:nvSpPr>
        <xdr:cNvPr id="751" name="【公民館】&#10;有形固定資産減価償却率平均値テキスト">
          <a:extLst>
            <a:ext uri="{FF2B5EF4-FFF2-40B4-BE49-F238E27FC236}">
              <a16:creationId xmlns:a16="http://schemas.microsoft.com/office/drawing/2014/main" id="{94AB0E48-42D4-4E37-8528-EB452DA611B4}"/>
            </a:ext>
          </a:extLst>
        </xdr:cNvPr>
        <xdr:cNvSpPr txBox="1"/>
      </xdr:nvSpPr>
      <xdr:spPr>
        <a:xfrm>
          <a:off x="16357600" y="179966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142966</xdr:rowOff>
    </xdr:from>
    <xdr:to>
      <xdr:col>85</xdr:col>
      <xdr:colOff>177800</xdr:colOff>
      <xdr:row>106</xdr:row>
      <xdr:rowOff>73116</xdr:rowOff>
    </xdr:to>
    <xdr:sp macro="" textlink="">
      <xdr:nvSpPr>
        <xdr:cNvPr id="752" name="フローチャート: 判断 751">
          <a:extLst>
            <a:ext uri="{FF2B5EF4-FFF2-40B4-BE49-F238E27FC236}">
              <a16:creationId xmlns:a16="http://schemas.microsoft.com/office/drawing/2014/main" id="{C36F644B-C41F-40AF-8D6C-8BCC063393CF}"/>
            </a:ext>
          </a:extLst>
        </xdr:cNvPr>
        <xdr:cNvSpPr/>
      </xdr:nvSpPr>
      <xdr:spPr>
        <a:xfrm>
          <a:off x="16268700" y="1814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115207</xdr:rowOff>
    </xdr:from>
    <xdr:to>
      <xdr:col>81</xdr:col>
      <xdr:colOff>101600</xdr:colOff>
      <xdr:row>106</xdr:row>
      <xdr:rowOff>45357</xdr:rowOff>
    </xdr:to>
    <xdr:sp macro="" textlink="">
      <xdr:nvSpPr>
        <xdr:cNvPr id="753" name="フローチャート: 判断 752">
          <a:extLst>
            <a:ext uri="{FF2B5EF4-FFF2-40B4-BE49-F238E27FC236}">
              <a16:creationId xmlns:a16="http://schemas.microsoft.com/office/drawing/2014/main" id="{E20060E1-8596-48D3-A045-3C6862452917}"/>
            </a:ext>
          </a:extLst>
        </xdr:cNvPr>
        <xdr:cNvSpPr/>
      </xdr:nvSpPr>
      <xdr:spPr>
        <a:xfrm>
          <a:off x="15430500" y="1811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123371</xdr:rowOff>
    </xdr:from>
    <xdr:to>
      <xdr:col>76</xdr:col>
      <xdr:colOff>165100</xdr:colOff>
      <xdr:row>106</xdr:row>
      <xdr:rowOff>53521</xdr:rowOff>
    </xdr:to>
    <xdr:sp macro="" textlink="">
      <xdr:nvSpPr>
        <xdr:cNvPr id="754" name="フローチャート: 判断 753">
          <a:extLst>
            <a:ext uri="{FF2B5EF4-FFF2-40B4-BE49-F238E27FC236}">
              <a16:creationId xmlns:a16="http://schemas.microsoft.com/office/drawing/2014/main" id="{18886A06-9022-41A0-BCEC-BFAFAC0A66D3}"/>
            </a:ext>
          </a:extLst>
        </xdr:cNvPr>
        <xdr:cNvSpPr/>
      </xdr:nvSpPr>
      <xdr:spPr>
        <a:xfrm>
          <a:off x="14541500" y="181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110308</xdr:rowOff>
    </xdr:from>
    <xdr:to>
      <xdr:col>72</xdr:col>
      <xdr:colOff>38100</xdr:colOff>
      <xdr:row>106</xdr:row>
      <xdr:rowOff>40458</xdr:rowOff>
    </xdr:to>
    <xdr:sp macro="" textlink="">
      <xdr:nvSpPr>
        <xdr:cNvPr id="755" name="フローチャート: 判断 754">
          <a:extLst>
            <a:ext uri="{FF2B5EF4-FFF2-40B4-BE49-F238E27FC236}">
              <a16:creationId xmlns:a16="http://schemas.microsoft.com/office/drawing/2014/main" id="{03A193C6-F08A-46B2-8782-504D643D9A97}"/>
            </a:ext>
          </a:extLst>
        </xdr:cNvPr>
        <xdr:cNvSpPr/>
      </xdr:nvSpPr>
      <xdr:spPr>
        <a:xfrm>
          <a:off x="13652500" y="181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152763</xdr:rowOff>
    </xdr:from>
    <xdr:to>
      <xdr:col>67</xdr:col>
      <xdr:colOff>101600</xdr:colOff>
      <xdr:row>106</xdr:row>
      <xdr:rowOff>82913</xdr:rowOff>
    </xdr:to>
    <xdr:sp macro="" textlink="">
      <xdr:nvSpPr>
        <xdr:cNvPr id="756" name="フローチャート: 判断 755">
          <a:extLst>
            <a:ext uri="{FF2B5EF4-FFF2-40B4-BE49-F238E27FC236}">
              <a16:creationId xmlns:a16="http://schemas.microsoft.com/office/drawing/2014/main" id="{3E7A2D2B-7BA2-4BBA-891E-744B84D981B3}"/>
            </a:ext>
          </a:extLst>
        </xdr:cNvPr>
        <xdr:cNvSpPr/>
      </xdr:nvSpPr>
      <xdr:spPr>
        <a:xfrm>
          <a:off x="12763500" y="1815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57" name="テキスト ボックス 756">
          <a:extLst>
            <a:ext uri="{FF2B5EF4-FFF2-40B4-BE49-F238E27FC236}">
              <a16:creationId xmlns:a16="http://schemas.microsoft.com/office/drawing/2014/main" id="{9537012A-31B2-44E0-AF9D-0425099A57F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58" name="テキスト ボックス 757">
          <a:extLst>
            <a:ext uri="{FF2B5EF4-FFF2-40B4-BE49-F238E27FC236}">
              <a16:creationId xmlns:a16="http://schemas.microsoft.com/office/drawing/2014/main" id="{D0C82ACD-1F57-4332-9FB3-F6CBC0EAB4A9}"/>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59" name="テキスト ボックス 758">
          <a:extLst>
            <a:ext uri="{FF2B5EF4-FFF2-40B4-BE49-F238E27FC236}">
              <a16:creationId xmlns:a16="http://schemas.microsoft.com/office/drawing/2014/main" id="{BE588C0A-1A60-453A-AF84-9ACCE87CD8F1}"/>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0" name="テキスト ボックス 759">
          <a:extLst>
            <a:ext uri="{FF2B5EF4-FFF2-40B4-BE49-F238E27FC236}">
              <a16:creationId xmlns:a16="http://schemas.microsoft.com/office/drawing/2014/main" id="{1A78B48D-F271-4F56-88DB-1DE59BD7BA79}"/>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1" name="テキスト ボックス 760">
          <a:extLst>
            <a:ext uri="{FF2B5EF4-FFF2-40B4-BE49-F238E27FC236}">
              <a16:creationId xmlns:a16="http://schemas.microsoft.com/office/drawing/2014/main" id="{B4C65B6E-8713-40C1-898A-65B209BE3973}"/>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82550</xdr:rowOff>
    </xdr:from>
    <xdr:to>
      <xdr:col>85</xdr:col>
      <xdr:colOff>177800</xdr:colOff>
      <xdr:row>107</xdr:row>
      <xdr:rowOff>12700</xdr:rowOff>
    </xdr:to>
    <xdr:sp macro="" textlink="">
      <xdr:nvSpPr>
        <xdr:cNvPr id="762" name="楕円 761">
          <a:extLst>
            <a:ext uri="{FF2B5EF4-FFF2-40B4-BE49-F238E27FC236}">
              <a16:creationId xmlns:a16="http://schemas.microsoft.com/office/drawing/2014/main" id="{90153823-D2B2-437E-8E7B-09FB362490FC}"/>
            </a:ext>
          </a:extLst>
        </xdr:cNvPr>
        <xdr:cNvSpPr/>
      </xdr:nvSpPr>
      <xdr:spPr>
        <a:xfrm>
          <a:off x="16268700" y="1825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60977</xdr:rowOff>
    </xdr:from>
    <xdr:ext cx="405111" cy="259045"/>
    <xdr:sp macro="" textlink="">
      <xdr:nvSpPr>
        <xdr:cNvPr id="763" name="【公民館】&#10;有形固定資産減価償却率該当値テキスト">
          <a:extLst>
            <a:ext uri="{FF2B5EF4-FFF2-40B4-BE49-F238E27FC236}">
              <a16:creationId xmlns:a16="http://schemas.microsoft.com/office/drawing/2014/main" id="{370ECE0B-5096-4BC8-95B5-5B2787D4BA8D}"/>
            </a:ext>
          </a:extLst>
        </xdr:cNvPr>
        <xdr:cNvSpPr txBox="1"/>
      </xdr:nvSpPr>
      <xdr:spPr>
        <a:xfrm>
          <a:off x="16357600" y="1823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59689</xdr:rowOff>
    </xdr:from>
    <xdr:to>
      <xdr:col>81</xdr:col>
      <xdr:colOff>101600</xdr:colOff>
      <xdr:row>106</xdr:row>
      <xdr:rowOff>161289</xdr:rowOff>
    </xdr:to>
    <xdr:sp macro="" textlink="">
      <xdr:nvSpPr>
        <xdr:cNvPr id="764" name="楕円 763">
          <a:extLst>
            <a:ext uri="{FF2B5EF4-FFF2-40B4-BE49-F238E27FC236}">
              <a16:creationId xmlns:a16="http://schemas.microsoft.com/office/drawing/2014/main" id="{CF3123CC-2F22-436B-8D38-052132EE470F}"/>
            </a:ext>
          </a:extLst>
        </xdr:cNvPr>
        <xdr:cNvSpPr/>
      </xdr:nvSpPr>
      <xdr:spPr>
        <a:xfrm>
          <a:off x="15430500" y="1823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110489</xdr:rowOff>
    </xdr:from>
    <xdr:to>
      <xdr:col>85</xdr:col>
      <xdr:colOff>127000</xdr:colOff>
      <xdr:row>106</xdr:row>
      <xdr:rowOff>133350</xdr:rowOff>
    </xdr:to>
    <xdr:cxnSp macro="">
      <xdr:nvCxnSpPr>
        <xdr:cNvPr id="765" name="直線コネクタ 764">
          <a:extLst>
            <a:ext uri="{FF2B5EF4-FFF2-40B4-BE49-F238E27FC236}">
              <a16:creationId xmlns:a16="http://schemas.microsoft.com/office/drawing/2014/main" id="{6AF2D4DB-D0E9-4163-8731-E72FB2CBADA8}"/>
            </a:ext>
          </a:extLst>
        </xdr:cNvPr>
        <xdr:cNvCxnSpPr/>
      </xdr:nvCxnSpPr>
      <xdr:spPr>
        <a:xfrm>
          <a:off x="15481300" y="18284189"/>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147864</xdr:rowOff>
    </xdr:from>
    <xdr:to>
      <xdr:col>76</xdr:col>
      <xdr:colOff>165100</xdr:colOff>
      <xdr:row>107</xdr:row>
      <xdr:rowOff>78014</xdr:rowOff>
    </xdr:to>
    <xdr:sp macro="" textlink="">
      <xdr:nvSpPr>
        <xdr:cNvPr id="766" name="楕円 765">
          <a:extLst>
            <a:ext uri="{FF2B5EF4-FFF2-40B4-BE49-F238E27FC236}">
              <a16:creationId xmlns:a16="http://schemas.microsoft.com/office/drawing/2014/main" id="{DA0E0ADA-8BE0-41F1-9CA0-3BEC716F8E3A}"/>
            </a:ext>
          </a:extLst>
        </xdr:cNvPr>
        <xdr:cNvSpPr/>
      </xdr:nvSpPr>
      <xdr:spPr>
        <a:xfrm>
          <a:off x="14541500" y="18321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110489</xdr:rowOff>
    </xdr:from>
    <xdr:to>
      <xdr:col>81</xdr:col>
      <xdr:colOff>50800</xdr:colOff>
      <xdr:row>107</xdr:row>
      <xdr:rowOff>27214</xdr:rowOff>
    </xdr:to>
    <xdr:cxnSp macro="">
      <xdr:nvCxnSpPr>
        <xdr:cNvPr id="767" name="直線コネクタ 766">
          <a:extLst>
            <a:ext uri="{FF2B5EF4-FFF2-40B4-BE49-F238E27FC236}">
              <a16:creationId xmlns:a16="http://schemas.microsoft.com/office/drawing/2014/main" id="{E76C0E23-A67B-42F1-B7EF-99DE4D5FBA79}"/>
            </a:ext>
          </a:extLst>
        </xdr:cNvPr>
        <xdr:cNvCxnSpPr/>
      </xdr:nvCxnSpPr>
      <xdr:spPr>
        <a:xfrm flipV="1">
          <a:off x="14592300" y="18284189"/>
          <a:ext cx="889000" cy="88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120106</xdr:rowOff>
    </xdr:from>
    <xdr:to>
      <xdr:col>72</xdr:col>
      <xdr:colOff>38100</xdr:colOff>
      <xdr:row>107</xdr:row>
      <xdr:rowOff>50256</xdr:rowOff>
    </xdr:to>
    <xdr:sp macro="" textlink="">
      <xdr:nvSpPr>
        <xdr:cNvPr id="768" name="楕円 767">
          <a:extLst>
            <a:ext uri="{FF2B5EF4-FFF2-40B4-BE49-F238E27FC236}">
              <a16:creationId xmlns:a16="http://schemas.microsoft.com/office/drawing/2014/main" id="{79F3E4E1-E748-4396-923A-52DE8DF9193A}"/>
            </a:ext>
          </a:extLst>
        </xdr:cNvPr>
        <xdr:cNvSpPr/>
      </xdr:nvSpPr>
      <xdr:spPr>
        <a:xfrm>
          <a:off x="13652500" y="1829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170906</xdr:rowOff>
    </xdr:from>
    <xdr:to>
      <xdr:col>76</xdr:col>
      <xdr:colOff>114300</xdr:colOff>
      <xdr:row>107</xdr:row>
      <xdr:rowOff>27214</xdr:rowOff>
    </xdr:to>
    <xdr:cxnSp macro="">
      <xdr:nvCxnSpPr>
        <xdr:cNvPr id="769" name="直線コネクタ 768">
          <a:extLst>
            <a:ext uri="{FF2B5EF4-FFF2-40B4-BE49-F238E27FC236}">
              <a16:creationId xmlns:a16="http://schemas.microsoft.com/office/drawing/2014/main" id="{453CDF7F-108F-4C98-BF2A-B345B56ADD47}"/>
            </a:ext>
          </a:extLst>
        </xdr:cNvPr>
        <xdr:cNvCxnSpPr/>
      </xdr:nvCxnSpPr>
      <xdr:spPr>
        <a:xfrm>
          <a:off x="13703300" y="18344606"/>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30299</xdr:rowOff>
    </xdr:from>
    <xdr:to>
      <xdr:col>67</xdr:col>
      <xdr:colOff>101600</xdr:colOff>
      <xdr:row>107</xdr:row>
      <xdr:rowOff>131899</xdr:rowOff>
    </xdr:to>
    <xdr:sp macro="" textlink="">
      <xdr:nvSpPr>
        <xdr:cNvPr id="770" name="楕円 769">
          <a:extLst>
            <a:ext uri="{FF2B5EF4-FFF2-40B4-BE49-F238E27FC236}">
              <a16:creationId xmlns:a16="http://schemas.microsoft.com/office/drawing/2014/main" id="{5324E4E0-9F21-4881-B72F-EBA31A60311E}"/>
            </a:ext>
          </a:extLst>
        </xdr:cNvPr>
        <xdr:cNvSpPr/>
      </xdr:nvSpPr>
      <xdr:spPr>
        <a:xfrm>
          <a:off x="12763500" y="1837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170906</xdr:rowOff>
    </xdr:from>
    <xdr:to>
      <xdr:col>71</xdr:col>
      <xdr:colOff>177800</xdr:colOff>
      <xdr:row>107</xdr:row>
      <xdr:rowOff>81099</xdr:rowOff>
    </xdr:to>
    <xdr:cxnSp macro="">
      <xdr:nvCxnSpPr>
        <xdr:cNvPr id="771" name="直線コネクタ 770">
          <a:extLst>
            <a:ext uri="{FF2B5EF4-FFF2-40B4-BE49-F238E27FC236}">
              <a16:creationId xmlns:a16="http://schemas.microsoft.com/office/drawing/2014/main" id="{D5F8AD5A-01DF-475D-825F-6685B9FD8AA5}"/>
            </a:ext>
          </a:extLst>
        </xdr:cNvPr>
        <xdr:cNvCxnSpPr/>
      </xdr:nvCxnSpPr>
      <xdr:spPr>
        <a:xfrm flipV="1">
          <a:off x="12814300" y="18344606"/>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61884</xdr:rowOff>
    </xdr:from>
    <xdr:ext cx="405111" cy="259045"/>
    <xdr:sp macro="" textlink="">
      <xdr:nvSpPr>
        <xdr:cNvPr id="772" name="n_1aveValue【公民館】&#10;有形固定資産減価償却率">
          <a:extLst>
            <a:ext uri="{FF2B5EF4-FFF2-40B4-BE49-F238E27FC236}">
              <a16:creationId xmlns:a16="http://schemas.microsoft.com/office/drawing/2014/main" id="{9731E16E-7BF6-49CA-88A8-A8601574C932}"/>
            </a:ext>
          </a:extLst>
        </xdr:cNvPr>
        <xdr:cNvSpPr txBox="1"/>
      </xdr:nvSpPr>
      <xdr:spPr>
        <a:xfrm>
          <a:off x="15266044" y="17892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70048</xdr:rowOff>
    </xdr:from>
    <xdr:ext cx="405111" cy="259045"/>
    <xdr:sp macro="" textlink="">
      <xdr:nvSpPr>
        <xdr:cNvPr id="773" name="n_2aveValue【公民館】&#10;有形固定資産減価償却率">
          <a:extLst>
            <a:ext uri="{FF2B5EF4-FFF2-40B4-BE49-F238E27FC236}">
              <a16:creationId xmlns:a16="http://schemas.microsoft.com/office/drawing/2014/main" id="{3E1D7FEC-ACED-4DFE-A1A7-2A4DCC0EBA4C}"/>
            </a:ext>
          </a:extLst>
        </xdr:cNvPr>
        <xdr:cNvSpPr txBox="1"/>
      </xdr:nvSpPr>
      <xdr:spPr>
        <a:xfrm>
          <a:off x="14389744" y="179008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56985</xdr:rowOff>
    </xdr:from>
    <xdr:ext cx="405111" cy="259045"/>
    <xdr:sp macro="" textlink="">
      <xdr:nvSpPr>
        <xdr:cNvPr id="774" name="n_3aveValue【公民館】&#10;有形固定資産減価償却率">
          <a:extLst>
            <a:ext uri="{FF2B5EF4-FFF2-40B4-BE49-F238E27FC236}">
              <a16:creationId xmlns:a16="http://schemas.microsoft.com/office/drawing/2014/main" id="{AB40171F-A197-4F73-BCDC-D7EF6228562A}"/>
            </a:ext>
          </a:extLst>
        </xdr:cNvPr>
        <xdr:cNvSpPr txBox="1"/>
      </xdr:nvSpPr>
      <xdr:spPr>
        <a:xfrm>
          <a:off x="13500744" y="17887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99440</xdr:rowOff>
    </xdr:from>
    <xdr:ext cx="405111" cy="259045"/>
    <xdr:sp macro="" textlink="">
      <xdr:nvSpPr>
        <xdr:cNvPr id="775" name="n_4aveValue【公民館】&#10;有形固定資産減価償却率">
          <a:extLst>
            <a:ext uri="{FF2B5EF4-FFF2-40B4-BE49-F238E27FC236}">
              <a16:creationId xmlns:a16="http://schemas.microsoft.com/office/drawing/2014/main" id="{1254DCCB-1C09-4239-88C5-6142D891F31A}"/>
            </a:ext>
          </a:extLst>
        </xdr:cNvPr>
        <xdr:cNvSpPr txBox="1"/>
      </xdr:nvSpPr>
      <xdr:spPr>
        <a:xfrm>
          <a:off x="12611744" y="17930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152416</xdr:rowOff>
    </xdr:from>
    <xdr:ext cx="405111" cy="259045"/>
    <xdr:sp macro="" textlink="">
      <xdr:nvSpPr>
        <xdr:cNvPr id="776" name="n_1mainValue【公民館】&#10;有形固定資産減価償却率">
          <a:extLst>
            <a:ext uri="{FF2B5EF4-FFF2-40B4-BE49-F238E27FC236}">
              <a16:creationId xmlns:a16="http://schemas.microsoft.com/office/drawing/2014/main" id="{079051B5-F3D4-4BFF-9918-766336B512F6}"/>
            </a:ext>
          </a:extLst>
        </xdr:cNvPr>
        <xdr:cNvSpPr txBox="1"/>
      </xdr:nvSpPr>
      <xdr:spPr>
        <a:xfrm>
          <a:off x="15266044" y="18326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69141</xdr:rowOff>
    </xdr:from>
    <xdr:ext cx="405111" cy="259045"/>
    <xdr:sp macro="" textlink="">
      <xdr:nvSpPr>
        <xdr:cNvPr id="777" name="n_2mainValue【公民館】&#10;有形固定資産減価償却率">
          <a:extLst>
            <a:ext uri="{FF2B5EF4-FFF2-40B4-BE49-F238E27FC236}">
              <a16:creationId xmlns:a16="http://schemas.microsoft.com/office/drawing/2014/main" id="{26D7211D-B971-4405-A784-5533D6150639}"/>
            </a:ext>
          </a:extLst>
        </xdr:cNvPr>
        <xdr:cNvSpPr txBox="1"/>
      </xdr:nvSpPr>
      <xdr:spPr>
        <a:xfrm>
          <a:off x="14389744" y="18414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41383</xdr:rowOff>
    </xdr:from>
    <xdr:ext cx="405111" cy="259045"/>
    <xdr:sp macro="" textlink="">
      <xdr:nvSpPr>
        <xdr:cNvPr id="778" name="n_3mainValue【公民館】&#10;有形固定資産減価償却率">
          <a:extLst>
            <a:ext uri="{FF2B5EF4-FFF2-40B4-BE49-F238E27FC236}">
              <a16:creationId xmlns:a16="http://schemas.microsoft.com/office/drawing/2014/main" id="{58E2FDA5-BC0A-4E4A-AEBA-7B347CAB9197}"/>
            </a:ext>
          </a:extLst>
        </xdr:cNvPr>
        <xdr:cNvSpPr txBox="1"/>
      </xdr:nvSpPr>
      <xdr:spPr>
        <a:xfrm>
          <a:off x="13500744" y="18386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123026</xdr:rowOff>
    </xdr:from>
    <xdr:ext cx="405111" cy="259045"/>
    <xdr:sp macro="" textlink="">
      <xdr:nvSpPr>
        <xdr:cNvPr id="779" name="n_4mainValue【公民館】&#10;有形固定資産減価償却率">
          <a:extLst>
            <a:ext uri="{FF2B5EF4-FFF2-40B4-BE49-F238E27FC236}">
              <a16:creationId xmlns:a16="http://schemas.microsoft.com/office/drawing/2014/main" id="{DB52DE61-7F29-4B29-B0BA-EDDBED31A78B}"/>
            </a:ext>
          </a:extLst>
        </xdr:cNvPr>
        <xdr:cNvSpPr txBox="1"/>
      </xdr:nvSpPr>
      <xdr:spPr>
        <a:xfrm>
          <a:off x="12611744" y="18468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0" name="正方形/長方形 779">
          <a:extLst>
            <a:ext uri="{FF2B5EF4-FFF2-40B4-BE49-F238E27FC236}">
              <a16:creationId xmlns:a16="http://schemas.microsoft.com/office/drawing/2014/main" id="{0C12A668-F803-4198-AFB1-B7724E9FF18E}"/>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81" name="正方形/長方形 780">
          <a:extLst>
            <a:ext uri="{FF2B5EF4-FFF2-40B4-BE49-F238E27FC236}">
              <a16:creationId xmlns:a16="http://schemas.microsoft.com/office/drawing/2014/main" id="{927A570E-ADC0-4B5E-845A-80AD1625B46D}"/>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82" name="正方形/長方形 781">
          <a:extLst>
            <a:ext uri="{FF2B5EF4-FFF2-40B4-BE49-F238E27FC236}">
              <a16:creationId xmlns:a16="http://schemas.microsoft.com/office/drawing/2014/main" id="{F7A05F87-A45A-40BA-BB2E-05179DFDABD6}"/>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83" name="正方形/長方形 782">
          <a:extLst>
            <a:ext uri="{FF2B5EF4-FFF2-40B4-BE49-F238E27FC236}">
              <a16:creationId xmlns:a16="http://schemas.microsoft.com/office/drawing/2014/main" id="{3A024729-2530-456D-9F36-3EA142E28669}"/>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84" name="正方形/長方形 783">
          <a:extLst>
            <a:ext uri="{FF2B5EF4-FFF2-40B4-BE49-F238E27FC236}">
              <a16:creationId xmlns:a16="http://schemas.microsoft.com/office/drawing/2014/main" id="{2B2580DD-A97E-4867-BB50-BF248088A6DA}"/>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85" name="正方形/長方形 784">
          <a:extLst>
            <a:ext uri="{FF2B5EF4-FFF2-40B4-BE49-F238E27FC236}">
              <a16:creationId xmlns:a16="http://schemas.microsoft.com/office/drawing/2014/main" id="{995906C6-DD10-4270-947E-0B920CDADD0E}"/>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86" name="正方形/長方形 785">
          <a:extLst>
            <a:ext uri="{FF2B5EF4-FFF2-40B4-BE49-F238E27FC236}">
              <a16:creationId xmlns:a16="http://schemas.microsoft.com/office/drawing/2014/main" id="{C9E27519-BDFB-4180-82AE-883CA0726755}"/>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87" name="正方形/長方形 786">
          <a:extLst>
            <a:ext uri="{FF2B5EF4-FFF2-40B4-BE49-F238E27FC236}">
              <a16:creationId xmlns:a16="http://schemas.microsoft.com/office/drawing/2014/main" id="{CC06735A-234A-4A86-92BB-5DD81E1501A9}"/>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88" name="テキスト ボックス 787">
          <a:extLst>
            <a:ext uri="{FF2B5EF4-FFF2-40B4-BE49-F238E27FC236}">
              <a16:creationId xmlns:a16="http://schemas.microsoft.com/office/drawing/2014/main" id="{722C3EBB-D5F8-4284-8A14-1E7E7A4E07C3}"/>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89" name="直線コネクタ 788">
          <a:extLst>
            <a:ext uri="{FF2B5EF4-FFF2-40B4-BE49-F238E27FC236}">
              <a16:creationId xmlns:a16="http://schemas.microsoft.com/office/drawing/2014/main" id="{4D720FF6-B3C4-4A48-8376-382FFA45AAC2}"/>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90" name="直線コネクタ 789">
          <a:extLst>
            <a:ext uri="{FF2B5EF4-FFF2-40B4-BE49-F238E27FC236}">
              <a16:creationId xmlns:a16="http://schemas.microsoft.com/office/drawing/2014/main" id="{C18992B9-3C27-40CB-A4A0-1B3FB0CAFFBA}"/>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91" name="テキスト ボックス 790">
          <a:extLst>
            <a:ext uri="{FF2B5EF4-FFF2-40B4-BE49-F238E27FC236}">
              <a16:creationId xmlns:a16="http://schemas.microsoft.com/office/drawing/2014/main" id="{48E5E74B-0B75-4F4B-B2EC-C6B865126006}"/>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92" name="直線コネクタ 791">
          <a:extLst>
            <a:ext uri="{FF2B5EF4-FFF2-40B4-BE49-F238E27FC236}">
              <a16:creationId xmlns:a16="http://schemas.microsoft.com/office/drawing/2014/main" id="{EEA3A197-EC86-46EB-8D35-3C2F0A9677FB}"/>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93" name="テキスト ボックス 792">
          <a:extLst>
            <a:ext uri="{FF2B5EF4-FFF2-40B4-BE49-F238E27FC236}">
              <a16:creationId xmlns:a16="http://schemas.microsoft.com/office/drawing/2014/main" id="{279B2144-AEFC-4685-8CF1-D91E77E5157F}"/>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94" name="直線コネクタ 793">
          <a:extLst>
            <a:ext uri="{FF2B5EF4-FFF2-40B4-BE49-F238E27FC236}">
              <a16:creationId xmlns:a16="http://schemas.microsoft.com/office/drawing/2014/main" id="{5A282AA3-8D4D-4986-AA8E-9506278BC0FF}"/>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95" name="テキスト ボックス 794">
          <a:extLst>
            <a:ext uri="{FF2B5EF4-FFF2-40B4-BE49-F238E27FC236}">
              <a16:creationId xmlns:a16="http://schemas.microsoft.com/office/drawing/2014/main" id="{1090DE35-53F5-4716-841C-529501FDCD14}"/>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96" name="直線コネクタ 795">
          <a:extLst>
            <a:ext uri="{FF2B5EF4-FFF2-40B4-BE49-F238E27FC236}">
              <a16:creationId xmlns:a16="http://schemas.microsoft.com/office/drawing/2014/main" id="{BC2A73C3-0A06-4738-A047-5A55B7350AD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97" name="テキスト ボックス 796">
          <a:extLst>
            <a:ext uri="{FF2B5EF4-FFF2-40B4-BE49-F238E27FC236}">
              <a16:creationId xmlns:a16="http://schemas.microsoft.com/office/drawing/2014/main" id="{289B04EE-35FF-478D-BBE6-4B509EF2B5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98" name="直線コネクタ 797">
          <a:extLst>
            <a:ext uri="{FF2B5EF4-FFF2-40B4-BE49-F238E27FC236}">
              <a16:creationId xmlns:a16="http://schemas.microsoft.com/office/drawing/2014/main" id="{F7E9AF67-45C7-407E-804C-9A17ACCB602B}"/>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99" name="テキスト ボックス 798">
          <a:extLst>
            <a:ext uri="{FF2B5EF4-FFF2-40B4-BE49-F238E27FC236}">
              <a16:creationId xmlns:a16="http://schemas.microsoft.com/office/drawing/2014/main" id="{CA0C3EBE-3D62-40F2-A493-C006CF5694BA}"/>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0" name="直線コネクタ 799">
          <a:extLst>
            <a:ext uri="{FF2B5EF4-FFF2-40B4-BE49-F238E27FC236}">
              <a16:creationId xmlns:a16="http://schemas.microsoft.com/office/drawing/2014/main" id="{EEF9D3C3-8F78-41DE-BC38-83FD11B424CA}"/>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01" name="テキスト ボックス 800">
          <a:extLst>
            <a:ext uri="{FF2B5EF4-FFF2-40B4-BE49-F238E27FC236}">
              <a16:creationId xmlns:a16="http://schemas.microsoft.com/office/drawing/2014/main" id="{5763EE8A-F842-4D6F-8095-D8B2CEBD459B}"/>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02" name="【公民館】&#10;一人当たり面積グラフ枠">
          <a:extLst>
            <a:ext uri="{FF2B5EF4-FFF2-40B4-BE49-F238E27FC236}">
              <a16:creationId xmlns:a16="http://schemas.microsoft.com/office/drawing/2014/main" id="{5DC9C17E-F32B-4E63-AF83-61916C32CC53}"/>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160782</xdr:rowOff>
    </xdr:from>
    <xdr:to>
      <xdr:col>116</xdr:col>
      <xdr:colOff>62864</xdr:colOff>
      <xdr:row>108</xdr:row>
      <xdr:rowOff>123444</xdr:rowOff>
    </xdr:to>
    <xdr:cxnSp macro="">
      <xdr:nvCxnSpPr>
        <xdr:cNvPr id="803" name="直線コネクタ 802">
          <a:extLst>
            <a:ext uri="{FF2B5EF4-FFF2-40B4-BE49-F238E27FC236}">
              <a16:creationId xmlns:a16="http://schemas.microsoft.com/office/drawing/2014/main" id="{1FAF6C5F-5476-4A14-BADF-74513A6B94B3}"/>
            </a:ext>
          </a:extLst>
        </xdr:cNvPr>
        <xdr:cNvCxnSpPr/>
      </xdr:nvCxnSpPr>
      <xdr:spPr>
        <a:xfrm flipV="1">
          <a:off x="22160864" y="17134332"/>
          <a:ext cx="0" cy="150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127271</xdr:rowOff>
    </xdr:from>
    <xdr:ext cx="469744" cy="259045"/>
    <xdr:sp macro="" textlink="">
      <xdr:nvSpPr>
        <xdr:cNvPr id="804" name="【公民館】&#10;一人当たり面積最小値テキスト">
          <a:extLst>
            <a:ext uri="{FF2B5EF4-FFF2-40B4-BE49-F238E27FC236}">
              <a16:creationId xmlns:a16="http://schemas.microsoft.com/office/drawing/2014/main" id="{EE98878F-3652-4A75-8D39-601204035F28}"/>
            </a:ext>
          </a:extLst>
        </xdr:cNvPr>
        <xdr:cNvSpPr txBox="1"/>
      </xdr:nvSpPr>
      <xdr:spPr>
        <a:xfrm>
          <a:off x="22199600" y="18643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123444</xdr:rowOff>
    </xdr:from>
    <xdr:to>
      <xdr:col>116</xdr:col>
      <xdr:colOff>152400</xdr:colOff>
      <xdr:row>108</xdr:row>
      <xdr:rowOff>123444</xdr:rowOff>
    </xdr:to>
    <xdr:cxnSp macro="">
      <xdr:nvCxnSpPr>
        <xdr:cNvPr id="805" name="直線コネクタ 804">
          <a:extLst>
            <a:ext uri="{FF2B5EF4-FFF2-40B4-BE49-F238E27FC236}">
              <a16:creationId xmlns:a16="http://schemas.microsoft.com/office/drawing/2014/main" id="{909F0504-872B-46CE-9C9B-AF2BB7BB4860}"/>
            </a:ext>
          </a:extLst>
        </xdr:cNvPr>
        <xdr:cNvCxnSpPr/>
      </xdr:nvCxnSpPr>
      <xdr:spPr>
        <a:xfrm>
          <a:off x="22072600" y="18640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107459</xdr:rowOff>
    </xdr:from>
    <xdr:ext cx="469744" cy="259045"/>
    <xdr:sp macro="" textlink="">
      <xdr:nvSpPr>
        <xdr:cNvPr id="806" name="【公民館】&#10;一人当たり面積最大値テキスト">
          <a:extLst>
            <a:ext uri="{FF2B5EF4-FFF2-40B4-BE49-F238E27FC236}">
              <a16:creationId xmlns:a16="http://schemas.microsoft.com/office/drawing/2014/main" id="{91DFAB50-A6BB-4392-82EC-B3E24715C957}"/>
            </a:ext>
          </a:extLst>
        </xdr:cNvPr>
        <xdr:cNvSpPr txBox="1"/>
      </xdr:nvSpPr>
      <xdr:spPr>
        <a:xfrm>
          <a:off x="22199600" y="16909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160782</xdr:rowOff>
    </xdr:from>
    <xdr:to>
      <xdr:col>116</xdr:col>
      <xdr:colOff>152400</xdr:colOff>
      <xdr:row>99</xdr:row>
      <xdr:rowOff>160782</xdr:rowOff>
    </xdr:to>
    <xdr:cxnSp macro="">
      <xdr:nvCxnSpPr>
        <xdr:cNvPr id="807" name="直線コネクタ 806">
          <a:extLst>
            <a:ext uri="{FF2B5EF4-FFF2-40B4-BE49-F238E27FC236}">
              <a16:creationId xmlns:a16="http://schemas.microsoft.com/office/drawing/2014/main" id="{403F7C42-59FE-4866-8872-0194EACFF57C}"/>
            </a:ext>
          </a:extLst>
        </xdr:cNvPr>
        <xdr:cNvCxnSpPr/>
      </xdr:nvCxnSpPr>
      <xdr:spPr>
        <a:xfrm>
          <a:off x="22072600" y="1713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18305</xdr:rowOff>
    </xdr:from>
    <xdr:ext cx="469744" cy="259045"/>
    <xdr:sp macro="" textlink="">
      <xdr:nvSpPr>
        <xdr:cNvPr id="808" name="【公民館】&#10;一人当たり面積平均値テキスト">
          <a:extLst>
            <a:ext uri="{FF2B5EF4-FFF2-40B4-BE49-F238E27FC236}">
              <a16:creationId xmlns:a16="http://schemas.microsoft.com/office/drawing/2014/main" id="{3ADAC156-5130-43E0-88B3-CBB7E85CD1C7}"/>
            </a:ext>
          </a:extLst>
        </xdr:cNvPr>
        <xdr:cNvSpPr txBox="1"/>
      </xdr:nvSpPr>
      <xdr:spPr>
        <a:xfrm>
          <a:off x="22199600" y="181920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39878</xdr:rowOff>
    </xdr:from>
    <xdr:to>
      <xdr:col>116</xdr:col>
      <xdr:colOff>114300</xdr:colOff>
      <xdr:row>106</xdr:row>
      <xdr:rowOff>141478</xdr:rowOff>
    </xdr:to>
    <xdr:sp macro="" textlink="">
      <xdr:nvSpPr>
        <xdr:cNvPr id="809" name="フローチャート: 判断 808">
          <a:extLst>
            <a:ext uri="{FF2B5EF4-FFF2-40B4-BE49-F238E27FC236}">
              <a16:creationId xmlns:a16="http://schemas.microsoft.com/office/drawing/2014/main" id="{89114EA3-C98B-437F-9243-AEEDBD7254CC}"/>
            </a:ext>
          </a:extLst>
        </xdr:cNvPr>
        <xdr:cNvSpPr/>
      </xdr:nvSpPr>
      <xdr:spPr>
        <a:xfrm>
          <a:off x="22110700" y="18213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58928</xdr:rowOff>
    </xdr:from>
    <xdr:to>
      <xdr:col>112</xdr:col>
      <xdr:colOff>38100</xdr:colOff>
      <xdr:row>106</xdr:row>
      <xdr:rowOff>160528</xdr:rowOff>
    </xdr:to>
    <xdr:sp macro="" textlink="">
      <xdr:nvSpPr>
        <xdr:cNvPr id="810" name="フローチャート: 判断 809">
          <a:extLst>
            <a:ext uri="{FF2B5EF4-FFF2-40B4-BE49-F238E27FC236}">
              <a16:creationId xmlns:a16="http://schemas.microsoft.com/office/drawing/2014/main" id="{2B054ED8-AF2C-4AEB-8B46-350E35625A6E}"/>
            </a:ext>
          </a:extLst>
        </xdr:cNvPr>
        <xdr:cNvSpPr/>
      </xdr:nvSpPr>
      <xdr:spPr>
        <a:xfrm>
          <a:off x="21272500" y="18232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51308</xdr:rowOff>
    </xdr:from>
    <xdr:to>
      <xdr:col>107</xdr:col>
      <xdr:colOff>101600</xdr:colOff>
      <xdr:row>106</xdr:row>
      <xdr:rowOff>152908</xdr:rowOff>
    </xdr:to>
    <xdr:sp macro="" textlink="">
      <xdr:nvSpPr>
        <xdr:cNvPr id="811" name="フローチャート: 判断 810">
          <a:extLst>
            <a:ext uri="{FF2B5EF4-FFF2-40B4-BE49-F238E27FC236}">
              <a16:creationId xmlns:a16="http://schemas.microsoft.com/office/drawing/2014/main" id="{92D73539-B7D7-438E-814C-FD862D9E1A15}"/>
            </a:ext>
          </a:extLst>
        </xdr:cNvPr>
        <xdr:cNvSpPr/>
      </xdr:nvSpPr>
      <xdr:spPr>
        <a:xfrm>
          <a:off x="20383500" y="18225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71882</xdr:rowOff>
    </xdr:from>
    <xdr:to>
      <xdr:col>102</xdr:col>
      <xdr:colOff>165100</xdr:colOff>
      <xdr:row>107</xdr:row>
      <xdr:rowOff>2032</xdr:rowOff>
    </xdr:to>
    <xdr:sp macro="" textlink="">
      <xdr:nvSpPr>
        <xdr:cNvPr id="812" name="フローチャート: 判断 811">
          <a:extLst>
            <a:ext uri="{FF2B5EF4-FFF2-40B4-BE49-F238E27FC236}">
              <a16:creationId xmlns:a16="http://schemas.microsoft.com/office/drawing/2014/main" id="{464389BF-FAF2-4AD8-96A3-3FA83D4AFA1A}"/>
            </a:ext>
          </a:extLst>
        </xdr:cNvPr>
        <xdr:cNvSpPr/>
      </xdr:nvSpPr>
      <xdr:spPr>
        <a:xfrm>
          <a:off x="19494500" y="1824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102363</xdr:rowOff>
    </xdr:from>
    <xdr:to>
      <xdr:col>98</xdr:col>
      <xdr:colOff>38100</xdr:colOff>
      <xdr:row>107</xdr:row>
      <xdr:rowOff>32513</xdr:rowOff>
    </xdr:to>
    <xdr:sp macro="" textlink="">
      <xdr:nvSpPr>
        <xdr:cNvPr id="813" name="フローチャート: 判断 812">
          <a:extLst>
            <a:ext uri="{FF2B5EF4-FFF2-40B4-BE49-F238E27FC236}">
              <a16:creationId xmlns:a16="http://schemas.microsoft.com/office/drawing/2014/main" id="{27D10833-7917-4671-B5D3-82F31A76360F}"/>
            </a:ext>
          </a:extLst>
        </xdr:cNvPr>
        <xdr:cNvSpPr/>
      </xdr:nvSpPr>
      <xdr:spPr>
        <a:xfrm>
          <a:off x="18605500" y="1827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14" name="テキスト ボックス 813">
          <a:extLst>
            <a:ext uri="{FF2B5EF4-FFF2-40B4-BE49-F238E27FC236}">
              <a16:creationId xmlns:a16="http://schemas.microsoft.com/office/drawing/2014/main" id="{E0B3E9E5-5324-4D8B-AD4C-1492EDFF2AA4}"/>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15" name="テキスト ボックス 814">
          <a:extLst>
            <a:ext uri="{FF2B5EF4-FFF2-40B4-BE49-F238E27FC236}">
              <a16:creationId xmlns:a16="http://schemas.microsoft.com/office/drawing/2014/main" id="{9C25607E-02D7-4841-9C02-5C48BF52027C}"/>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16" name="テキスト ボックス 815">
          <a:extLst>
            <a:ext uri="{FF2B5EF4-FFF2-40B4-BE49-F238E27FC236}">
              <a16:creationId xmlns:a16="http://schemas.microsoft.com/office/drawing/2014/main" id="{6F67FC41-6857-4B31-ADC7-EEEFB11B3278}"/>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17" name="テキスト ボックス 816">
          <a:extLst>
            <a:ext uri="{FF2B5EF4-FFF2-40B4-BE49-F238E27FC236}">
              <a16:creationId xmlns:a16="http://schemas.microsoft.com/office/drawing/2014/main" id="{24C0369D-3CEE-4483-AD58-750F8F948EE9}"/>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18" name="テキスト ボックス 817">
          <a:extLst>
            <a:ext uri="{FF2B5EF4-FFF2-40B4-BE49-F238E27FC236}">
              <a16:creationId xmlns:a16="http://schemas.microsoft.com/office/drawing/2014/main" id="{B47237B9-A456-42F7-8FE1-8D77362561BA}"/>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81787</xdr:rowOff>
    </xdr:from>
    <xdr:to>
      <xdr:col>116</xdr:col>
      <xdr:colOff>114300</xdr:colOff>
      <xdr:row>105</xdr:row>
      <xdr:rowOff>11937</xdr:rowOff>
    </xdr:to>
    <xdr:sp macro="" textlink="">
      <xdr:nvSpPr>
        <xdr:cNvPr id="819" name="楕円 818">
          <a:extLst>
            <a:ext uri="{FF2B5EF4-FFF2-40B4-BE49-F238E27FC236}">
              <a16:creationId xmlns:a16="http://schemas.microsoft.com/office/drawing/2014/main" id="{0C5DE693-9F6C-405D-88ED-403660759363}"/>
            </a:ext>
          </a:extLst>
        </xdr:cNvPr>
        <xdr:cNvSpPr/>
      </xdr:nvSpPr>
      <xdr:spPr>
        <a:xfrm>
          <a:off x="22110700" y="17912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104664</xdr:rowOff>
    </xdr:from>
    <xdr:ext cx="469744" cy="259045"/>
    <xdr:sp macro="" textlink="">
      <xdr:nvSpPr>
        <xdr:cNvPr id="820" name="【公民館】&#10;一人当たり面積該当値テキスト">
          <a:extLst>
            <a:ext uri="{FF2B5EF4-FFF2-40B4-BE49-F238E27FC236}">
              <a16:creationId xmlns:a16="http://schemas.microsoft.com/office/drawing/2014/main" id="{B76652DB-1510-458E-A2A7-75FFBD20F00A}"/>
            </a:ext>
          </a:extLst>
        </xdr:cNvPr>
        <xdr:cNvSpPr txBox="1"/>
      </xdr:nvSpPr>
      <xdr:spPr>
        <a:xfrm>
          <a:off x="22199600" y="17764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101600</xdr:rowOff>
    </xdr:from>
    <xdr:to>
      <xdr:col>112</xdr:col>
      <xdr:colOff>38100</xdr:colOff>
      <xdr:row>105</xdr:row>
      <xdr:rowOff>31750</xdr:rowOff>
    </xdr:to>
    <xdr:sp macro="" textlink="">
      <xdr:nvSpPr>
        <xdr:cNvPr id="821" name="楕円 820">
          <a:extLst>
            <a:ext uri="{FF2B5EF4-FFF2-40B4-BE49-F238E27FC236}">
              <a16:creationId xmlns:a16="http://schemas.microsoft.com/office/drawing/2014/main" id="{E88A4739-F323-490B-9AB6-22A9504A13B9}"/>
            </a:ext>
          </a:extLst>
        </xdr:cNvPr>
        <xdr:cNvSpPr/>
      </xdr:nvSpPr>
      <xdr:spPr>
        <a:xfrm>
          <a:off x="21272500" y="1793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132587</xdr:rowOff>
    </xdr:from>
    <xdr:to>
      <xdr:col>116</xdr:col>
      <xdr:colOff>63500</xdr:colOff>
      <xdr:row>104</xdr:row>
      <xdr:rowOff>152400</xdr:rowOff>
    </xdr:to>
    <xdr:cxnSp macro="">
      <xdr:nvCxnSpPr>
        <xdr:cNvPr id="822" name="直線コネクタ 821">
          <a:extLst>
            <a:ext uri="{FF2B5EF4-FFF2-40B4-BE49-F238E27FC236}">
              <a16:creationId xmlns:a16="http://schemas.microsoft.com/office/drawing/2014/main" id="{E9A8FFE2-9FD3-44C0-8F3D-FFE769D42965}"/>
            </a:ext>
          </a:extLst>
        </xdr:cNvPr>
        <xdr:cNvCxnSpPr/>
      </xdr:nvCxnSpPr>
      <xdr:spPr>
        <a:xfrm flipV="1">
          <a:off x="21323300" y="17963387"/>
          <a:ext cx="838200" cy="19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66548</xdr:rowOff>
    </xdr:from>
    <xdr:to>
      <xdr:col>107</xdr:col>
      <xdr:colOff>101600</xdr:colOff>
      <xdr:row>103</xdr:row>
      <xdr:rowOff>168148</xdr:rowOff>
    </xdr:to>
    <xdr:sp macro="" textlink="">
      <xdr:nvSpPr>
        <xdr:cNvPr id="823" name="楕円 822">
          <a:extLst>
            <a:ext uri="{FF2B5EF4-FFF2-40B4-BE49-F238E27FC236}">
              <a16:creationId xmlns:a16="http://schemas.microsoft.com/office/drawing/2014/main" id="{FDF4ACDB-8AF5-4F80-A9A3-E40BF5956C34}"/>
            </a:ext>
          </a:extLst>
        </xdr:cNvPr>
        <xdr:cNvSpPr/>
      </xdr:nvSpPr>
      <xdr:spPr>
        <a:xfrm>
          <a:off x="20383500" y="1772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117348</xdr:rowOff>
    </xdr:from>
    <xdr:to>
      <xdr:col>111</xdr:col>
      <xdr:colOff>177800</xdr:colOff>
      <xdr:row>104</xdr:row>
      <xdr:rowOff>152400</xdr:rowOff>
    </xdr:to>
    <xdr:cxnSp macro="">
      <xdr:nvCxnSpPr>
        <xdr:cNvPr id="824" name="直線コネクタ 823">
          <a:extLst>
            <a:ext uri="{FF2B5EF4-FFF2-40B4-BE49-F238E27FC236}">
              <a16:creationId xmlns:a16="http://schemas.microsoft.com/office/drawing/2014/main" id="{1FEF494D-D312-4E1C-87DF-73E88C706F26}"/>
            </a:ext>
          </a:extLst>
        </xdr:cNvPr>
        <xdr:cNvCxnSpPr/>
      </xdr:nvCxnSpPr>
      <xdr:spPr>
        <a:xfrm>
          <a:off x="20434300" y="17776698"/>
          <a:ext cx="889000" cy="206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90932</xdr:rowOff>
    </xdr:from>
    <xdr:to>
      <xdr:col>102</xdr:col>
      <xdr:colOff>165100</xdr:colOff>
      <xdr:row>104</xdr:row>
      <xdr:rowOff>21082</xdr:rowOff>
    </xdr:to>
    <xdr:sp macro="" textlink="">
      <xdr:nvSpPr>
        <xdr:cNvPr id="825" name="楕円 824">
          <a:extLst>
            <a:ext uri="{FF2B5EF4-FFF2-40B4-BE49-F238E27FC236}">
              <a16:creationId xmlns:a16="http://schemas.microsoft.com/office/drawing/2014/main" id="{23A5AFA9-D2F3-4F7E-BBBE-4DF187D8D325}"/>
            </a:ext>
          </a:extLst>
        </xdr:cNvPr>
        <xdr:cNvSpPr/>
      </xdr:nvSpPr>
      <xdr:spPr>
        <a:xfrm>
          <a:off x="19494500" y="17750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117348</xdr:rowOff>
    </xdr:from>
    <xdr:to>
      <xdr:col>107</xdr:col>
      <xdr:colOff>50800</xdr:colOff>
      <xdr:row>103</xdr:row>
      <xdr:rowOff>141732</xdr:rowOff>
    </xdr:to>
    <xdr:cxnSp macro="">
      <xdr:nvCxnSpPr>
        <xdr:cNvPr id="826" name="直線コネクタ 825">
          <a:extLst>
            <a:ext uri="{FF2B5EF4-FFF2-40B4-BE49-F238E27FC236}">
              <a16:creationId xmlns:a16="http://schemas.microsoft.com/office/drawing/2014/main" id="{159DC512-B568-49C1-9A53-E8AAEF4020BA}"/>
            </a:ext>
          </a:extLst>
        </xdr:cNvPr>
        <xdr:cNvCxnSpPr/>
      </xdr:nvCxnSpPr>
      <xdr:spPr>
        <a:xfrm flipV="1">
          <a:off x="19545300" y="17776698"/>
          <a:ext cx="889000" cy="24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120650</xdr:rowOff>
    </xdr:from>
    <xdr:to>
      <xdr:col>98</xdr:col>
      <xdr:colOff>38100</xdr:colOff>
      <xdr:row>104</xdr:row>
      <xdr:rowOff>50800</xdr:rowOff>
    </xdr:to>
    <xdr:sp macro="" textlink="">
      <xdr:nvSpPr>
        <xdr:cNvPr id="827" name="楕円 826">
          <a:extLst>
            <a:ext uri="{FF2B5EF4-FFF2-40B4-BE49-F238E27FC236}">
              <a16:creationId xmlns:a16="http://schemas.microsoft.com/office/drawing/2014/main" id="{3B00F250-2EAA-4FB5-87E7-5C4DBD9B57A7}"/>
            </a:ext>
          </a:extLst>
        </xdr:cNvPr>
        <xdr:cNvSpPr/>
      </xdr:nvSpPr>
      <xdr:spPr>
        <a:xfrm>
          <a:off x="18605500" y="1778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141732</xdr:rowOff>
    </xdr:from>
    <xdr:to>
      <xdr:col>102</xdr:col>
      <xdr:colOff>114300</xdr:colOff>
      <xdr:row>104</xdr:row>
      <xdr:rowOff>0</xdr:rowOff>
    </xdr:to>
    <xdr:cxnSp macro="">
      <xdr:nvCxnSpPr>
        <xdr:cNvPr id="828" name="直線コネクタ 827">
          <a:extLst>
            <a:ext uri="{FF2B5EF4-FFF2-40B4-BE49-F238E27FC236}">
              <a16:creationId xmlns:a16="http://schemas.microsoft.com/office/drawing/2014/main" id="{F61A887B-0A34-4051-ADEE-822514952D56}"/>
            </a:ext>
          </a:extLst>
        </xdr:cNvPr>
        <xdr:cNvCxnSpPr/>
      </xdr:nvCxnSpPr>
      <xdr:spPr>
        <a:xfrm flipV="1">
          <a:off x="18656300" y="17801082"/>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151655</xdr:rowOff>
    </xdr:from>
    <xdr:ext cx="469744" cy="259045"/>
    <xdr:sp macro="" textlink="">
      <xdr:nvSpPr>
        <xdr:cNvPr id="829" name="n_1aveValue【公民館】&#10;一人当たり面積">
          <a:extLst>
            <a:ext uri="{FF2B5EF4-FFF2-40B4-BE49-F238E27FC236}">
              <a16:creationId xmlns:a16="http://schemas.microsoft.com/office/drawing/2014/main" id="{F0C417D9-1457-491C-82DD-E5D1D01E961C}"/>
            </a:ext>
          </a:extLst>
        </xdr:cNvPr>
        <xdr:cNvSpPr txBox="1"/>
      </xdr:nvSpPr>
      <xdr:spPr>
        <a:xfrm>
          <a:off x="21075727" y="1832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144035</xdr:rowOff>
    </xdr:from>
    <xdr:ext cx="469744" cy="259045"/>
    <xdr:sp macro="" textlink="">
      <xdr:nvSpPr>
        <xdr:cNvPr id="830" name="n_2aveValue【公民館】&#10;一人当たり面積">
          <a:extLst>
            <a:ext uri="{FF2B5EF4-FFF2-40B4-BE49-F238E27FC236}">
              <a16:creationId xmlns:a16="http://schemas.microsoft.com/office/drawing/2014/main" id="{2400543C-25A3-48D9-A10A-AF98B7ACD0D1}"/>
            </a:ext>
          </a:extLst>
        </xdr:cNvPr>
        <xdr:cNvSpPr txBox="1"/>
      </xdr:nvSpPr>
      <xdr:spPr>
        <a:xfrm>
          <a:off x="20199427" y="18317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164609</xdr:rowOff>
    </xdr:from>
    <xdr:ext cx="469744" cy="259045"/>
    <xdr:sp macro="" textlink="">
      <xdr:nvSpPr>
        <xdr:cNvPr id="831" name="n_3aveValue【公民館】&#10;一人当たり面積">
          <a:extLst>
            <a:ext uri="{FF2B5EF4-FFF2-40B4-BE49-F238E27FC236}">
              <a16:creationId xmlns:a16="http://schemas.microsoft.com/office/drawing/2014/main" id="{81D0ACC9-070B-4170-9D11-894368324D4F}"/>
            </a:ext>
          </a:extLst>
        </xdr:cNvPr>
        <xdr:cNvSpPr txBox="1"/>
      </xdr:nvSpPr>
      <xdr:spPr>
        <a:xfrm>
          <a:off x="19310427" y="18338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23640</xdr:rowOff>
    </xdr:from>
    <xdr:ext cx="469744" cy="259045"/>
    <xdr:sp macro="" textlink="">
      <xdr:nvSpPr>
        <xdr:cNvPr id="832" name="n_4aveValue【公民館】&#10;一人当たり面積">
          <a:extLst>
            <a:ext uri="{FF2B5EF4-FFF2-40B4-BE49-F238E27FC236}">
              <a16:creationId xmlns:a16="http://schemas.microsoft.com/office/drawing/2014/main" id="{C559DF0C-4117-41DC-BC3A-FCE4F885559B}"/>
            </a:ext>
          </a:extLst>
        </xdr:cNvPr>
        <xdr:cNvSpPr txBox="1"/>
      </xdr:nvSpPr>
      <xdr:spPr>
        <a:xfrm>
          <a:off x="18421427" y="18368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48277</xdr:rowOff>
    </xdr:from>
    <xdr:ext cx="469744" cy="259045"/>
    <xdr:sp macro="" textlink="">
      <xdr:nvSpPr>
        <xdr:cNvPr id="833" name="n_1mainValue【公民館】&#10;一人当たり面積">
          <a:extLst>
            <a:ext uri="{FF2B5EF4-FFF2-40B4-BE49-F238E27FC236}">
              <a16:creationId xmlns:a16="http://schemas.microsoft.com/office/drawing/2014/main" id="{6C1437FC-6BD3-4686-BFE0-E2DD5562EB51}"/>
            </a:ext>
          </a:extLst>
        </xdr:cNvPr>
        <xdr:cNvSpPr txBox="1"/>
      </xdr:nvSpPr>
      <xdr:spPr>
        <a:xfrm>
          <a:off x="21075727" y="1770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13225</xdr:rowOff>
    </xdr:from>
    <xdr:ext cx="469744" cy="259045"/>
    <xdr:sp macro="" textlink="">
      <xdr:nvSpPr>
        <xdr:cNvPr id="834" name="n_2mainValue【公民館】&#10;一人当たり面積">
          <a:extLst>
            <a:ext uri="{FF2B5EF4-FFF2-40B4-BE49-F238E27FC236}">
              <a16:creationId xmlns:a16="http://schemas.microsoft.com/office/drawing/2014/main" id="{A78FF526-A5DF-4086-B665-FBA97D9C7A8B}"/>
            </a:ext>
          </a:extLst>
        </xdr:cNvPr>
        <xdr:cNvSpPr txBox="1"/>
      </xdr:nvSpPr>
      <xdr:spPr>
        <a:xfrm>
          <a:off x="20199427" y="17501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37609</xdr:rowOff>
    </xdr:from>
    <xdr:ext cx="469744" cy="259045"/>
    <xdr:sp macro="" textlink="">
      <xdr:nvSpPr>
        <xdr:cNvPr id="835" name="n_3mainValue【公民館】&#10;一人当たり面積">
          <a:extLst>
            <a:ext uri="{FF2B5EF4-FFF2-40B4-BE49-F238E27FC236}">
              <a16:creationId xmlns:a16="http://schemas.microsoft.com/office/drawing/2014/main" id="{412C453B-1218-4AFB-8A58-3B7C94808808}"/>
            </a:ext>
          </a:extLst>
        </xdr:cNvPr>
        <xdr:cNvSpPr txBox="1"/>
      </xdr:nvSpPr>
      <xdr:spPr>
        <a:xfrm>
          <a:off x="19310427" y="17525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67327</xdr:rowOff>
    </xdr:from>
    <xdr:ext cx="469744" cy="259045"/>
    <xdr:sp macro="" textlink="">
      <xdr:nvSpPr>
        <xdr:cNvPr id="836" name="n_4mainValue【公民館】&#10;一人当たり面積">
          <a:extLst>
            <a:ext uri="{FF2B5EF4-FFF2-40B4-BE49-F238E27FC236}">
              <a16:creationId xmlns:a16="http://schemas.microsoft.com/office/drawing/2014/main" id="{E9C8878F-D03B-43F5-9511-AD24AF42D4F3}"/>
            </a:ext>
          </a:extLst>
        </xdr:cNvPr>
        <xdr:cNvSpPr txBox="1"/>
      </xdr:nvSpPr>
      <xdr:spPr>
        <a:xfrm>
          <a:off x="18421427" y="1755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37" name="正方形/長方形 836">
          <a:extLst>
            <a:ext uri="{FF2B5EF4-FFF2-40B4-BE49-F238E27FC236}">
              <a16:creationId xmlns:a16="http://schemas.microsoft.com/office/drawing/2014/main" id="{4B325036-3C3C-40A2-9C14-E0425FFCC839}"/>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38" name="正方形/長方形 837">
          <a:extLst>
            <a:ext uri="{FF2B5EF4-FFF2-40B4-BE49-F238E27FC236}">
              <a16:creationId xmlns:a16="http://schemas.microsoft.com/office/drawing/2014/main" id="{CF83200B-00B0-46C1-BDAF-04EC49454BD4}"/>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39" name="テキスト ボックス 838">
          <a:extLst>
            <a:ext uri="{FF2B5EF4-FFF2-40B4-BE49-F238E27FC236}">
              <a16:creationId xmlns:a16="http://schemas.microsoft.com/office/drawing/2014/main" id="{064006AB-1127-4A43-B034-B11511074F48}"/>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類似団体内平均値と比較し、有形固定資産減価償却率が高くなっているのは、公営住宅、認定こども園・幼稚園・保育所、公民館である。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公営住宅については、約半数が築</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年以上経過している。平成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年度に策定した「南大隅町公営住宅等長寿命化計画」に基づき、適切に修繕工事等を行っていく。</a:t>
          </a:r>
        </a:p>
        <a:p>
          <a:r>
            <a:rPr kumimoji="1" lang="ja-JP" altLang="en-US" sz="1300">
              <a:latin typeface="ＭＳ Ｐゴシック" panose="020B0600070205080204" pitchFamily="50" charset="-128"/>
              <a:ea typeface="ＭＳ Ｐゴシック" panose="020B0600070205080204" pitchFamily="50" charset="-128"/>
            </a:rPr>
            <a:t>認定こども園・幼稚園・保育所については、２施設あり既に耐用年数を過ぎている施設と耐用年数を迎えようとしている施設である。今後、関係各課と連携を図りながら幼稚園・保育所のあり方の検討を行う。</a:t>
          </a:r>
        </a:p>
        <a:p>
          <a:r>
            <a:rPr kumimoji="1" lang="ja-JP" altLang="en-US" sz="1300">
              <a:latin typeface="ＭＳ Ｐゴシック" panose="020B0600070205080204" pitchFamily="50" charset="-128"/>
              <a:ea typeface="ＭＳ Ｐゴシック" panose="020B0600070205080204" pitchFamily="50" charset="-128"/>
            </a:rPr>
            <a:t>公民館については、</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近くの施設が耐用年数を過ぎている。現在各自治会が町の補助金を活用し改修を行うなどの動きがあるが、今後、町としても施設の老朽化の状況を踏まえ対応を検討していく必要がある。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ABA786B0-1826-425B-9FD3-99518DC4D37F}"/>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17813C72-D368-4D0A-AA06-ECCF361228F4}"/>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A1BA9109-11C7-44A3-97C0-A074E599883F}"/>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D88A9F04-9881-4EC4-983C-434C607A840E}"/>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鹿児島県南大隅町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9059C198-42C3-454E-A41B-C9F5608585BB}"/>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DA38BBE2-A3EF-45B8-BBAB-3A05B6F7DBEE}"/>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F8BB12F1-5E9E-464A-99EF-2239E43D2945}"/>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33C7A8A5-2FAE-410C-94CD-0BE292B57965}"/>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8E09BA2D-7ACC-40C3-98A8-F74C5F7CFCB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246B5B3-AB0A-43A1-BAF3-D682125D903A}"/>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6,604
6,578
213.59
8,395,765
8,099,866
286,528
4,553,253
10,605,851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F8896FBE-F17B-4B30-9880-909AC487EEFE}"/>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1BB18FC2-650A-4428-9C55-A52F142B9D86}"/>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4DA5ABCF-F6E0-42F0-9244-5481117B5E3B}"/>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16C55E0B-8145-4859-9A72-180B6E7E5F71}"/>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36A5B68-0B51-425B-A4B1-D7AAC754139F}"/>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BB29B465-AECA-47F0-AACF-6DD1FC965642}"/>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7B2AAA78-8BEF-4714-A591-D6D9E443A1C2}"/>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27D98A78-0B61-4BAF-88D5-BFCC59C81E2A}"/>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87553F2F-E59B-4F01-BC3D-2DF0BFB63CA9}"/>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999BA8EC-F13D-4689-8897-B4DC65B979BE}"/>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E2B37EA1-5E34-4F22-A2CD-0C74DCF9BA1A}"/>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7C600945-E8F7-4E21-AF32-D15A4F33B717}"/>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41DCD969-E9B2-4911-84CE-3DF7CF5DD30D}"/>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2167998D-394D-4F7F-8D7B-6117FF155A89}"/>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AF15406A-B8E4-4A7E-8E81-BE307E5314F3}"/>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FF0A1887-B534-4232-8DF3-2A6DA09EF951}"/>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98B7D13F-1C1D-4788-B290-DE2241DBAC0E}"/>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43F14E31-D113-4264-8473-22525D5B2466}"/>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7433E2D6-3887-452C-95EC-A2171453876A}"/>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57DF3B7B-4C08-4943-89DE-79D846EC76E5}"/>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302DCBD6-E53A-411E-96CA-8C337AE5EE99}"/>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70F5DB36-1F76-4733-B708-9891AE024538}"/>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3BB6E95D-55D8-48BD-BB25-2F0B3FFB18CE}"/>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373EEFEB-F743-4FC0-AA80-915E9ABAFFBF}"/>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5C26F69D-7472-4E38-B87C-0AEA49DE54D9}"/>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BCE9F436-8C79-4814-BE9F-59C2DD44ED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FD2EA48A-C243-462C-891E-1EC09DFE2CF6}"/>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932A0F75-D369-4036-8CCF-C0B7305E8452}"/>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7269E327-D990-48BB-A8A6-65B719FDD37A}"/>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CDD8676C-7961-4E74-A17C-8DB8B0F6FC25}"/>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AB032EE-9579-42CD-A09B-C8495DAB223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7AEB4033-E278-4852-96E7-7F5F9CDFB4D1}"/>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CF9A3DA1-FF39-419A-A285-F74CC7394B9C}"/>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DCCE1EFD-EE8F-4497-8A48-CBBEE2E07CC9}"/>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81B96CD2-F40F-4F05-BFBC-A1D8881EDB91}"/>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EC4C4137-8E82-4BCB-892E-995F3869B9EC}"/>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19044C2B-8A56-4D58-9BAB-63F7868C253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1235837A-4F57-4F9B-A368-E9E7A15F3845}"/>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7DF48A9D-5CBB-4641-AB25-84DBA25DD12D}"/>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B6B454B6-6773-4092-94A1-EFBCB346266D}"/>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5E51B8EA-18F3-4E41-80F1-1B85D7BE3A21}"/>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13EA5D94-2FA9-442B-82CB-F76E057D5CA7}"/>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BA3DC2A1-5132-4A40-93ED-81091F8C7811}"/>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8EDA8576-16DC-449D-9279-DD5F0DF0734C}"/>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BFEC5043-4371-432C-A049-8526871F5B87}"/>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84D5DCDC-4695-4E4B-B4D9-6B433EBDD0E4}"/>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38644</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C617422E-F741-44C6-9E97-39C0A5354B9F}"/>
            </a:ext>
          </a:extLst>
        </xdr:cNvPr>
        <xdr:cNvCxnSpPr/>
      </xdr:nvCxnSpPr>
      <xdr:spPr>
        <a:xfrm flipV="1">
          <a:off x="4634865" y="5696494"/>
          <a:ext cx="0" cy="1596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EA6CE1C3-05AF-4949-8A88-EAC6BE1AEBED}"/>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3C7AD06E-919E-465E-9975-3A256E3FA8C6}"/>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156771</xdr:rowOff>
    </xdr:from>
    <xdr:ext cx="340478" cy="259045"/>
    <xdr:sp macro="" textlink="">
      <xdr:nvSpPr>
        <xdr:cNvPr id="61" name="【図書館】&#10;有形固定資産減価償却率最大値テキスト">
          <a:extLst>
            <a:ext uri="{FF2B5EF4-FFF2-40B4-BE49-F238E27FC236}">
              <a16:creationId xmlns:a16="http://schemas.microsoft.com/office/drawing/2014/main" id="{DCAE7366-9F0B-42AB-B221-327556E6A9E1}"/>
            </a:ext>
          </a:extLst>
        </xdr:cNvPr>
        <xdr:cNvSpPr txBox="1"/>
      </xdr:nvSpPr>
      <xdr:spPr>
        <a:xfrm>
          <a:off x="4673600" y="54717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38644</xdr:rowOff>
    </xdr:from>
    <xdr:to>
      <xdr:col>24</xdr:col>
      <xdr:colOff>152400</xdr:colOff>
      <xdr:row>33</xdr:row>
      <xdr:rowOff>38644</xdr:rowOff>
    </xdr:to>
    <xdr:cxnSp macro="">
      <xdr:nvCxnSpPr>
        <xdr:cNvPr id="62" name="直線コネクタ 61">
          <a:extLst>
            <a:ext uri="{FF2B5EF4-FFF2-40B4-BE49-F238E27FC236}">
              <a16:creationId xmlns:a16="http://schemas.microsoft.com/office/drawing/2014/main" id="{979C9BA8-92ED-41EA-A480-2DE169A15E2F}"/>
            </a:ext>
          </a:extLst>
        </xdr:cNvPr>
        <xdr:cNvCxnSpPr/>
      </xdr:nvCxnSpPr>
      <xdr:spPr>
        <a:xfrm>
          <a:off x="4546600" y="569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31949</xdr:rowOff>
    </xdr:from>
    <xdr:ext cx="405111" cy="259045"/>
    <xdr:sp macro="" textlink="">
      <xdr:nvSpPr>
        <xdr:cNvPr id="63" name="【図書館】&#10;有形固定資産減価償却率平均値テキスト">
          <a:extLst>
            <a:ext uri="{FF2B5EF4-FFF2-40B4-BE49-F238E27FC236}">
              <a16:creationId xmlns:a16="http://schemas.microsoft.com/office/drawing/2014/main" id="{E34286BE-788D-4F05-AF5C-0B403790B35C}"/>
            </a:ext>
          </a:extLst>
        </xdr:cNvPr>
        <xdr:cNvSpPr txBox="1"/>
      </xdr:nvSpPr>
      <xdr:spPr>
        <a:xfrm>
          <a:off x="4673600" y="65470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9072</xdr:rowOff>
    </xdr:from>
    <xdr:to>
      <xdr:col>24</xdr:col>
      <xdr:colOff>114300</xdr:colOff>
      <xdr:row>39</xdr:row>
      <xdr:rowOff>110672</xdr:rowOff>
    </xdr:to>
    <xdr:sp macro="" textlink="">
      <xdr:nvSpPr>
        <xdr:cNvPr id="64" name="フローチャート: 判断 63">
          <a:extLst>
            <a:ext uri="{FF2B5EF4-FFF2-40B4-BE49-F238E27FC236}">
              <a16:creationId xmlns:a16="http://schemas.microsoft.com/office/drawing/2014/main" id="{4B0CD0CF-2070-447F-80A5-11052E9DEE59}"/>
            </a:ext>
          </a:extLst>
        </xdr:cNvPr>
        <xdr:cNvSpPr/>
      </xdr:nvSpPr>
      <xdr:spPr>
        <a:xfrm>
          <a:off x="4584700" y="6695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97246</xdr:rowOff>
    </xdr:from>
    <xdr:to>
      <xdr:col>20</xdr:col>
      <xdr:colOff>38100</xdr:colOff>
      <xdr:row>39</xdr:row>
      <xdr:rowOff>27396</xdr:rowOff>
    </xdr:to>
    <xdr:sp macro="" textlink="">
      <xdr:nvSpPr>
        <xdr:cNvPr id="65" name="フローチャート: 判断 64">
          <a:extLst>
            <a:ext uri="{FF2B5EF4-FFF2-40B4-BE49-F238E27FC236}">
              <a16:creationId xmlns:a16="http://schemas.microsoft.com/office/drawing/2014/main" id="{49C835D8-4D7D-4A2D-B611-1CF05A8D02D9}"/>
            </a:ext>
          </a:extLst>
        </xdr:cNvPr>
        <xdr:cNvSpPr/>
      </xdr:nvSpPr>
      <xdr:spPr>
        <a:xfrm>
          <a:off x="3746500" y="661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85816</xdr:rowOff>
    </xdr:from>
    <xdr:to>
      <xdr:col>15</xdr:col>
      <xdr:colOff>101600</xdr:colOff>
      <xdr:row>39</xdr:row>
      <xdr:rowOff>15966</xdr:rowOff>
    </xdr:to>
    <xdr:sp macro="" textlink="">
      <xdr:nvSpPr>
        <xdr:cNvPr id="66" name="フローチャート: 判断 65">
          <a:extLst>
            <a:ext uri="{FF2B5EF4-FFF2-40B4-BE49-F238E27FC236}">
              <a16:creationId xmlns:a16="http://schemas.microsoft.com/office/drawing/2014/main" id="{FA96B676-35A2-4F84-AD5E-53BCD6D05C74}"/>
            </a:ext>
          </a:extLst>
        </xdr:cNvPr>
        <xdr:cNvSpPr/>
      </xdr:nvSpPr>
      <xdr:spPr>
        <a:xfrm>
          <a:off x="2857500" y="660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71120</xdr:rowOff>
    </xdr:from>
    <xdr:to>
      <xdr:col>10</xdr:col>
      <xdr:colOff>165100</xdr:colOff>
      <xdr:row>39</xdr:row>
      <xdr:rowOff>1270</xdr:rowOff>
    </xdr:to>
    <xdr:sp macro="" textlink="">
      <xdr:nvSpPr>
        <xdr:cNvPr id="67" name="フローチャート: 判断 66">
          <a:extLst>
            <a:ext uri="{FF2B5EF4-FFF2-40B4-BE49-F238E27FC236}">
              <a16:creationId xmlns:a16="http://schemas.microsoft.com/office/drawing/2014/main" id="{2DCF0165-F1F1-44A7-A691-4AC69C54BB97}"/>
            </a:ext>
          </a:extLst>
        </xdr:cNvPr>
        <xdr:cNvSpPr/>
      </xdr:nvSpPr>
      <xdr:spPr>
        <a:xfrm>
          <a:off x="1968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41728</xdr:rowOff>
    </xdr:from>
    <xdr:to>
      <xdr:col>6</xdr:col>
      <xdr:colOff>38100</xdr:colOff>
      <xdr:row>38</xdr:row>
      <xdr:rowOff>143328</xdr:rowOff>
    </xdr:to>
    <xdr:sp macro="" textlink="">
      <xdr:nvSpPr>
        <xdr:cNvPr id="68" name="フローチャート: 判断 67">
          <a:extLst>
            <a:ext uri="{FF2B5EF4-FFF2-40B4-BE49-F238E27FC236}">
              <a16:creationId xmlns:a16="http://schemas.microsoft.com/office/drawing/2014/main" id="{F6033F1D-F9AD-4F72-AEE1-783BEF70CE01}"/>
            </a:ext>
          </a:extLst>
        </xdr:cNvPr>
        <xdr:cNvSpPr/>
      </xdr:nvSpPr>
      <xdr:spPr>
        <a:xfrm>
          <a:off x="10795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E05530F-0737-405D-AA1F-2959A8EB1EDC}"/>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26C11D91-7277-49C8-81D9-F86EF4227F5D}"/>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8CC2FCD5-6066-4935-A2B7-60D10050A65A}"/>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F5FC880E-CBFA-4674-A184-C27A007775C4}"/>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77DFCE27-6DDE-497E-80AB-DAA6573E9262}"/>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36830</xdr:rowOff>
    </xdr:from>
    <xdr:to>
      <xdr:col>24</xdr:col>
      <xdr:colOff>114300</xdr:colOff>
      <xdr:row>40</xdr:row>
      <xdr:rowOff>138430</xdr:rowOff>
    </xdr:to>
    <xdr:sp macro="" textlink="">
      <xdr:nvSpPr>
        <xdr:cNvPr id="74" name="楕円 73">
          <a:extLst>
            <a:ext uri="{FF2B5EF4-FFF2-40B4-BE49-F238E27FC236}">
              <a16:creationId xmlns:a16="http://schemas.microsoft.com/office/drawing/2014/main" id="{94E0D142-8D62-4CDC-8E11-95BB4B557770}"/>
            </a:ext>
          </a:extLst>
        </xdr:cNvPr>
        <xdr:cNvSpPr/>
      </xdr:nvSpPr>
      <xdr:spPr>
        <a:xfrm>
          <a:off x="4584700" y="689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15257</xdr:rowOff>
    </xdr:from>
    <xdr:ext cx="405111" cy="259045"/>
    <xdr:sp macro="" textlink="">
      <xdr:nvSpPr>
        <xdr:cNvPr id="75" name="【図書館】&#10;有形固定資産減価償却率該当値テキスト">
          <a:extLst>
            <a:ext uri="{FF2B5EF4-FFF2-40B4-BE49-F238E27FC236}">
              <a16:creationId xmlns:a16="http://schemas.microsoft.com/office/drawing/2014/main" id="{DE2D12E1-3211-4125-894F-7BE6FAB59F1D}"/>
            </a:ext>
          </a:extLst>
        </xdr:cNvPr>
        <xdr:cNvSpPr txBox="1"/>
      </xdr:nvSpPr>
      <xdr:spPr>
        <a:xfrm>
          <a:off x="4673600" y="687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2540</xdr:rowOff>
    </xdr:from>
    <xdr:to>
      <xdr:col>20</xdr:col>
      <xdr:colOff>38100</xdr:colOff>
      <xdr:row>40</xdr:row>
      <xdr:rowOff>104140</xdr:rowOff>
    </xdr:to>
    <xdr:sp macro="" textlink="">
      <xdr:nvSpPr>
        <xdr:cNvPr id="76" name="楕円 75">
          <a:extLst>
            <a:ext uri="{FF2B5EF4-FFF2-40B4-BE49-F238E27FC236}">
              <a16:creationId xmlns:a16="http://schemas.microsoft.com/office/drawing/2014/main" id="{66FAD23E-16F8-4CB1-97D2-747775F2E574}"/>
            </a:ext>
          </a:extLst>
        </xdr:cNvPr>
        <xdr:cNvSpPr/>
      </xdr:nvSpPr>
      <xdr:spPr>
        <a:xfrm>
          <a:off x="37465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53340</xdr:rowOff>
    </xdr:from>
    <xdr:to>
      <xdr:col>24</xdr:col>
      <xdr:colOff>63500</xdr:colOff>
      <xdr:row>40</xdr:row>
      <xdr:rowOff>87630</xdr:rowOff>
    </xdr:to>
    <xdr:cxnSp macro="">
      <xdr:nvCxnSpPr>
        <xdr:cNvPr id="77" name="直線コネクタ 76">
          <a:extLst>
            <a:ext uri="{FF2B5EF4-FFF2-40B4-BE49-F238E27FC236}">
              <a16:creationId xmlns:a16="http://schemas.microsoft.com/office/drawing/2014/main" id="{522D4BAF-3BB7-41CC-8448-5C1B9A9FAA1A}"/>
            </a:ext>
          </a:extLst>
        </xdr:cNvPr>
        <xdr:cNvCxnSpPr/>
      </xdr:nvCxnSpPr>
      <xdr:spPr>
        <a:xfrm>
          <a:off x="3797300" y="691134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139700</xdr:rowOff>
    </xdr:from>
    <xdr:to>
      <xdr:col>15</xdr:col>
      <xdr:colOff>101600</xdr:colOff>
      <xdr:row>40</xdr:row>
      <xdr:rowOff>69850</xdr:rowOff>
    </xdr:to>
    <xdr:sp macro="" textlink="">
      <xdr:nvSpPr>
        <xdr:cNvPr id="78" name="楕円 77">
          <a:extLst>
            <a:ext uri="{FF2B5EF4-FFF2-40B4-BE49-F238E27FC236}">
              <a16:creationId xmlns:a16="http://schemas.microsoft.com/office/drawing/2014/main" id="{D6735555-310C-4023-AD06-C2518F854C61}"/>
            </a:ext>
          </a:extLst>
        </xdr:cNvPr>
        <xdr:cNvSpPr/>
      </xdr:nvSpPr>
      <xdr:spPr>
        <a:xfrm>
          <a:off x="2857500" y="682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19050</xdr:rowOff>
    </xdr:from>
    <xdr:to>
      <xdr:col>19</xdr:col>
      <xdr:colOff>177800</xdr:colOff>
      <xdr:row>40</xdr:row>
      <xdr:rowOff>53340</xdr:rowOff>
    </xdr:to>
    <xdr:cxnSp macro="">
      <xdr:nvCxnSpPr>
        <xdr:cNvPr id="79" name="直線コネクタ 78">
          <a:extLst>
            <a:ext uri="{FF2B5EF4-FFF2-40B4-BE49-F238E27FC236}">
              <a16:creationId xmlns:a16="http://schemas.microsoft.com/office/drawing/2014/main" id="{96A3F3AF-C712-4361-B93F-841BD2C12C03}"/>
            </a:ext>
          </a:extLst>
        </xdr:cNvPr>
        <xdr:cNvCxnSpPr/>
      </xdr:nvCxnSpPr>
      <xdr:spPr>
        <a:xfrm>
          <a:off x="2908300" y="687705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131535</xdr:rowOff>
    </xdr:from>
    <xdr:to>
      <xdr:col>10</xdr:col>
      <xdr:colOff>165100</xdr:colOff>
      <xdr:row>40</xdr:row>
      <xdr:rowOff>61685</xdr:rowOff>
    </xdr:to>
    <xdr:sp macro="" textlink="">
      <xdr:nvSpPr>
        <xdr:cNvPr id="80" name="楕円 79">
          <a:extLst>
            <a:ext uri="{FF2B5EF4-FFF2-40B4-BE49-F238E27FC236}">
              <a16:creationId xmlns:a16="http://schemas.microsoft.com/office/drawing/2014/main" id="{D6DA6D97-44A4-4172-81D4-1E35B183AF15}"/>
            </a:ext>
          </a:extLst>
        </xdr:cNvPr>
        <xdr:cNvSpPr/>
      </xdr:nvSpPr>
      <xdr:spPr>
        <a:xfrm>
          <a:off x="1968500" y="681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10885</xdr:rowOff>
    </xdr:from>
    <xdr:to>
      <xdr:col>15</xdr:col>
      <xdr:colOff>50800</xdr:colOff>
      <xdr:row>40</xdr:row>
      <xdr:rowOff>19050</xdr:rowOff>
    </xdr:to>
    <xdr:cxnSp macro="">
      <xdr:nvCxnSpPr>
        <xdr:cNvPr id="81" name="直線コネクタ 80">
          <a:extLst>
            <a:ext uri="{FF2B5EF4-FFF2-40B4-BE49-F238E27FC236}">
              <a16:creationId xmlns:a16="http://schemas.microsoft.com/office/drawing/2014/main" id="{7D2B081C-E956-4119-B872-449E82DC19B5}"/>
            </a:ext>
          </a:extLst>
        </xdr:cNvPr>
        <xdr:cNvCxnSpPr/>
      </xdr:nvCxnSpPr>
      <xdr:spPr>
        <a:xfrm>
          <a:off x="2019300" y="6868885"/>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98878</xdr:rowOff>
    </xdr:from>
    <xdr:to>
      <xdr:col>6</xdr:col>
      <xdr:colOff>38100</xdr:colOff>
      <xdr:row>40</xdr:row>
      <xdr:rowOff>29028</xdr:rowOff>
    </xdr:to>
    <xdr:sp macro="" textlink="">
      <xdr:nvSpPr>
        <xdr:cNvPr id="82" name="楕円 81">
          <a:extLst>
            <a:ext uri="{FF2B5EF4-FFF2-40B4-BE49-F238E27FC236}">
              <a16:creationId xmlns:a16="http://schemas.microsoft.com/office/drawing/2014/main" id="{13FF5F95-4A93-4E15-9E86-6346219F62AE}"/>
            </a:ext>
          </a:extLst>
        </xdr:cNvPr>
        <xdr:cNvSpPr/>
      </xdr:nvSpPr>
      <xdr:spPr>
        <a:xfrm>
          <a:off x="1079500" y="678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149678</xdr:rowOff>
    </xdr:from>
    <xdr:to>
      <xdr:col>10</xdr:col>
      <xdr:colOff>114300</xdr:colOff>
      <xdr:row>40</xdr:row>
      <xdr:rowOff>10885</xdr:rowOff>
    </xdr:to>
    <xdr:cxnSp macro="">
      <xdr:nvCxnSpPr>
        <xdr:cNvPr id="83" name="直線コネクタ 82">
          <a:extLst>
            <a:ext uri="{FF2B5EF4-FFF2-40B4-BE49-F238E27FC236}">
              <a16:creationId xmlns:a16="http://schemas.microsoft.com/office/drawing/2014/main" id="{5AEF091B-19EB-499F-BDB4-F3377E85F111}"/>
            </a:ext>
          </a:extLst>
        </xdr:cNvPr>
        <xdr:cNvCxnSpPr/>
      </xdr:nvCxnSpPr>
      <xdr:spPr>
        <a:xfrm>
          <a:off x="1130300" y="68362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43923</xdr:rowOff>
    </xdr:from>
    <xdr:ext cx="405111" cy="259045"/>
    <xdr:sp macro="" textlink="">
      <xdr:nvSpPr>
        <xdr:cNvPr id="84" name="n_1aveValue【図書館】&#10;有形固定資産減価償却率">
          <a:extLst>
            <a:ext uri="{FF2B5EF4-FFF2-40B4-BE49-F238E27FC236}">
              <a16:creationId xmlns:a16="http://schemas.microsoft.com/office/drawing/2014/main" id="{3121CA80-B173-4073-BD1A-7FFB7DE8A544}"/>
            </a:ext>
          </a:extLst>
        </xdr:cNvPr>
        <xdr:cNvSpPr txBox="1"/>
      </xdr:nvSpPr>
      <xdr:spPr>
        <a:xfrm>
          <a:off x="3582044" y="6387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32493</xdr:rowOff>
    </xdr:from>
    <xdr:ext cx="405111" cy="259045"/>
    <xdr:sp macro="" textlink="">
      <xdr:nvSpPr>
        <xdr:cNvPr id="85" name="n_2aveValue【図書館】&#10;有形固定資産減価償却率">
          <a:extLst>
            <a:ext uri="{FF2B5EF4-FFF2-40B4-BE49-F238E27FC236}">
              <a16:creationId xmlns:a16="http://schemas.microsoft.com/office/drawing/2014/main" id="{B1E72F1B-559A-4110-8D6F-A1D72E980702}"/>
            </a:ext>
          </a:extLst>
        </xdr:cNvPr>
        <xdr:cNvSpPr txBox="1"/>
      </xdr:nvSpPr>
      <xdr:spPr>
        <a:xfrm>
          <a:off x="2705744" y="637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17797</xdr:rowOff>
    </xdr:from>
    <xdr:ext cx="405111" cy="259045"/>
    <xdr:sp macro="" textlink="">
      <xdr:nvSpPr>
        <xdr:cNvPr id="86" name="n_3aveValue【図書館】&#10;有形固定資産減価償却率">
          <a:extLst>
            <a:ext uri="{FF2B5EF4-FFF2-40B4-BE49-F238E27FC236}">
              <a16:creationId xmlns:a16="http://schemas.microsoft.com/office/drawing/2014/main" id="{60AFACA2-B2AD-4562-AA00-8226C6586CFE}"/>
            </a:ext>
          </a:extLst>
        </xdr:cNvPr>
        <xdr:cNvSpPr txBox="1"/>
      </xdr:nvSpPr>
      <xdr:spPr>
        <a:xfrm>
          <a:off x="1816744" y="636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159855</xdr:rowOff>
    </xdr:from>
    <xdr:ext cx="405111" cy="259045"/>
    <xdr:sp macro="" textlink="">
      <xdr:nvSpPr>
        <xdr:cNvPr id="87" name="n_4aveValue【図書館】&#10;有形固定資産減価償却率">
          <a:extLst>
            <a:ext uri="{FF2B5EF4-FFF2-40B4-BE49-F238E27FC236}">
              <a16:creationId xmlns:a16="http://schemas.microsoft.com/office/drawing/2014/main" id="{97C8A9F3-3DED-4BD5-88C5-ABA176B5B2F2}"/>
            </a:ext>
          </a:extLst>
        </xdr:cNvPr>
        <xdr:cNvSpPr txBox="1"/>
      </xdr:nvSpPr>
      <xdr:spPr>
        <a:xfrm>
          <a:off x="927744" y="633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95267</xdr:rowOff>
    </xdr:from>
    <xdr:ext cx="405111" cy="259045"/>
    <xdr:sp macro="" textlink="">
      <xdr:nvSpPr>
        <xdr:cNvPr id="88" name="n_1mainValue【図書館】&#10;有形固定資産減価償却率">
          <a:extLst>
            <a:ext uri="{FF2B5EF4-FFF2-40B4-BE49-F238E27FC236}">
              <a16:creationId xmlns:a16="http://schemas.microsoft.com/office/drawing/2014/main" id="{615F0114-8172-480A-B1CC-CF293A8716A0}"/>
            </a:ext>
          </a:extLst>
        </xdr:cNvPr>
        <xdr:cNvSpPr txBox="1"/>
      </xdr:nvSpPr>
      <xdr:spPr>
        <a:xfrm>
          <a:off x="3582044" y="695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60977</xdr:rowOff>
    </xdr:from>
    <xdr:ext cx="405111" cy="259045"/>
    <xdr:sp macro="" textlink="">
      <xdr:nvSpPr>
        <xdr:cNvPr id="89" name="n_2mainValue【図書館】&#10;有形固定資産減価償却率">
          <a:extLst>
            <a:ext uri="{FF2B5EF4-FFF2-40B4-BE49-F238E27FC236}">
              <a16:creationId xmlns:a16="http://schemas.microsoft.com/office/drawing/2014/main" id="{B3BD9611-2041-4B88-A98A-3F983EC7D0DC}"/>
            </a:ext>
          </a:extLst>
        </xdr:cNvPr>
        <xdr:cNvSpPr txBox="1"/>
      </xdr:nvSpPr>
      <xdr:spPr>
        <a:xfrm>
          <a:off x="2705744" y="691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52812</xdr:rowOff>
    </xdr:from>
    <xdr:ext cx="405111" cy="259045"/>
    <xdr:sp macro="" textlink="">
      <xdr:nvSpPr>
        <xdr:cNvPr id="90" name="n_3mainValue【図書館】&#10;有形固定資産減価償却率">
          <a:extLst>
            <a:ext uri="{FF2B5EF4-FFF2-40B4-BE49-F238E27FC236}">
              <a16:creationId xmlns:a16="http://schemas.microsoft.com/office/drawing/2014/main" id="{487B4306-B3E7-4859-BE40-2DC0A5CFB202}"/>
            </a:ext>
          </a:extLst>
        </xdr:cNvPr>
        <xdr:cNvSpPr txBox="1"/>
      </xdr:nvSpPr>
      <xdr:spPr>
        <a:xfrm>
          <a:off x="1816744" y="6910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20155</xdr:rowOff>
    </xdr:from>
    <xdr:ext cx="405111" cy="259045"/>
    <xdr:sp macro="" textlink="">
      <xdr:nvSpPr>
        <xdr:cNvPr id="91" name="n_4mainValue【図書館】&#10;有形固定資産減価償却率">
          <a:extLst>
            <a:ext uri="{FF2B5EF4-FFF2-40B4-BE49-F238E27FC236}">
              <a16:creationId xmlns:a16="http://schemas.microsoft.com/office/drawing/2014/main" id="{889A61E8-982E-463D-ACBA-5599A0AAC19D}"/>
            </a:ext>
          </a:extLst>
        </xdr:cNvPr>
        <xdr:cNvSpPr txBox="1"/>
      </xdr:nvSpPr>
      <xdr:spPr>
        <a:xfrm>
          <a:off x="927744" y="6878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36C7707D-7812-4007-A0F7-F08709A8853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34827B4D-D7B4-4D38-9C23-D52A89B94671}"/>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1A3FBACB-A347-43EB-AE95-8E3734FADFA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1D34854E-1058-4596-9C2F-F5ECD0C649EA}"/>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450CA1A3-04AF-4E49-822E-41B023FB28C3}"/>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B53C57BA-6634-4B15-A0FA-16600D462BBB}"/>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2F6424FB-5ADE-4921-BCA1-AA08ACC62622}"/>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656C28C9-306F-4F23-8DB1-64965CA9E668}"/>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11EE7553-56CD-4FFC-A2B9-018FF19E86FA}"/>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8C9328C2-00D7-414B-B261-277F34FF8B3D}"/>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7D876EC1-1671-4CA1-90A7-39B6D0D0E7B2}"/>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954E0A23-B162-4804-870C-2896B0DB3A94}"/>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47556FB9-761C-4A14-9F33-FFE4E0D44238}"/>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a:extLst>
            <a:ext uri="{FF2B5EF4-FFF2-40B4-BE49-F238E27FC236}">
              <a16:creationId xmlns:a16="http://schemas.microsoft.com/office/drawing/2014/main" id="{CC94D457-80C0-45C0-AB6A-352954153516}"/>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36DA354F-B5BB-40B5-89F8-461E96F14549}"/>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a:extLst>
            <a:ext uri="{FF2B5EF4-FFF2-40B4-BE49-F238E27FC236}">
              <a16:creationId xmlns:a16="http://schemas.microsoft.com/office/drawing/2014/main" id="{F452338E-4A2F-42A7-B64B-6D667CECFB2D}"/>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92B65695-4B0A-499A-9AE2-1417FBA48BB3}"/>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a:extLst>
            <a:ext uri="{FF2B5EF4-FFF2-40B4-BE49-F238E27FC236}">
              <a16:creationId xmlns:a16="http://schemas.microsoft.com/office/drawing/2014/main" id="{C713FAAD-667F-4E27-892E-D8FDEE99B7F5}"/>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688A6D65-2957-4C72-BE80-FD6E5E42BAA8}"/>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a:extLst>
            <a:ext uri="{FF2B5EF4-FFF2-40B4-BE49-F238E27FC236}">
              <a16:creationId xmlns:a16="http://schemas.microsoft.com/office/drawing/2014/main" id="{8CE68EBD-4BA9-442A-97FF-B55382EF5E7F}"/>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a:extLst>
            <a:ext uri="{FF2B5EF4-FFF2-40B4-BE49-F238E27FC236}">
              <a16:creationId xmlns:a16="http://schemas.microsoft.com/office/drawing/2014/main" id="{56BD955F-CEA3-4C55-9375-5612E8F0FC97}"/>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30480</xdr:rowOff>
    </xdr:from>
    <xdr:to>
      <xdr:col>54</xdr:col>
      <xdr:colOff>189865</xdr:colOff>
      <xdr:row>41</xdr:row>
      <xdr:rowOff>119634</xdr:rowOff>
    </xdr:to>
    <xdr:cxnSp macro="">
      <xdr:nvCxnSpPr>
        <xdr:cNvPr id="113" name="直線コネクタ 112">
          <a:extLst>
            <a:ext uri="{FF2B5EF4-FFF2-40B4-BE49-F238E27FC236}">
              <a16:creationId xmlns:a16="http://schemas.microsoft.com/office/drawing/2014/main" id="{77001ABF-7953-4EA6-B562-F53A101D3CCB}"/>
            </a:ext>
          </a:extLst>
        </xdr:cNvPr>
        <xdr:cNvCxnSpPr/>
      </xdr:nvCxnSpPr>
      <xdr:spPr>
        <a:xfrm flipV="1">
          <a:off x="10476865" y="5859780"/>
          <a:ext cx="0" cy="1289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123461</xdr:rowOff>
    </xdr:from>
    <xdr:ext cx="469744" cy="259045"/>
    <xdr:sp macro="" textlink="">
      <xdr:nvSpPr>
        <xdr:cNvPr id="114" name="【図書館】&#10;一人当たり面積最小値テキスト">
          <a:extLst>
            <a:ext uri="{FF2B5EF4-FFF2-40B4-BE49-F238E27FC236}">
              <a16:creationId xmlns:a16="http://schemas.microsoft.com/office/drawing/2014/main" id="{F5AD6299-9AC4-4BA2-8AB1-2392ED3A687E}"/>
            </a:ext>
          </a:extLst>
        </xdr:cNvPr>
        <xdr:cNvSpPr txBox="1"/>
      </xdr:nvSpPr>
      <xdr:spPr>
        <a:xfrm>
          <a:off x="10515600" y="715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119634</xdr:rowOff>
    </xdr:from>
    <xdr:to>
      <xdr:col>55</xdr:col>
      <xdr:colOff>88900</xdr:colOff>
      <xdr:row>41</xdr:row>
      <xdr:rowOff>119634</xdr:rowOff>
    </xdr:to>
    <xdr:cxnSp macro="">
      <xdr:nvCxnSpPr>
        <xdr:cNvPr id="115" name="直線コネクタ 114">
          <a:extLst>
            <a:ext uri="{FF2B5EF4-FFF2-40B4-BE49-F238E27FC236}">
              <a16:creationId xmlns:a16="http://schemas.microsoft.com/office/drawing/2014/main" id="{4C93BC7D-28A9-4180-B439-BE60E862D1C5}"/>
            </a:ext>
          </a:extLst>
        </xdr:cNvPr>
        <xdr:cNvCxnSpPr/>
      </xdr:nvCxnSpPr>
      <xdr:spPr>
        <a:xfrm>
          <a:off x="10388600" y="714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148607</xdr:rowOff>
    </xdr:from>
    <xdr:ext cx="469744" cy="259045"/>
    <xdr:sp macro="" textlink="">
      <xdr:nvSpPr>
        <xdr:cNvPr id="116" name="【図書館】&#10;一人当たり面積最大値テキスト">
          <a:extLst>
            <a:ext uri="{FF2B5EF4-FFF2-40B4-BE49-F238E27FC236}">
              <a16:creationId xmlns:a16="http://schemas.microsoft.com/office/drawing/2014/main" id="{BBB4B380-4F97-43B6-9896-6ADF411B0EE1}"/>
            </a:ext>
          </a:extLst>
        </xdr:cNvPr>
        <xdr:cNvSpPr txBox="1"/>
      </xdr:nvSpPr>
      <xdr:spPr>
        <a:xfrm>
          <a:off x="10515600" y="563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30480</xdr:rowOff>
    </xdr:from>
    <xdr:to>
      <xdr:col>55</xdr:col>
      <xdr:colOff>88900</xdr:colOff>
      <xdr:row>34</xdr:row>
      <xdr:rowOff>30480</xdr:rowOff>
    </xdr:to>
    <xdr:cxnSp macro="">
      <xdr:nvCxnSpPr>
        <xdr:cNvPr id="117" name="直線コネクタ 116">
          <a:extLst>
            <a:ext uri="{FF2B5EF4-FFF2-40B4-BE49-F238E27FC236}">
              <a16:creationId xmlns:a16="http://schemas.microsoft.com/office/drawing/2014/main" id="{C2A24A45-836A-4B85-B364-27BCE195A36F}"/>
            </a:ext>
          </a:extLst>
        </xdr:cNvPr>
        <xdr:cNvCxnSpPr/>
      </xdr:nvCxnSpPr>
      <xdr:spPr>
        <a:xfrm>
          <a:off x="10388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57421</xdr:rowOff>
    </xdr:from>
    <xdr:ext cx="469744" cy="259045"/>
    <xdr:sp macro="" textlink="">
      <xdr:nvSpPr>
        <xdr:cNvPr id="118" name="【図書館】&#10;一人当たり面積平均値テキスト">
          <a:extLst>
            <a:ext uri="{FF2B5EF4-FFF2-40B4-BE49-F238E27FC236}">
              <a16:creationId xmlns:a16="http://schemas.microsoft.com/office/drawing/2014/main" id="{D2709E46-BECF-4211-A870-AD0EF5A9FAF3}"/>
            </a:ext>
          </a:extLst>
        </xdr:cNvPr>
        <xdr:cNvSpPr txBox="1"/>
      </xdr:nvSpPr>
      <xdr:spPr>
        <a:xfrm>
          <a:off x="10515600" y="64010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34544</xdr:rowOff>
    </xdr:from>
    <xdr:to>
      <xdr:col>55</xdr:col>
      <xdr:colOff>50800</xdr:colOff>
      <xdr:row>38</xdr:row>
      <xdr:rowOff>136144</xdr:rowOff>
    </xdr:to>
    <xdr:sp macro="" textlink="">
      <xdr:nvSpPr>
        <xdr:cNvPr id="119" name="フローチャート: 判断 118">
          <a:extLst>
            <a:ext uri="{FF2B5EF4-FFF2-40B4-BE49-F238E27FC236}">
              <a16:creationId xmlns:a16="http://schemas.microsoft.com/office/drawing/2014/main" id="{85E7E17D-0530-423B-A8DB-913C8FF2F258}"/>
            </a:ext>
          </a:extLst>
        </xdr:cNvPr>
        <xdr:cNvSpPr/>
      </xdr:nvSpPr>
      <xdr:spPr>
        <a:xfrm>
          <a:off x="10426700" y="654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169418</xdr:rowOff>
    </xdr:from>
    <xdr:to>
      <xdr:col>50</xdr:col>
      <xdr:colOff>165100</xdr:colOff>
      <xdr:row>38</xdr:row>
      <xdr:rowOff>99568</xdr:rowOff>
    </xdr:to>
    <xdr:sp macro="" textlink="">
      <xdr:nvSpPr>
        <xdr:cNvPr id="120" name="フローチャート: 判断 119">
          <a:extLst>
            <a:ext uri="{FF2B5EF4-FFF2-40B4-BE49-F238E27FC236}">
              <a16:creationId xmlns:a16="http://schemas.microsoft.com/office/drawing/2014/main" id="{32A38529-6B8F-43A0-9D2C-2A28988CEB91}"/>
            </a:ext>
          </a:extLst>
        </xdr:cNvPr>
        <xdr:cNvSpPr/>
      </xdr:nvSpPr>
      <xdr:spPr>
        <a:xfrm>
          <a:off x="9588500" y="651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155702</xdr:rowOff>
    </xdr:from>
    <xdr:to>
      <xdr:col>46</xdr:col>
      <xdr:colOff>38100</xdr:colOff>
      <xdr:row>38</xdr:row>
      <xdr:rowOff>85852</xdr:rowOff>
    </xdr:to>
    <xdr:sp macro="" textlink="">
      <xdr:nvSpPr>
        <xdr:cNvPr id="121" name="フローチャート: 判断 120">
          <a:extLst>
            <a:ext uri="{FF2B5EF4-FFF2-40B4-BE49-F238E27FC236}">
              <a16:creationId xmlns:a16="http://schemas.microsoft.com/office/drawing/2014/main" id="{B5D31B39-A140-46A2-A14E-A9FEE34B52CB}"/>
            </a:ext>
          </a:extLst>
        </xdr:cNvPr>
        <xdr:cNvSpPr/>
      </xdr:nvSpPr>
      <xdr:spPr>
        <a:xfrm>
          <a:off x="8699500" y="649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2540</xdr:rowOff>
    </xdr:from>
    <xdr:to>
      <xdr:col>41</xdr:col>
      <xdr:colOff>101600</xdr:colOff>
      <xdr:row>38</xdr:row>
      <xdr:rowOff>104140</xdr:rowOff>
    </xdr:to>
    <xdr:sp macro="" textlink="">
      <xdr:nvSpPr>
        <xdr:cNvPr id="122" name="フローチャート: 判断 121">
          <a:extLst>
            <a:ext uri="{FF2B5EF4-FFF2-40B4-BE49-F238E27FC236}">
              <a16:creationId xmlns:a16="http://schemas.microsoft.com/office/drawing/2014/main" id="{3BEF4A78-87E9-4170-93F8-1A3F715C9183}"/>
            </a:ext>
          </a:extLst>
        </xdr:cNvPr>
        <xdr:cNvSpPr/>
      </xdr:nvSpPr>
      <xdr:spPr>
        <a:xfrm>
          <a:off x="7810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43688</xdr:rowOff>
    </xdr:from>
    <xdr:to>
      <xdr:col>36</xdr:col>
      <xdr:colOff>165100</xdr:colOff>
      <xdr:row>38</xdr:row>
      <xdr:rowOff>145288</xdr:rowOff>
    </xdr:to>
    <xdr:sp macro="" textlink="">
      <xdr:nvSpPr>
        <xdr:cNvPr id="123" name="フローチャート: 判断 122">
          <a:extLst>
            <a:ext uri="{FF2B5EF4-FFF2-40B4-BE49-F238E27FC236}">
              <a16:creationId xmlns:a16="http://schemas.microsoft.com/office/drawing/2014/main" id="{2E58F663-8AA5-40AD-ACA4-1BE1D8380421}"/>
            </a:ext>
          </a:extLst>
        </xdr:cNvPr>
        <xdr:cNvSpPr/>
      </xdr:nvSpPr>
      <xdr:spPr>
        <a:xfrm>
          <a:off x="6921500" y="655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C2544FD6-E8EA-462B-8B8D-FA90ABB08D8B}"/>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36F8E0E3-D06D-48BA-8431-0772062340A4}"/>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2C5B3320-A9A0-411B-ACCB-61542ED51E33}"/>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4B291936-A36A-4257-B726-C212F031CC75}"/>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59F98A2A-16CB-4DD5-9B22-30DFC50C5009}"/>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135128</xdr:rowOff>
    </xdr:from>
    <xdr:to>
      <xdr:col>55</xdr:col>
      <xdr:colOff>50800</xdr:colOff>
      <xdr:row>39</xdr:row>
      <xdr:rowOff>65278</xdr:rowOff>
    </xdr:to>
    <xdr:sp macro="" textlink="">
      <xdr:nvSpPr>
        <xdr:cNvPr id="129" name="楕円 128">
          <a:extLst>
            <a:ext uri="{FF2B5EF4-FFF2-40B4-BE49-F238E27FC236}">
              <a16:creationId xmlns:a16="http://schemas.microsoft.com/office/drawing/2014/main" id="{0EA33B0D-D089-4562-9B7F-3D3A9A0DBB99}"/>
            </a:ext>
          </a:extLst>
        </xdr:cNvPr>
        <xdr:cNvSpPr/>
      </xdr:nvSpPr>
      <xdr:spPr>
        <a:xfrm>
          <a:off x="10426700" y="665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113555</xdr:rowOff>
    </xdr:from>
    <xdr:ext cx="469744" cy="259045"/>
    <xdr:sp macro="" textlink="">
      <xdr:nvSpPr>
        <xdr:cNvPr id="130" name="【図書館】&#10;一人当たり面積該当値テキスト">
          <a:extLst>
            <a:ext uri="{FF2B5EF4-FFF2-40B4-BE49-F238E27FC236}">
              <a16:creationId xmlns:a16="http://schemas.microsoft.com/office/drawing/2014/main" id="{C8804CBC-81CD-4974-A383-6D30758D7251}"/>
            </a:ext>
          </a:extLst>
        </xdr:cNvPr>
        <xdr:cNvSpPr txBox="1"/>
      </xdr:nvSpPr>
      <xdr:spPr>
        <a:xfrm>
          <a:off x="10515600" y="6628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148844</xdr:rowOff>
    </xdr:from>
    <xdr:to>
      <xdr:col>50</xdr:col>
      <xdr:colOff>165100</xdr:colOff>
      <xdr:row>39</xdr:row>
      <xdr:rowOff>78994</xdr:rowOff>
    </xdr:to>
    <xdr:sp macro="" textlink="">
      <xdr:nvSpPr>
        <xdr:cNvPr id="131" name="楕円 130">
          <a:extLst>
            <a:ext uri="{FF2B5EF4-FFF2-40B4-BE49-F238E27FC236}">
              <a16:creationId xmlns:a16="http://schemas.microsoft.com/office/drawing/2014/main" id="{0154451D-E00D-4A1F-BB6A-1D6030D879BB}"/>
            </a:ext>
          </a:extLst>
        </xdr:cNvPr>
        <xdr:cNvSpPr/>
      </xdr:nvSpPr>
      <xdr:spPr>
        <a:xfrm>
          <a:off x="9588500" y="666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14478</xdr:rowOff>
    </xdr:from>
    <xdr:to>
      <xdr:col>55</xdr:col>
      <xdr:colOff>0</xdr:colOff>
      <xdr:row>39</xdr:row>
      <xdr:rowOff>28194</xdr:rowOff>
    </xdr:to>
    <xdr:cxnSp macro="">
      <xdr:nvCxnSpPr>
        <xdr:cNvPr id="132" name="直線コネクタ 131">
          <a:extLst>
            <a:ext uri="{FF2B5EF4-FFF2-40B4-BE49-F238E27FC236}">
              <a16:creationId xmlns:a16="http://schemas.microsoft.com/office/drawing/2014/main" id="{47656BA6-F83D-4697-869F-1AF11625F471}"/>
            </a:ext>
          </a:extLst>
        </xdr:cNvPr>
        <xdr:cNvCxnSpPr/>
      </xdr:nvCxnSpPr>
      <xdr:spPr>
        <a:xfrm flipV="1">
          <a:off x="9639300" y="670102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167132</xdr:rowOff>
    </xdr:from>
    <xdr:to>
      <xdr:col>46</xdr:col>
      <xdr:colOff>38100</xdr:colOff>
      <xdr:row>39</xdr:row>
      <xdr:rowOff>97282</xdr:rowOff>
    </xdr:to>
    <xdr:sp macro="" textlink="">
      <xdr:nvSpPr>
        <xdr:cNvPr id="133" name="楕円 132">
          <a:extLst>
            <a:ext uri="{FF2B5EF4-FFF2-40B4-BE49-F238E27FC236}">
              <a16:creationId xmlns:a16="http://schemas.microsoft.com/office/drawing/2014/main" id="{C29DFE81-1B1C-470B-B542-93DC543B053E}"/>
            </a:ext>
          </a:extLst>
        </xdr:cNvPr>
        <xdr:cNvSpPr/>
      </xdr:nvSpPr>
      <xdr:spPr>
        <a:xfrm>
          <a:off x="8699500" y="668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28194</xdr:rowOff>
    </xdr:from>
    <xdr:to>
      <xdr:col>50</xdr:col>
      <xdr:colOff>114300</xdr:colOff>
      <xdr:row>39</xdr:row>
      <xdr:rowOff>46482</xdr:rowOff>
    </xdr:to>
    <xdr:cxnSp macro="">
      <xdr:nvCxnSpPr>
        <xdr:cNvPr id="134" name="直線コネクタ 133">
          <a:extLst>
            <a:ext uri="{FF2B5EF4-FFF2-40B4-BE49-F238E27FC236}">
              <a16:creationId xmlns:a16="http://schemas.microsoft.com/office/drawing/2014/main" id="{5A5B1160-A435-40EB-A2FB-6671D8DFC1BD}"/>
            </a:ext>
          </a:extLst>
        </xdr:cNvPr>
        <xdr:cNvCxnSpPr/>
      </xdr:nvCxnSpPr>
      <xdr:spPr>
        <a:xfrm flipV="1">
          <a:off x="8750300" y="671474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4826</xdr:rowOff>
    </xdr:from>
    <xdr:to>
      <xdr:col>41</xdr:col>
      <xdr:colOff>101600</xdr:colOff>
      <xdr:row>39</xdr:row>
      <xdr:rowOff>106426</xdr:rowOff>
    </xdr:to>
    <xdr:sp macro="" textlink="">
      <xdr:nvSpPr>
        <xdr:cNvPr id="135" name="楕円 134">
          <a:extLst>
            <a:ext uri="{FF2B5EF4-FFF2-40B4-BE49-F238E27FC236}">
              <a16:creationId xmlns:a16="http://schemas.microsoft.com/office/drawing/2014/main" id="{CDDDA7FB-043B-49AC-8864-037E96273608}"/>
            </a:ext>
          </a:extLst>
        </xdr:cNvPr>
        <xdr:cNvSpPr/>
      </xdr:nvSpPr>
      <xdr:spPr>
        <a:xfrm>
          <a:off x="7810500" y="669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46482</xdr:rowOff>
    </xdr:from>
    <xdr:to>
      <xdr:col>45</xdr:col>
      <xdr:colOff>177800</xdr:colOff>
      <xdr:row>39</xdr:row>
      <xdr:rowOff>55626</xdr:rowOff>
    </xdr:to>
    <xdr:cxnSp macro="">
      <xdr:nvCxnSpPr>
        <xdr:cNvPr id="136" name="直線コネクタ 135">
          <a:extLst>
            <a:ext uri="{FF2B5EF4-FFF2-40B4-BE49-F238E27FC236}">
              <a16:creationId xmlns:a16="http://schemas.microsoft.com/office/drawing/2014/main" id="{C6DEF064-7A95-4DAA-8A8C-A958120E32BC}"/>
            </a:ext>
          </a:extLst>
        </xdr:cNvPr>
        <xdr:cNvCxnSpPr/>
      </xdr:nvCxnSpPr>
      <xdr:spPr>
        <a:xfrm flipV="1">
          <a:off x="7861300" y="67330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18542</xdr:rowOff>
    </xdr:from>
    <xdr:to>
      <xdr:col>36</xdr:col>
      <xdr:colOff>165100</xdr:colOff>
      <xdr:row>39</xdr:row>
      <xdr:rowOff>120142</xdr:rowOff>
    </xdr:to>
    <xdr:sp macro="" textlink="">
      <xdr:nvSpPr>
        <xdr:cNvPr id="137" name="楕円 136">
          <a:extLst>
            <a:ext uri="{FF2B5EF4-FFF2-40B4-BE49-F238E27FC236}">
              <a16:creationId xmlns:a16="http://schemas.microsoft.com/office/drawing/2014/main" id="{A0EF321B-6483-4DB2-8EC8-53E5EA675BEB}"/>
            </a:ext>
          </a:extLst>
        </xdr:cNvPr>
        <xdr:cNvSpPr/>
      </xdr:nvSpPr>
      <xdr:spPr>
        <a:xfrm>
          <a:off x="6921500" y="670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55626</xdr:rowOff>
    </xdr:from>
    <xdr:to>
      <xdr:col>41</xdr:col>
      <xdr:colOff>50800</xdr:colOff>
      <xdr:row>39</xdr:row>
      <xdr:rowOff>69342</xdr:rowOff>
    </xdr:to>
    <xdr:cxnSp macro="">
      <xdr:nvCxnSpPr>
        <xdr:cNvPr id="138" name="直線コネクタ 137">
          <a:extLst>
            <a:ext uri="{FF2B5EF4-FFF2-40B4-BE49-F238E27FC236}">
              <a16:creationId xmlns:a16="http://schemas.microsoft.com/office/drawing/2014/main" id="{E96CAE21-1F85-4B64-BBEC-397A4FC52049}"/>
            </a:ext>
          </a:extLst>
        </xdr:cNvPr>
        <xdr:cNvCxnSpPr/>
      </xdr:nvCxnSpPr>
      <xdr:spPr>
        <a:xfrm flipV="1">
          <a:off x="6972300" y="674217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116095</xdr:rowOff>
    </xdr:from>
    <xdr:ext cx="469744" cy="259045"/>
    <xdr:sp macro="" textlink="">
      <xdr:nvSpPr>
        <xdr:cNvPr id="139" name="n_1aveValue【図書館】&#10;一人当たり面積">
          <a:extLst>
            <a:ext uri="{FF2B5EF4-FFF2-40B4-BE49-F238E27FC236}">
              <a16:creationId xmlns:a16="http://schemas.microsoft.com/office/drawing/2014/main" id="{C796AE64-83A9-4541-81FF-D6704D4214E7}"/>
            </a:ext>
          </a:extLst>
        </xdr:cNvPr>
        <xdr:cNvSpPr txBox="1"/>
      </xdr:nvSpPr>
      <xdr:spPr>
        <a:xfrm>
          <a:off x="9391727" y="628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102379</xdr:rowOff>
    </xdr:from>
    <xdr:ext cx="469744" cy="259045"/>
    <xdr:sp macro="" textlink="">
      <xdr:nvSpPr>
        <xdr:cNvPr id="140" name="n_2aveValue【図書館】&#10;一人当たり面積">
          <a:extLst>
            <a:ext uri="{FF2B5EF4-FFF2-40B4-BE49-F238E27FC236}">
              <a16:creationId xmlns:a16="http://schemas.microsoft.com/office/drawing/2014/main" id="{3AD1B2E9-DAF7-4241-96B2-05951368C08E}"/>
            </a:ext>
          </a:extLst>
        </xdr:cNvPr>
        <xdr:cNvSpPr txBox="1"/>
      </xdr:nvSpPr>
      <xdr:spPr>
        <a:xfrm>
          <a:off x="8515427" y="6274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120667</xdr:rowOff>
    </xdr:from>
    <xdr:ext cx="469744" cy="259045"/>
    <xdr:sp macro="" textlink="">
      <xdr:nvSpPr>
        <xdr:cNvPr id="141" name="n_3aveValue【図書館】&#10;一人当たり面積">
          <a:extLst>
            <a:ext uri="{FF2B5EF4-FFF2-40B4-BE49-F238E27FC236}">
              <a16:creationId xmlns:a16="http://schemas.microsoft.com/office/drawing/2014/main" id="{3CD19D1A-5E4D-4C6C-A01E-0C6C1393267B}"/>
            </a:ext>
          </a:extLst>
        </xdr:cNvPr>
        <xdr:cNvSpPr txBox="1"/>
      </xdr:nvSpPr>
      <xdr:spPr>
        <a:xfrm>
          <a:off x="7626427"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161815</xdr:rowOff>
    </xdr:from>
    <xdr:ext cx="469744" cy="259045"/>
    <xdr:sp macro="" textlink="">
      <xdr:nvSpPr>
        <xdr:cNvPr id="142" name="n_4aveValue【図書館】&#10;一人当たり面積">
          <a:extLst>
            <a:ext uri="{FF2B5EF4-FFF2-40B4-BE49-F238E27FC236}">
              <a16:creationId xmlns:a16="http://schemas.microsoft.com/office/drawing/2014/main" id="{4F5983C1-9A17-4FCD-B9FF-CAC9ABD019A0}"/>
            </a:ext>
          </a:extLst>
        </xdr:cNvPr>
        <xdr:cNvSpPr txBox="1"/>
      </xdr:nvSpPr>
      <xdr:spPr>
        <a:xfrm>
          <a:off x="6737427" y="6334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70121</xdr:rowOff>
    </xdr:from>
    <xdr:ext cx="469744" cy="259045"/>
    <xdr:sp macro="" textlink="">
      <xdr:nvSpPr>
        <xdr:cNvPr id="143" name="n_1mainValue【図書館】&#10;一人当たり面積">
          <a:extLst>
            <a:ext uri="{FF2B5EF4-FFF2-40B4-BE49-F238E27FC236}">
              <a16:creationId xmlns:a16="http://schemas.microsoft.com/office/drawing/2014/main" id="{BAA4BA4C-4D6B-4784-8916-7C2BCB755A75}"/>
            </a:ext>
          </a:extLst>
        </xdr:cNvPr>
        <xdr:cNvSpPr txBox="1"/>
      </xdr:nvSpPr>
      <xdr:spPr>
        <a:xfrm>
          <a:off x="9391727" y="6756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88409</xdr:rowOff>
    </xdr:from>
    <xdr:ext cx="469744" cy="259045"/>
    <xdr:sp macro="" textlink="">
      <xdr:nvSpPr>
        <xdr:cNvPr id="144" name="n_2mainValue【図書館】&#10;一人当たり面積">
          <a:extLst>
            <a:ext uri="{FF2B5EF4-FFF2-40B4-BE49-F238E27FC236}">
              <a16:creationId xmlns:a16="http://schemas.microsoft.com/office/drawing/2014/main" id="{62657CC9-C4FF-4F5B-81E2-43F6674409C8}"/>
            </a:ext>
          </a:extLst>
        </xdr:cNvPr>
        <xdr:cNvSpPr txBox="1"/>
      </xdr:nvSpPr>
      <xdr:spPr>
        <a:xfrm>
          <a:off x="8515427" y="6774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97553</xdr:rowOff>
    </xdr:from>
    <xdr:ext cx="469744" cy="259045"/>
    <xdr:sp macro="" textlink="">
      <xdr:nvSpPr>
        <xdr:cNvPr id="145" name="n_3mainValue【図書館】&#10;一人当たり面積">
          <a:extLst>
            <a:ext uri="{FF2B5EF4-FFF2-40B4-BE49-F238E27FC236}">
              <a16:creationId xmlns:a16="http://schemas.microsoft.com/office/drawing/2014/main" id="{3E3EA403-1CA8-4CEC-8E3C-B3650B2524E3}"/>
            </a:ext>
          </a:extLst>
        </xdr:cNvPr>
        <xdr:cNvSpPr txBox="1"/>
      </xdr:nvSpPr>
      <xdr:spPr>
        <a:xfrm>
          <a:off x="7626427" y="678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111269</xdr:rowOff>
    </xdr:from>
    <xdr:ext cx="469744" cy="259045"/>
    <xdr:sp macro="" textlink="">
      <xdr:nvSpPr>
        <xdr:cNvPr id="146" name="n_4mainValue【図書館】&#10;一人当たり面積">
          <a:extLst>
            <a:ext uri="{FF2B5EF4-FFF2-40B4-BE49-F238E27FC236}">
              <a16:creationId xmlns:a16="http://schemas.microsoft.com/office/drawing/2014/main" id="{ED3F11B5-1E90-48EB-8A40-5FE96A46B9A4}"/>
            </a:ext>
          </a:extLst>
        </xdr:cNvPr>
        <xdr:cNvSpPr txBox="1"/>
      </xdr:nvSpPr>
      <xdr:spPr>
        <a:xfrm>
          <a:off x="6737427" y="6797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B2056CDA-F707-4380-AA23-7E7DD4D62005}"/>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EBC84051-E89F-4C7E-8695-0B49A2E950F1}"/>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19AD7F01-B6B0-44C5-83FE-EE8075C44218}"/>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64B0686B-D4C3-4688-86D1-DF0782CC4E4B}"/>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375F9138-C403-4F2C-8D3D-7530C7C1BD1C}"/>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61512C39-5A1B-403A-9289-0BEE5DACB552}"/>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05E4C304-10F8-4B25-966A-DB21BF1D20E7}"/>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6CA520A7-C5F8-4459-98F7-EF0110BA36CB}"/>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F06D99A8-DBCC-4FD3-AD78-CF6ED28D3A0F}"/>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AC7695BA-645C-4B9C-861E-EFEFC0B36E63}"/>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702E19F9-C8EA-4AB9-8631-BB8992DF9F22}"/>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8" name="直線コネクタ 157">
          <a:extLst>
            <a:ext uri="{FF2B5EF4-FFF2-40B4-BE49-F238E27FC236}">
              <a16:creationId xmlns:a16="http://schemas.microsoft.com/office/drawing/2014/main" id="{E1044154-01A7-4E9D-81A8-566428E69097}"/>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9" name="テキスト ボックス 158">
          <a:extLst>
            <a:ext uri="{FF2B5EF4-FFF2-40B4-BE49-F238E27FC236}">
              <a16:creationId xmlns:a16="http://schemas.microsoft.com/office/drawing/2014/main" id="{B42679D8-CAE9-43B7-B622-C93915AACEE7}"/>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0" name="直線コネクタ 159">
          <a:extLst>
            <a:ext uri="{FF2B5EF4-FFF2-40B4-BE49-F238E27FC236}">
              <a16:creationId xmlns:a16="http://schemas.microsoft.com/office/drawing/2014/main" id="{F2B044FA-53AB-472A-9799-28D9FB87ECE9}"/>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1" name="テキスト ボックス 160">
          <a:extLst>
            <a:ext uri="{FF2B5EF4-FFF2-40B4-BE49-F238E27FC236}">
              <a16:creationId xmlns:a16="http://schemas.microsoft.com/office/drawing/2014/main" id="{C0E0E0B4-E073-4C6F-8A18-0C032C2CBB1E}"/>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2" name="直線コネクタ 161">
          <a:extLst>
            <a:ext uri="{FF2B5EF4-FFF2-40B4-BE49-F238E27FC236}">
              <a16:creationId xmlns:a16="http://schemas.microsoft.com/office/drawing/2014/main" id="{1D9DA5F1-7FAC-4822-BE78-8C39D74F8C26}"/>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3" name="テキスト ボックス 162">
          <a:extLst>
            <a:ext uri="{FF2B5EF4-FFF2-40B4-BE49-F238E27FC236}">
              <a16:creationId xmlns:a16="http://schemas.microsoft.com/office/drawing/2014/main" id="{AFC23B12-F7AB-46B7-9B26-13C0B1727965}"/>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4" name="直線コネクタ 163">
          <a:extLst>
            <a:ext uri="{FF2B5EF4-FFF2-40B4-BE49-F238E27FC236}">
              <a16:creationId xmlns:a16="http://schemas.microsoft.com/office/drawing/2014/main" id="{C9EB000C-DDA9-46BA-A54E-90BD7FA0046C}"/>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5" name="テキスト ボックス 164">
          <a:extLst>
            <a:ext uri="{FF2B5EF4-FFF2-40B4-BE49-F238E27FC236}">
              <a16:creationId xmlns:a16="http://schemas.microsoft.com/office/drawing/2014/main" id="{21747839-0099-4E91-BBB7-0DE9D18759AE}"/>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6" name="直線コネクタ 165">
          <a:extLst>
            <a:ext uri="{FF2B5EF4-FFF2-40B4-BE49-F238E27FC236}">
              <a16:creationId xmlns:a16="http://schemas.microsoft.com/office/drawing/2014/main" id="{8B8CB9B3-1E5F-4DBB-9E2B-D61D6187B3B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7" name="テキスト ボックス 166">
          <a:extLst>
            <a:ext uri="{FF2B5EF4-FFF2-40B4-BE49-F238E27FC236}">
              <a16:creationId xmlns:a16="http://schemas.microsoft.com/office/drawing/2014/main" id="{9ACD2109-59A1-4770-85A9-2D3B634D1A02}"/>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8" name="直線コネクタ 167">
          <a:extLst>
            <a:ext uri="{FF2B5EF4-FFF2-40B4-BE49-F238E27FC236}">
              <a16:creationId xmlns:a16="http://schemas.microsoft.com/office/drawing/2014/main" id="{C7771FE8-04B0-4875-A3AF-DFE5E95C9163}"/>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9" name="テキスト ボックス 168">
          <a:extLst>
            <a:ext uri="{FF2B5EF4-FFF2-40B4-BE49-F238E27FC236}">
              <a16:creationId xmlns:a16="http://schemas.microsoft.com/office/drawing/2014/main" id="{0C32FF99-5024-40C6-972E-3B58B16E2C8E}"/>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F335E5AE-1008-42EF-8B8E-9B336E3BF82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1" name="【体育館・プール】&#10;有形固定資産減価償却率グラフ枠">
          <a:extLst>
            <a:ext uri="{FF2B5EF4-FFF2-40B4-BE49-F238E27FC236}">
              <a16:creationId xmlns:a16="http://schemas.microsoft.com/office/drawing/2014/main" id="{B1318A92-0FBC-4D46-8C5E-FCD885DC4B0F}"/>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22860</xdr:rowOff>
    </xdr:from>
    <xdr:to>
      <xdr:col>24</xdr:col>
      <xdr:colOff>62865</xdr:colOff>
      <xdr:row>64</xdr:row>
      <xdr:rowOff>130628</xdr:rowOff>
    </xdr:to>
    <xdr:cxnSp macro="">
      <xdr:nvCxnSpPr>
        <xdr:cNvPr id="172" name="直線コネクタ 171">
          <a:extLst>
            <a:ext uri="{FF2B5EF4-FFF2-40B4-BE49-F238E27FC236}">
              <a16:creationId xmlns:a16="http://schemas.microsoft.com/office/drawing/2014/main" id="{700436AF-B7AE-4822-9C04-984CF52DE2C1}"/>
            </a:ext>
          </a:extLst>
        </xdr:cNvPr>
        <xdr:cNvCxnSpPr/>
      </xdr:nvCxnSpPr>
      <xdr:spPr>
        <a:xfrm flipV="1">
          <a:off x="4634865" y="9624060"/>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3" name="【体育館・プール】&#10;有形固定資産減価償却率最小値テキスト">
          <a:extLst>
            <a:ext uri="{FF2B5EF4-FFF2-40B4-BE49-F238E27FC236}">
              <a16:creationId xmlns:a16="http://schemas.microsoft.com/office/drawing/2014/main" id="{E70A16E4-97BA-49E5-A4D5-2CCF767A4FA3}"/>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4" name="直線コネクタ 173">
          <a:extLst>
            <a:ext uri="{FF2B5EF4-FFF2-40B4-BE49-F238E27FC236}">
              <a16:creationId xmlns:a16="http://schemas.microsoft.com/office/drawing/2014/main" id="{65BBCEE9-BAA5-419B-AFA2-D04430DCB8C1}"/>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140987</xdr:rowOff>
    </xdr:from>
    <xdr:ext cx="340478" cy="259045"/>
    <xdr:sp macro="" textlink="">
      <xdr:nvSpPr>
        <xdr:cNvPr id="175" name="【体育館・プール】&#10;有形固定資産減価償却率最大値テキスト">
          <a:extLst>
            <a:ext uri="{FF2B5EF4-FFF2-40B4-BE49-F238E27FC236}">
              <a16:creationId xmlns:a16="http://schemas.microsoft.com/office/drawing/2014/main" id="{489176AD-1E67-44DB-80D0-02CF1BCDFBEB}"/>
            </a:ext>
          </a:extLst>
        </xdr:cNvPr>
        <xdr:cNvSpPr txBox="1"/>
      </xdr:nvSpPr>
      <xdr:spPr>
        <a:xfrm>
          <a:off x="4673600" y="93992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22860</xdr:rowOff>
    </xdr:from>
    <xdr:to>
      <xdr:col>24</xdr:col>
      <xdr:colOff>152400</xdr:colOff>
      <xdr:row>56</xdr:row>
      <xdr:rowOff>22860</xdr:rowOff>
    </xdr:to>
    <xdr:cxnSp macro="">
      <xdr:nvCxnSpPr>
        <xdr:cNvPr id="176" name="直線コネクタ 175">
          <a:extLst>
            <a:ext uri="{FF2B5EF4-FFF2-40B4-BE49-F238E27FC236}">
              <a16:creationId xmlns:a16="http://schemas.microsoft.com/office/drawing/2014/main" id="{BB6CF2BD-1F01-4134-A558-104F5896D6FF}"/>
            </a:ext>
          </a:extLst>
        </xdr:cNvPr>
        <xdr:cNvCxnSpPr/>
      </xdr:nvCxnSpPr>
      <xdr:spPr>
        <a:xfrm>
          <a:off x="4546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112503</xdr:rowOff>
    </xdr:from>
    <xdr:ext cx="405111" cy="259045"/>
    <xdr:sp macro="" textlink="">
      <xdr:nvSpPr>
        <xdr:cNvPr id="177" name="【体育館・プール】&#10;有形固定資産減価償却率平均値テキスト">
          <a:extLst>
            <a:ext uri="{FF2B5EF4-FFF2-40B4-BE49-F238E27FC236}">
              <a16:creationId xmlns:a16="http://schemas.microsoft.com/office/drawing/2014/main" id="{A678B8F8-E5DA-468A-848C-3A04D6E26191}"/>
            </a:ext>
          </a:extLst>
        </xdr:cNvPr>
        <xdr:cNvSpPr txBox="1"/>
      </xdr:nvSpPr>
      <xdr:spPr>
        <a:xfrm>
          <a:off x="4673600" y="103995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89626</xdr:rowOff>
    </xdr:from>
    <xdr:to>
      <xdr:col>24</xdr:col>
      <xdr:colOff>114300</xdr:colOff>
      <xdr:row>62</xdr:row>
      <xdr:rowOff>19776</xdr:rowOff>
    </xdr:to>
    <xdr:sp macro="" textlink="">
      <xdr:nvSpPr>
        <xdr:cNvPr id="178" name="フローチャート: 判断 177">
          <a:extLst>
            <a:ext uri="{FF2B5EF4-FFF2-40B4-BE49-F238E27FC236}">
              <a16:creationId xmlns:a16="http://schemas.microsoft.com/office/drawing/2014/main" id="{7CC8393D-F17C-4CCB-81AD-58B14C9A3DCC}"/>
            </a:ext>
          </a:extLst>
        </xdr:cNvPr>
        <xdr:cNvSpPr/>
      </xdr:nvSpPr>
      <xdr:spPr>
        <a:xfrm>
          <a:off x="4584700" y="1054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53703</xdr:rowOff>
    </xdr:from>
    <xdr:to>
      <xdr:col>20</xdr:col>
      <xdr:colOff>38100</xdr:colOff>
      <xdr:row>61</xdr:row>
      <xdr:rowOff>155303</xdr:rowOff>
    </xdr:to>
    <xdr:sp macro="" textlink="">
      <xdr:nvSpPr>
        <xdr:cNvPr id="179" name="フローチャート: 判断 178">
          <a:extLst>
            <a:ext uri="{FF2B5EF4-FFF2-40B4-BE49-F238E27FC236}">
              <a16:creationId xmlns:a16="http://schemas.microsoft.com/office/drawing/2014/main" id="{48D67F25-778A-48B3-A224-495ECEB0F797}"/>
            </a:ext>
          </a:extLst>
        </xdr:cNvPr>
        <xdr:cNvSpPr/>
      </xdr:nvSpPr>
      <xdr:spPr>
        <a:xfrm>
          <a:off x="3746500" y="10512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163104</xdr:rowOff>
    </xdr:from>
    <xdr:to>
      <xdr:col>15</xdr:col>
      <xdr:colOff>101600</xdr:colOff>
      <xdr:row>61</xdr:row>
      <xdr:rowOff>93254</xdr:rowOff>
    </xdr:to>
    <xdr:sp macro="" textlink="">
      <xdr:nvSpPr>
        <xdr:cNvPr id="180" name="フローチャート: 判断 179">
          <a:extLst>
            <a:ext uri="{FF2B5EF4-FFF2-40B4-BE49-F238E27FC236}">
              <a16:creationId xmlns:a16="http://schemas.microsoft.com/office/drawing/2014/main" id="{77C13800-5391-47F3-BDA2-9A5A9EAD34FC}"/>
            </a:ext>
          </a:extLst>
        </xdr:cNvPr>
        <xdr:cNvSpPr/>
      </xdr:nvSpPr>
      <xdr:spPr>
        <a:xfrm>
          <a:off x="28575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150041</xdr:rowOff>
    </xdr:from>
    <xdr:to>
      <xdr:col>10</xdr:col>
      <xdr:colOff>165100</xdr:colOff>
      <xdr:row>61</xdr:row>
      <xdr:rowOff>80191</xdr:rowOff>
    </xdr:to>
    <xdr:sp macro="" textlink="">
      <xdr:nvSpPr>
        <xdr:cNvPr id="181" name="フローチャート: 判断 180">
          <a:extLst>
            <a:ext uri="{FF2B5EF4-FFF2-40B4-BE49-F238E27FC236}">
              <a16:creationId xmlns:a16="http://schemas.microsoft.com/office/drawing/2014/main" id="{094633C1-41C7-4CB0-A4D8-F6A4CCCE687D}"/>
            </a:ext>
          </a:extLst>
        </xdr:cNvPr>
        <xdr:cNvSpPr/>
      </xdr:nvSpPr>
      <xdr:spPr>
        <a:xfrm>
          <a:off x="1968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154940</xdr:rowOff>
    </xdr:from>
    <xdr:to>
      <xdr:col>6</xdr:col>
      <xdr:colOff>38100</xdr:colOff>
      <xdr:row>61</xdr:row>
      <xdr:rowOff>85090</xdr:rowOff>
    </xdr:to>
    <xdr:sp macro="" textlink="">
      <xdr:nvSpPr>
        <xdr:cNvPr id="182" name="フローチャート: 判断 181">
          <a:extLst>
            <a:ext uri="{FF2B5EF4-FFF2-40B4-BE49-F238E27FC236}">
              <a16:creationId xmlns:a16="http://schemas.microsoft.com/office/drawing/2014/main" id="{5A34E078-A595-4D92-9D43-2AA6A9C9913A}"/>
            </a:ext>
          </a:extLst>
        </xdr:cNvPr>
        <xdr:cNvSpPr/>
      </xdr:nvSpPr>
      <xdr:spPr>
        <a:xfrm>
          <a:off x="1079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31F0EC0-501E-4689-976B-9B14C197AD98}"/>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F180CD26-494E-4A42-9460-BDB9CCFF8381}"/>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8DB30F16-5212-424C-A8A6-D4238C70FA44}"/>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3FF32F7A-151D-4DA0-8565-57F97C3F234D}"/>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3E520000-4691-4D9D-BC87-459266822BB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163104</xdr:rowOff>
    </xdr:from>
    <xdr:to>
      <xdr:col>24</xdr:col>
      <xdr:colOff>114300</xdr:colOff>
      <xdr:row>62</xdr:row>
      <xdr:rowOff>93254</xdr:rowOff>
    </xdr:to>
    <xdr:sp macro="" textlink="">
      <xdr:nvSpPr>
        <xdr:cNvPr id="188" name="楕円 187">
          <a:extLst>
            <a:ext uri="{FF2B5EF4-FFF2-40B4-BE49-F238E27FC236}">
              <a16:creationId xmlns:a16="http://schemas.microsoft.com/office/drawing/2014/main" id="{62B643A8-4A14-425C-AC35-B4709C8A5BD1}"/>
            </a:ext>
          </a:extLst>
        </xdr:cNvPr>
        <xdr:cNvSpPr/>
      </xdr:nvSpPr>
      <xdr:spPr>
        <a:xfrm>
          <a:off x="4584700" y="1062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141531</xdr:rowOff>
    </xdr:from>
    <xdr:ext cx="405111" cy="259045"/>
    <xdr:sp macro="" textlink="">
      <xdr:nvSpPr>
        <xdr:cNvPr id="189" name="【体育館・プール】&#10;有形固定資産減価償却率該当値テキスト">
          <a:extLst>
            <a:ext uri="{FF2B5EF4-FFF2-40B4-BE49-F238E27FC236}">
              <a16:creationId xmlns:a16="http://schemas.microsoft.com/office/drawing/2014/main" id="{2D188A42-FAA7-47B5-B273-83178AAB8096}"/>
            </a:ext>
          </a:extLst>
        </xdr:cNvPr>
        <xdr:cNvSpPr txBox="1"/>
      </xdr:nvSpPr>
      <xdr:spPr>
        <a:xfrm>
          <a:off x="4673600" y="10599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159838</xdr:rowOff>
    </xdr:from>
    <xdr:to>
      <xdr:col>20</xdr:col>
      <xdr:colOff>38100</xdr:colOff>
      <xdr:row>63</xdr:row>
      <xdr:rowOff>89988</xdr:rowOff>
    </xdr:to>
    <xdr:sp macro="" textlink="">
      <xdr:nvSpPr>
        <xdr:cNvPr id="190" name="楕円 189">
          <a:extLst>
            <a:ext uri="{FF2B5EF4-FFF2-40B4-BE49-F238E27FC236}">
              <a16:creationId xmlns:a16="http://schemas.microsoft.com/office/drawing/2014/main" id="{079A94C4-9006-4A45-9BF3-BC3718491339}"/>
            </a:ext>
          </a:extLst>
        </xdr:cNvPr>
        <xdr:cNvSpPr/>
      </xdr:nvSpPr>
      <xdr:spPr>
        <a:xfrm>
          <a:off x="3746500" y="1078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42454</xdr:rowOff>
    </xdr:from>
    <xdr:to>
      <xdr:col>24</xdr:col>
      <xdr:colOff>63500</xdr:colOff>
      <xdr:row>63</xdr:row>
      <xdr:rowOff>39188</xdr:rowOff>
    </xdr:to>
    <xdr:cxnSp macro="">
      <xdr:nvCxnSpPr>
        <xdr:cNvPr id="191" name="直線コネクタ 190">
          <a:extLst>
            <a:ext uri="{FF2B5EF4-FFF2-40B4-BE49-F238E27FC236}">
              <a16:creationId xmlns:a16="http://schemas.microsoft.com/office/drawing/2014/main" id="{E9806D56-B547-4FEF-9B46-3D2749E9580C}"/>
            </a:ext>
          </a:extLst>
        </xdr:cNvPr>
        <xdr:cNvCxnSpPr/>
      </xdr:nvCxnSpPr>
      <xdr:spPr>
        <a:xfrm flipV="1">
          <a:off x="3797300" y="10672354"/>
          <a:ext cx="838200" cy="168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153307</xdr:rowOff>
    </xdr:from>
    <xdr:to>
      <xdr:col>15</xdr:col>
      <xdr:colOff>101600</xdr:colOff>
      <xdr:row>63</xdr:row>
      <xdr:rowOff>83457</xdr:rowOff>
    </xdr:to>
    <xdr:sp macro="" textlink="">
      <xdr:nvSpPr>
        <xdr:cNvPr id="192" name="楕円 191">
          <a:extLst>
            <a:ext uri="{FF2B5EF4-FFF2-40B4-BE49-F238E27FC236}">
              <a16:creationId xmlns:a16="http://schemas.microsoft.com/office/drawing/2014/main" id="{19E8B87D-BD54-444D-ADDD-8736DA56E5D3}"/>
            </a:ext>
          </a:extLst>
        </xdr:cNvPr>
        <xdr:cNvSpPr/>
      </xdr:nvSpPr>
      <xdr:spPr>
        <a:xfrm>
          <a:off x="2857500" y="1078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32657</xdr:rowOff>
    </xdr:from>
    <xdr:to>
      <xdr:col>19</xdr:col>
      <xdr:colOff>177800</xdr:colOff>
      <xdr:row>63</xdr:row>
      <xdr:rowOff>39188</xdr:rowOff>
    </xdr:to>
    <xdr:cxnSp macro="">
      <xdr:nvCxnSpPr>
        <xdr:cNvPr id="193" name="直線コネクタ 192">
          <a:extLst>
            <a:ext uri="{FF2B5EF4-FFF2-40B4-BE49-F238E27FC236}">
              <a16:creationId xmlns:a16="http://schemas.microsoft.com/office/drawing/2014/main" id="{338EB18E-EA1F-4213-8FD6-C0D50841D6DC}"/>
            </a:ext>
          </a:extLst>
        </xdr:cNvPr>
        <xdr:cNvCxnSpPr/>
      </xdr:nvCxnSpPr>
      <xdr:spPr>
        <a:xfrm>
          <a:off x="2908300" y="10834007"/>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136978</xdr:rowOff>
    </xdr:from>
    <xdr:to>
      <xdr:col>10</xdr:col>
      <xdr:colOff>165100</xdr:colOff>
      <xdr:row>63</xdr:row>
      <xdr:rowOff>67128</xdr:rowOff>
    </xdr:to>
    <xdr:sp macro="" textlink="">
      <xdr:nvSpPr>
        <xdr:cNvPr id="194" name="楕円 193">
          <a:extLst>
            <a:ext uri="{FF2B5EF4-FFF2-40B4-BE49-F238E27FC236}">
              <a16:creationId xmlns:a16="http://schemas.microsoft.com/office/drawing/2014/main" id="{7C7619BB-3748-46DE-842A-9855360904D6}"/>
            </a:ext>
          </a:extLst>
        </xdr:cNvPr>
        <xdr:cNvSpPr/>
      </xdr:nvSpPr>
      <xdr:spPr>
        <a:xfrm>
          <a:off x="1968500" y="10766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16328</xdr:rowOff>
    </xdr:from>
    <xdr:to>
      <xdr:col>15</xdr:col>
      <xdr:colOff>50800</xdr:colOff>
      <xdr:row>63</xdr:row>
      <xdr:rowOff>32657</xdr:rowOff>
    </xdr:to>
    <xdr:cxnSp macro="">
      <xdr:nvCxnSpPr>
        <xdr:cNvPr id="195" name="直線コネクタ 194">
          <a:extLst>
            <a:ext uri="{FF2B5EF4-FFF2-40B4-BE49-F238E27FC236}">
              <a16:creationId xmlns:a16="http://schemas.microsoft.com/office/drawing/2014/main" id="{094D20A2-B45A-4FA8-ACC6-86CBDE1D894A}"/>
            </a:ext>
          </a:extLst>
        </xdr:cNvPr>
        <xdr:cNvCxnSpPr/>
      </xdr:nvCxnSpPr>
      <xdr:spPr>
        <a:xfrm>
          <a:off x="2019300" y="1081767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63</xdr:row>
      <xdr:rowOff>50437</xdr:rowOff>
    </xdr:from>
    <xdr:to>
      <xdr:col>6</xdr:col>
      <xdr:colOff>38100</xdr:colOff>
      <xdr:row>63</xdr:row>
      <xdr:rowOff>152037</xdr:rowOff>
    </xdr:to>
    <xdr:sp macro="" textlink="">
      <xdr:nvSpPr>
        <xdr:cNvPr id="196" name="楕円 195">
          <a:extLst>
            <a:ext uri="{FF2B5EF4-FFF2-40B4-BE49-F238E27FC236}">
              <a16:creationId xmlns:a16="http://schemas.microsoft.com/office/drawing/2014/main" id="{2A5C9E18-DF64-4072-B23E-1E9837662584}"/>
            </a:ext>
          </a:extLst>
        </xdr:cNvPr>
        <xdr:cNvSpPr/>
      </xdr:nvSpPr>
      <xdr:spPr>
        <a:xfrm>
          <a:off x="1079500" y="10851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16328</xdr:rowOff>
    </xdr:from>
    <xdr:to>
      <xdr:col>10</xdr:col>
      <xdr:colOff>114300</xdr:colOff>
      <xdr:row>63</xdr:row>
      <xdr:rowOff>101237</xdr:rowOff>
    </xdr:to>
    <xdr:cxnSp macro="">
      <xdr:nvCxnSpPr>
        <xdr:cNvPr id="197" name="直線コネクタ 196">
          <a:extLst>
            <a:ext uri="{FF2B5EF4-FFF2-40B4-BE49-F238E27FC236}">
              <a16:creationId xmlns:a16="http://schemas.microsoft.com/office/drawing/2014/main" id="{AB0D8E72-919C-4370-A52C-313152F707E5}"/>
            </a:ext>
          </a:extLst>
        </xdr:cNvPr>
        <xdr:cNvCxnSpPr/>
      </xdr:nvCxnSpPr>
      <xdr:spPr>
        <a:xfrm flipV="1">
          <a:off x="1130300" y="10817678"/>
          <a:ext cx="8890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380</xdr:rowOff>
    </xdr:from>
    <xdr:ext cx="405111" cy="259045"/>
    <xdr:sp macro="" textlink="">
      <xdr:nvSpPr>
        <xdr:cNvPr id="198" name="n_1aveValue【体育館・プール】&#10;有形固定資産減価償却率">
          <a:extLst>
            <a:ext uri="{FF2B5EF4-FFF2-40B4-BE49-F238E27FC236}">
              <a16:creationId xmlns:a16="http://schemas.microsoft.com/office/drawing/2014/main" id="{36B80595-7B86-4E5C-ACB7-05D46DF9938A}"/>
            </a:ext>
          </a:extLst>
        </xdr:cNvPr>
        <xdr:cNvSpPr txBox="1"/>
      </xdr:nvSpPr>
      <xdr:spPr>
        <a:xfrm>
          <a:off x="3582044" y="102873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109781</xdr:rowOff>
    </xdr:from>
    <xdr:ext cx="405111" cy="259045"/>
    <xdr:sp macro="" textlink="">
      <xdr:nvSpPr>
        <xdr:cNvPr id="199" name="n_2aveValue【体育館・プール】&#10;有形固定資産減価償却率">
          <a:extLst>
            <a:ext uri="{FF2B5EF4-FFF2-40B4-BE49-F238E27FC236}">
              <a16:creationId xmlns:a16="http://schemas.microsoft.com/office/drawing/2014/main" id="{F9AB8D12-A796-4102-B88E-0CAC79C25B04}"/>
            </a:ext>
          </a:extLst>
        </xdr:cNvPr>
        <xdr:cNvSpPr txBox="1"/>
      </xdr:nvSpPr>
      <xdr:spPr>
        <a:xfrm>
          <a:off x="2705744" y="10225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96718</xdr:rowOff>
    </xdr:from>
    <xdr:ext cx="405111" cy="259045"/>
    <xdr:sp macro="" textlink="">
      <xdr:nvSpPr>
        <xdr:cNvPr id="200" name="n_3aveValue【体育館・プール】&#10;有形固定資産減価償却率">
          <a:extLst>
            <a:ext uri="{FF2B5EF4-FFF2-40B4-BE49-F238E27FC236}">
              <a16:creationId xmlns:a16="http://schemas.microsoft.com/office/drawing/2014/main" id="{8752DDB5-55BC-445B-AD75-93C629FAA2F1}"/>
            </a:ext>
          </a:extLst>
        </xdr:cNvPr>
        <xdr:cNvSpPr txBox="1"/>
      </xdr:nvSpPr>
      <xdr:spPr>
        <a:xfrm>
          <a:off x="1816744" y="10212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101617</xdr:rowOff>
    </xdr:from>
    <xdr:ext cx="405111" cy="259045"/>
    <xdr:sp macro="" textlink="">
      <xdr:nvSpPr>
        <xdr:cNvPr id="201" name="n_4aveValue【体育館・プール】&#10;有形固定資産減価償却率">
          <a:extLst>
            <a:ext uri="{FF2B5EF4-FFF2-40B4-BE49-F238E27FC236}">
              <a16:creationId xmlns:a16="http://schemas.microsoft.com/office/drawing/2014/main" id="{B28FADD3-E55A-446B-AFE8-197E0EDD71DB}"/>
            </a:ext>
          </a:extLst>
        </xdr:cNvPr>
        <xdr:cNvSpPr txBox="1"/>
      </xdr:nvSpPr>
      <xdr:spPr>
        <a:xfrm>
          <a:off x="927744" y="1021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81115</xdr:rowOff>
    </xdr:from>
    <xdr:ext cx="405111" cy="259045"/>
    <xdr:sp macro="" textlink="">
      <xdr:nvSpPr>
        <xdr:cNvPr id="202" name="n_1mainValue【体育館・プール】&#10;有形固定資産減価償却率">
          <a:extLst>
            <a:ext uri="{FF2B5EF4-FFF2-40B4-BE49-F238E27FC236}">
              <a16:creationId xmlns:a16="http://schemas.microsoft.com/office/drawing/2014/main" id="{F095026F-D676-4359-A57F-2C769C4649A5}"/>
            </a:ext>
          </a:extLst>
        </xdr:cNvPr>
        <xdr:cNvSpPr txBox="1"/>
      </xdr:nvSpPr>
      <xdr:spPr>
        <a:xfrm>
          <a:off x="3582044" y="10882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74584</xdr:rowOff>
    </xdr:from>
    <xdr:ext cx="405111" cy="259045"/>
    <xdr:sp macro="" textlink="">
      <xdr:nvSpPr>
        <xdr:cNvPr id="203" name="n_2mainValue【体育館・プール】&#10;有形固定資産減価償却率">
          <a:extLst>
            <a:ext uri="{FF2B5EF4-FFF2-40B4-BE49-F238E27FC236}">
              <a16:creationId xmlns:a16="http://schemas.microsoft.com/office/drawing/2014/main" id="{3E6CEF64-F57F-405B-BF16-8016F3C95AF0}"/>
            </a:ext>
          </a:extLst>
        </xdr:cNvPr>
        <xdr:cNvSpPr txBox="1"/>
      </xdr:nvSpPr>
      <xdr:spPr>
        <a:xfrm>
          <a:off x="2705744" y="10875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58255</xdr:rowOff>
    </xdr:from>
    <xdr:ext cx="405111" cy="259045"/>
    <xdr:sp macro="" textlink="">
      <xdr:nvSpPr>
        <xdr:cNvPr id="204" name="n_3mainValue【体育館・プール】&#10;有形固定資産減価償却率">
          <a:extLst>
            <a:ext uri="{FF2B5EF4-FFF2-40B4-BE49-F238E27FC236}">
              <a16:creationId xmlns:a16="http://schemas.microsoft.com/office/drawing/2014/main" id="{CA3419A4-9289-4BB7-84CC-91F118614521}"/>
            </a:ext>
          </a:extLst>
        </xdr:cNvPr>
        <xdr:cNvSpPr txBox="1"/>
      </xdr:nvSpPr>
      <xdr:spPr>
        <a:xfrm>
          <a:off x="1816744" y="10859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143164</xdr:rowOff>
    </xdr:from>
    <xdr:ext cx="405111" cy="259045"/>
    <xdr:sp macro="" textlink="">
      <xdr:nvSpPr>
        <xdr:cNvPr id="205" name="n_4mainValue【体育館・プール】&#10;有形固定資産減価償却率">
          <a:extLst>
            <a:ext uri="{FF2B5EF4-FFF2-40B4-BE49-F238E27FC236}">
              <a16:creationId xmlns:a16="http://schemas.microsoft.com/office/drawing/2014/main" id="{9AE52FAA-B824-4EA0-BFF4-A39075FEFBBB}"/>
            </a:ext>
          </a:extLst>
        </xdr:cNvPr>
        <xdr:cNvSpPr txBox="1"/>
      </xdr:nvSpPr>
      <xdr:spPr>
        <a:xfrm>
          <a:off x="927744" y="10944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C99A8F5A-855B-41F6-9907-83A5D3870BB6}"/>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C889E6D1-FC99-43E0-B163-C6462683CE1A}"/>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CCCDB6C1-4A9C-488C-BAF1-9BF8E141E14F}"/>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26FB3354-8E40-4B69-AD02-A1F6B913ACC8}"/>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7D8B633D-4E3B-4F1C-989D-2518C1A30935}"/>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ACA6B25B-BEF6-45EB-8E62-A7221C826955}"/>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08009A0F-6340-4519-841F-448219C658AE}"/>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1BB80DBB-E146-4DC2-9C44-34AC0606C10A}"/>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FAB42A37-2101-4247-9637-27AF1212CAD5}"/>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C60577E6-1428-4A40-B95A-D7C940FEBE8E}"/>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216" name="直線コネクタ 215">
          <a:extLst>
            <a:ext uri="{FF2B5EF4-FFF2-40B4-BE49-F238E27FC236}">
              <a16:creationId xmlns:a16="http://schemas.microsoft.com/office/drawing/2014/main" id="{BB26C7A7-9F67-4F75-922C-8ECB9DD305DC}"/>
            </a:ext>
          </a:extLst>
        </xdr:cNvPr>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217" name="テキスト ボックス 216">
          <a:extLst>
            <a:ext uri="{FF2B5EF4-FFF2-40B4-BE49-F238E27FC236}">
              <a16:creationId xmlns:a16="http://schemas.microsoft.com/office/drawing/2014/main" id="{5BB0DFA4-2E32-4593-BFB9-E9BEBE311425}"/>
            </a:ext>
          </a:extLst>
        </xdr:cNvPr>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8" name="直線コネクタ 217">
          <a:extLst>
            <a:ext uri="{FF2B5EF4-FFF2-40B4-BE49-F238E27FC236}">
              <a16:creationId xmlns:a16="http://schemas.microsoft.com/office/drawing/2014/main" id="{4CA37907-D074-4711-AD66-FEF1572B6119}"/>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9" name="テキスト ボックス 218">
          <a:extLst>
            <a:ext uri="{FF2B5EF4-FFF2-40B4-BE49-F238E27FC236}">
              <a16:creationId xmlns:a16="http://schemas.microsoft.com/office/drawing/2014/main" id="{3C95D35D-57F6-441A-A8C6-DC8C0BAE52FA}"/>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20" name="直線コネクタ 219">
          <a:extLst>
            <a:ext uri="{FF2B5EF4-FFF2-40B4-BE49-F238E27FC236}">
              <a16:creationId xmlns:a16="http://schemas.microsoft.com/office/drawing/2014/main" id="{B636249D-674E-4A7E-ADAC-D3C6D07578C1}"/>
            </a:ext>
          </a:extLst>
        </xdr:cNvPr>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221" name="テキスト ボックス 220">
          <a:extLst>
            <a:ext uri="{FF2B5EF4-FFF2-40B4-BE49-F238E27FC236}">
              <a16:creationId xmlns:a16="http://schemas.microsoft.com/office/drawing/2014/main" id="{2DD978BC-D231-4EE7-9EFC-5D0DAC1F928A}"/>
            </a:ext>
          </a:extLst>
        </xdr:cNvPr>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a:extLst>
            <a:ext uri="{FF2B5EF4-FFF2-40B4-BE49-F238E27FC236}">
              <a16:creationId xmlns:a16="http://schemas.microsoft.com/office/drawing/2014/main" id="{C017CFD9-CDC6-4E5D-975D-AD89374C78F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3" name="テキスト ボックス 222">
          <a:extLst>
            <a:ext uri="{FF2B5EF4-FFF2-40B4-BE49-F238E27FC236}">
              <a16:creationId xmlns:a16="http://schemas.microsoft.com/office/drawing/2014/main" id="{D7E3BE0C-331A-4FA9-AADA-18A0B1262D1F}"/>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体育館・プール】&#10;一人当たり面積グラフ枠">
          <a:extLst>
            <a:ext uri="{FF2B5EF4-FFF2-40B4-BE49-F238E27FC236}">
              <a16:creationId xmlns:a16="http://schemas.microsoft.com/office/drawing/2014/main" id="{3E4EAF1C-C4AD-48BF-A279-F3FD0DFF0F3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154877</xdr:rowOff>
    </xdr:from>
    <xdr:to>
      <xdr:col>54</xdr:col>
      <xdr:colOff>189865</xdr:colOff>
      <xdr:row>63</xdr:row>
      <xdr:rowOff>18859</xdr:rowOff>
    </xdr:to>
    <xdr:cxnSp macro="">
      <xdr:nvCxnSpPr>
        <xdr:cNvPr id="225" name="直線コネクタ 224">
          <a:extLst>
            <a:ext uri="{FF2B5EF4-FFF2-40B4-BE49-F238E27FC236}">
              <a16:creationId xmlns:a16="http://schemas.microsoft.com/office/drawing/2014/main" id="{0ACC4342-A037-472F-A3B4-13695E0A72FA}"/>
            </a:ext>
          </a:extLst>
        </xdr:cNvPr>
        <xdr:cNvCxnSpPr/>
      </xdr:nvCxnSpPr>
      <xdr:spPr>
        <a:xfrm flipV="1">
          <a:off x="10476865" y="9584627"/>
          <a:ext cx="0" cy="1235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22686</xdr:rowOff>
    </xdr:from>
    <xdr:ext cx="469744" cy="259045"/>
    <xdr:sp macro="" textlink="">
      <xdr:nvSpPr>
        <xdr:cNvPr id="226" name="【体育館・プール】&#10;一人当たり面積最小値テキスト">
          <a:extLst>
            <a:ext uri="{FF2B5EF4-FFF2-40B4-BE49-F238E27FC236}">
              <a16:creationId xmlns:a16="http://schemas.microsoft.com/office/drawing/2014/main" id="{44A64E96-AD7A-4E88-A1E4-219DC66E7606}"/>
            </a:ext>
          </a:extLst>
        </xdr:cNvPr>
        <xdr:cNvSpPr txBox="1"/>
      </xdr:nvSpPr>
      <xdr:spPr>
        <a:xfrm>
          <a:off x="10515600" y="10824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18859</xdr:rowOff>
    </xdr:from>
    <xdr:to>
      <xdr:col>55</xdr:col>
      <xdr:colOff>88900</xdr:colOff>
      <xdr:row>63</xdr:row>
      <xdr:rowOff>18859</xdr:rowOff>
    </xdr:to>
    <xdr:cxnSp macro="">
      <xdr:nvCxnSpPr>
        <xdr:cNvPr id="227" name="直線コネクタ 226">
          <a:extLst>
            <a:ext uri="{FF2B5EF4-FFF2-40B4-BE49-F238E27FC236}">
              <a16:creationId xmlns:a16="http://schemas.microsoft.com/office/drawing/2014/main" id="{803C6ADF-8ED7-43E5-A22C-8D554A4E7CD3}"/>
            </a:ext>
          </a:extLst>
        </xdr:cNvPr>
        <xdr:cNvCxnSpPr/>
      </xdr:nvCxnSpPr>
      <xdr:spPr>
        <a:xfrm>
          <a:off x="10388600" y="10820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101554</xdr:rowOff>
    </xdr:from>
    <xdr:ext cx="469744" cy="259045"/>
    <xdr:sp macro="" textlink="">
      <xdr:nvSpPr>
        <xdr:cNvPr id="228" name="【体育館・プール】&#10;一人当たり面積最大値テキスト">
          <a:extLst>
            <a:ext uri="{FF2B5EF4-FFF2-40B4-BE49-F238E27FC236}">
              <a16:creationId xmlns:a16="http://schemas.microsoft.com/office/drawing/2014/main" id="{F34D1766-1598-408D-B8D5-669DEC895C66}"/>
            </a:ext>
          </a:extLst>
        </xdr:cNvPr>
        <xdr:cNvSpPr txBox="1"/>
      </xdr:nvSpPr>
      <xdr:spPr>
        <a:xfrm>
          <a:off x="10515600" y="9359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154877</xdr:rowOff>
    </xdr:from>
    <xdr:to>
      <xdr:col>55</xdr:col>
      <xdr:colOff>88900</xdr:colOff>
      <xdr:row>55</xdr:row>
      <xdr:rowOff>154877</xdr:rowOff>
    </xdr:to>
    <xdr:cxnSp macro="">
      <xdr:nvCxnSpPr>
        <xdr:cNvPr id="229" name="直線コネクタ 228">
          <a:extLst>
            <a:ext uri="{FF2B5EF4-FFF2-40B4-BE49-F238E27FC236}">
              <a16:creationId xmlns:a16="http://schemas.microsoft.com/office/drawing/2014/main" id="{1BEC9554-D94D-4D4D-BD00-5FCEEBA7A911}"/>
            </a:ext>
          </a:extLst>
        </xdr:cNvPr>
        <xdr:cNvCxnSpPr/>
      </xdr:nvCxnSpPr>
      <xdr:spPr>
        <a:xfrm>
          <a:off x="10388600" y="9584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84218</xdr:rowOff>
    </xdr:from>
    <xdr:ext cx="469744" cy="259045"/>
    <xdr:sp macro="" textlink="">
      <xdr:nvSpPr>
        <xdr:cNvPr id="230" name="【体育館・プール】&#10;一人当たり面積平均値テキスト">
          <a:extLst>
            <a:ext uri="{FF2B5EF4-FFF2-40B4-BE49-F238E27FC236}">
              <a16:creationId xmlns:a16="http://schemas.microsoft.com/office/drawing/2014/main" id="{79D910AD-09BA-4304-93CD-B156D41E1DFA}"/>
            </a:ext>
          </a:extLst>
        </xdr:cNvPr>
        <xdr:cNvSpPr txBox="1"/>
      </xdr:nvSpPr>
      <xdr:spPr>
        <a:xfrm>
          <a:off x="10515600" y="103712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105791</xdr:rowOff>
    </xdr:from>
    <xdr:to>
      <xdr:col>55</xdr:col>
      <xdr:colOff>50800</xdr:colOff>
      <xdr:row>61</xdr:row>
      <xdr:rowOff>35941</xdr:rowOff>
    </xdr:to>
    <xdr:sp macro="" textlink="">
      <xdr:nvSpPr>
        <xdr:cNvPr id="231" name="フローチャート: 判断 230">
          <a:extLst>
            <a:ext uri="{FF2B5EF4-FFF2-40B4-BE49-F238E27FC236}">
              <a16:creationId xmlns:a16="http://schemas.microsoft.com/office/drawing/2014/main" id="{17E4A6CA-3E1A-479F-8F08-B9AFDBD877F8}"/>
            </a:ext>
          </a:extLst>
        </xdr:cNvPr>
        <xdr:cNvSpPr/>
      </xdr:nvSpPr>
      <xdr:spPr>
        <a:xfrm>
          <a:off x="10426700" y="10392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100076</xdr:rowOff>
    </xdr:from>
    <xdr:to>
      <xdr:col>50</xdr:col>
      <xdr:colOff>165100</xdr:colOff>
      <xdr:row>61</xdr:row>
      <xdr:rowOff>30226</xdr:rowOff>
    </xdr:to>
    <xdr:sp macro="" textlink="">
      <xdr:nvSpPr>
        <xdr:cNvPr id="232" name="フローチャート: 判断 231">
          <a:extLst>
            <a:ext uri="{FF2B5EF4-FFF2-40B4-BE49-F238E27FC236}">
              <a16:creationId xmlns:a16="http://schemas.microsoft.com/office/drawing/2014/main" id="{118B7F2E-843B-408B-B198-F6E6E9F3FFB9}"/>
            </a:ext>
          </a:extLst>
        </xdr:cNvPr>
        <xdr:cNvSpPr/>
      </xdr:nvSpPr>
      <xdr:spPr>
        <a:xfrm>
          <a:off x="9588500" y="1038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81788</xdr:rowOff>
    </xdr:from>
    <xdr:to>
      <xdr:col>46</xdr:col>
      <xdr:colOff>38100</xdr:colOff>
      <xdr:row>61</xdr:row>
      <xdr:rowOff>11938</xdr:rowOff>
    </xdr:to>
    <xdr:sp macro="" textlink="">
      <xdr:nvSpPr>
        <xdr:cNvPr id="233" name="フローチャート: 判断 232">
          <a:extLst>
            <a:ext uri="{FF2B5EF4-FFF2-40B4-BE49-F238E27FC236}">
              <a16:creationId xmlns:a16="http://schemas.microsoft.com/office/drawing/2014/main" id="{739A4089-52DF-43D1-8F61-8D1075895279}"/>
            </a:ext>
          </a:extLst>
        </xdr:cNvPr>
        <xdr:cNvSpPr/>
      </xdr:nvSpPr>
      <xdr:spPr>
        <a:xfrm>
          <a:off x="8699500" y="1036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99505</xdr:rowOff>
    </xdr:from>
    <xdr:to>
      <xdr:col>41</xdr:col>
      <xdr:colOff>101600</xdr:colOff>
      <xdr:row>61</xdr:row>
      <xdr:rowOff>29655</xdr:rowOff>
    </xdr:to>
    <xdr:sp macro="" textlink="">
      <xdr:nvSpPr>
        <xdr:cNvPr id="234" name="フローチャート: 判断 233">
          <a:extLst>
            <a:ext uri="{FF2B5EF4-FFF2-40B4-BE49-F238E27FC236}">
              <a16:creationId xmlns:a16="http://schemas.microsoft.com/office/drawing/2014/main" id="{9676CAEA-5FE9-4F6D-9C25-CEDD9C5A825B}"/>
            </a:ext>
          </a:extLst>
        </xdr:cNvPr>
        <xdr:cNvSpPr/>
      </xdr:nvSpPr>
      <xdr:spPr>
        <a:xfrm>
          <a:off x="7810500" y="1038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133794</xdr:rowOff>
    </xdr:from>
    <xdr:to>
      <xdr:col>36</xdr:col>
      <xdr:colOff>165100</xdr:colOff>
      <xdr:row>61</xdr:row>
      <xdr:rowOff>63944</xdr:rowOff>
    </xdr:to>
    <xdr:sp macro="" textlink="">
      <xdr:nvSpPr>
        <xdr:cNvPr id="235" name="フローチャート: 判断 234">
          <a:extLst>
            <a:ext uri="{FF2B5EF4-FFF2-40B4-BE49-F238E27FC236}">
              <a16:creationId xmlns:a16="http://schemas.microsoft.com/office/drawing/2014/main" id="{75588550-65C4-480E-9892-4D82202D42D7}"/>
            </a:ext>
          </a:extLst>
        </xdr:cNvPr>
        <xdr:cNvSpPr/>
      </xdr:nvSpPr>
      <xdr:spPr>
        <a:xfrm>
          <a:off x="6921500" y="10420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996D349E-486C-4A80-8242-C7FDE7DD8D09}"/>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F9D70047-4CBC-47E4-A9D4-D0B0245AA944}"/>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AA249F12-C342-48FD-8740-F8544D534E35}"/>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9E20522C-72C8-457A-86D3-50F523FDE382}"/>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19E80959-0911-4E82-9417-05C79EFB1FEE}"/>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120079</xdr:rowOff>
    </xdr:from>
    <xdr:to>
      <xdr:col>55</xdr:col>
      <xdr:colOff>50800</xdr:colOff>
      <xdr:row>58</xdr:row>
      <xdr:rowOff>50229</xdr:rowOff>
    </xdr:to>
    <xdr:sp macro="" textlink="">
      <xdr:nvSpPr>
        <xdr:cNvPr id="241" name="楕円 240">
          <a:extLst>
            <a:ext uri="{FF2B5EF4-FFF2-40B4-BE49-F238E27FC236}">
              <a16:creationId xmlns:a16="http://schemas.microsoft.com/office/drawing/2014/main" id="{F165E8D6-4B0E-48F6-ADB1-C3E616072BDD}"/>
            </a:ext>
          </a:extLst>
        </xdr:cNvPr>
        <xdr:cNvSpPr/>
      </xdr:nvSpPr>
      <xdr:spPr>
        <a:xfrm>
          <a:off x="10426700" y="9892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56</xdr:row>
      <xdr:rowOff>142956</xdr:rowOff>
    </xdr:from>
    <xdr:ext cx="469744" cy="259045"/>
    <xdr:sp macro="" textlink="">
      <xdr:nvSpPr>
        <xdr:cNvPr id="242" name="【体育館・プール】&#10;一人当たり面積該当値テキスト">
          <a:extLst>
            <a:ext uri="{FF2B5EF4-FFF2-40B4-BE49-F238E27FC236}">
              <a16:creationId xmlns:a16="http://schemas.microsoft.com/office/drawing/2014/main" id="{380E471A-6640-497F-88B7-0B42AFABAA6B}"/>
            </a:ext>
          </a:extLst>
        </xdr:cNvPr>
        <xdr:cNvSpPr txBox="1"/>
      </xdr:nvSpPr>
      <xdr:spPr>
        <a:xfrm>
          <a:off x="10515600" y="9744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88074</xdr:rowOff>
    </xdr:from>
    <xdr:to>
      <xdr:col>50</xdr:col>
      <xdr:colOff>165100</xdr:colOff>
      <xdr:row>59</xdr:row>
      <xdr:rowOff>18224</xdr:rowOff>
    </xdr:to>
    <xdr:sp macro="" textlink="">
      <xdr:nvSpPr>
        <xdr:cNvPr id="243" name="楕円 242">
          <a:extLst>
            <a:ext uri="{FF2B5EF4-FFF2-40B4-BE49-F238E27FC236}">
              <a16:creationId xmlns:a16="http://schemas.microsoft.com/office/drawing/2014/main" id="{1CC34DC5-C63F-42F0-9E85-B96B8E3FCAAC}"/>
            </a:ext>
          </a:extLst>
        </xdr:cNvPr>
        <xdr:cNvSpPr/>
      </xdr:nvSpPr>
      <xdr:spPr>
        <a:xfrm>
          <a:off x="9588500" y="10032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57</xdr:row>
      <xdr:rowOff>170879</xdr:rowOff>
    </xdr:from>
    <xdr:to>
      <xdr:col>55</xdr:col>
      <xdr:colOff>0</xdr:colOff>
      <xdr:row>58</xdr:row>
      <xdr:rowOff>138874</xdr:rowOff>
    </xdr:to>
    <xdr:cxnSp macro="">
      <xdr:nvCxnSpPr>
        <xdr:cNvPr id="244" name="直線コネクタ 243">
          <a:extLst>
            <a:ext uri="{FF2B5EF4-FFF2-40B4-BE49-F238E27FC236}">
              <a16:creationId xmlns:a16="http://schemas.microsoft.com/office/drawing/2014/main" id="{071DB468-D56C-445A-BC7D-072AAFBA803A}"/>
            </a:ext>
          </a:extLst>
        </xdr:cNvPr>
        <xdr:cNvCxnSpPr/>
      </xdr:nvCxnSpPr>
      <xdr:spPr>
        <a:xfrm flipV="1">
          <a:off x="9639300" y="9943529"/>
          <a:ext cx="838200" cy="139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20066</xdr:rowOff>
    </xdr:from>
    <xdr:to>
      <xdr:col>46</xdr:col>
      <xdr:colOff>38100</xdr:colOff>
      <xdr:row>58</xdr:row>
      <xdr:rowOff>121666</xdr:rowOff>
    </xdr:to>
    <xdr:sp macro="" textlink="">
      <xdr:nvSpPr>
        <xdr:cNvPr id="245" name="楕円 244">
          <a:extLst>
            <a:ext uri="{FF2B5EF4-FFF2-40B4-BE49-F238E27FC236}">
              <a16:creationId xmlns:a16="http://schemas.microsoft.com/office/drawing/2014/main" id="{189AEC01-9BEA-4B72-8AFA-2A7BDC4D179D}"/>
            </a:ext>
          </a:extLst>
        </xdr:cNvPr>
        <xdr:cNvSpPr/>
      </xdr:nvSpPr>
      <xdr:spPr>
        <a:xfrm>
          <a:off x="8699500" y="9964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70866</xdr:rowOff>
    </xdr:from>
    <xdr:to>
      <xdr:col>50</xdr:col>
      <xdr:colOff>114300</xdr:colOff>
      <xdr:row>58</xdr:row>
      <xdr:rowOff>138874</xdr:rowOff>
    </xdr:to>
    <xdr:cxnSp macro="">
      <xdr:nvCxnSpPr>
        <xdr:cNvPr id="246" name="直線コネクタ 245">
          <a:extLst>
            <a:ext uri="{FF2B5EF4-FFF2-40B4-BE49-F238E27FC236}">
              <a16:creationId xmlns:a16="http://schemas.microsoft.com/office/drawing/2014/main" id="{773B200D-6A7F-46DC-9764-4919C2467570}"/>
            </a:ext>
          </a:extLst>
        </xdr:cNvPr>
        <xdr:cNvCxnSpPr/>
      </xdr:nvCxnSpPr>
      <xdr:spPr>
        <a:xfrm>
          <a:off x="8750300" y="10014966"/>
          <a:ext cx="889000" cy="68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42926</xdr:rowOff>
    </xdr:from>
    <xdr:to>
      <xdr:col>41</xdr:col>
      <xdr:colOff>101600</xdr:colOff>
      <xdr:row>58</xdr:row>
      <xdr:rowOff>144526</xdr:rowOff>
    </xdr:to>
    <xdr:sp macro="" textlink="">
      <xdr:nvSpPr>
        <xdr:cNvPr id="247" name="楕円 246">
          <a:extLst>
            <a:ext uri="{FF2B5EF4-FFF2-40B4-BE49-F238E27FC236}">
              <a16:creationId xmlns:a16="http://schemas.microsoft.com/office/drawing/2014/main" id="{DCC4A614-C121-4464-8CA5-54226A3B4CB8}"/>
            </a:ext>
          </a:extLst>
        </xdr:cNvPr>
        <xdr:cNvSpPr/>
      </xdr:nvSpPr>
      <xdr:spPr>
        <a:xfrm>
          <a:off x="7810500" y="9987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58</xdr:row>
      <xdr:rowOff>70866</xdr:rowOff>
    </xdr:from>
    <xdr:to>
      <xdr:col>45</xdr:col>
      <xdr:colOff>177800</xdr:colOff>
      <xdr:row>58</xdr:row>
      <xdr:rowOff>93726</xdr:rowOff>
    </xdr:to>
    <xdr:cxnSp macro="">
      <xdr:nvCxnSpPr>
        <xdr:cNvPr id="248" name="直線コネクタ 247">
          <a:extLst>
            <a:ext uri="{FF2B5EF4-FFF2-40B4-BE49-F238E27FC236}">
              <a16:creationId xmlns:a16="http://schemas.microsoft.com/office/drawing/2014/main" id="{815E8295-CF1A-493D-85D1-FDCFDABE7C00}"/>
            </a:ext>
          </a:extLst>
        </xdr:cNvPr>
        <xdr:cNvCxnSpPr/>
      </xdr:nvCxnSpPr>
      <xdr:spPr>
        <a:xfrm flipV="1">
          <a:off x="7861300" y="1001496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166942</xdr:rowOff>
    </xdr:from>
    <xdr:to>
      <xdr:col>36</xdr:col>
      <xdr:colOff>165100</xdr:colOff>
      <xdr:row>61</xdr:row>
      <xdr:rowOff>97092</xdr:rowOff>
    </xdr:to>
    <xdr:sp macro="" textlink="">
      <xdr:nvSpPr>
        <xdr:cNvPr id="249" name="楕円 248">
          <a:extLst>
            <a:ext uri="{FF2B5EF4-FFF2-40B4-BE49-F238E27FC236}">
              <a16:creationId xmlns:a16="http://schemas.microsoft.com/office/drawing/2014/main" id="{F7A90661-B4C3-4D72-AAEB-8E4489936741}"/>
            </a:ext>
          </a:extLst>
        </xdr:cNvPr>
        <xdr:cNvSpPr/>
      </xdr:nvSpPr>
      <xdr:spPr>
        <a:xfrm>
          <a:off x="6921500" y="10453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58</xdr:row>
      <xdr:rowOff>93726</xdr:rowOff>
    </xdr:from>
    <xdr:to>
      <xdr:col>41</xdr:col>
      <xdr:colOff>50800</xdr:colOff>
      <xdr:row>61</xdr:row>
      <xdr:rowOff>46292</xdr:rowOff>
    </xdr:to>
    <xdr:cxnSp macro="">
      <xdr:nvCxnSpPr>
        <xdr:cNvPr id="250" name="直線コネクタ 249">
          <a:extLst>
            <a:ext uri="{FF2B5EF4-FFF2-40B4-BE49-F238E27FC236}">
              <a16:creationId xmlns:a16="http://schemas.microsoft.com/office/drawing/2014/main" id="{24004DEE-3010-43A8-BD60-A30F84403320}"/>
            </a:ext>
          </a:extLst>
        </xdr:cNvPr>
        <xdr:cNvCxnSpPr/>
      </xdr:nvCxnSpPr>
      <xdr:spPr>
        <a:xfrm flipV="1">
          <a:off x="6972300" y="10037826"/>
          <a:ext cx="889000" cy="466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21353</xdr:rowOff>
    </xdr:from>
    <xdr:ext cx="469744" cy="259045"/>
    <xdr:sp macro="" textlink="">
      <xdr:nvSpPr>
        <xdr:cNvPr id="251" name="n_1aveValue【体育館・プール】&#10;一人当たり面積">
          <a:extLst>
            <a:ext uri="{FF2B5EF4-FFF2-40B4-BE49-F238E27FC236}">
              <a16:creationId xmlns:a16="http://schemas.microsoft.com/office/drawing/2014/main" id="{AC9F374D-B9F9-47E6-A7D4-6B327B7AA4D9}"/>
            </a:ext>
          </a:extLst>
        </xdr:cNvPr>
        <xdr:cNvSpPr txBox="1"/>
      </xdr:nvSpPr>
      <xdr:spPr>
        <a:xfrm>
          <a:off x="9391727" y="10479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3065</xdr:rowOff>
    </xdr:from>
    <xdr:ext cx="469744" cy="259045"/>
    <xdr:sp macro="" textlink="">
      <xdr:nvSpPr>
        <xdr:cNvPr id="252" name="n_2aveValue【体育館・プール】&#10;一人当たり面積">
          <a:extLst>
            <a:ext uri="{FF2B5EF4-FFF2-40B4-BE49-F238E27FC236}">
              <a16:creationId xmlns:a16="http://schemas.microsoft.com/office/drawing/2014/main" id="{FE99935C-BF53-49BE-B4EF-E0F04184DFF0}"/>
            </a:ext>
          </a:extLst>
        </xdr:cNvPr>
        <xdr:cNvSpPr txBox="1"/>
      </xdr:nvSpPr>
      <xdr:spPr>
        <a:xfrm>
          <a:off x="8515427" y="10461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20782</xdr:rowOff>
    </xdr:from>
    <xdr:ext cx="469744" cy="259045"/>
    <xdr:sp macro="" textlink="">
      <xdr:nvSpPr>
        <xdr:cNvPr id="253" name="n_3aveValue【体育館・プール】&#10;一人当たり面積">
          <a:extLst>
            <a:ext uri="{FF2B5EF4-FFF2-40B4-BE49-F238E27FC236}">
              <a16:creationId xmlns:a16="http://schemas.microsoft.com/office/drawing/2014/main" id="{7478D11C-7D9A-41CB-AFDF-37E261A63C4B}"/>
            </a:ext>
          </a:extLst>
        </xdr:cNvPr>
        <xdr:cNvSpPr txBox="1"/>
      </xdr:nvSpPr>
      <xdr:spPr>
        <a:xfrm>
          <a:off x="7626427" y="10479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80471</xdr:rowOff>
    </xdr:from>
    <xdr:ext cx="469744" cy="259045"/>
    <xdr:sp macro="" textlink="">
      <xdr:nvSpPr>
        <xdr:cNvPr id="254" name="n_4aveValue【体育館・プール】&#10;一人当たり面積">
          <a:extLst>
            <a:ext uri="{FF2B5EF4-FFF2-40B4-BE49-F238E27FC236}">
              <a16:creationId xmlns:a16="http://schemas.microsoft.com/office/drawing/2014/main" id="{DB85A6B6-E070-46DE-9045-ACD904626969}"/>
            </a:ext>
          </a:extLst>
        </xdr:cNvPr>
        <xdr:cNvSpPr txBox="1"/>
      </xdr:nvSpPr>
      <xdr:spPr>
        <a:xfrm>
          <a:off x="6737427" y="1019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57</xdr:row>
      <xdr:rowOff>34751</xdr:rowOff>
    </xdr:from>
    <xdr:ext cx="469744" cy="259045"/>
    <xdr:sp macro="" textlink="">
      <xdr:nvSpPr>
        <xdr:cNvPr id="255" name="n_1mainValue【体育館・プール】&#10;一人当たり面積">
          <a:extLst>
            <a:ext uri="{FF2B5EF4-FFF2-40B4-BE49-F238E27FC236}">
              <a16:creationId xmlns:a16="http://schemas.microsoft.com/office/drawing/2014/main" id="{7E14807A-0382-4876-A33A-C46983BECE74}"/>
            </a:ext>
          </a:extLst>
        </xdr:cNvPr>
        <xdr:cNvSpPr txBox="1"/>
      </xdr:nvSpPr>
      <xdr:spPr>
        <a:xfrm>
          <a:off x="9391727" y="9807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56</xdr:row>
      <xdr:rowOff>138193</xdr:rowOff>
    </xdr:from>
    <xdr:ext cx="469744" cy="259045"/>
    <xdr:sp macro="" textlink="">
      <xdr:nvSpPr>
        <xdr:cNvPr id="256" name="n_2mainValue【体育館・プール】&#10;一人当たり面積">
          <a:extLst>
            <a:ext uri="{FF2B5EF4-FFF2-40B4-BE49-F238E27FC236}">
              <a16:creationId xmlns:a16="http://schemas.microsoft.com/office/drawing/2014/main" id="{5A88E199-5A3F-4F00-A204-67D96386348B}"/>
            </a:ext>
          </a:extLst>
        </xdr:cNvPr>
        <xdr:cNvSpPr txBox="1"/>
      </xdr:nvSpPr>
      <xdr:spPr>
        <a:xfrm>
          <a:off x="8515427" y="973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56</xdr:row>
      <xdr:rowOff>161053</xdr:rowOff>
    </xdr:from>
    <xdr:ext cx="469744" cy="259045"/>
    <xdr:sp macro="" textlink="">
      <xdr:nvSpPr>
        <xdr:cNvPr id="257" name="n_3mainValue【体育館・プール】&#10;一人当たり面積">
          <a:extLst>
            <a:ext uri="{FF2B5EF4-FFF2-40B4-BE49-F238E27FC236}">
              <a16:creationId xmlns:a16="http://schemas.microsoft.com/office/drawing/2014/main" id="{09DCE3AA-37FB-48B9-8D92-34567C0AEAB8}"/>
            </a:ext>
          </a:extLst>
        </xdr:cNvPr>
        <xdr:cNvSpPr txBox="1"/>
      </xdr:nvSpPr>
      <xdr:spPr>
        <a:xfrm>
          <a:off x="7626427" y="976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88219</xdr:rowOff>
    </xdr:from>
    <xdr:ext cx="469744" cy="259045"/>
    <xdr:sp macro="" textlink="">
      <xdr:nvSpPr>
        <xdr:cNvPr id="258" name="n_4mainValue【体育館・プール】&#10;一人当たり面積">
          <a:extLst>
            <a:ext uri="{FF2B5EF4-FFF2-40B4-BE49-F238E27FC236}">
              <a16:creationId xmlns:a16="http://schemas.microsoft.com/office/drawing/2014/main" id="{707FC84C-4786-47A2-8846-4CBF62379B09}"/>
            </a:ext>
          </a:extLst>
        </xdr:cNvPr>
        <xdr:cNvSpPr txBox="1"/>
      </xdr:nvSpPr>
      <xdr:spPr>
        <a:xfrm>
          <a:off x="6737427" y="10546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a:extLst>
            <a:ext uri="{FF2B5EF4-FFF2-40B4-BE49-F238E27FC236}">
              <a16:creationId xmlns:a16="http://schemas.microsoft.com/office/drawing/2014/main" id="{632B5EED-A889-45A6-8441-A5596A8CAAB4}"/>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a:extLst>
            <a:ext uri="{FF2B5EF4-FFF2-40B4-BE49-F238E27FC236}">
              <a16:creationId xmlns:a16="http://schemas.microsoft.com/office/drawing/2014/main" id="{5A02C16F-1BF5-49AD-BF9A-9E433B31A1B4}"/>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a:extLst>
            <a:ext uri="{FF2B5EF4-FFF2-40B4-BE49-F238E27FC236}">
              <a16:creationId xmlns:a16="http://schemas.microsoft.com/office/drawing/2014/main" id="{11001AF3-DD94-40FC-A8E5-A0CDF47CACEA}"/>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a:extLst>
            <a:ext uri="{FF2B5EF4-FFF2-40B4-BE49-F238E27FC236}">
              <a16:creationId xmlns:a16="http://schemas.microsoft.com/office/drawing/2014/main" id="{1D1BD141-0FDA-4D18-A21D-84255D7B4A86}"/>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a:extLst>
            <a:ext uri="{FF2B5EF4-FFF2-40B4-BE49-F238E27FC236}">
              <a16:creationId xmlns:a16="http://schemas.microsoft.com/office/drawing/2014/main" id="{1248007C-61CE-4FFF-BD24-2F4A572EB932}"/>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a:extLst>
            <a:ext uri="{FF2B5EF4-FFF2-40B4-BE49-F238E27FC236}">
              <a16:creationId xmlns:a16="http://schemas.microsoft.com/office/drawing/2014/main" id="{ECADA70B-1884-4BB0-8A17-15EBAD13C433}"/>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a:extLst>
            <a:ext uri="{FF2B5EF4-FFF2-40B4-BE49-F238E27FC236}">
              <a16:creationId xmlns:a16="http://schemas.microsoft.com/office/drawing/2014/main" id="{B3420F84-FF78-42E0-A1F3-54784BE15B03}"/>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a:extLst>
            <a:ext uri="{FF2B5EF4-FFF2-40B4-BE49-F238E27FC236}">
              <a16:creationId xmlns:a16="http://schemas.microsoft.com/office/drawing/2014/main" id="{3561187C-CA89-4CE1-820E-8DBD73B8540E}"/>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a:extLst>
            <a:ext uri="{FF2B5EF4-FFF2-40B4-BE49-F238E27FC236}">
              <a16:creationId xmlns:a16="http://schemas.microsoft.com/office/drawing/2014/main" id="{72C1C450-7FA6-4AE7-A3E2-C5AF6E3AE17E}"/>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a:extLst>
            <a:ext uri="{FF2B5EF4-FFF2-40B4-BE49-F238E27FC236}">
              <a16:creationId xmlns:a16="http://schemas.microsoft.com/office/drawing/2014/main" id="{1EE517A0-CD3E-4196-9DC0-2EB991283157}"/>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a:extLst>
            <a:ext uri="{FF2B5EF4-FFF2-40B4-BE49-F238E27FC236}">
              <a16:creationId xmlns:a16="http://schemas.microsoft.com/office/drawing/2014/main" id="{BBAFA1D4-00E2-49F8-A324-3FBCADBCA6E6}"/>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0" name="直線コネクタ 269">
          <a:extLst>
            <a:ext uri="{FF2B5EF4-FFF2-40B4-BE49-F238E27FC236}">
              <a16:creationId xmlns:a16="http://schemas.microsoft.com/office/drawing/2014/main" id="{BDD8FF23-EF21-4D35-B606-D6D1379DBCD8}"/>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1" name="テキスト ボックス 270">
          <a:extLst>
            <a:ext uri="{FF2B5EF4-FFF2-40B4-BE49-F238E27FC236}">
              <a16:creationId xmlns:a16="http://schemas.microsoft.com/office/drawing/2014/main" id="{11134297-9BBD-497A-A4D2-9F7AC87623DA}"/>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2" name="直線コネクタ 271">
          <a:extLst>
            <a:ext uri="{FF2B5EF4-FFF2-40B4-BE49-F238E27FC236}">
              <a16:creationId xmlns:a16="http://schemas.microsoft.com/office/drawing/2014/main" id="{AA8B15DD-2C28-4BF3-AFAA-0DB8C4A31709}"/>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3" name="テキスト ボックス 272">
          <a:extLst>
            <a:ext uri="{FF2B5EF4-FFF2-40B4-BE49-F238E27FC236}">
              <a16:creationId xmlns:a16="http://schemas.microsoft.com/office/drawing/2014/main" id="{F6B7B9A2-7529-4CF3-A6CA-79C821DEBCCD}"/>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4" name="直線コネクタ 273">
          <a:extLst>
            <a:ext uri="{FF2B5EF4-FFF2-40B4-BE49-F238E27FC236}">
              <a16:creationId xmlns:a16="http://schemas.microsoft.com/office/drawing/2014/main" id="{58AC9158-1402-4736-BFB7-25E3B6BC168B}"/>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5" name="テキスト ボックス 274">
          <a:extLst>
            <a:ext uri="{FF2B5EF4-FFF2-40B4-BE49-F238E27FC236}">
              <a16:creationId xmlns:a16="http://schemas.microsoft.com/office/drawing/2014/main" id="{C9DAEEBF-5CD3-451B-A7FD-32FBE93C8E93}"/>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6" name="直線コネクタ 275">
          <a:extLst>
            <a:ext uri="{FF2B5EF4-FFF2-40B4-BE49-F238E27FC236}">
              <a16:creationId xmlns:a16="http://schemas.microsoft.com/office/drawing/2014/main" id="{F4676031-AF85-4AB4-9E09-276CED82260D}"/>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7" name="テキスト ボックス 276">
          <a:extLst>
            <a:ext uri="{FF2B5EF4-FFF2-40B4-BE49-F238E27FC236}">
              <a16:creationId xmlns:a16="http://schemas.microsoft.com/office/drawing/2014/main" id="{1450AF55-D132-45C2-8520-27221AED4C02}"/>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8" name="直線コネクタ 277">
          <a:extLst>
            <a:ext uri="{FF2B5EF4-FFF2-40B4-BE49-F238E27FC236}">
              <a16:creationId xmlns:a16="http://schemas.microsoft.com/office/drawing/2014/main" id="{96689337-04E4-4903-9924-F774D027B29A}"/>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9" name="テキスト ボックス 278">
          <a:extLst>
            <a:ext uri="{FF2B5EF4-FFF2-40B4-BE49-F238E27FC236}">
              <a16:creationId xmlns:a16="http://schemas.microsoft.com/office/drawing/2014/main" id="{95DBFE5C-8E79-4E00-8342-C744F4AF01E1}"/>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0" name="直線コネクタ 279">
          <a:extLst>
            <a:ext uri="{FF2B5EF4-FFF2-40B4-BE49-F238E27FC236}">
              <a16:creationId xmlns:a16="http://schemas.microsoft.com/office/drawing/2014/main" id="{2F6BA29D-3367-4A9F-8C29-BF9BE2630A2D}"/>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1" name="テキスト ボックス 280">
          <a:extLst>
            <a:ext uri="{FF2B5EF4-FFF2-40B4-BE49-F238E27FC236}">
              <a16:creationId xmlns:a16="http://schemas.microsoft.com/office/drawing/2014/main" id="{0BB51DC4-4434-4C09-B523-5310AEDD6527}"/>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2" name="【福祉施設】&#10;有形固定資産減価償却率グラフ枠">
          <a:extLst>
            <a:ext uri="{FF2B5EF4-FFF2-40B4-BE49-F238E27FC236}">
              <a16:creationId xmlns:a16="http://schemas.microsoft.com/office/drawing/2014/main" id="{8CE8631C-CD39-4C10-AE10-364EA6B8EBFC}"/>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108586</xdr:rowOff>
    </xdr:from>
    <xdr:to>
      <xdr:col>24</xdr:col>
      <xdr:colOff>62865</xdr:colOff>
      <xdr:row>86</xdr:row>
      <xdr:rowOff>114300</xdr:rowOff>
    </xdr:to>
    <xdr:cxnSp macro="">
      <xdr:nvCxnSpPr>
        <xdr:cNvPr id="283" name="直線コネクタ 282">
          <a:extLst>
            <a:ext uri="{FF2B5EF4-FFF2-40B4-BE49-F238E27FC236}">
              <a16:creationId xmlns:a16="http://schemas.microsoft.com/office/drawing/2014/main" id="{54990881-594B-41A2-9ECE-2F5B2B274C55}"/>
            </a:ext>
          </a:extLst>
        </xdr:cNvPr>
        <xdr:cNvCxnSpPr/>
      </xdr:nvCxnSpPr>
      <xdr:spPr>
        <a:xfrm flipV="1">
          <a:off x="4634865" y="13481686"/>
          <a:ext cx="0" cy="1377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4" name="【福祉施設】&#10;有形固定資産減価償却率最小値テキスト">
          <a:extLst>
            <a:ext uri="{FF2B5EF4-FFF2-40B4-BE49-F238E27FC236}">
              <a16:creationId xmlns:a16="http://schemas.microsoft.com/office/drawing/2014/main" id="{8D8BB8C0-789C-474D-A1A3-981C4F067956}"/>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5" name="直線コネクタ 284">
          <a:extLst>
            <a:ext uri="{FF2B5EF4-FFF2-40B4-BE49-F238E27FC236}">
              <a16:creationId xmlns:a16="http://schemas.microsoft.com/office/drawing/2014/main" id="{B8964609-BBAC-4DAE-80C8-8E0C401FB88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55263</xdr:rowOff>
    </xdr:from>
    <xdr:ext cx="405111" cy="259045"/>
    <xdr:sp macro="" textlink="">
      <xdr:nvSpPr>
        <xdr:cNvPr id="286" name="【福祉施設】&#10;有形固定資産減価償却率最大値テキスト">
          <a:extLst>
            <a:ext uri="{FF2B5EF4-FFF2-40B4-BE49-F238E27FC236}">
              <a16:creationId xmlns:a16="http://schemas.microsoft.com/office/drawing/2014/main" id="{FB4904E4-9D64-4708-88B7-5B808156EA4C}"/>
            </a:ext>
          </a:extLst>
        </xdr:cNvPr>
        <xdr:cNvSpPr txBox="1"/>
      </xdr:nvSpPr>
      <xdr:spPr>
        <a:xfrm>
          <a:off x="4673600" y="1325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108586</xdr:rowOff>
    </xdr:from>
    <xdr:to>
      <xdr:col>24</xdr:col>
      <xdr:colOff>152400</xdr:colOff>
      <xdr:row>78</xdr:row>
      <xdr:rowOff>108586</xdr:rowOff>
    </xdr:to>
    <xdr:cxnSp macro="">
      <xdr:nvCxnSpPr>
        <xdr:cNvPr id="287" name="直線コネクタ 286">
          <a:extLst>
            <a:ext uri="{FF2B5EF4-FFF2-40B4-BE49-F238E27FC236}">
              <a16:creationId xmlns:a16="http://schemas.microsoft.com/office/drawing/2014/main" id="{ED9B0770-83F3-4A11-B8D6-DE7BEEAAABEA}"/>
            </a:ext>
          </a:extLst>
        </xdr:cNvPr>
        <xdr:cNvCxnSpPr/>
      </xdr:nvCxnSpPr>
      <xdr:spPr>
        <a:xfrm>
          <a:off x="4546600" y="1348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126382</xdr:rowOff>
    </xdr:from>
    <xdr:ext cx="405111" cy="259045"/>
    <xdr:sp macro="" textlink="">
      <xdr:nvSpPr>
        <xdr:cNvPr id="288" name="【福祉施設】&#10;有形固定資産減価償却率平均値テキスト">
          <a:extLst>
            <a:ext uri="{FF2B5EF4-FFF2-40B4-BE49-F238E27FC236}">
              <a16:creationId xmlns:a16="http://schemas.microsoft.com/office/drawing/2014/main" id="{8CDA3612-B21E-4A80-AF87-291AEC9B2C92}"/>
            </a:ext>
          </a:extLst>
        </xdr:cNvPr>
        <xdr:cNvSpPr txBox="1"/>
      </xdr:nvSpPr>
      <xdr:spPr>
        <a:xfrm>
          <a:off x="4673600" y="138423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103505</xdr:rowOff>
    </xdr:from>
    <xdr:to>
      <xdr:col>24</xdr:col>
      <xdr:colOff>114300</xdr:colOff>
      <xdr:row>82</xdr:row>
      <xdr:rowOff>33655</xdr:rowOff>
    </xdr:to>
    <xdr:sp macro="" textlink="">
      <xdr:nvSpPr>
        <xdr:cNvPr id="289" name="フローチャート: 判断 288">
          <a:extLst>
            <a:ext uri="{FF2B5EF4-FFF2-40B4-BE49-F238E27FC236}">
              <a16:creationId xmlns:a16="http://schemas.microsoft.com/office/drawing/2014/main" id="{EBE6230E-3889-4E04-803D-61B528A96D25}"/>
            </a:ext>
          </a:extLst>
        </xdr:cNvPr>
        <xdr:cNvSpPr/>
      </xdr:nvSpPr>
      <xdr:spPr>
        <a:xfrm>
          <a:off x="4584700" y="1399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50164</xdr:rowOff>
    </xdr:from>
    <xdr:to>
      <xdr:col>20</xdr:col>
      <xdr:colOff>38100</xdr:colOff>
      <xdr:row>81</xdr:row>
      <xdr:rowOff>151764</xdr:rowOff>
    </xdr:to>
    <xdr:sp macro="" textlink="">
      <xdr:nvSpPr>
        <xdr:cNvPr id="290" name="フローチャート: 判断 289">
          <a:extLst>
            <a:ext uri="{FF2B5EF4-FFF2-40B4-BE49-F238E27FC236}">
              <a16:creationId xmlns:a16="http://schemas.microsoft.com/office/drawing/2014/main" id="{C1F37FFE-D995-4F77-847A-8E6799270115}"/>
            </a:ext>
          </a:extLst>
        </xdr:cNvPr>
        <xdr:cNvSpPr/>
      </xdr:nvSpPr>
      <xdr:spPr>
        <a:xfrm>
          <a:off x="3746500" y="1393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23495</xdr:rowOff>
    </xdr:from>
    <xdr:to>
      <xdr:col>15</xdr:col>
      <xdr:colOff>101600</xdr:colOff>
      <xdr:row>81</xdr:row>
      <xdr:rowOff>125095</xdr:rowOff>
    </xdr:to>
    <xdr:sp macro="" textlink="">
      <xdr:nvSpPr>
        <xdr:cNvPr id="291" name="フローチャート: 判断 290">
          <a:extLst>
            <a:ext uri="{FF2B5EF4-FFF2-40B4-BE49-F238E27FC236}">
              <a16:creationId xmlns:a16="http://schemas.microsoft.com/office/drawing/2014/main" id="{82431A9F-FE63-487E-ABC5-F468A8641F7F}"/>
            </a:ext>
          </a:extLst>
        </xdr:cNvPr>
        <xdr:cNvSpPr/>
      </xdr:nvSpPr>
      <xdr:spPr>
        <a:xfrm>
          <a:off x="2857500" y="1391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116839</xdr:rowOff>
    </xdr:from>
    <xdr:to>
      <xdr:col>10</xdr:col>
      <xdr:colOff>165100</xdr:colOff>
      <xdr:row>81</xdr:row>
      <xdr:rowOff>46989</xdr:rowOff>
    </xdr:to>
    <xdr:sp macro="" textlink="">
      <xdr:nvSpPr>
        <xdr:cNvPr id="292" name="フローチャート: 判断 291">
          <a:extLst>
            <a:ext uri="{FF2B5EF4-FFF2-40B4-BE49-F238E27FC236}">
              <a16:creationId xmlns:a16="http://schemas.microsoft.com/office/drawing/2014/main" id="{C0E16BC4-9F71-45FA-B721-46CC9F6078D9}"/>
            </a:ext>
          </a:extLst>
        </xdr:cNvPr>
        <xdr:cNvSpPr/>
      </xdr:nvSpPr>
      <xdr:spPr>
        <a:xfrm>
          <a:off x="1968500" y="1383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107314</xdr:rowOff>
    </xdr:from>
    <xdr:to>
      <xdr:col>6</xdr:col>
      <xdr:colOff>38100</xdr:colOff>
      <xdr:row>81</xdr:row>
      <xdr:rowOff>37464</xdr:rowOff>
    </xdr:to>
    <xdr:sp macro="" textlink="">
      <xdr:nvSpPr>
        <xdr:cNvPr id="293" name="フローチャート: 判断 292">
          <a:extLst>
            <a:ext uri="{FF2B5EF4-FFF2-40B4-BE49-F238E27FC236}">
              <a16:creationId xmlns:a16="http://schemas.microsoft.com/office/drawing/2014/main" id="{DAA0770C-8130-42B3-94BD-EF03E4C80DC2}"/>
            </a:ext>
          </a:extLst>
        </xdr:cNvPr>
        <xdr:cNvSpPr/>
      </xdr:nvSpPr>
      <xdr:spPr>
        <a:xfrm>
          <a:off x="1079500" y="1382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D4476E22-332D-4744-A5B7-7345B195EB3C}"/>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9CBAF597-B897-411E-B697-C7118C09A515}"/>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4C55E622-DDC4-4797-BA1D-410C6E8B93D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1EE6B4B0-E33B-469D-82AB-AAD7BE1DD13A}"/>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182B7EBD-F86F-495C-A181-26368491D50C}"/>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160655</xdr:rowOff>
    </xdr:from>
    <xdr:to>
      <xdr:col>24</xdr:col>
      <xdr:colOff>114300</xdr:colOff>
      <xdr:row>82</xdr:row>
      <xdr:rowOff>90805</xdr:rowOff>
    </xdr:to>
    <xdr:sp macro="" textlink="">
      <xdr:nvSpPr>
        <xdr:cNvPr id="299" name="楕円 298">
          <a:extLst>
            <a:ext uri="{FF2B5EF4-FFF2-40B4-BE49-F238E27FC236}">
              <a16:creationId xmlns:a16="http://schemas.microsoft.com/office/drawing/2014/main" id="{48257C75-59BA-425C-8C59-655404814E7D}"/>
            </a:ext>
          </a:extLst>
        </xdr:cNvPr>
        <xdr:cNvSpPr/>
      </xdr:nvSpPr>
      <xdr:spPr>
        <a:xfrm>
          <a:off x="4584700" y="1404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139082</xdr:rowOff>
    </xdr:from>
    <xdr:ext cx="405111" cy="259045"/>
    <xdr:sp macro="" textlink="">
      <xdr:nvSpPr>
        <xdr:cNvPr id="300" name="【福祉施設】&#10;有形固定資産減価償却率該当値テキスト">
          <a:extLst>
            <a:ext uri="{FF2B5EF4-FFF2-40B4-BE49-F238E27FC236}">
              <a16:creationId xmlns:a16="http://schemas.microsoft.com/office/drawing/2014/main" id="{8048BEA0-BC1A-4AF0-9B92-B8C62530B19F}"/>
            </a:ext>
          </a:extLst>
        </xdr:cNvPr>
        <xdr:cNvSpPr txBox="1"/>
      </xdr:nvSpPr>
      <xdr:spPr>
        <a:xfrm>
          <a:off x="4673600" y="1402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118745</xdr:rowOff>
    </xdr:from>
    <xdr:to>
      <xdr:col>20</xdr:col>
      <xdr:colOff>38100</xdr:colOff>
      <xdr:row>82</xdr:row>
      <xdr:rowOff>48895</xdr:rowOff>
    </xdr:to>
    <xdr:sp macro="" textlink="">
      <xdr:nvSpPr>
        <xdr:cNvPr id="301" name="楕円 300">
          <a:extLst>
            <a:ext uri="{FF2B5EF4-FFF2-40B4-BE49-F238E27FC236}">
              <a16:creationId xmlns:a16="http://schemas.microsoft.com/office/drawing/2014/main" id="{8C1FEFC6-DC3F-4363-BD6B-8906182BED6E}"/>
            </a:ext>
          </a:extLst>
        </xdr:cNvPr>
        <xdr:cNvSpPr/>
      </xdr:nvSpPr>
      <xdr:spPr>
        <a:xfrm>
          <a:off x="3746500" y="1400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169545</xdr:rowOff>
    </xdr:from>
    <xdr:to>
      <xdr:col>24</xdr:col>
      <xdr:colOff>63500</xdr:colOff>
      <xdr:row>82</xdr:row>
      <xdr:rowOff>40005</xdr:rowOff>
    </xdr:to>
    <xdr:cxnSp macro="">
      <xdr:nvCxnSpPr>
        <xdr:cNvPr id="302" name="直線コネクタ 301">
          <a:extLst>
            <a:ext uri="{FF2B5EF4-FFF2-40B4-BE49-F238E27FC236}">
              <a16:creationId xmlns:a16="http://schemas.microsoft.com/office/drawing/2014/main" id="{52E3BE1C-7746-4BDB-928A-BFB8A2A3BB40}"/>
            </a:ext>
          </a:extLst>
        </xdr:cNvPr>
        <xdr:cNvCxnSpPr/>
      </xdr:nvCxnSpPr>
      <xdr:spPr>
        <a:xfrm>
          <a:off x="3797300" y="1405699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78739</xdr:rowOff>
    </xdr:from>
    <xdr:to>
      <xdr:col>15</xdr:col>
      <xdr:colOff>101600</xdr:colOff>
      <xdr:row>82</xdr:row>
      <xdr:rowOff>8889</xdr:rowOff>
    </xdr:to>
    <xdr:sp macro="" textlink="">
      <xdr:nvSpPr>
        <xdr:cNvPr id="303" name="楕円 302">
          <a:extLst>
            <a:ext uri="{FF2B5EF4-FFF2-40B4-BE49-F238E27FC236}">
              <a16:creationId xmlns:a16="http://schemas.microsoft.com/office/drawing/2014/main" id="{5C275B42-F241-42D6-9C13-D9D6D41BAEF1}"/>
            </a:ext>
          </a:extLst>
        </xdr:cNvPr>
        <xdr:cNvSpPr/>
      </xdr:nvSpPr>
      <xdr:spPr>
        <a:xfrm>
          <a:off x="2857500" y="1396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129539</xdr:rowOff>
    </xdr:from>
    <xdr:to>
      <xdr:col>19</xdr:col>
      <xdr:colOff>177800</xdr:colOff>
      <xdr:row>81</xdr:row>
      <xdr:rowOff>169545</xdr:rowOff>
    </xdr:to>
    <xdr:cxnSp macro="">
      <xdr:nvCxnSpPr>
        <xdr:cNvPr id="304" name="直線コネクタ 303">
          <a:extLst>
            <a:ext uri="{FF2B5EF4-FFF2-40B4-BE49-F238E27FC236}">
              <a16:creationId xmlns:a16="http://schemas.microsoft.com/office/drawing/2014/main" id="{3CE2CF64-0538-4B47-AC59-889FC46BC5C1}"/>
            </a:ext>
          </a:extLst>
        </xdr:cNvPr>
        <xdr:cNvCxnSpPr/>
      </xdr:nvCxnSpPr>
      <xdr:spPr>
        <a:xfrm>
          <a:off x="2908300" y="14016989"/>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38736</xdr:rowOff>
    </xdr:from>
    <xdr:to>
      <xdr:col>10</xdr:col>
      <xdr:colOff>165100</xdr:colOff>
      <xdr:row>81</xdr:row>
      <xdr:rowOff>140336</xdr:rowOff>
    </xdr:to>
    <xdr:sp macro="" textlink="">
      <xdr:nvSpPr>
        <xdr:cNvPr id="305" name="楕円 304">
          <a:extLst>
            <a:ext uri="{FF2B5EF4-FFF2-40B4-BE49-F238E27FC236}">
              <a16:creationId xmlns:a16="http://schemas.microsoft.com/office/drawing/2014/main" id="{8B26CC3D-1B7B-4B1A-BE43-CFE846DF2EA2}"/>
            </a:ext>
          </a:extLst>
        </xdr:cNvPr>
        <xdr:cNvSpPr/>
      </xdr:nvSpPr>
      <xdr:spPr>
        <a:xfrm>
          <a:off x="1968500" y="1392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89536</xdr:rowOff>
    </xdr:from>
    <xdr:to>
      <xdr:col>15</xdr:col>
      <xdr:colOff>50800</xdr:colOff>
      <xdr:row>81</xdr:row>
      <xdr:rowOff>129539</xdr:rowOff>
    </xdr:to>
    <xdr:cxnSp macro="">
      <xdr:nvCxnSpPr>
        <xdr:cNvPr id="306" name="直線コネクタ 305">
          <a:extLst>
            <a:ext uri="{FF2B5EF4-FFF2-40B4-BE49-F238E27FC236}">
              <a16:creationId xmlns:a16="http://schemas.microsoft.com/office/drawing/2014/main" id="{D7BB8A0D-68BE-4B26-A9D4-DD2582BC564A}"/>
            </a:ext>
          </a:extLst>
        </xdr:cNvPr>
        <xdr:cNvCxnSpPr/>
      </xdr:nvCxnSpPr>
      <xdr:spPr>
        <a:xfrm>
          <a:off x="2019300" y="13976986"/>
          <a:ext cx="8890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153036</xdr:rowOff>
    </xdr:from>
    <xdr:to>
      <xdr:col>6</xdr:col>
      <xdr:colOff>38100</xdr:colOff>
      <xdr:row>81</xdr:row>
      <xdr:rowOff>83186</xdr:rowOff>
    </xdr:to>
    <xdr:sp macro="" textlink="">
      <xdr:nvSpPr>
        <xdr:cNvPr id="307" name="楕円 306">
          <a:extLst>
            <a:ext uri="{FF2B5EF4-FFF2-40B4-BE49-F238E27FC236}">
              <a16:creationId xmlns:a16="http://schemas.microsoft.com/office/drawing/2014/main" id="{6B34E5B3-89D8-413F-9F5F-3877BB53C132}"/>
            </a:ext>
          </a:extLst>
        </xdr:cNvPr>
        <xdr:cNvSpPr/>
      </xdr:nvSpPr>
      <xdr:spPr>
        <a:xfrm>
          <a:off x="1079500" y="13869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32386</xdr:rowOff>
    </xdr:from>
    <xdr:to>
      <xdr:col>10</xdr:col>
      <xdr:colOff>114300</xdr:colOff>
      <xdr:row>81</xdr:row>
      <xdr:rowOff>89536</xdr:rowOff>
    </xdr:to>
    <xdr:cxnSp macro="">
      <xdr:nvCxnSpPr>
        <xdr:cNvPr id="308" name="直線コネクタ 307">
          <a:extLst>
            <a:ext uri="{FF2B5EF4-FFF2-40B4-BE49-F238E27FC236}">
              <a16:creationId xmlns:a16="http://schemas.microsoft.com/office/drawing/2014/main" id="{D9C9E40C-8BF0-4415-A93F-0DF009CF4D7D}"/>
            </a:ext>
          </a:extLst>
        </xdr:cNvPr>
        <xdr:cNvCxnSpPr/>
      </xdr:nvCxnSpPr>
      <xdr:spPr>
        <a:xfrm>
          <a:off x="1130300" y="13919836"/>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168291</xdr:rowOff>
    </xdr:from>
    <xdr:ext cx="405111" cy="259045"/>
    <xdr:sp macro="" textlink="">
      <xdr:nvSpPr>
        <xdr:cNvPr id="309" name="n_1aveValue【福祉施設】&#10;有形固定資産減価償却率">
          <a:extLst>
            <a:ext uri="{FF2B5EF4-FFF2-40B4-BE49-F238E27FC236}">
              <a16:creationId xmlns:a16="http://schemas.microsoft.com/office/drawing/2014/main" id="{5CF4B660-C07B-4422-B72E-0084EF9D51CB}"/>
            </a:ext>
          </a:extLst>
        </xdr:cNvPr>
        <xdr:cNvSpPr txBox="1"/>
      </xdr:nvSpPr>
      <xdr:spPr>
        <a:xfrm>
          <a:off x="3582044" y="1371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141622</xdr:rowOff>
    </xdr:from>
    <xdr:ext cx="405111" cy="259045"/>
    <xdr:sp macro="" textlink="">
      <xdr:nvSpPr>
        <xdr:cNvPr id="310" name="n_2aveValue【福祉施設】&#10;有形固定資産減価償却率">
          <a:extLst>
            <a:ext uri="{FF2B5EF4-FFF2-40B4-BE49-F238E27FC236}">
              <a16:creationId xmlns:a16="http://schemas.microsoft.com/office/drawing/2014/main" id="{2F464609-8DEF-4821-AE8A-ED17F96C9A19}"/>
            </a:ext>
          </a:extLst>
        </xdr:cNvPr>
        <xdr:cNvSpPr txBox="1"/>
      </xdr:nvSpPr>
      <xdr:spPr>
        <a:xfrm>
          <a:off x="2705744" y="1368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63516</xdr:rowOff>
    </xdr:from>
    <xdr:ext cx="405111" cy="259045"/>
    <xdr:sp macro="" textlink="">
      <xdr:nvSpPr>
        <xdr:cNvPr id="311" name="n_3aveValue【福祉施設】&#10;有形固定資産減価償却率">
          <a:extLst>
            <a:ext uri="{FF2B5EF4-FFF2-40B4-BE49-F238E27FC236}">
              <a16:creationId xmlns:a16="http://schemas.microsoft.com/office/drawing/2014/main" id="{CA206EEB-5932-41AC-8086-BAF9A55EC1DA}"/>
            </a:ext>
          </a:extLst>
        </xdr:cNvPr>
        <xdr:cNvSpPr txBox="1"/>
      </xdr:nvSpPr>
      <xdr:spPr>
        <a:xfrm>
          <a:off x="1816744" y="13608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53991</xdr:rowOff>
    </xdr:from>
    <xdr:ext cx="405111" cy="259045"/>
    <xdr:sp macro="" textlink="">
      <xdr:nvSpPr>
        <xdr:cNvPr id="312" name="n_4aveValue【福祉施設】&#10;有形固定資産減価償却率">
          <a:extLst>
            <a:ext uri="{FF2B5EF4-FFF2-40B4-BE49-F238E27FC236}">
              <a16:creationId xmlns:a16="http://schemas.microsoft.com/office/drawing/2014/main" id="{69F93562-BBB1-4BC6-81CC-BDA34B9145F5}"/>
            </a:ext>
          </a:extLst>
        </xdr:cNvPr>
        <xdr:cNvSpPr txBox="1"/>
      </xdr:nvSpPr>
      <xdr:spPr>
        <a:xfrm>
          <a:off x="927744" y="1359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40022</xdr:rowOff>
    </xdr:from>
    <xdr:ext cx="405111" cy="259045"/>
    <xdr:sp macro="" textlink="">
      <xdr:nvSpPr>
        <xdr:cNvPr id="313" name="n_1mainValue【福祉施設】&#10;有形固定資産減価償却率">
          <a:extLst>
            <a:ext uri="{FF2B5EF4-FFF2-40B4-BE49-F238E27FC236}">
              <a16:creationId xmlns:a16="http://schemas.microsoft.com/office/drawing/2014/main" id="{03179BE0-A7F6-42F1-9F1F-08DD5BB7E51C}"/>
            </a:ext>
          </a:extLst>
        </xdr:cNvPr>
        <xdr:cNvSpPr txBox="1"/>
      </xdr:nvSpPr>
      <xdr:spPr>
        <a:xfrm>
          <a:off x="3582044" y="1409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16</xdr:rowOff>
    </xdr:from>
    <xdr:ext cx="405111" cy="259045"/>
    <xdr:sp macro="" textlink="">
      <xdr:nvSpPr>
        <xdr:cNvPr id="314" name="n_2mainValue【福祉施設】&#10;有形固定資産減価償却率">
          <a:extLst>
            <a:ext uri="{FF2B5EF4-FFF2-40B4-BE49-F238E27FC236}">
              <a16:creationId xmlns:a16="http://schemas.microsoft.com/office/drawing/2014/main" id="{E43A9328-6698-4E90-96DB-00FED093DB18}"/>
            </a:ext>
          </a:extLst>
        </xdr:cNvPr>
        <xdr:cNvSpPr txBox="1"/>
      </xdr:nvSpPr>
      <xdr:spPr>
        <a:xfrm>
          <a:off x="2705744" y="1405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131463</xdr:rowOff>
    </xdr:from>
    <xdr:ext cx="405111" cy="259045"/>
    <xdr:sp macro="" textlink="">
      <xdr:nvSpPr>
        <xdr:cNvPr id="315" name="n_3mainValue【福祉施設】&#10;有形固定資産減価償却率">
          <a:extLst>
            <a:ext uri="{FF2B5EF4-FFF2-40B4-BE49-F238E27FC236}">
              <a16:creationId xmlns:a16="http://schemas.microsoft.com/office/drawing/2014/main" id="{5FA58839-7F16-42CF-B4E6-176BDEEBDD80}"/>
            </a:ext>
          </a:extLst>
        </xdr:cNvPr>
        <xdr:cNvSpPr txBox="1"/>
      </xdr:nvSpPr>
      <xdr:spPr>
        <a:xfrm>
          <a:off x="1816744" y="14018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74313</xdr:rowOff>
    </xdr:from>
    <xdr:ext cx="405111" cy="259045"/>
    <xdr:sp macro="" textlink="">
      <xdr:nvSpPr>
        <xdr:cNvPr id="316" name="n_4mainValue【福祉施設】&#10;有形固定資産減価償却率">
          <a:extLst>
            <a:ext uri="{FF2B5EF4-FFF2-40B4-BE49-F238E27FC236}">
              <a16:creationId xmlns:a16="http://schemas.microsoft.com/office/drawing/2014/main" id="{F1684812-D197-4DD6-B51F-90033DB9F7C8}"/>
            </a:ext>
          </a:extLst>
        </xdr:cNvPr>
        <xdr:cNvSpPr txBox="1"/>
      </xdr:nvSpPr>
      <xdr:spPr>
        <a:xfrm>
          <a:off x="927744" y="13961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7" name="正方形/長方形 316">
          <a:extLst>
            <a:ext uri="{FF2B5EF4-FFF2-40B4-BE49-F238E27FC236}">
              <a16:creationId xmlns:a16="http://schemas.microsoft.com/office/drawing/2014/main" id="{68396B50-FC15-4FA3-93F0-44FA7BF48E02}"/>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8" name="正方形/長方形 317">
          <a:extLst>
            <a:ext uri="{FF2B5EF4-FFF2-40B4-BE49-F238E27FC236}">
              <a16:creationId xmlns:a16="http://schemas.microsoft.com/office/drawing/2014/main" id="{EDB8FAAB-3F9F-4F9E-BA90-E05981D2F075}"/>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9" name="正方形/長方形 318">
          <a:extLst>
            <a:ext uri="{FF2B5EF4-FFF2-40B4-BE49-F238E27FC236}">
              <a16:creationId xmlns:a16="http://schemas.microsoft.com/office/drawing/2014/main" id="{BE6C7D71-7DBE-414F-ACD3-E5D05C24293C}"/>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0" name="正方形/長方形 319">
          <a:extLst>
            <a:ext uri="{FF2B5EF4-FFF2-40B4-BE49-F238E27FC236}">
              <a16:creationId xmlns:a16="http://schemas.microsoft.com/office/drawing/2014/main" id="{279A61AD-37BC-48FD-A126-2B258A67AC7F}"/>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1" name="正方形/長方形 320">
          <a:extLst>
            <a:ext uri="{FF2B5EF4-FFF2-40B4-BE49-F238E27FC236}">
              <a16:creationId xmlns:a16="http://schemas.microsoft.com/office/drawing/2014/main" id="{AFF741E4-7B3A-4779-9B8B-8D9924E04614}"/>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2" name="正方形/長方形 321">
          <a:extLst>
            <a:ext uri="{FF2B5EF4-FFF2-40B4-BE49-F238E27FC236}">
              <a16:creationId xmlns:a16="http://schemas.microsoft.com/office/drawing/2014/main" id="{F79ADF64-288D-442D-8331-7FBBB073FE26}"/>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3" name="正方形/長方形 322">
          <a:extLst>
            <a:ext uri="{FF2B5EF4-FFF2-40B4-BE49-F238E27FC236}">
              <a16:creationId xmlns:a16="http://schemas.microsoft.com/office/drawing/2014/main" id="{8EBEF734-4C12-4585-A7D0-7BA00FC2B195}"/>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4" name="正方形/長方形 323">
          <a:extLst>
            <a:ext uri="{FF2B5EF4-FFF2-40B4-BE49-F238E27FC236}">
              <a16:creationId xmlns:a16="http://schemas.microsoft.com/office/drawing/2014/main" id="{0533093A-4F1C-40AB-A318-FA7870942057}"/>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5" name="テキスト ボックス 324">
          <a:extLst>
            <a:ext uri="{FF2B5EF4-FFF2-40B4-BE49-F238E27FC236}">
              <a16:creationId xmlns:a16="http://schemas.microsoft.com/office/drawing/2014/main" id="{F42B776E-0EBE-45AA-8657-9131EC6AE1D3}"/>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6" name="直線コネクタ 325">
          <a:extLst>
            <a:ext uri="{FF2B5EF4-FFF2-40B4-BE49-F238E27FC236}">
              <a16:creationId xmlns:a16="http://schemas.microsoft.com/office/drawing/2014/main" id="{25EECA62-A44D-4B0E-B746-E34A581B17FF}"/>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7" name="直線コネクタ 326">
          <a:extLst>
            <a:ext uri="{FF2B5EF4-FFF2-40B4-BE49-F238E27FC236}">
              <a16:creationId xmlns:a16="http://schemas.microsoft.com/office/drawing/2014/main" id="{200EE41A-6FE0-4F2A-A14A-9228D9EB5893}"/>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8" name="テキスト ボックス 327">
          <a:extLst>
            <a:ext uri="{FF2B5EF4-FFF2-40B4-BE49-F238E27FC236}">
              <a16:creationId xmlns:a16="http://schemas.microsoft.com/office/drawing/2014/main" id="{071EBDCC-DD09-426D-87B0-BCF241840585}"/>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29" name="直線コネクタ 328">
          <a:extLst>
            <a:ext uri="{FF2B5EF4-FFF2-40B4-BE49-F238E27FC236}">
              <a16:creationId xmlns:a16="http://schemas.microsoft.com/office/drawing/2014/main" id="{E8061AAC-9752-4E09-B776-64FB6957D92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0" name="テキスト ボックス 329">
          <a:extLst>
            <a:ext uri="{FF2B5EF4-FFF2-40B4-BE49-F238E27FC236}">
              <a16:creationId xmlns:a16="http://schemas.microsoft.com/office/drawing/2014/main" id="{5FB72F28-9B22-4B20-B9B2-84AA77111EF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1" name="直線コネクタ 330">
          <a:extLst>
            <a:ext uri="{FF2B5EF4-FFF2-40B4-BE49-F238E27FC236}">
              <a16:creationId xmlns:a16="http://schemas.microsoft.com/office/drawing/2014/main" id="{20ACE516-9CEE-43AF-910B-C8ACECDA9CC1}"/>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2" name="テキスト ボックス 331">
          <a:extLst>
            <a:ext uri="{FF2B5EF4-FFF2-40B4-BE49-F238E27FC236}">
              <a16:creationId xmlns:a16="http://schemas.microsoft.com/office/drawing/2014/main" id="{FE105B5A-976A-449F-B976-E6FCC3FB5FDD}"/>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3" name="直線コネクタ 332">
          <a:extLst>
            <a:ext uri="{FF2B5EF4-FFF2-40B4-BE49-F238E27FC236}">
              <a16:creationId xmlns:a16="http://schemas.microsoft.com/office/drawing/2014/main" id="{0CB344CD-1CCD-43CB-85F6-6DAD1AEAAE59}"/>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4" name="テキスト ボックス 333">
          <a:extLst>
            <a:ext uri="{FF2B5EF4-FFF2-40B4-BE49-F238E27FC236}">
              <a16:creationId xmlns:a16="http://schemas.microsoft.com/office/drawing/2014/main" id="{1A5AC9E0-3EB4-48CA-B614-A820F1CC99D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5" name="直線コネクタ 334">
          <a:extLst>
            <a:ext uri="{FF2B5EF4-FFF2-40B4-BE49-F238E27FC236}">
              <a16:creationId xmlns:a16="http://schemas.microsoft.com/office/drawing/2014/main" id="{1AE144DD-9B5A-48DF-935E-85C0B3FE312C}"/>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6" name="テキスト ボックス 335">
          <a:extLst>
            <a:ext uri="{FF2B5EF4-FFF2-40B4-BE49-F238E27FC236}">
              <a16:creationId xmlns:a16="http://schemas.microsoft.com/office/drawing/2014/main" id="{9093BCAB-7496-4C98-ACF5-7CF15CE001AD}"/>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7" name="【福祉施設】&#10;一人当たり面積グラフ枠">
          <a:extLst>
            <a:ext uri="{FF2B5EF4-FFF2-40B4-BE49-F238E27FC236}">
              <a16:creationId xmlns:a16="http://schemas.microsoft.com/office/drawing/2014/main" id="{7105FA15-2E60-4D19-B9C6-3B5B00BF8209}"/>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141427</xdr:rowOff>
    </xdr:from>
    <xdr:to>
      <xdr:col>54</xdr:col>
      <xdr:colOff>189865</xdr:colOff>
      <xdr:row>86</xdr:row>
      <xdr:rowOff>36271</xdr:rowOff>
    </xdr:to>
    <xdr:cxnSp macro="">
      <xdr:nvCxnSpPr>
        <xdr:cNvPr id="338" name="直線コネクタ 337">
          <a:extLst>
            <a:ext uri="{FF2B5EF4-FFF2-40B4-BE49-F238E27FC236}">
              <a16:creationId xmlns:a16="http://schemas.microsoft.com/office/drawing/2014/main" id="{A97079DD-6439-4705-88EC-9F87FB71DF4C}"/>
            </a:ext>
          </a:extLst>
        </xdr:cNvPr>
        <xdr:cNvCxnSpPr/>
      </xdr:nvCxnSpPr>
      <xdr:spPr>
        <a:xfrm flipV="1">
          <a:off x="10476865" y="13343077"/>
          <a:ext cx="0" cy="1437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339" name="【福祉施設】&#10;一人当たり面積最小値テキスト">
          <a:extLst>
            <a:ext uri="{FF2B5EF4-FFF2-40B4-BE49-F238E27FC236}">
              <a16:creationId xmlns:a16="http://schemas.microsoft.com/office/drawing/2014/main" id="{CC3931A3-C1A4-431D-91A3-A1C870E8FE88}"/>
            </a:ext>
          </a:extLst>
        </xdr:cNvPr>
        <xdr:cNvSpPr txBox="1"/>
      </xdr:nvSpPr>
      <xdr:spPr>
        <a:xfrm>
          <a:off x="10515600" y="1478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340" name="直線コネクタ 339">
          <a:extLst>
            <a:ext uri="{FF2B5EF4-FFF2-40B4-BE49-F238E27FC236}">
              <a16:creationId xmlns:a16="http://schemas.microsoft.com/office/drawing/2014/main" id="{946E2678-A977-46E3-A3F7-A3939CB52E5A}"/>
            </a:ext>
          </a:extLst>
        </xdr:cNvPr>
        <xdr:cNvCxnSpPr/>
      </xdr:nvCxnSpPr>
      <xdr:spPr>
        <a:xfrm>
          <a:off x="10388600" y="1478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88104</xdr:rowOff>
    </xdr:from>
    <xdr:ext cx="469744" cy="259045"/>
    <xdr:sp macro="" textlink="">
      <xdr:nvSpPr>
        <xdr:cNvPr id="341" name="【福祉施設】&#10;一人当たり面積最大値テキスト">
          <a:extLst>
            <a:ext uri="{FF2B5EF4-FFF2-40B4-BE49-F238E27FC236}">
              <a16:creationId xmlns:a16="http://schemas.microsoft.com/office/drawing/2014/main" id="{F6F29D3D-BC26-4284-8E00-66A13BDF0F8A}"/>
            </a:ext>
          </a:extLst>
        </xdr:cNvPr>
        <xdr:cNvSpPr txBox="1"/>
      </xdr:nvSpPr>
      <xdr:spPr>
        <a:xfrm>
          <a:off x="10515600" y="13118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141427</xdr:rowOff>
    </xdr:from>
    <xdr:to>
      <xdr:col>55</xdr:col>
      <xdr:colOff>88900</xdr:colOff>
      <xdr:row>77</xdr:row>
      <xdr:rowOff>141427</xdr:rowOff>
    </xdr:to>
    <xdr:cxnSp macro="">
      <xdr:nvCxnSpPr>
        <xdr:cNvPr id="342" name="直線コネクタ 341">
          <a:extLst>
            <a:ext uri="{FF2B5EF4-FFF2-40B4-BE49-F238E27FC236}">
              <a16:creationId xmlns:a16="http://schemas.microsoft.com/office/drawing/2014/main" id="{CB8BC565-F5FE-4302-9850-C65BCF2D54E4}"/>
            </a:ext>
          </a:extLst>
        </xdr:cNvPr>
        <xdr:cNvCxnSpPr/>
      </xdr:nvCxnSpPr>
      <xdr:spPr>
        <a:xfrm>
          <a:off x="10388600" y="13343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121175</xdr:rowOff>
    </xdr:from>
    <xdr:ext cx="469744" cy="259045"/>
    <xdr:sp macro="" textlink="">
      <xdr:nvSpPr>
        <xdr:cNvPr id="343" name="【福祉施設】&#10;一人当たり面積平均値テキスト">
          <a:extLst>
            <a:ext uri="{FF2B5EF4-FFF2-40B4-BE49-F238E27FC236}">
              <a16:creationId xmlns:a16="http://schemas.microsoft.com/office/drawing/2014/main" id="{067A4AAD-B31C-4F7C-BD86-1866E08A0F1B}"/>
            </a:ext>
          </a:extLst>
        </xdr:cNvPr>
        <xdr:cNvSpPr txBox="1"/>
      </xdr:nvSpPr>
      <xdr:spPr>
        <a:xfrm>
          <a:off x="10515600" y="145229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142748</xdr:rowOff>
    </xdr:from>
    <xdr:to>
      <xdr:col>55</xdr:col>
      <xdr:colOff>50800</xdr:colOff>
      <xdr:row>85</xdr:row>
      <xdr:rowOff>72898</xdr:rowOff>
    </xdr:to>
    <xdr:sp macro="" textlink="">
      <xdr:nvSpPr>
        <xdr:cNvPr id="344" name="フローチャート: 判断 343">
          <a:extLst>
            <a:ext uri="{FF2B5EF4-FFF2-40B4-BE49-F238E27FC236}">
              <a16:creationId xmlns:a16="http://schemas.microsoft.com/office/drawing/2014/main" id="{8B2150D0-DBC6-414D-8E20-3198592AE5C0}"/>
            </a:ext>
          </a:extLst>
        </xdr:cNvPr>
        <xdr:cNvSpPr/>
      </xdr:nvSpPr>
      <xdr:spPr>
        <a:xfrm>
          <a:off x="104267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156463</xdr:rowOff>
    </xdr:from>
    <xdr:to>
      <xdr:col>50</xdr:col>
      <xdr:colOff>165100</xdr:colOff>
      <xdr:row>85</xdr:row>
      <xdr:rowOff>86613</xdr:rowOff>
    </xdr:to>
    <xdr:sp macro="" textlink="">
      <xdr:nvSpPr>
        <xdr:cNvPr id="345" name="フローチャート: 判断 344">
          <a:extLst>
            <a:ext uri="{FF2B5EF4-FFF2-40B4-BE49-F238E27FC236}">
              <a16:creationId xmlns:a16="http://schemas.microsoft.com/office/drawing/2014/main" id="{D07BC849-DA9A-4E69-8ADC-C6550931C76D}"/>
            </a:ext>
          </a:extLst>
        </xdr:cNvPr>
        <xdr:cNvSpPr/>
      </xdr:nvSpPr>
      <xdr:spPr>
        <a:xfrm>
          <a:off x="9588500" y="1455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1930</xdr:rowOff>
    </xdr:from>
    <xdr:to>
      <xdr:col>46</xdr:col>
      <xdr:colOff>38100</xdr:colOff>
      <xdr:row>85</xdr:row>
      <xdr:rowOff>103530</xdr:rowOff>
    </xdr:to>
    <xdr:sp macro="" textlink="">
      <xdr:nvSpPr>
        <xdr:cNvPr id="346" name="フローチャート: 判断 345">
          <a:extLst>
            <a:ext uri="{FF2B5EF4-FFF2-40B4-BE49-F238E27FC236}">
              <a16:creationId xmlns:a16="http://schemas.microsoft.com/office/drawing/2014/main" id="{432BEEEF-F696-44C1-A8CF-2C9B2D41C149}"/>
            </a:ext>
          </a:extLst>
        </xdr:cNvPr>
        <xdr:cNvSpPr/>
      </xdr:nvSpPr>
      <xdr:spPr>
        <a:xfrm>
          <a:off x="8699500" y="1457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147777</xdr:rowOff>
    </xdr:from>
    <xdr:to>
      <xdr:col>41</xdr:col>
      <xdr:colOff>101600</xdr:colOff>
      <xdr:row>85</xdr:row>
      <xdr:rowOff>77927</xdr:rowOff>
    </xdr:to>
    <xdr:sp macro="" textlink="">
      <xdr:nvSpPr>
        <xdr:cNvPr id="347" name="フローチャート: 判断 346">
          <a:extLst>
            <a:ext uri="{FF2B5EF4-FFF2-40B4-BE49-F238E27FC236}">
              <a16:creationId xmlns:a16="http://schemas.microsoft.com/office/drawing/2014/main" id="{26387907-1805-4FC8-AA32-8B363A3770D7}"/>
            </a:ext>
          </a:extLst>
        </xdr:cNvPr>
        <xdr:cNvSpPr/>
      </xdr:nvSpPr>
      <xdr:spPr>
        <a:xfrm>
          <a:off x="7810500" y="1454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164236</xdr:rowOff>
    </xdr:from>
    <xdr:to>
      <xdr:col>36</xdr:col>
      <xdr:colOff>165100</xdr:colOff>
      <xdr:row>85</xdr:row>
      <xdr:rowOff>94386</xdr:rowOff>
    </xdr:to>
    <xdr:sp macro="" textlink="">
      <xdr:nvSpPr>
        <xdr:cNvPr id="348" name="フローチャート: 判断 347">
          <a:extLst>
            <a:ext uri="{FF2B5EF4-FFF2-40B4-BE49-F238E27FC236}">
              <a16:creationId xmlns:a16="http://schemas.microsoft.com/office/drawing/2014/main" id="{0EDD7643-B83A-4DEF-BDDB-41EAE9CAE138}"/>
            </a:ext>
          </a:extLst>
        </xdr:cNvPr>
        <xdr:cNvSpPr/>
      </xdr:nvSpPr>
      <xdr:spPr>
        <a:xfrm>
          <a:off x="6921500" y="14566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9" name="テキスト ボックス 348">
          <a:extLst>
            <a:ext uri="{FF2B5EF4-FFF2-40B4-BE49-F238E27FC236}">
              <a16:creationId xmlns:a16="http://schemas.microsoft.com/office/drawing/2014/main" id="{52F72F26-A424-46CD-80DE-797C24EE1B04}"/>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0" name="テキスト ボックス 349">
          <a:extLst>
            <a:ext uri="{FF2B5EF4-FFF2-40B4-BE49-F238E27FC236}">
              <a16:creationId xmlns:a16="http://schemas.microsoft.com/office/drawing/2014/main" id="{5005086D-EAE5-4C98-B94A-133C96FA79E2}"/>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F9856099-2A66-41E7-8FAC-E59BC9EA997A}"/>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BDE8C843-18C1-4BD9-AFA5-23E1548AB199}"/>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DE234574-0955-4E36-BBF4-3D991A7DBC48}"/>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136804</xdr:rowOff>
    </xdr:from>
    <xdr:to>
      <xdr:col>55</xdr:col>
      <xdr:colOff>50800</xdr:colOff>
      <xdr:row>85</xdr:row>
      <xdr:rowOff>66954</xdr:rowOff>
    </xdr:to>
    <xdr:sp macro="" textlink="">
      <xdr:nvSpPr>
        <xdr:cNvPr id="354" name="楕円 353">
          <a:extLst>
            <a:ext uri="{FF2B5EF4-FFF2-40B4-BE49-F238E27FC236}">
              <a16:creationId xmlns:a16="http://schemas.microsoft.com/office/drawing/2014/main" id="{0CEEA9CD-EDE3-4B32-9FE6-A16CA904F552}"/>
            </a:ext>
          </a:extLst>
        </xdr:cNvPr>
        <xdr:cNvSpPr/>
      </xdr:nvSpPr>
      <xdr:spPr>
        <a:xfrm>
          <a:off x="10426700" y="14538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159681</xdr:rowOff>
    </xdr:from>
    <xdr:ext cx="469744" cy="259045"/>
    <xdr:sp macro="" textlink="">
      <xdr:nvSpPr>
        <xdr:cNvPr id="355" name="【福祉施設】&#10;一人当たり面積該当値テキスト">
          <a:extLst>
            <a:ext uri="{FF2B5EF4-FFF2-40B4-BE49-F238E27FC236}">
              <a16:creationId xmlns:a16="http://schemas.microsoft.com/office/drawing/2014/main" id="{31938FF5-82E9-4841-8690-F7B3359DE8E5}"/>
            </a:ext>
          </a:extLst>
        </xdr:cNvPr>
        <xdr:cNvSpPr txBox="1"/>
      </xdr:nvSpPr>
      <xdr:spPr>
        <a:xfrm>
          <a:off x="10515600" y="14390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141833</xdr:rowOff>
    </xdr:from>
    <xdr:to>
      <xdr:col>50</xdr:col>
      <xdr:colOff>165100</xdr:colOff>
      <xdr:row>85</xdr:row>
      <xdr:rowOff>71983</xdr:rowOff>
    </xdr:to>
    <xdr:sp macro="" textlink="">
      <xdr:nvSpPr>
        <xdr:cNvPr id="356" name="楕円 355">
          <a:extLst>
            <a:ext uri="{FF2B5EF4-FFF2-40B4-BE49-F238E27FC236}">
              <a16:creationId xmlns:a16="http://schemas.microsoft.com/office/drawing/2014/main" id="{A07076AC-51AD-4871-A834-43B042B75FF9}"/>
            </a:ext>
          </a:extLst>
        </xdr:cNvPr>
        <xdr:cNvSpPr/>
      </xdr:nvSpPr>
      <xdr:spPr>
        <a:xfrm>
          <a:off x="9588500" y="14543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16154</xdr:rowOff>
    </xdr:from>
    <xdr:to>
      <xdr:col>55</xdr:col>
      <xdr:colOff>0</xdr:colOff>
      <xdr:row>85</xdr:row>
      <xdr:rowOff>21183</xdr:rowOff>
    </xdr:to>
    <xdr:cxnSp macro="">
      <xdr:nvCxnSpPr>
        <xdr:cNvPr id="357" name="直線コネクタ 356">
          <a:extLst>
            <a:ext uri="{FF2B5EF4-FFF2-40B4-BE49-F238E27FC236}">
              <a16:creationId xmlns:a16="http://schemas.microsoft.com/office/drawing/2014/main" id="{41477BA0-33FA-4BB4-92F2-9BDBEB3395FC}"/>
            </a:ext>
          </a:extLst>
        </xdr:cNvPr>
        <xdr:cNvCxnSpPr/>
      </xdr:nvCxnSpPr>
      <xdr:spPr>
        <a:xfrm flipV="1">
          <a:off x="9639300" y="14589404"/>
          <a:ext cx="8382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149606</xdr:rowOff>
    </xdr:from>
    <xdr:to>
      <xdr:col>46</xdr:col>
      <xdr:colOff>38100</xdr:colOff>
      <xdr:row>85</xdr:row>
      <xdr:rowOff>79756</xdr:rowOff>
    </xdr:to>
    <xdr:sp macro="" textlink="">
      <xdr:nvSpPr>
        <xdr:cNvPr id="358" name="楕円 357">
          <a:extLst>
            <a:ext uri="{FF2B5EF4-FFF2-40B4-BE49-F238E27FC236}">
              <a16:creationId xmlns:a16="http://schemas.microsoft.com/office/drawing/2014/main" id="{4542DD68-C2A5-4C3B-B4C1-556AFC40E452}"/>
            </a:ext>
          </a:extLst>
        </xdr:cNvPr>
        <xdr:cNvSpPr/>
      </xdr:nvSpPr>
      <xdr:spPr>
        <a:xfrm>
          <a:off x="8699500" y="1455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21183</xdr:rowOff>
    </xdr:from>
    <xdr:to>
      <xdr:col>50</xdr:col>
      <xdr:colOff>114300</xdr:colOff>
      <xdr:row>85</xdr:row>
      <xdr:rowOff>28956</xdr:rowOff>
    </xdr:to>
    <xdr:cxnSp macro="">
      <xdr:nvCxnSpPr>
        <xdr:cNvPr id="359" name="直線コネクタ 358">
          <a:extLst>
            <a:ext uri="{FF2B5EF4-FFF2-40B4-BE49-F238E27FC236}">
              <a16:creationId xmlns:a16="http://schemas.microsoft.com/office/drawing/2014/main" id="{CDE0CB27-0F70-4FD5-9F71-DF0D73DD0A2E}"/>
            </a:ext>
          </a:extLst>
        </xdr:cNvPr>
        <xdr:cNvCxnSpPr/>
      </xdr:nvCxnSpPr>
      <xdr:spPr>
        <a:xfrm flipV="1">
          <a:off x="8750300" y="14594433"/>
          <a:ext cx="889000" cy="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154178</xdr:rowOff>
    </xdr:from>
    <xdr:to>
      <xdr:col>41</xdr:col>
      <xdr:colOff>101600</xdr:colOff>
      <xdr:row>85</xdr:row>
      <xdr:rowOff>84328</xdr:rowOff>
    </xdr:to>
    <xdr:sp macro="" textlink="">
      <xdr:nvSpPr>
        <xdr:cNvPr id="360" name="楕円 359">
          <a:extLst>
            <a:ext uri="{FF2B5EF4-FFF2-40B4-BE49-F238E27FC236}">
              <a16:creationId xmlns:a16="http://schemas.microsoft.com/office/drawing/2014/main" id="{8D91ED44-50CC-4231-A44D-8786B4D35037}"/>
            </a:ext>
          </a:extLst>
        </xdr:cNvPr>
        <xdr:cNvSpPr/>
      </xdr:nvSpPr>
      <xdr:spPr>
        <a:xfrm>
          <a:off x="7810500" y="1455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28956</xdr:rowOff>
    </xdr:from>
    <xdr:to>
      <xdr:col>45</xdr:col>
      <xdr:colOff>177800</xdr:colOff>
      <xdr:row>85</xdr:row>
      <xdr:rowOff>33528</xdr:rowOff>
    </xdr:to>
    <xdr:cxnSp macro="">
      <xdr:nvCxnSpPr>
        <xdr:cNvPr id="361" name="直線コネクタ 360">
          <a:extLst>
            <a:ext uri="{FF2B5EF4-FFF2-40B4-BE49-F238E27FC236}">
              <a16:creationId xmlns:a16="http://schemas.microsoft.com/office/drawing/2014/main" id="{02363B7F-7673-4A06-B789-C65921AA6209}"/>
            </a:ext>
          </a:extLst>
        </xdr:cNvPr>
        <xdr:cNvCxnSpPr/>
      </xdr:nvCxnSpPr>
      <xdr:spPr>
        <a:xfrm flipV="1">
          <a:off x="7861300" y="1460220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160122</xdr:rowOff>
    </xdr:from>
    <xdr:to>
      <xdr:col>36</xdr:col>
      <xdr:colOff>165100</xdr:colOff>
      <xdr:row>85</xdr:row>
      <xdr:rowOff>90272</xdr:rowOff>
    </xdr:to>
    <xdr:sp macro="" textlink="">
      <xdr:nvSpPr>
        <xdr:cNvPr id="362" name="楕円 361">
          <a:extLst>
            <a:ext uri="{FF2B5EF4-FFF2-40B4-BE49-F238E27FC236}">
              <a16:creationId xmlns:a16="http://schemas.microsoft.com/office/drawing/2014/main" id="{EF1A0D34-19D9-48BE-B307-E2E5541DC39F}"/>
            </a:ext>
          </a:extLst>
        </xdr:cNvPr>
        <xdr:cNvSpPr/>
      </xdr:nvSpPr>
      <xdr:spPr>
        <a:xfrm>
          <a:off x="6921500" y="1456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33528</xdr:rowOff>
    </xdr:from>
    <xdr:to>
      <xdr:col>41</xdr:col>
      <xdr:colOff>50800</xdr:colOff>
      <xdr:row>85</xdr:row>
      <xdr:rowOff>39472</xdr:rowOff>
    </xdr:to>
    <xdr:cxnSp macro="">
      <xdr:nvCxnSpPr>
        <xdr:cNvPr id="363" name="直線コネクタ 362">
          <a:extLst>
            <a:ext uri="{FF2B5EF4-FFF2-40B4-BE49-F238E27FC236}">
              <a16:creationId xmlns:a16="http://schemas.microsoft.com/office/drawing/2014/main" id="{71A14FB5-742A-4AAF-88F4-C84DC6DCA914}"/>
            </a:ext>
          </a:extLst>
        </xdr:cNvPr>
        <xdr:cNvCxnSpPr/>
      </xdr:nvCxnSpPr>
      <xdr:spPr>
        <a:xfrm flipV="1">
          <a:off x="6972300" y="14606778"/>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77740</xdr:rowOff>
    </xdr:from>
    <xdr:ext cx="469744" cy="259045"/>
    <xdr:sp macro="" textlink="">
      <xdr:nvSpPr>
        <xdr:cNvPr id="364" name="n_1aveValue【福祉施設】&#10;一人当たり面積">
          <a:extLst>
            <a:ext uri="{FF2B5EF4-FFF2-40B4-BE49-F238E27FC236}">
              <a16:creationId xmlns:a16="http://schemas.microsoft.com/office/drawing/2014/main" id="{F6F538D3-0FC3-43D1-9B2A-44DBD9D69B9B}"/>
            </a:ext>
          </a:extLst>
        </xdr:cNvPr>
        <xdr:cNvSpPr txBox="1"/>
      </xdr:nvSpPr>
      <xdr:spPr>
        <a:xfrm>
          <a:off x="9391727" y="14650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94657</xdr:rowOff>
    </xdr:from>
    <xdr:ext cx="469744" cy="259045"/>
    <xdr:sp macro="" textlink="">
      <xdr:nvSpPr>
        <xdr:cNvPr id="365" name="n_2aveValue【福祉施設】&#10;一人当たり面積">
          <a:extLst>
            <a:ext uri="{FF2B5EF4-FFF2-40B4-BE49-F238E27FC236}">
              <a16:creationId xmlns:a16="http://schemas.microsoft.com/office/drawing/2014/main" id="{A54F8998-93EF-4489-A980-15412B8CDAD4}"/>
            </a:ext>
          </a:extLst>
        </xdr:cNvPr>
        <xdr:cNvSpPr txBox="1"/>
      </xdr:nvSpPr>
      <xdr:spPr>
        <a:xfrm>
          <a:off x="8515427" y="14667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94454</xdr:rowOff>
    </xdr:from>
    <xdr:ext cx="469744" cy="259045"/>
    <xdr:sp macro="" textlink="">
      <xdr:nvSpPr>
        <xdr:cNvPr id="366" name="n_3aveValue【福祉施設】&#10;一人当たり面積">
          <a:extLst>
            <a:ext uri="{FF2B5EF4-FFF2-40B4-BE49-F238E27FC236}">
              <a16:creationId xmlns:a16="http://schemas.microsoft.com/office/drawing/2014/main" id="{7ADE1E86-45CA-434C-992F-ADB1E5158F03}"/>
            </a:ext>
          </a:extLst>
        </xdr:cNvPr>
        <xdr:cNvSpPr txBox="1"/>
      </xdr:nvSpPr>
      <xdr:spPr>
        <a:xfrm>
          <a:off x="7626427" y="14324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85513</xdr:rowOff>
    </xdr:from>
    <xdr:ext cx="469744" cy="259045"/>
    <xdr:sp macro="" textlink="">
      <xdr:nvSpPr>
        <xdr:cNvPr id="367" name="n_4aveValue【福祉施設】&#10;一人当たり面積">
          <a:extLst>
            <a:ext uri="{FF2B5EF4-FFF2-40B4-BE49-F238E27FC236}">
              <a16:creationId xmlns:a16="http://schemas.microsoft.com/office/drawing/2014/main" id="{E8277C25-5F46-4C3F-A85A-5DA7DD106A36}"/>
            </a:ext>
          </a:extLst>
        </xdr:cNvPr>
        <xdr:cNvSpPr txBox="1"/>
      </xdr:nvSpPr>
      <xdr:spPr>
        <a:xfrm>
          <a:off x="6737427" y="14658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88510</xdr:rowOff>
    </xdr:from>
    <xdr:ext cx="469744" cy="259045"/>
    <xdr:sp macro="" textlink="">
      <xdr:nvSpPr>
        <xdr:cNvPr id="368" name="n_1mainValue【福祉施設】&#10;一人当たり面積">
          <a:extLst>
            <a:ext uri="{FF2B5EF4-FFF2-40B4-BE49-F238E27FC236}">
              <a16:creationId xmlns:a16="http://schemas.microsoft.com/office/drawing/2014/main" id="{129ACB8E-9481-4833-9D50-5754FDFD6CB6}"/>
            </a:ext>
          </a:extLst>
        </xdr:cNvPr>
        <xdr:cNvSpPr txBox="1"/>
      </xdr:nvSpPr>
      <xdr:spPr>
        <a:xfrm>
          <a:off x="9391727" y="14318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96283</xdr:rowOff>
    </xdr:from>
    <xdr:ext cx="469744" cy="259045"/>
    <xdr:sp macro="" textlink="">
      <xdr:nvSpPr>
        <xdr:cNvPr id="369" name="n_2mainValue【福祉施設】&#10;一人当たり面積">
          <a:extLst>
            <a:ext uri="{FF2B5EF4-FFF2-40B4-BE49-F238E27FC236}">
              <a16:creationId xmlns:a16="http://schemas.microsoft.com/office/drawing/2014/main" id="{2CA9B0B0-5B6C-491F-95A9-5D928614111F}"/>
            </a:ext>
          </a:extLst>
        </xdr:cNvPr>
        <xdr:cNvSpPr txBox="1"/>
      </xdr:nvSpPr>
      <xdr:spPr>
        <a:xfrm>
          <a:off x="8515427" y="14326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75455</xdr:rowOff>
    </xdr:from>
    <xdr:ext cx="469744" cy="259045"/>
    <xdr:sp macro="" textlink="">
      <xdr:nvSpPr>
        <xdr:cNvPr id="370" name="n_3mainValue【福祉施設】&#10;一人当たり面積">
          <a:extLst>
            <a:ext uri="{FF2B5EF4-FFF2-40B4-BE49-F238E27FC236}">
              <a16:creationId xmlns:a16="http://schemas.microsoft.com/office/drawing/2014/main" id="{DD33CE65-6EE0-474F-BA07-1D87E32243DB}"/>
            </a:ext>
          </a:extLst>
        </xdr:cNvPr>
        <xdr:cNvSpPr txBox="1"/>
      </xdr:nvSpPr>
      <xdr:spPr>
        <a:xfrm>
          <a:off x="7626427" y="14648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106799</xdr:rowOff>
    </xdr:from>
    <xdr:ext cx="469744" cy="259045"/>
    <xdr:sp macro="" textlink="">
      <xdr:nvSpPr>
        <xdr:cNvPr id="371" name="n_4mainValue【福祉施設】&#10;一人当たり面積">
          <a:extLst>
            <a:ext uri="{FF2B5EF4-FFF2-40B4-BE49-F238E27FC236}">
              <a16:creationId xmlns:a16="http://schemas.microsoft.com/office/drawing/2014/main" id="{5C5C7625-31A1-4245-9D79-683B1E6CFD90}"/>
            </a:ext>
          </a:extLst>
        </xdr:cNvPr>
        <xdr:cNvSpPr txBox="1"/>
      </xdr:nvSpPr>
      <xdr:spPr>
        <a:xfrm>
          <a:off x="6737427" y="14337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2" name="正方形/長方形 371">
          <a:extLst>
            <a:ext uri="{FF2B5EF4-FFF2-40B4-BE49-F238E27FC236}">
              <a16:creationId xmlns:a16="http://schemas.microsoft.com/office/drawing/2014/main" id="{72A95707-1628-49CE-A1C5-C0A1F88256F2}"/>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3" name="正方形/長方形 372">
          <a:extLst>
            <a:ext uri="{FF2B5EF4-FFF2-40B4-BE49-F238E27FC236}">
              <a16:creationId xmlns:a16="http://schemas.microsoft.com/office/drawing/2014/main" id="{303CA10B-6162-43B2-8EF8-220D0246D5E5}"/>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4" name="正方形/長方形 373">
          <a:extLst>
            <a:ext uri="{FF2B5EF4-FFF2-40B4-BE49-F238E27FC236}">
              <a16:creationId xmlns:a16="http://schemas.microsoft.com/office/drawing/2014/main" id="{0F4394CF-2320-4A43-97A4-063D2460183F}"/>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5" name="正方形/長方形 374">
          <a:extLst>
            <a:ext uri="{FF2B5EF4-FFF2-40B4-BE49-F238E27FC236}">
              <a16:creationId xmlns:a16="http://schemas.microsoft.com/office/drawing/2014/main" id="{B121DBD1-1AFA-4480-9F5B-6CEDD7B17878}"/>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6" name="正方形/長方形 375">
          <a:extLst>
            <a:ext uri="{FF2B5EF4-FFF2-40B4-BE49-F238E27FC236}">
              <a16:creationId xmlns:a16="http://schemas.microsoft.com/office/drawing/2014/main" id="{2778228E-45A0-49F7-8D9C-F5604608F306}"/>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7" name="正方形/長方形 376">
          <a:extLst>
            <a:ext uri="{FF2B5EF4-FFF2-40B4-BE49-F238E27FC236}">
              <a16:creationId xmlns:a16="http://schemas.microsoft.com/office/drawing/2014/main" id="{22FE0B1E-62C9-46A0-8243-62D3ED0A5CD5}"/>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8" name="正方形/長方形 377">
          <a:extLst>
            <a:ext uri="{FF2B5EF4-FFF2-40B4-BE49-F238E27FC236}">
              <a16:creationId xmlns:a16="http://schemas.microsoft.com/office/drawing/2014/main" id="{D5FD9E63-AB70-4FC6-8A6B-00D6CF7512C5}"/>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9" name="正方形/長方形 378">
          <a:extLst>
            <a:ext uri="{FF2B5EF4-FFF2-40B4-BE49-F238E27FC236}">
              <a16:creationId xmlns:a16="http://schemas.microsoft.com/office/drawing/2014/main" id="{1157E7E8-A0EA-4A90-B44D-24EAF26AAF6D}"/>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0" name="正方形/長方形 379">
          <a:extLst>
            <a:ext uri="{FF2B5EF4-FFF2-40B4-BE49-F238E27FC236}">
              <a16:creationId xmlns:a16="http://schemas.microsoft.com/office/drawing/2014/main" id="{DFB4E789-3211-4A8F-9F8C-35ED8B2F287C}"/>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1" name="正方形/長方形 380">
          <a:extLst>
            <a:ext uri="{FF2B5EF4-FFF2-40B4-BE49-F238E27FC236}">
              <a16:creationId xmlns:a16="http://schemas.microsoft.com/office/drawing/2014/main" id="{7CA79163-8BD6-433B-8BB1-511C1586ED6F}"/>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2" name="正方形/長方形 381">
          <a:extLst>
            <a:ext uri="{FF2B5EF4-FFF2-40B4-BE49-F238E27FC236}">
              <a16:creationId xmlns:a16="http://schemas.microsoft.com/office/drawing/2014/main" id="{AAC139EA-9147-44B1-BC41-323077E56566}"/>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3" name="正方形/長方形 382">
          <a:extLst>
            <a:ext uri="{FF2B5EF4-FFF2-40B4-BE49-F238E27FC236}">
              <a16:creationId xmlns:a16="http://schemas.microsoft.com/office/drawing/2014/main" id="{76E8372E-3F37-4DC0-988C-EC7D0E2781A8}"/>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4" name="正方形/長方形 383">
          <a:extLst>
            <a:ext uri="{FF2B5EF4-FFF2-40B4-BE49-F238E27FC236}">
              <a16:creationId xmlns:a16="http://schemas.microsoft.com/office/drawing/2014/main" id="{615729F9-DF38-4913-8162-6B2424EDFA24}"/>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5" name="正方形/長方形 384">
          <a:extLst>
            <a:ext uri="{FF2B5EF4-FFF2-40B4-BE49-F238E27FC236}">
              <a16:creationId xmlns:a16="http://schemas.microsoft.com/office/drawing/2014/main" id="{8484230D-E196-49BF-B5C7-DDCA3AAAD9F5}"/>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6" name="正方形/長方形 385">
          <a:extLst>
            <a:ext uri="{FF2B5EF4-FFF2-40B4-BE49-F238E27FC236}">
              <a16:creationId xmlns:a16="http://schemas.microsoft.com/office/drawing/2014/main" id="{004AD299-23D3-49B2-AE3B-CD2A83E5C5B1}"/>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7" name="正方形/長方形 386">
          <a:extLst>
            <a:ext uri="{FF2B5EF4-FFF2-40B4-BE49-F238E27FC236}">
              <a16:creationId xmlns:a16="http://schemas.microsoft.com/office/drawing/2014/main" id="{35C35D3E-6338-453C-8B36-2781AD8C8318}"/>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88" name="正方形/長方形 387">
          <a:extLst>
            <a:ext uri="{FF2B5EF4-FFF2-40B4-BE49-F238E27FC236}">
              <a16:creationId xmlns:a16="http://schemas.microsoft.com/office/drawing/2014/main" id="{93C3C3F6-2FB1-4DE9-9538-950D8600A127}"/>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9" name="正方形/長方形 388">
          <a:extLst>
            <a:ext uri="{FF2B5EF4-FFF2-40B4-BE49-F238E27FC236}">
              <a16:creationId xmlns:a16="http://schemas.microsoft.com/office/drawing/2014/main" id="{F09EFCCF-ECF9-4D4E-8BF2-2CD1C3EF68A5}"/>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0" name="正方形/長方形 389">
          <a:extLst>
            <a:ext uri="{FF2B5EF4-FFF2-40B4-BE49-F238E27FC236}">
              <a16:creationId xmlns:a16="http://schemas.microsoft.com/office/drawing/2014/main" id="{68C4472A-2BED-4D2A-A72A-C33AA7F76587}"/>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1" name="正方形/長方形 390">
          <a:extLst>
            <a:ext uri="{FF2B5EF4-FFF2-40B4-BE49-F238E27FC236}">
              <a16:creationId xmlns:a16="http://schemas.microsoft.com/office/drawing/2014/main" id="{7CDD75FA-0241-4F08-9D1F-DC0631EA191C}"/>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2" name="正方形/長方形 391">
          <a:extLst>
            <a:ext uri="{FF2B5EF4-FFF2-40B4-BE49-F238E27FC236}">
              <a16:creationId xmlns:a16="http://schemas.microsoft.com/office/drawing/2014/main" id="{B3C62E7A-C3A1-46D4-B8C1-3399317E329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3" name="正方形/長方形 392">
          <a:extLst>
            <a:ext uri="{FF2B5EF4-FFF2-40B4-BE49-F238E27FC236}">
              <a16:creationId xmlns:a16="http://schemas.microsoft.com/office/drawing/2014/main" id="{0A1BFF4E-C96E-495D-A81E-4E93672AA75B}"/>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4" name="正方形/長方形 393">
          <a:extLst>
            <a:ext uri="{FF2B5EF4-FFF2-40B4-BE49-F238E27FC236}">
              <a16:creationId xmlns:a16="http://schemas.microsoft.com/office/drawing/2014/main" id="{7FCC2FAF-B2ED-46BF-81F1-BAF1CDA214BD}"/>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5" name="正方形/長方形 394">
          <a:extLst>
            <a:ext uri="{FF2B5EF4-FFF2-40B4-BE49-F238E27FC236}">
              <a16:creationId xmlns:a16="http://schemas.microsoft.com/office/drawing/2014/main" id="{0BA24B4D-9D7F-472F-A463-25B62D92AD1F}"/>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6" name="テキスト ボックス 395">
          <a:extLst>
            <a:ext uri="{FF2B5EF4-FFF2-40B4-BE49-F238E27FC236}">
              <a16:creationId xmlns:a16="http://schemas.microsoft.com/office/drawing/2014/main" id="{4DBF7C83-104C-4147-BEDE-C0AB53E06AC6}"/>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7" name="直線コネクタ 396">
          <a:extLst>
            <a:ext uri="{FF2B5EF4-FFF2-40B4-BE49-F238E27FC236}">
              <a16:creationId xmlns:a16="http://schemas.microsoft.com/office/drawing/2014/main" id="{F80A9DFE-4494-4E8C-8856-05D5C91B9747}"/>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98" name="テキスト ボックス 397">
          <a:extLst>
            <a:ext uri="{FF2B5EF4-FFF2-40B4-BE49-F238E27FC236}">
              <a16:creationId xmlns:a16="http://schemas.microsoft.com/office/drawing/2014/main" id="{1CB2A27D-402C-4EE2-9FAC-34D4EE0A715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99" name="直線コネクタ 398">
          <a:extLst>
            <a:ext uri="{FF2B5EF4-FFF2-40B4-BE49-F238E27FC236}">
              <a16:creationId xmlns:a16="http://schemas.microsoft.com/office/drawing/2014/main" id="{BA4934C0-E5AF-46C2-9293-B2D13134CF14}"/>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0" name="テキスト ボックス 399">
          <a:extLst>
            <a:ext uri="{FF2B5EF4-FFF2-40B4-BE49-F238E27FC236}">
              <a16:creationId xmlns:a16="http://schemas.microsoft.com/office/drawing/2014/main" id="{937ABB7E-C237-4B44-9E30-FD068174F0F1}"/>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1" name="直線コネクタ 400">
          <a:extLst>
            <a:ext uri="{FF2B5EF4-FFF2-40B4-BE49-F238E27FC236}">
              <a16:creationId xmlns:a16="http://schemas.microsoft.com/office/drawing/2014/main" id="{33C72327-C1EE-4DF7-A084-3EA8B14B434D}"/>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2" name="テキスト ボックス 401">
          <a:extLst>
            <a:ext uri="{FF2B5EF4-FFF2-40B4-BE49-F238E27FC236}">
              <a16:creationId xmlns:a16="http://schemas.microsoft.com/office/drawing/2014/main" id="{ED6EA5EA-9D6F-4AEB-BA85-5B4F562A899E}"/>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3" name="直線コネクタ 402">
          <a:extLst>
            <a:ext uri="{FF2B5EF4-FFF2-40B4-BE49-F238E27FC236}">
              <a16:creationId xmlns:a16="http://schemas.microsoft.com/office/drawing/2014/main" id="{61BA4F1D-B7B0-4AA7-A8AA-5B86DD5CE59D}"/>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4" name="テキスト ボックス 403">
          <a:extLst>
            <a:ext uri="{FF2B5EF4-FFF2-40B4-BE49-F238E27FC236}">
              <a16:creationId xmlns:a16="http://schemas.microsoft.com/office/drawing/2014/main" id="{B1C36B86-26BC-4B1D-9FE5-D27952A129B9}"/>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5" name="直線コネクタ 404">
          <a:extLst>
            <a:ext uri="{FF2B5EF4-FFF2-40B4-BE49-F238E27FC236}">
              <a16:creationId xmlns:a16="http://schemas.microsoft.com/office/drawing/2014/main" id="{62375D3E-D769-42E3-B85B-A71292BD79AB}"/>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6" name="テキスト ボックス 405">
          <a:extLst>
            <a:ext uri="{FF2B5EF4-FFF2-40B4-BE49-F238E27FC236}">
              <a16:creationId xmlns:a16="http://schemas.microsoft.com/office/drawing/2014/main" id="{91871A9D-DBE7-4A04-A454-4E458752416B}"/>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7" name="直線コネクタ 406">
          <a:extLst>
            <a:ext uri="{FF2B5EF4-FFF2-40B4-BE49-F238E27FC236}">
              <a16:creationId xmlns:a16="http://schemas.microsoft.com/office/drawing/2014/main" id="{07F3E47C-0152-41E7-91DC-61FE47E1F674}"/>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08" name="テキスト ボックス 407">
          <a:extLst>
            <a:ext uri="{FF2B5EF4-FFF2-40B4-BE49-F238E27FC236}">
              <a16:creationId xmlns:a16="http://schemas.microsoft.com/office/drawing/2014/main" id="{34F1F22A-DED6-456A-B7DE-42AAC7A658BC}"/>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09" name="直線コネクタ 408">
          <a:extLst>
            <a:ext uri="{FF2B5EF4-FFF2-40B4-BE49-F238E27FC236}">
              <a16:creationId xmlns:a16="http://schemas.microsoft.com/office/drawing/2014/main" id="{1BEEF573-1E0F-4C05-82E4-BC32E3237B3C}"/>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0" name="テキスト ボックス 409">
          <a:extLst>
            <a:ext uri="{FF2B5EF4-FFF2-40B4-BE49-F238E27FC236}">
              <a16:creationId xmlns:a16="http://schemas.microsoft.com/office/drawing/2014/main" id="{CB0AAE58-BF59-4F5F-9A27-6A105818F97E}"/>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1" name="直線コネクタ 410">
          <a:extLst>
            <a:ext uri="{FF2B5EF4-FFF2-40B4-BE49-F238E27FC236}">
              <a16:creationId xmlns:a16="http://schemas.microsoft.com/office/drawing/2014/main" id="{EEACC1ED-67F8-41F2-B6BD-B597338A6DD4}"/>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2" name="【一般廃棄物処理施設】&#10;有形固定資産減価償却率グラフ枠">
          <a:extLst>
            <a:ext uri="{FF2B5EF4-FFF2-40B4-BE49-F238E27FC236}">
              <a16:creationId xmlns:a16="http://schemas.microsoft.com/office/drawing/2014/main" id="{3F681A89-7F01-4E11-B7EF-5B498C03EDBE}"/>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48442</xdr:rowOff>
    </xdr:from>
    <xdr:to>
      <xdr:col>85</xdr:col>
      <xdr:colOff>126364</xdr:colOff>
      <xdr:row>42</xdr:row>
      <xdr:rowOff>53340</xdr:rowOff>
    </xdr:to>
    <xdr:cxnSp macro="">
      <xdr:nvCxnSpPr>
        <xdr:cNvPr id="413" name="直線コネクタ 412">
          <a:extLst>
            <a:ext uri="{FF2B5EF4-FFF2-40B4-BE49-F238E27FC236}">
              <a16:creationId xmlns:a16="http://schemas.microsoft.com/office/drawing/2014/main" id="{7ACF6844-8E2E-4060-972F-11C436D261A2}"/>
            </a:ext>
          </a:extLst>
        </xdr:cNvPr>
        <xdr:cNvCxnSpPr/>
      </xdr:nvCxnSpPr>
      <xdr:spPr>
        <a:xfrm flipV="1">
          <a:off x="16318864" y="5877742"/>
          <a:ext cx="0" cy="1376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57167</xdr:rowOff>
    </xdr:from>
    <xdr:ext cx="405111" cy="259045"/>
    <xdr:sp macro="" textlink="">
      <xdr:nvSpPr>
        <xdr:cNvPr id="414" name="【一般廃棄物処理施設】&#10;有形固定資産減価償却率最小値テキスト">
          <a:extLst>
            <a:ext uri="{FF2B5EF4-FFF2-40B4-BE49-F238E27FC236}">
              <a16:creationId xmlns:a16="http://schemas.microsoft.com/office/drawing/2014/main" id="{28D24C18-EB87-4377-9B78-96FF2337AEF5}"/>
            </a:ext>
          </a:extLst>
        </xdr:cNvPr>
        <xdr:cNvSpPr txBox="1"/>
      </xdr:nvSpPr>
      <xdr:spPr>
        <a:xfrm>
          <a:off x="16357600" y="725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53340</xdr:rowOff>
    </xdr:from>
    <xdr:to>
      <xdr:col>86</xdr:col>
      <xdr:colOff>25400</xdr:colOff>
      <xdr:row>42</xdr:row>
      <xdr:rowOff>53340</xdr:rowOff>
    </xdr:to>
    <xdr:cxnSp macro="">
      <xdr:nvCxnSpPr>
        <xdr:cNvPr id="415" name="直線コネクタ 414">
          <a:extLst>
            <a:ext uri="{FF2B5EF4-FFF2-40B4-BE49-F238E27FC236}">
              <a16:creationId xmlns:a16="http://schemas.microsoft.com/office/drawing/2014/main" id="{9CAE1451-A6F3-4BBF-9D61-75CD2353C0E5}"/>
            </a:ext>
          </a:extLst>
        </xdr:cNvPr>
        <xdr:cNvCxnSpPr/>
      </xdr:nvCxnSpPr>
      <xdr:spPr>
        <a:xfrm>
          <a:off x="16230600" y="7254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166569</xdr:rowOff>
    </xdr:from>
    <xdr:ext cx="405111" cy="259045"/>
    <xdr:sp macro="" textlink="">
      <xdr:nvSpPr>
        <xdr:cNvPr id="416" name="【一般廃棄物処理施設】&#10;有形固定資産減価償却率最大値テキスト">
          <a:extLst>
            <a:ext uri="{FF2B5EF4-FFF2-40B4-BE49-F238E27FC236}">
              <a16:creationId xmlns:a16="http://schemas.microsoft.com/office/drawing/2014/main" id="{1F757808-9E60-4499-AC8B-5E5CF8C53642}"/>
            </a:ext>
          </a:extLst>
        </xdr:cNvPr>
        <xdr:cNvSpPr txBox="1"/>
      </xdr:nvSpPr>
      <xdr:spPr>
        <a:xfrm>
          <a:off x="16357600" y="5652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48442</xdr:rowOff>
    </xdr:from>
    <xdr:to>
      <xdr:col>86</xdr:col>
      <xdr:colOff>25400</xdr:colOff>
      <xdr:row>34</xdr:row>
      <xdr:rowOff>48442</xdr:rowOff>
    </xdr:to>
    <xdr:cxnSp macro="">
      <xdr:nvCxnSpPr>
        <xdr:cNvPr id="417" name="直線コネクタ 416">
          <a:extLst>
            <a:ext uri="{FF2B5EF4-FFF2-40B4-BE49-F238E27FC236}">
              <a16:creationId xmlns:a16="http://schemas.microsoft.com/office/drawing/2014/main" id="{DF097732-0795-445C-B49E-79B72297344F}"/>
            </a:ext>
          </a:extLst>
        </xdr:cNvPr>
        <xdr:cNvCxnSpPr/>
      </xdr:nvCxnSpPr>
      <xdr:spPr>
        <a:xfrm>
          <a:off x="16230600" y="5877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49547</xdr:rowOff>
    </xdr:from>
    <xdr:ext cx="405111" cy="259045"/>
    <xdr:sp macro="" textlink="">
      <xdr:nvSpPr>
        <xdr:cNvPr id="418" name="【一般廃棄物処理施設】&#10;有形固定資産減価償却率平均値テキスト">
          <a:extLst>
            <a:ext uri="{FF2B5EF4-FFF2-40B4-BE49-F238E27FC236}">
              <a16:creationId xmlns:a16="http://schemas.microsoft.com/office/drawing/2014/main" id="{C395AE7D-BA76-44BB-A50E-269B14011ADF}"/>
            </a:ext>
          </a:extLst>
        </xdr:cNvPr>
        <xdr:cNvSpPr txBox="1"/>
      </xdr:nvSpPr>
      <xdr:spPr>
        <a:xfrm>
          <a:off x="16357600" y="6564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71120</xdr:rowOff>
    </xdr:from>
    <xdr:to>
      <xdr:col>85</xdr:col>
      <xdr:colOff>177800</xdr:colOff>
      <xdr:row>39</xdr:row>
      <xdr:rowOff>1270</xdr:rowOff>
    </xdr:to>
    <xdr:sp macro="" textlink="">
      <xdr:nvSpPr>
        <xdr:cNvPr id="419" name="フローチャート: 判断 418">
          <a:extLst>
            <a:ext uri="{FF2B5EF4-FFF2-40B4-BE49-F238E27FC236}">
              <a16:creationId xmlns:a16="http://schemas.microsoft.com/office/drawing/2014/main" id="{D4487C1E-103A-46C1-B36B-58EFA0257776}"/>
            </a:ext>
          </a:extLst>
        </xdr:cNvPr>
        <xdr:cNvSpPr/>
      </xdr:nvSpPr>
      <xdr:spPr>
        <a:xfrm>
          <a:off x="162687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84183</xdr:rowOff>
    </xdr:from>
    <xdr:to>
      <xdr:col>81</xdr:col>
      <xdr:colOff>101600</xdr:colOff>
      <xdr:row>39</xdr:row>
      <xdr:rowOff>14333</xdr:rowOff>
    </xdr:to>
    <xdr:sp macro="" textlink="">
      <xdr:nvSpPr>
        <xdr:cNvPr id="420" name="フローチャート: 判断 419">
          <a:extLst>
            <a:ext uri="{FF2B5EF4-FFF2-40B4-BE49-F238E27FC236}">
              <a16:creationId xmlns:a16="http://schemas.microsoft.com/office/drawing/2014/main" id="{DA164CA0-F9CA-47DD-9B83-DC125EF82845}"/>
            </a:ext>
          </a:extLst>
        </xdr:cNvPr>
        <xdr:cNvSpPr/>
      </xdr:nvSpPr>
      <xdr:spPr>
        <a:xfrm>
          <a:off x="15430500" y="659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27033</xdr:rowOff>
    </xdr:from>
    <xdr:to>
      <xdr:col>76</xdr:col>
      <xdr:colOff>165100</xdr:colOff>
      <xdr:row>38</xdr:row>
      <xdr:rowOff>128633</xdr:rowOff>
    </xdr:to>
    <xdr:sp macro="" textlink="">
      <xdr:nvSpPr>
        <xdr:cNvPr id="421" name="フローチャート: 判断 420">
          <a:extLst>
            <a:ext uri="{FF2B5EF4-FFF2-40B4-BE49-F238E27FC236}">
              <a16:creationId xmlns:a16="http://schemas.microsoft.com/office/drawing/2014/main" id="{BB45D57E-95DE-4DFF-97C9-5E6CE0827E7A}"/>
            </a:ext>
          </a:extLst>
        </xdr:cNvPr>
        <xdr:cNvSpPr/>
      </xdr:nvSpPr>
      <xdr:spPr>
        <a:xfrm>
          <a:off x="14541500" y="654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162560</xdr:rowOff>
    </xdr:from>
    <xdr:to>
      <xdr:col>72</xdr:col>
      <xdr:colOff>38100</xdr:colOff>
      <xdr:row>38</xdr:row>
      <xdr:rowOff>92710</xdr:rowOff>
    </xdr:to>
    <xdr:sp macro="" textlink="">
      <xdr:nvSpPr>
        <xdr:cNvPr id="422" name="フローチャート: 判断 421">
          <a:extLst>
            <a:ext uri="{FF2B5EF4-FFF2-40B4-BE49-F238E27FC236}">
              <a16:creationId xmlns:a16="http://schemas.microsoft.com/office/drawing/2014/main" id="{15203F01-D031-4C5F-8588-0C847994EE64}"/>
            </a:ext>
          </a:extLst>
        </xdr:cNvPr>
        <xdr:cNvSpPr/>
      </xdr:nvSpPr>
      <xdr:spPr>
        <a:xfrm>
          <a:off x="13652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164193</xdr:rowOff>
    </xdr:from>
    <xdr:to>
      <xdr:col>67</xdr:col>
      <xdr:colOff>101600</xdr:colOff>
      <xdr:row>38</xdr:row>
      <xdr:rowOff>94343</xdr:rowOff>
    </xdr:to>
    <xdr:sp macro="" textlink="">
      <xdr:nvSpPr>
        <xdr:cNvPr id="423" name="フローチャート: 判断 422">
          <a:extLst>
            <a:ext uri="{FF2B5EF4-FFF2-40B4-BE49-F238E27FC236}">
              <a16:creationId xmlns:a16="http://schemas.microsoft.com/office/drawing/2014/main" id="{45F66ED6-8250-4AAC-A0F7-D5D40DB2DAF4}"/>
            </a:ext>
          </a:extLst>
        </xdr:cNvPr>
        <xdr:cNvSpPr/>
      </xdr:nvSpPr>
      <xdr:spPr>
        <a:xfrm>
          <a:off x="127635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4" name="テキスト ボックス 423">
          <a:extLst>
            <a:ext uri="{FF2B5EF4-FFF2-40B4-BE49-F238E27FC236}">
              <a16:creationId xmlns:a16="http://schemas.microsoft.com/office/drawing/2014/main" id="{A2CE45D4-3AD5-4839-813E-555DCA6EEA34}"/>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5" name="テキスト ボックス 424">
          <a:extLst>
            <a:ext uri="{FF2B5EF4-FFF2-40B4-BE49-F238E27FC236}">
              <a16:creationId xmlns:a16="http://schemas.microsoft.com/office/drawing/2014/main" id="{0B4340DA-B972-4CBF-A93A-30E137A520EB}"/>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5BB9179D-9BBF-4B5F-8573-EAB8E1449307}"/>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4FE14363-153A-4C64-AB0B-F8B99877C896}"/>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30808038-F6A6-4843-95C9-5FC6DF08FFB1}"/>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92347</xdr:rowOff>
    </xdr:from>
    <xdr:to>
      <xdr:col>85</xdr:col>
      <xdr:colOff>177800</xdr:colOff>
      <xdr:row>38</xdr:row>
      <xdr:rowOff>22497</xdr:rowOff>
    </xdr:to>
    <xdr:sp macro="" textlink="">
      <xdr:nvSpPr>
        <xdr:cNvPr id="429" name="楕円 428">
          <a:extLst>
            <a:ext uri="{FF2B5EF4-FFF2-40B4-BE49-F238E27FC236}">
              <a16:creationId xmlns:a16="http://schemas.microsoft.com/office/drawing/2014/main" id="{F7726AFB-1467-44F4-BC4B-02A744D176B6}"/>
            </a:ext>
          </a:extLst>
        </xdr:cNvPr>
        <xdr:cNvSpPr/>
      </xdr:nvSpPr>
      <xdr:spPr>
        <a:xfrm>
          <a:off x="16268700" y="643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115224</xdr:rowOff>
    </xdr:from>
    <xdr:ext cx="405111" cy="259045"/>
    <xdr:sp macro="" textlink="">
      <xdr:nvSpPr>
        <xdr:cNvPr id="430" name="【一般廃棄物処理施設】&#10;有形固定資産減価償却率該当値テキスト">
          <a:extLst>
            <a:ext uri="{FF2B5EF4-FFF2-40B4-BE49-F238E27FC236}">
              <a16:creationId xmlns:a16="http://schemas.microsoft.com/office/drawing/2014/main" id="{0264AF3E-099C-49FE-9C77-17883B904D8E}"/>
            </a:ext>
          </a:extLst>
        </xdr:cNvPr>
        <xdr:cNvSpPr txBox="1"/>
      </xdr:nvSpPr>
      <xdr:spPr>
        <a:xfrm>
          <a:off x="16357600" y="6287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30860</xdr:rowOff>
    </xdr:from>
    <xdr:ext cx="405111" cy="259045"/>
    <xdr:sp macro="" textlink="">
      <xdr:nvSpPr>
        <xdr:cNvPr id="431" name="n_1aveValue【一般廃棄物処理施設】&#10;有形固定資産減価償却率">
          <a:extLst>
            <a:ext uri="{FF2B5EF4-FFF2-40B4-BE49-F238E27FC236}">
              <a16:creationId xmlns:a16="http://schemas.microsoft.com/office/drawing/2014/main" id="{B68FFC6E-F7F6-4931-B848-EA4E2F480A9E}"/>
            </a:ext>
          </a:extLst>
        </xdr:cNvPr>
        <xdr:cNvSpPr txBox="1"/>
      </xdr:nvSpPr>
      <xdr:spPr>
        <a:xfrm>
          <a:off x="15266044" y="6374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145160</xdr:rowOff>
    </xdr:from>
    <xdr:ext cx="405111" cy="259045"/>
    <xdr:sp macro="" textlink="">
      <xdr:nvSpPr>
        <xdr:cNvPr id="432" name="n_2aveValue【一般廃棄物処理施設】&#10;有形固定資産減価償却率">
          <a:extLst>
            <a:ext uri="{FF2B5EF4-FFF2-40B4-BE49-F238E27FC236}">
              <a16:creationId xmlns:a16="http://schemas.microsoft.com/office/drawing/2014/main" id="{AAA64EF1-2FAB-463A-82D6-5DC588D4454C}"/>
            </a:ext>
          </a:extLst>
        </xdr:cNvPr>
        <xdr:cNvSpPr txBox="1"/>
      </xdr:nvSpPr>
      <xdr:spPr>
        <a:xfrm>
          <a:off x="14389744" y="6317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109237</xdr:rowOff>
    </xdr:from>
    <xdr:ext cx="405111" cy="259045"/>
    <xdr:sp macro="" textlink="">
      <xdr:nvSpPr>
        <xdr:cNvPr id="433" name="n_3aveValue【一般廃棄物処理施設】&#10;有形固定資産減価償却率">
          <a:extLst>
            <a:ext uri="{FF2B5EF4-FFF2-40B4-BE49-F238E27FC236}">
              <a16:creationId xmlns:a16="http://schemas.microsoft.com/office/drawing/2014/main" id="{C287BF0A-E934-471C-9BA8-5ECB90BBF9B8}"/>
            </a:ext>
          </a:extLst>
        </xdr:cNvPr>
        <xdr:cNvSpPr txBox="1"/>
      </xdr:nvSpPr>
      <xdr:spPr>
        <a:xfrm>
          <a:off x="135007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110870</xdr:rowOff>
    </xdr:from>
    <xdr:ext cx="405111" cy="259045"/>
    <xdr:sp macro="" textlink="">
      <xdr:nvSpPr>
        <xdr:cNvPr id="434" name="n_4aveValue【一般廃棄物処理施設】&#10;有形固定資産減価償却率">
          <a:extLst>
            <a:ext uri="{FF2B5EF4-FFF2-40B4-BE49-F238E27FC236}">
              <a16:creationId xmlns:a16="http://schemas.microsoft.com/office/drawing/2014/main" id="{362736FB-1BFD-4AE2-87F6-33B2AC4E3BA9}"/>
            </a:ext>
          </a:extLst>
        </xdr:cNvPr>
        <xdr:cNvSpPr txBox="1"/>
      </xdr:nvSpPr>
      <xdr:spPr>
        <a:xfrm>
          <a:off x="12611744" y="628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5" name="正方形/長方形 434">
          <a:extLst>
            <a:ext uri="{FF2B5EF4-FFF2-40B4-BE49-F238E27FC236}">
              <a16:creationId xmlns:a16="http://schemas.microsoft.com/office/drawing/2014/main" id="{E1A3919D-CB07-4702-AC9F-AE984CA17EAB}"/>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6" name="正方形/長方形 435">
          <a:extLst>
            <a:ext uri="{FF2B5EF4-FFF2-40B4-BE49-F238E27FC236}">
              <a16:creationId xmlns:a16="http://schemas.microsoft.com/office/drawing/2014/main" id="{11D74B20-E426-477F-96E7-234616FD9C5C}"/>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7" name="正方形/長方形 436">
          <a:extLst>
            <a:ext uri="{FF2B5EF4-FFF2-40B4-BE49-F238E27FC236}">
              <a16:creationId xmlns:a16="http://schemas.microsoft.com/office/drawing/2014/main" id="{E5C3E06B-57DA-4D4F-ADC2-89035CF6F6A2}"/>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8" name="正方形/長方形 437">
          <a:extLst>
            <a:ext uri="{FF2B5EF4-FFF2-40B4-BE49-F238E27FC236}">
              <a16:creationId xmlns:a16="http://schemas.microsoft.com/office/drawing/2014/main" id="{BE8B06DE-6854-429D-B30D-62E3EC2E1E58}"/>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9" name="正方形/長方形 438">
          <a:extLst>
            <a:ext uri="{FF2B5EF4-FFF2-40B4-BE49-F238E27FC236}">
              <a16:creationId xmlns:a16="http://schemas.microsoft.com/office/drawing/2014/main" id="{D4D338DC-6D22-4A3A-8394-ECBE1169CC65}"/>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0" name="正方形/長方形 439">
          <a:extLst>
            <a:ext uri="{FF2B5EF4-FFF2-40B4-BE49-F238E27FC236}">
              <a16:creationId xmlns:a16="http://schemas.microsoft.com/office/drawing/2014/main" id="{9A4E05C6-309A-46DA-9DB5-29C0FEFAF7B2}"/>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1" name="正方形/長方形 440">
          <a:extLst>
            <a:ext uri="{FF2B5EF4-FFF2-40B4-BE49-F238E27FC236}">
              <a16:creationId xmlns:a16="http://schemas.microsoft.com/office/drawing/2014/main" id="{412C63B0-678E-4724-BE56-90970F3B0EF3}"/>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2" name="正方形/長方形 441">
          <a:extLst>
            <a:ext uri="{FF2B5EF4-FFF2-40B4-BE49-F238E27FC236}">
              <a16:creationId xmlns:a16="http://schemas.microsoft.com/office/drawing/2014/main" id="{BEB5F2F5-1C18-4C98-A94E-C47EFB5FD45A}"/>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3" name="テキスト ボックス 442">
          <a:extLst>
            <a:ext uri="{FF2B5EF4-FFF2-40B4-BE49-F238E27FC236}">
              <a16:creationId xmlns:a16="http://schemas.microsoft.com/office/drawing/2014/main" id="{5F16A56B-101E-4D97-B188-A8A1452AE69F}"/>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4" name="直線コネクタ 443">
          <a:extLst>
            <a:ext uri="{FF2B5EF4-FFF2-40B4-BE49-F238E27FC236}">
              <a16:creationId xmlns:a16="http://schemas.microsoft.com/office/drawing/2014/main" id="{C61E3098-9E74-474F-B7F3-42FDFE1DA0D3}"/>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45" name="直線コネクタ 444">
          <a:extLst>
            <a:ext uri="{FF2B5EF4-FFF2-40B4-BE49-F238E27FC236}">
              <a16:creationId xmlns:a16="http://schemas.microsoft.com/office/drawing/2014/main" id="{7BDB5033-3590-47C6-8358-0CB1DE69CBBE}"/>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46" name="テキスト ボックス 445">
          <a:extLst>
            <a:ext uri="{FF2B5EF4-FFF2-40B4-BE49-F238E27FC236}">
              <a16:creationId xmlns:a16="http://schemas.microsoft.com/office/drawing/2014/main" id="{87C71368-5F07-4227-B9A9-CE04A01CD07D}"/>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47" name="直線コネクタ 446">
          <a:extLst>
            <a:ext uri="{FF2B5EF4-FFF2-40B4-BE49-F238E27FC236}">
              <a16:creationId xmlns:a16="http://schemas.microsoft.com/office/drawing/2014/main" id="{FBE4DE52-B3FA-4F79-A635-A0F0FFE7C7A5}"/>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48" name="テキスト ボックス 447">
          <a:extLst>
            <a:ext uri="{FF2B5EF4-FFF2-40B4-BE49-F238E27FC236}">
              <a16:creationId xmlns:a16="http://schemas.microsoft.com/office/drawing/2014/main" id="{2D840400-6980-4FD4-8651-3BE1F74F2196}"/>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49" name="直線コネクタ 448">
          <a:extLst>
            <a:ext uri="{FF2B5EF4-FFF2-40B4-BE49-F238E27FC236}">
              <a16:creationId xmlns:a16="http://schemas.microsoft.com/office/drawing/2014/main" id="{65E2EEAD-52AD-406F-8A85-0574F40800A8}"/>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50" name="テキスト ボックス 449">
          <a:extLst>
            <a:ext uri="{FF2B5EF4-FFF2-40B4-BE49-F238E27FC236}">
              <a16:creationId xmlns:a16="http://schemas.microsoft.com/office/drawing/2014/main" id="{B52117A4-D228-41B7-A77D-E7771ED9AD7A}"/>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51" name="直線コネクタ 450">
          <a:extLst>
            <a:ext uri="{FF2B5EF4-FFF2-40B4-BE49-F238E27FC236}">
              <a16:creationId xmlns:a16="http://schemas.microsoft.com/office/drawing/2014/main" id="{7D9957AF-DF69-4B4B-B126-2B6BB5C604FB}"/>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52" name="テキスト ボックス 451">
          <a:extLst>
            <a:ext uri="{FF2B5EF4-FFF2-40B4-BE49-F238E27FC236}">
              <a16:creationId xmlns:a16="http://schemas.microsoft.com/office/drawing/2014/main" id="{DA764DBE-048D-4428-85FE-36B5D8088AFA}"/>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53" name="直線コネクタ 452">
          <a:extLst>
            <a:ext uri="{FF2B5EF4-FFF2-40B4-BE49-F238E27FC236}">
              <a16:creationId xmlns:a16="http://schemas.microsoft.com/office/drawing/2014/main" id="{CACF4383-B460-47EC-A907-657086894796}"/>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54" name="テキスト ボックス 453">
          <a:extLst>
            <a:ext uri="{FF2B5EF4-FFF2-40B4-BE49-F238E27FC236}">
              <a16:creationId xmlns:a16="http://schemas.microsoft.com/office/drawing/2014/main" id="{90FD3AAA-E919-4A69-B118-3820ADF4CA24}"/>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5" name="直線コネクタ 454">
          <a:extLst>
            <a:ext uri="{FF2B5EF4-FFF2-40B4-BE49-F238E27FC236}">
              <a16:creationId xmlns:a16="http://schemas.microsoft.com/office/drawing/2014/main" id="{4DE34320-6127-4236-A360-1B6686C7F358}"/>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56" name="テキスト ボックス 455">
          <a:extLst>
            <a:ext uri="{FF2B5EF4-FFF2-40B4-BE49-F238E27FC236}">
              <a16:creationId xmlns:a16="http://schemas.microsoft.com/office/drawing/2014/main" id="{827582DA-C141-4821-B6F6-45BFB3526377}"/>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7" name="【一般廃棄物処理施設】&#10;一人当たり有形固定資産（償却資産）額グラフ枠">
          <a:extLst>
            <a:ext uri="{FF2B5EF4-FFF2-40B4-BE49-F238E27FC236}">
              <a16:creationId xmlns:a16="http://schemas.microsoft.com/office/drawing/2014/main" id="{8FDCFDBE-3885-44C9-8247-8107D1511442}"/>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108674</xdr:rowOff>
    </xdr:from>
    <xdr:to>
      <xdr:col>116</xdr:col>
      <xdr:colOff>62864</xdr:colOff>
      <xdr:row>42</xdr:row>
      <xdr:rowOff>32796</xdr:rowOff>
    </xdr:to>
    <xdr:cxnSp macro="">
      <xdr:nvCxnSpPr>
        <xdr:cNvPr id="458" name="直線コネクタ 457">
          <a:extLst>
            <a:ext uri="{FF2B5EF4-FFF2-40B4-BE49-F238E27FC236}">
              <a16:creationId xmlns:a16="http://schemas.microsoft.com/office/drawing/2014/main" id="{B1467CAB-257C-47B6-BF72-495E4A3A63EA}"/>
            </a:ext>
          </a:extLst>
        </xdr:cNvPr>
        <xdr:cNvCxnSpPr/>
      </xdr:nvCxnSpPr>
      <xdr:spPr>
        <a:xfrm flipV="1">
          <a:off x="22160864" y="5766524"/>
          <a:ext cx="0" cy="1467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36623</xdr:rowOff>
    </xdr:from>
    <xdr:ext cx="469744" cy="259045"/>
    <xdr:sp macro="" textlink="">
      <xdr:nvSpPr>
        <xdr:cNvPr id="459" name="【一般廃棄物処理施設】&#10;一人当たり有形固定資産（償却資産）額最小値テキスト">
          <a:extLst>
            <a:ext uri="{FF2B5EF4-FFF2-40B4-BE49-F238E27FC236}">
              <a16:creationId xmlns:a16="http://schemas.microsoft.com/office/drawing/2014/main" id="{1F4BEBC2-BD6A-4F37-BD15-D11E28DC5BD6}"/>
            </a:ext>
          </a:extLst>
        </xdr:cNvPr>
        <xdr:cNvSpPr txBox="1"/>
      </xdr:nvSpPr>
      <xdr:spPr>
        <a:xfrm>
          <a:off x="22199600" y="7237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32796</xdr:rowOff>
    </xdr:from>
    <xdr:to>
      <xdr:col>116</xdr:col>
      <xdr:colOff>152400</xdr:colOff>
      <xdr:row>42</xdr:row>
      <xdr:rowOff>32796</xdr:rowOff>
    </xdr:to>
    <xdr:cxnSp macro="">
      <xdr:nvCxnSpPr>
        <xdr:cNvPr id="460" name="直線コネクタ 459">
          <a:extLst>
            <a:ext uri="{FF2B5EF4-FFF2-40B4-BE49-F238E27FC236}">
              <a16:creationId xmlns:a16="http://schemas.microsoft.com/office/drawing/2014/main" id="{3998006C-EE3D-4B7B-BAC9-DF6D2B4D98C9}"/>
            </a:ext>
          </a:extLst>
        </xdr:cNvPr>
        <xdr:cNvCxnSpPr/>
      </xdr:nvCxnSpPr>
      <xdr:spPr>
        <a:xfrm>
          <a:off x="22072600" y="7233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55351</xdr:rowOff>
    </xdr:from>
    <xdr:ext cx="599010" cy="259045"/>
    <xdr:sp macro="" textlink="">
      <xdr:nvSpPr>
        <xdr:cNvPr id="461" name="【一般廃棄物処理施設】&#10;一人当たり有形固定資産（償却資産）額最大値テキスト">
          <a:extLst>
            <a:ext uri="{FF2B5EF4-FFF2-40B4-BE49-F238E27FC236}">
              <a16:creationId xmlns:a16="http://schemas.microsoft.com/office/drawing/2014/main" id="{7BAC8314-5837-4A1C-84A7-98A869FEC5E8}"/>
            </a:ext>
          </a:extLst>
        </xdr:cNvPr>
        <xdr:cNvSpPr txBox="1"/>
      </xdr:nvSpPr>
      <xdr:spPr>
        <a:xfrm>
          <a:off x="22199600" y="5541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108674</xdr:rowOff>
    </xdr:from>
    <xdr:to>
      <xdr:col>116</xdr:col>
      <xdr:colOff>152400</xdr:colOff>
      <xdr:row>33</xdr:row>
      <xdr:rowOff>108674</xdr:rowOff>
    </xdr:to>
    <xdr:cxnSp macro="">
      <xdr:nvCxnSpPr>
        <xdr:cNvPr id="462" name="直線コネクタ 461">
          <a:extLst>
            <a:ext uri="{FF2B5EF4-FFF2-40B4-BE49-F238E27FC236}">
              <a16:creationId xmlns:a16="http://schemas.microsoft.com/office/drawing/2014/main" id="{23FF18A8-147D-43A0-81F0-4885F03D6911}"/>
            </a:ext>
          </a:extLst>
        </xdr:cNvPr>
        <xdr:cNvCxnSpPr/>
      </xdr:nvCxnSpPr>
      <xdr:spPr>
        <a:xfrm>
          <a:off x="22072600" y="5766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2947</xdr:rowOff>
    </xdr:from>
    <xdr:ext cx="599010" cy="259045"/>
    <xdr:sp macro="" textlink="">
      <xdr:nvSpPr>
        <xdr:cNvPr id="463" name="【一般廃棄物処理施設】&#10;一人当たり有形固定資産（償却資産）額平均値テキスト">
          <a:extLst>
            <a:ext uri="{FF2B5EF4-FFF2-40B4-BE49-F238E27FC236}">
              <a16:creationId xmlns:a16="http://schemas.microsoft.com/office/drawing/2014/main" id="{4DAE8C25-9222-41E5-984F-BF5DB51BD0E0}"/>
            </a:ext>
          </a:extLst>
        </xdr:cNvPr>
        <xdr:cNvSpPr txBox="1"/>
      </xdr:nvSpPr>
      <xdr:spPr>
        <a:xfrm>
          <a:off x="22199600" y="66894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151520</xdr:rowOff>
    </xdr:from>
    <xdr:to>
      <xdr:col>116</xdr:col>
      <xdr:colOff>114300</xdr:colOff>
      <xdr:row>40</xdr:row>
      <xdr:rowOff>81670</xdr:rowOff>
    </xdr:to>
    <xdr:sp macro="" textlink="">
      <xdr:nvSpPr>
        <xdr:cNvPr id="464" name="フローチャート: 判断 463">
          <a:extLst>
            <a:ext uri="{FF2B5EF4-FFF2-40B4-BE49-F238E27FC236}">
              <a16:creationId xmlns:a16="http://schemas.microsoft.com/office/drawing/2014/main" id="{C4B3652B-81E6-4343-B378-79C95B825EE6}"/>
            </a:ext>
          </a:extLst>
        </xdr:cNvPr>
        <xdr:cNvSpPr/>
      </xdr:nvSpPr>
      <xdr:spPr>
        <a:xfrm>
          <a:off x="22110700" y="683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154403</xdr:rowOff>
    </xdr:from>
    <xdr:to>
      <xdr:col>112</xdr:col>
      <xdr:colOff>38100</xdr:colOff>
      <xdr:row>40</xdr:row>
      <xdr:rowOff>84553</xdr:rowOff>
    </xdr:to>
    <xdr:sp macro="" textlink="">
      <xdr:nvSpPr>
        <xdr:cNvPr id="465" name="フローチャート: 判断 464">
          <a:extLst>
            <a:ext uri="{FF2B5EF4-FFF2-40B4-BE49-F238E27FC236}">
              <a16:creationId xmlns:a16="http://schemas.microsoft.com/office/drawing/2014/main" id="{9B0270AB-39EF-47E9-985A-A847E03613CF}"/>
            </a:ext>
          </a:extLst>
        </xdr:cNvPr>
        <xdr:cNvSpPr/>
      </xdr:nvSpPr>
      <xdr:spPr>
        <a:xfrm>
          <a:off x="21272500" y="6840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13366</xdr:rowOff>
    </xdr:from>
    <xdr:to>
      <xdr:col>107</xdr:col>
      <xdr:colOff>101600</xdr:colOff>
      <xdr:row>40</xdr:row>
      <xdr:rowOff>114966</xdr:rowOff>
    </xdr:to>
    <xdr:sp macro="" textlink="">
      <xdr:nvSpPr>
        <xdr:cNvPr id="466" name="フローチャート: 判断 465">
          <a:extLst>
            <a:ext uri="{FF2B5EF4-FFF2-40B4-BE49-F238E27FC236}">
              <a16:creationId xmlns:a16="http://schemas.microsoft.com/office/drawing/2014/main" id="{D4467FBE-CE16-4F0C-A69A-68A754143832}"/>
            </a:ext>
          </a:extLst>
        </xdr:cNvPr>
        <xdr:cNvSpPr/>
      </xdr:nvSpPr>
      <xdr:spPr>
        <a:xfrm>
          <a:off x="20383500" y="687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12073</xdr:rowOff>
    </xdr:from>
    <xdr:to>
      <xdr:col>102</xdr:col>
      <xdr:colOff>165100</xdr:colOff>
      <xdr:row>40</xdr:row>
      <xdr:rowOff>113673</xdr:rowOff>
    </xdr:to>
    <xdr:sp macro="" textlink="">
      <xdr:nvSpPr>
        <xdr:cNvPr id="467" name="フローチャート: 判断 466">
          <a:extLst>
            <a:ext uri="{FF2B5EF4-FFF2-40B4-BE49-F238E27FC236}">
              <a16:creationId xmlns:a16="http://schemas.microsoft.com/office/drawing/2014/main" id="{08407E09-5D7B-458E-98C2-D9C35B514CA3}"/>
            </a:ext>
          </a:extLst>
        </xdr:cNvPr>
        <xdr:cNvSpPr/>
      </xdr:nvSpPr>
      <xdr:spPr>
        <a:xfrm>
          <a:off x="19494500" y="6870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52294</xdr:rowOff>
    </xdr:from>
    <xdr:to>
      <xdr:col>98</xdr:col>
      <xdr:colOff>38100</xdr:colOff>
      <xdr:row>40</xdr:row>
      <xdr:rowOff>153894</xdr:rowOff>
    </xdr:to>
    <xdr:sp macro="" textlink="">
      <xdr:nvSpPr>
        <xdr:cNvPr id="468" name="フローチャート: 判断 467">
          <a:extLst>
            <a:ext uri="{FF2B5EF4-FFF2-40B4-BE49-F238E27FC236}">
              <a16:creationId xmlns:a16="http://schemas.microsoft.com/office/drawing/2014/main" id="{9EFC764C-40DF-4D36-9353-AD58226B4EF7}"/>
            </a:ext>
          </a:extLst>
        </xdr:cNvPr>
        <xdr:cNvSpPr/>
      </xdr:nvSpPr>
      <xdr:spPr>
        <a:xfrm>
          <a:off x="18605500" y="691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9" name="テキスト ボックス 468">
          <a:extLst>
            <a:ext uri="{FF2B5EF4-FFF2-40B4-BE49-F238E27FC236}">
              <a16:creationId xmlns:a16="http://schemas.microsoft.com/office/drawing/2014/main" id="{A6A156DF-B33C-41E9-8B90-8E68EF2429F4}"/>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0" name="テキスト ボックス 469">
          <a:extLst>
            <a:ext uri="{FF2B5EF4-FFF2-40B4-BE49-F238E27FC236}">
              <a16:creationId xmlns:a16="http://schemas.microsoft.com/office/drawing/2014/main" id="{8B3C5422-34AB-4272-A0AE-425275D2B0EC}"/>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1" name="テキスト ボックス 470">
          <a:extLst>
            <a:ext uri="{FF2B5EF4-FFF2-40B4-BE49-F238E27FC236}">
              <a16:creationId xmlns:a16="http://schemas.microsoft.com/office/drawing/2014/main" id="{FD4F1A5D-F184-4BAD-ACCD-9D968FE8759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2" name="テキスト ボックス 471">
          <a:extLst>
            <a:ext uri="{FF2B5EF4-FFF2-40B4-BE49-F238E27FC236}">
              <a16:creationId xmlns:a16="http://schemas.microsoft.com/office/drawing/2014/main" id="{731F1D1F-EB79-4603-AF43-684739C9F3AA}"/>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3" name="テキスト ボックス 472">
          <a:extLst>
            <a:ext uri="{FF2B5EF4-FFF2-40B4-BE49-F238E27FC236}">
              <a16:creationId xmlns:a16="http://schemas.microsoft.com/office/drawing/2014/main" id="{7D38BAC8-3E17-4465-BE7E-A7D840036766}"/>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48606</xdr:rowOff>
    </xdr:from>
    <xdr:to>
      <xdr:col>116</xdr:col>
      <xdr:colOff>114300</xdr:colOff>
      <xdr:row>41</xdr:row>
      <xdr:rowOff>150206</xdr:rowOff>
    </xdr:to>
    <xdr:sp macro="" textlink="">
      <xdr:nvSpPr>
        <xdr:cNvPr id="474" name="楕円 473">
          <a:extLst>
            <a:ext uri="{FF2B5EF4-FFF2-40B4-BE49-F238E27FC236}">
              <a16:creationId xmlns:a16="http://schemas.microsoft.com/office/drawing/2014/main" id="{090F2E02-6BCE-4EA2-81B6-CAC0A2FADA38}"/>
            </a:ext>
          </a:extLst>
        </xdr:cNvPr>
        <xdr:cNvSpPr/>
      </xdr:nvSpPr>
      <xdr:spPr>
        <a:xfrm>
          <a:off x="22110700" y="707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134983</xdr:rowOff>
    </xdr:from>
    <xdr:ext cx="534377" cy="259045"/>
    <xdr:sp macro="" textlink="">
      <xdr:nvSpPr>
        <xdr:cNvPr id="475" name="【一般廃棄物処理施設】&#10;一人当たり有形固定資産（償却資産）額該当値テキスト">
          <a:extLst>
            <a:ext uri="{FF2B5EF4-FFF2-40B4-BE49-F238E27FC236}">
              <a16:creationId xmlns:a16="http://schemas.microsoft.com/office/drawing/2014/main" id="{91E602DC-1150-46F6-A78A-5B06C48D22AF}"/>
            </a:ext>
          </a:extLst>
        </xdr:cNvPr>
        <xdr:cNvSpPr txBox="1"/>
      </xdr:nvSpPr>
      <xdr:spPr>
        <a:xfrm>
          <a:off x="22199600" y="6992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38</xdr:row>
      <xdr:rowOff>101080</xdr:rowOff>
    </xdr:from>
    <xdr:ext cx="599010" cy="259045"/>
    <xdr:sp macro="" textlink="">
      <xdr:nvSpPr>
        <xdr:cNvPr id="476" name="n_1aveValue【一般廃棄物処理施設】&#10;一人当たり有形固定資産（償却資産）額">
          <a:extLst>
            <a:ext uri="{FF2B5EF4-FFF2-40B4-BE49-F238E27FC236}">
              <a16:creationId xmlns:a16="http://schemas.microsoft.com/office/drawing/2014/main" id="{9B374EF5-F6DF-43D4-A4E2-D13A3B80CD50}"/>
            </a:ext>
          </a:extLst>
        </xdr:cNvPr>
        <xdr:cNvSpPr txBox="1"/>
      </xdr:nvSpPr>
      <xdr:spPr>
        <a:xfrm>
          <a:off x="21011095" y="6616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131493</xdr:rowOff>
    </xdr:from>
    <xdr:ext cx="599010" cy="259045"/>
    <xdr:sp macro="" textlink="">
      <xdr:nvSpPr>
        <xdr:cNvPr id="477" name="n_2aveValue【一般廃棄物処理施設】&#10;一人当たり有形固定資産（償却資産）額">
          <a:extLst>
            <a:ext uri="{FF2B5EF4-FFF2-40B4-BE49-F238E27FC236}">
              <a16:creationId xmlns:a16="http://schemas.microsoft.com/office/drawing/2014/main" id="{0A3C9F0E-05AC-4410-8323-B2CC06062861}"/>
            </a:ext>
          </a:extLst>
        </xdr:cNvPr>
        <xdr:cNvSpPr txBox="1"/>
      </xdr:nvSpPr>
      <xdr:spPr>
        <a:xfrm>
          <a:off x="20134795" y="6646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130200</xdr:rowOff>
    </xdr:from>
    <xdr:ext cx="599010" cy="259045"/>
    <xdr:sp macro="" textlink="">
      <xdr:nvSpPr>
        <xdr:cNvPr id="478" name="n_3aveValue【一般廃棄物処理施設】&#10;一人当たり有形固定資産（償却資産）額">
          <a:extLst>
            <a:ext uri="{FF2B5EF4-FFF2-40B4-BE49-F238E27FC236}">
              <a16:creationId xmlns:a16="http://schemas.microsoft.com/office/drawing/2014/main" id="{FC7B2587-16B5-40E5-9394-4BBFEC4DAC11}"/>
            </a:ext>
          </a:extLst>
        </xdr:cNvPr>
        <xdr:cNvSpPr txBox="1"/>
      </xdr:nvSpPr>
      <xdr:spPr>
        <a:xfrm>
          <a:off x="19245795" y="6645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170421</xdr:rowOff>
    </xdr:from>
    <xdr:ext cx="599010" cy="259045"/>
    <xdr:sp macro="" textlink="">
      <xdr:nvSpPr>
        <xdr:cNvPr id="479" name="n_4aveValue【一般廃棄物処理施設】&#10;一人当たり有形固定資産（償却資産）額">
          <a:extLst>
            <a:ext uri="{FF2B5EF4-FFF2-40B4-BE49-F238E27FC236}">
              <a16:creationId xmlns:a16="http://schemas.microsoft.com/office/drawing/2014/main" id="{991226A7-5424-4828-81F6-9CB702C327A5}"/>
            </a:ext>
          </a:extLst>
        </xdr:cNvPr>
        <xdr:cNvSpPr txBox="1"/>
      </xdr:nvSpPr>
      <xdr:spPr>
        <a:xfrm>
          <a:off x="18356795" y="6685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0" name="正方形/長方形 479">
          <a:extLst>
            <a:ext uri="{FF2B5EF4-FFF2-40B4-BE49-F238E27FC236}">
              <a16:creationId xmlns:a16="http://schemas.microsoft.com/office/drawing/2014/main" id="{E4987049-17E5-4A0A-B887-CCBFDF01E938}"/>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1" name="正方形/長方形 480">
          <a:extLst>
            <a:ext uri="{FF2B5EF4-FFF2-40B4-BE49-F238E27FC236}">
              <a16:creationId xmlns:a16="http://schemas.microsoft.com/office/drawing/2014/main" id="{6008A816-B1D3-4FDD-AD2A-FCDDE3691E0F}"/>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2" name="正方形/長方形 481">
          <a:extLst>
            <a:ext uri="{FF2B5EF4-FFF2-40B4-BE49-F238E27FC236}">
              <a16:creationId xmlns:a16="http://schemas.microsoft.com/office/drawing/2014/main" id="{63E76A4A-43E3-4F4F-99FE-A8C57DBF9FDA}"/>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3" name="正方形/長方形 482">
          <a:extLst>
            <a:ext uri="{FF2B5EF4-FFF2-40B4-BE49-F238E27FC236}">
              <a16:creationId xmlns:a16="http://schemas.microsoft.com/office/drawing/2014/main" id="{D5E015ED-0BFB-4543-9764-036C1B874649}"/>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4" name="正方形/長方形 483">
          <a:extLst>
            <a:ext uri="{FF2B5EF4-FFF2-40B4-BE49-F238E27FC236}">
              <a16:creationId xmlns:a16="http://schemas.microsoft.com/office/drawing/2014/main" id="{09340DB4-DD9E-4886-B133-564A26A2340C}"/>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5" name="正方形/長方形 484">
          <a:extLst>
            <a:ext uri="{FF2B5EF4-FFF2-40B4-BE49-F238E27FC236}">
              <a16:creationId xmlns:a16="http://schemas.microsoft.com/office/drawing/2014/main" id="{52CF1F32-622A-4657-9123-C699F1BD5226}"/>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6" name="正方形/長方形 485">
          <a:extLst>
            <a:ext uri="{FF2B5EF4-FFF2-40B4-BE49-F238E27FC236}">
              <a16:creationId xmlns:a16="http://schemas.microsoft.com/office/drawing/2014/main" id="{AECBDA9B-AA56-44FF-8DB9-682290C2E9B8}"/>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7" name="正方形/長方形 486">
          <a:extLst>
            <a:ext uri="{FF2B5EF4-FFF2-40B4-BE49-F238E27FC236}">
              <a16:creationId xmlns:a16="http://schemas.microsoft.com/office/drawing/2014/main" id="{20F77F07-05DF-4C62-A381-5566133205E7}"/>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8" name="テキスト ボックス 487">
          <a:extLst>
            <a:ext uri="{FF2B5EF4-FFF2-40B4-BE49-F238E27FC236}">
              <a16:creationId xmlns:a16="http://schemas.microsoft.com/office/drawing/2014/main" id="{6616D7F7-07BF-4059-AACC-6B321EC4ACFB}"/>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9" name="直線コネクタ 488">
          <a:extLst>
            <a:ext uri="{FF2B5EF4-FFF2-40B4-BE49-F238E27FC236}">
              <a16:creationId xmlns:a16="http://schemas.microsoft.com/office/drawing/2014/main" id="{831465C5-2B39-48C9-A1F6-478FDEEF5E64}"/>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0" name="テキスト ボックス 489">
          <a:extLst>
            <a:ext uri="{FF2B5EF4-FFF2-40B4-BE49-F238E27FC236}">
              <a16:creationId xmlns:a16="http://schemas.microsoft.com/office/drawing/2014/main" id="{F9ED9001-1BE4-4C4E-95EC-612C182BEA6B}"/>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91" name="直線コネクタ 490">
          <a:extLst>
            <a:ext uri="{FF2B5EF4-FFF2-40B4-BE49-F238E27FC236}">
              <a16:creationId xmlns:a16="http://schemas.microsoft.com/office/drawing/2014/main" id="{C007C7A8-6B30-49A3-BEA2-1A3307809688}"/>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92" name="テキスト ボックス 491">
          <a:extLst>
            <a:ext uri="{FF2B5EF4-FFF2-40B4-BE49-F238E27FC236}">
              <a16:creationId xmlns:a16="http://schemas.microsoft.com/office/drawing/2014/main" id="{1E44B686-3E5F-40A3-B2F9-BC49483BA7D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93" name="直線コネクタ 492">
          <a:extLst>
            <a:ext uri="{FF2B5EF4-FFF2-40B4-BE49-F238E27FC236}">
              <a16:creationId xmlns:a16="http://schemas.microsoft.com/office/drawing/2014/main" id="{4846D110-BCCA-4812-83FF-AFCCDCDCCD3D}"/>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94" name="テキスト ボックス 493">
          <a:extLst>
            <a:ext uri="{FF2B5EF4-FFF2-40B4-BE49-F238E27FC236}">
              <a16:creationId xmlns:a16="http://schemas.microsoft.com/office/drawing/2014/main" id="{30FC52DE-23EA-4C7B-B26F-D49477D2AA2E}"/>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95" name="直線コネクタ 494">
          <a:extLst>
            <a:ext uri="{FF2B5EF4-FFF2-40B4-BE49-F238E27FC236}">
              <a16:creationId xmlns:a16="http://schemas.microsoft.com/office/drawing/2014/main" id="{AD2547DF-9FEE-4B7F-9DA3-D3AEB32CF43B}"/>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96" name="テキスト ボックス 495">
          <a:extLst>
            <a:ext uri="{FF2B5EF4-FFF2-40B4-BE49-F238E27FC236}">
              <a16:creationId xmlns:a16="http://schemas.microsoft.com/office/drawing/2014/main" id="{2F2B0BBB-6556-454D-A45E-0DF70C33375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97" name="直線コネクタ 496">
          <a:extLst>
            <a:ext uri="{FF2B5EF4-FFF2-40B4-BE49-F238E27FC236}">
              <a16:creationId xmlns:a16="http://schemas.microsoft.com/office/drawing/2014/main" id="{01BC7FD1-D3FB-4D04-9AFE-452BA949683F}"/>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98" name="テキスト ボックス 497">
          <a:extLst>
            <a:ext uri="{FF2B5EF4-FFF2-40B4-BE49-F238E27FC236}">
              <a16:creationId xmlns:a16="http://schemas.microsoft.com/office/drawing/2014/main" id="{30A9E92D-2C61-48F4-ACE5-8FA9037C8D2C}"/>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99" name="直線コネクタ 498">
          <a:extLst>
            <a:ext uri="{FF2B5EF4-FFF2-40B4-BE49-F238E27FC236}">
              <a16:creationId xmlns:a16="http://schemas.microsoft.com/office/drawing/2014/main" id="{13506B47-DEB1-4854-9178-9DB1EC2C45B3}"/>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00" name="テキスト ボックス 499">
          <a:extLst>
            <a:ext uri="{FF2B5EF4-FFF2-40B4-BE49-F238E27FC236}">
              <a16:creationId xmlns:a16="http://schemas.microsoft.com/office/drawing/2014/main" id="{C7DD06EB-77A6-4AD7-8E0A-6B6FF342FB27}"/>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1" name="直線コネクタ 500">
          <a:extLst>
            <a:ext uri="{FF2B5EF4-FFF2-40B4-BE49-F238E27FC236}">
              <a16:creationId xmlns:a16="http://schemas.microsoft.com/office/drawing/2014/main" id="{59139913-02AA-49CF-A799-D3E49697D06F}"/>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02" name="テキスト ボックス 501">
          <a:extLst>
            <a:ext uri="{FF2B5EF4-FFF2-40B4-BE49-F238E27FC236}">
              <a16:creationId xmlns:a16="http://schemas.microsoft.com/office/drawing/2014/main" id="{76738795-9F22-43E4-AF5D-137EFA5CFE21}"/>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3" name="【保健センター・保健所】&#10;有形固定資産減価償却率グラフ枠">
          <a:extLst>
            <a:ext uri="{FF2B5EF4-FFF2-40B4-BE49-F238E27FC236}">
              <a16:creationId xmlns:a16="http://schemas.microsoft.com/office/drawing/2014/main" id="{4FBCD46D-7670-4233-84A9-157257F5EDB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154305</xdr:rowOff>
    </xdr:from>
    <xdr:to>
      <xdr:col>85</xdr:col>
      <xdr:colOff>126364</xdr:colOff>
      <xdr:row>64</xdr:row>
      <xdr:rowOff>76200</xdr:rowOff>
    </xdr:to>
    <xdr:cxnSp macro="">
      <xdr:nvCxnSpPr>
        <xdr:cNvPr id="504" name="直線コネクタ 503">
          <a:extLst>
            <a:ext uri="{FF2B5EF4-FFF2-40B4-BE49-F238E27FC236}">
              <a16:creationId xmlns:a16="http://schemas.microsoft.com/office/drawing/2014/main" id="{B7EB4F44-B3AD-4644-BFA1-009BAEC7286D}"/>
            </a:ext>
          </a:extLst>
        </xdr:cNvPr>
        <xdr:cNvCxnSpPr/>
      </xdr:nvCxnSpPr>
      <xdr:spPr>
        <a:xfrm flipV="1">
          <a:off x="16318864" y="9412605"/>
          <a:ext cx="0" cy="1636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69744" cy="259045"/>
    <xdr:sp macro="" textlink="">
      <xdr:nvSpPr>
        <xdr:cNvPr id="505" name="【保健センター・保健所】&#10;有形固定資産減価償却率最小値テキスト">
          <a:extLst>
            <a:ext uri="{FF2B5EF4-FFF2-40B4-BE49-F238E27FC236}">
              <a16:creationId xmlns:a16="http://schemas.microsoft.com/office/drawing/2014/main" id="{A6128CDA-98ED-4A3B-8E84-F2E5F9ABAD3B}"/>
            </a:ext>
          </a:extLst>
        </xdr:cNvPr>
        <xdr:cNvSpPr txBox="1"/>
      </xdr:nvSpPr>
      <xdr:spPr>
        <a:xfrm>
          <a:off x="16357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506" name="直線コネクタ 505">
          <a:extLst>
            <a:ext uri="{FF2B5EF4-FFF2-40B4-BE49-F238E27FC236}">
              <a16:creationId xmlns:a16="http://schemas.microsoft.com/office/drawing/2014/main" id="{C97490AE-0869-48BE-B9AB-644477CB5D34}"/>
            </a:ext>
          </a:extLst>
        </xdr:cNvPr>
        <xdr:cNvCxnSpPr/>
      </xdr:nvCxnSpPr>
      <xdr:spPr>
        <a:xfrm>
          <a:off x="16230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100982</xdr:rowOff>
    </xdr:from>
    <xdr:ext cx="405111" cy="259045"/>
    <xdr:sp macro="" textlink="">
      <xdr:nvSpPr>
        <xdr:cNvPr id="507" name="【保健センター・保健所】&#10;有形固定資産減価償却率最大値テキスト">
          <a:extLst>
            <a:ext uri="{FF2B5EF4-FFF2-40B4-BE49-F238E27FC236}">
              <a16:creationId xmlns:a16="http://schemas.microsoft.com/office/drawing/2014/main" id="{D864804C-6CB9-4DC0-8FF8-14416C8979EE}"/>
            </a:ext>
          </a:extLst>
        </xdr:cNvPr>
        <xdr:cNvSpPr txBox="1"/>
      </xdr:nvSpPr>
      <xdr:spPr>
        <a:xfrm>
          <a:off x="16357600" y="9187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154305</xdr:rowOff>
    </xdr:from>
    <xdr:to>
      <xdr:col>86</xdr:col>
      <xdr:colOff>25400</xdr:colOff>
      <xdr:row>54</xdr:row>
      <xdr:rowOff>154305</xdr:rowOff>
    </xdr:to>
    <xdr:cxnSp macro="">
      <xdr:nvCxnSpPr>
        <xdr:cNvPr id="508" name="直線コネクタ 507">
          <a:extLst>
            <a:ext uri="{FF2B5EF4-FFF2-40B4-BE49-F238E27FC236}">
              <a16:creationId xmlns:a16="http://schemas.microsoft.com/office/drawing/2014/main" id="{B544A22F-96C1-4E06-AD0F-57E97C5EB801}"/>
            </a:ext>
          </a:extLst>
        </xdr:cNvPr>
        <xdr:cNvCxnSpPr/>
      </xdr:nvCxnSpPr>
      <xdr:spPr>
        <a:xfrm>
          <a:off x="16230600" y="9412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2557</xdr:rowOff>
    </xdr:from>
    <xdr:ext cx="405111" cy="259045"/>
    <xdr:sp macro="" textlink="">
      <xdr:nvSpPr>
        <xdr:cNvPr id="509" name="【保健センター・保健所】&#10;有形固定資産減価償却率平均値テキスト">
          <a:extLst>
            <a:ext uri="{FF2B5EF4-FFF2-40B4-BE49-F238E27FC236}">
              <a16:creationId xmlns:a16="http://schemas.microsoft.com/office/drawing/2014/main" id="{8986CC16-56C8-4A4D-8EAA-13B9A4B6228F}"/>
            </a:ext>
          </a:extLst>
        </xdr:cNvPr>
        <xdr:cNvSpPr txBox="1"/>
      </xdr:nvSpPr>
      <xdr:spPr>
        <a:xfrm>
          <a:off x="16357600" y="9946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151130</xdr:rowOff>
    </xdr:from>
    <xdr:to>
      <xdr:col>85</xdr:col>
      <xdr:colOff>177800</xdr:colOff>
      <xdr:row>59</xdr:row>
      <xdr:rowOff>81280</xdr:rowOff>
    </xdr:to>
    <xdr:sp macro="" textlink="">
      <xdr:nvSpPr>
        <xdr:cNvPr id="510" name="フローチャート: 判断 509">
          <a:extLst>
            <a:ext uri="{FF2B5EF4-FFF2-40B4-BE49-F238E27FC236}">
              <a16:creationId xmlns:a16="http://schemas.microsoft.com/office/drawing/2014/main" id="{7EFF23BC-4272-4639-BC3E-D0C81C1CB021}"/>
            </a:ext>
          </a:extLst>
        </xdr:cNvPr>
        <xdr:cNvSpPr/>
      </xdr:nvSpPr>
      <xdr:spPr>
        <a:xfrm>
          <a:off x="16268700" y="1009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122555</xdr:rowOff>
    </xdr:from>
    <xdr:to>
      <xdr:col>81</xdr:col>
      <xdr:colOff>101600</xdr:colOff>
      <xdr:row>59</xdr:row>
      <xdr:rowOff>52705</xdr:rowOff>
    </xdr:to>
    <xdr:sp macro="" textlink="">
      <xdr:nvSpPr>
        <xdr:cNvPr id="511" name="フローチャート: 判断 510">
          <a:extLst>
            <a:ext uri="{FF2B5EF4-FFF2-40B4-BE49-F238E27FC236}">
              <a16:creationId xmlns:a16="http://schemas.microsoft.com/office/drawing/2014/main" id="{8C60A535-7634-45B4-A816-E2E372162C92}"/>
            </a:ext>
          </a:extLst>
        </xdr:cNvPr>
        <xdr:cNvSpPr/>
      </xdr:nvSpPr>
      <xdr:spPr>
        <a:xfrm>
          <a:off x="15430500" y="1006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57785</xdr:rowOff>
    </xdr:from>
    <xdr:to>
      <xdr:col>76</xdr:col>
      <xdr:colOff>165100</xdr:colOff>
      <xdr:row>58</xdr:row>
      <xdr:rowOff>159385</xdr:rowOff>
    </xdr:to>
    <xdr:sp macro="" textlink="">
      <xdr:nvSpPr>
        <xdr:cNvPr id="512" name="フローチャート: 判断 511">
          <a:extLst>
            <a:ext uri="{FF2B5EF4-FFF2-40B4-BE49-F238E27FC236}">
              <a16:creationId xmlns:a16="http://schemas.microsoft.com/office/drawing/2014/main" id="{897B6FF6-AC72-405A-A55B-5E93D2E494C8}"/>
            </a:ext>
          </a:extLst>
        </xdr:cNvPr>
        <xdr:cNvSpPr/>
      </xdr:nvSpPr>
      <xdr:spPr>
        <a:xfrm>
          <a:off x="14541500" y="1000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21590</xdr:rowOff>
    </xdr:from>
    <xdr:to>
      <xdr:col>72</xdr:col>
      <xdr:colOff>38100</xdr:colOff>
      <xdr:row>58</xdr:row>
      <xdr:rowOff>123190</xdr:rowOff>
    </xdr:to>
    <xdr:sp macro="" textlink="">
      <xdr:nvSpPr>
        <xdr:cNvPr id="513" name="フローチャート: 判断 512">
          <a:extLst>
            <a:ext uri="{FF2B5EF4-FFF2-40B4-BE49-F238E27FC236}">
              <a16:creationId xmlns:a16="http://schemas.microsoft.com/office/drawing/2014/main" id="{9B4A6323-93FE-4772-A809-AD5ACEBE64E5}"/>
            </a:ext>
          </a:extLst>
        </xdr:cNvPr>
        <xdr:cNvSpPr/>
      </xdr:nvSpPr>
      <xdr:spPr>
        <a:xfrm>
          <a:off x="13652500" y="9965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4445</xdr:rowOff>
    </xdr:from>
    <xdr:to>
      <xdr:col>67</xdr:col>
      <xdr:colOff>101600</xdr:colOff>
      <xdr:row>58</xdr:row>
      <xdr:rowOff>106045</xdr:rowOff>
    </xdr:to>
    <xdr:sp macro="" textlink="">
      <xdr:nvSpPr>
        <xdr:cNvPr id="514" name="フローチャート: 判断 513">
          <a:extLst>
            <a:ext uri="{FF2B5EF4-FFF2-40B4-BE49-F238E27FC236}">
              <a16:creationId xmlns:a16="http://schemas.microsoft.com/office/drawing/2014/main" id="{47D80815-FB46-4BCA-9523-9A9F907F125A}"/>
            </a:ext>
          </a:extLst>
        </xdr:cNvPr>
        <xdr:cNvSpPr/>
      </xdr:nvSpPr>
      <xdr:spPr>
        <a:xfrm>
          <a:off x="12763500" y="994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5" name="テキスト ボックス 514">
          <a:extLst>
            <a:ext uri="{FF2B5EF4-FFF2-40B4-BE49-F238E27FC236}">
              <a16:creationId xmlns:a16="http://schemas.microsoft.com/office/drawing/2014/main" id="{2D1BF489-E860-467D-ADBD-ED4D9EA673D5}"/>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6" name="テキスト ボックス 515">
          <a:extLst>
            <a:ext uri="{FF2B5EF4-FFF2-40B4-BE49-F238E27FC236}">
              <a16:creationId xmlns:a16="http://schemas.microsoft.com/office/drawing/2014/main" id="{F58C0A2B-770D-4AFE-BD73-C68A6B5D679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7" name="テキスト ボックス 516">
          <a:extLst>
            <a:ext uri="{FF2B5EF4-FFF2-40B4-BE49-F238E27FC236}">
              <a16:creationId xmlns:a16="http://schemas.microsoft.com/office/drawing/2014/main" id="{F0D2182B-DCEE-426E-B6DB-332FDBB680FE}"/>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8" name="テキスト ボックス 517">
          <a:extLst>
            <a:ext uri="{FF2B5EF4-FFF2-40B4-BE49-F238E27FC236}">
              <a16:creationId xmlns:a16="http://schemas.microsoft.com/office/drawing/2014/main" id="{C21A7A05-A717-4000-B6DB-CAF8972C7D3E}"/>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9" name="テキスト ボックス 518">
          <a:extLst>
            <a:ext uri="{FF2B5EF4-FFF2-40B4-BE49-F238E27FC236}">
              <a16:creationId xmlns:a16="http://schemas.microsoft.com/office/drawing/2014/main" id="{F3E1EBE4-DF37-4FE6-BDB5-5002B6FCB4D9}"/>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46355</xdr:rowOff>
    </xdr:from>
    <xdr:to>
      <xdr:col>85</xdr:col>
      <xdr:colOff>177800</xdr:colOff>
      <xdr:row>59</xdr:row>
      <xdr:rowOff>147955</xdr:rowOff>
    </xdr:to>
    <xdr:sp macro="" textlink="">
      <xdr:nvSpPr>
        <xdr:cNvPr id="520" name="楕円 519">
          <a:extLst>
            <a:ext uri="{FF2B5EF4-FFF2-40B4-BE49-F238E27FC236}">
              <a16:creationId xmlns:a16="http://schemas.microsoft.com/office/drawing/2014/main" id="{AE006AFA-6466-427E-95EA-030F2024C756}"/>
            </a:ext>
          </a:extLst>
        </xdr:cNvPr>
        <xdr:cNvSpPr/>
      </xdr:nvSpPr>
      <xdr:spPr>
        <a:xfrm>
          <a:off x="16268700" y="1016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24782</xdr:rowOff>
    </xdr:from>
    <xdr:ext cx="405111" cy="259045"/>
    <xdr:sp macro="" textlink="">
      <xdr:nvSpPr>
        <xdr:cNvPr id="521" name="【保健センター・保健所】&#10;有形固定資産減価償却率該当値テキスト">
          <a:extLst>
            <a:ext uri="{FF2B5EF4-FFF2-40B4-BE49-F238E27FC236}">
              <a16:creationId xmlns:a16="http://schemas.microsoft.com/office/drawing/2014/main" id="{3E006161-4170-43F6-B0AB-98FB8195332C}"/>
            </a:ext>
          </a:extLst>
        </xdr:cNvPr>
        <xdr:cNvSpPr txBox="1"/>
      </xdr:nvSpPr>
      <xdr:spPr>
        <a:xfrm>
          <a:off x="16357600" y="10140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8255</xdr:rowOff>
    </xdr:from>
    <xdr:to>
      <xdr:col>81</xdr:col>
      <xdr:colOff>101600</xdr:colOff>
      <xdr:row>59</xdr:row>
      <xdr:rowOff>109855</xdr:rowOff>
    </xdr:to>
    <xdr:sp macro="" textlink="">
      <xdr:nvSpPr>
        <xdr:cNvPr id="522" name="楕円 521">
          <a:extLst>
            <a:ext uri="{FF2B5EF4-FFF2-40B4-BE49-F238E27FC236}">
              <a16:creationId xmlns:a16="http://schemas.microsoft.com/office/drawing/2014/main" id="{4C6B3A72-AD97-479C-AB49-DA690EF75E2B}"/>
            </a:ext>
          </a:extLst>
        </xdr:cNvPr>
        <xdr:cNvSpPr/>
      </xdr:nvSpPr>
      <xdr:spPr>
        <a:xfrm>
          <a:off x="15430500" y="1012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59055</xdr:rowOff>
    </xdr:from>
    <xdr:to>
      <xdr:col>85</xdr:col>
      <xdr:colOff>127000</xdr:colOff>
      <xdr:row>59</xdr:row>
      <xdr:rowOff>97155</xdr:rowOff>
    </xdr:to>
    <xdr:cxnSp macro="">
      <xdr:nvCxnSpPr>
        <xdr:cNvPr id="523" name="直線コネクタ 522">
          <a:extLst>
            <a:ext uri="{FF2B5EF4-FFF2-40B4-BE49-F238E27FC236}">
              <a16:creationId xmlns:a16="http://schemas.microsoft.com/office/drawing/2014/main" id="{6A7B37E8-6C9E-4FA7-812B-6C9908131EC7}"/>
            </a:ext>
          </a:extLst>
        </xdr:cNvPr>
        <xdr:cNvCxnSpPr/>
      </xdr:nvCxnSpPr>
      <xdr:spPr>
        <a:xfrm>
          <a:off x="15481300" y="1017460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61595</xdr:rowOff>
    </xdr:from>
    <xdr:to>
      <xdr:col>76</xdr:col>
      <xdr:colOff>165100</xdr:colOff>
      <xdr:row>59</xdr:row>
      <xdr:rowOff>163195</xdr:rowOff>
    </xdr:to>
    <xdr:sp macro="" textlink="">
      <xdr:nvSpPr>
        <xdr:cNvPr id="524" name="楕円 523">
          <a:extLst>
            <a:ext uri="{FF2B5EF4-FFF2-40B4-BE49-F238E27FC236}">
              <a16:creationId xmlns:a16="http://schemas.microsoft.com/office/drawing/2014/main" id="{6555A11F-70F3-4DFD-9503-EDE34EDE90EC}"/>
            </a:ext>
          </a:extLst>
        </xdr:cNvPr>
        <xdr:cNvSpPr/>
      </xdr:nvSpPr>
      <xdr:spPr>
        <a:xfrm>
          <a:off x="14541500" y="1017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59055</xdr:rowOff>
    </xdr:from>
    <xdr:to>
      <xdr:col>81</xdr:col>
      <xdr:colOff>50800</xdr:colOff>
      <xdr:row>59</xdr:row>
      <xdr:rowOff>112395</xdr:rowOff>
    </xdr:to>
    <xdr:cxnSp macro="">
      <xdr:nvCxnSpPr>
        <xdr:cNvPr id="525" name="直線コネクタ 524">
          <a:extLst>
            <a:ext uri="{FF2B5EF4-FFF2-40B4-BE49-F238E27FC236}">
              <a16:creationId xmlns:a16="http://schemas.microsoft.com/office/drawing/2014/main" id="{D3487FF0-39B7-48FB-820F-B622541204B2}"/>
            </a:ext>
          </a:extLst>
        </xdr:cNvPr>
        <xdr:cNvCxnSpPr/>
      </xdr:nvCxnSpPr>
      <xdr:spPr>
        <a:xfrm flipV="1">
          <a:off x="14592300" y="10174605"/>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23495</xdr:rowOff>
    </xdr:from>
    <xdr:to>
      <xdr:col>72</xdr:col>
      <xdr:colOff>38100</xdr:colOff>
      <xdr:row>59</xdr:row>
      <xdr:rowOff>125095</xdr:rowOff>
    </xdr:to>
    <xdr:sp macro="" textlink="">
      <xdr:nvSpPr>
        <xdr:cNvPr id="526" name="楕円 525">
          <a:extLst>
            <a:ext uri="{FF2B5EF4-FFF2-40B4-BE49-F238E27FC236}">
              <a16:creationId xmlns:a16="http://schemas.microsoft.com/office/drawing/2014/main" id="{4A97E070-0743-4981-ABB5-0CEB23915A6D}"/>
            </a:ext>
          </a:extLst>
        </xdr:cNvPr>
        <xdr:cNvSpPr/>
      </xdr:nvSpPr>
      <xdr:spPr>
        <a:xfrm>
          <a:off x="13652500" y="1013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74295</xdr:rowOff>
    </xdr:from>
    <xdr:to>
      <xdr:col>76</xdr:col>
      <xdr:colOff>114300</xdr:colOff>
      <xdr:row>59</xdr:row>
      <xdr:rowOff>112395</xdr:rowOff>
    </xdr:to>
    <xdr:cxnSp macro="">
      <xdr:nvCxnSpPr>
        <xdr:cNvPr id="527" name="直線コネクタ 526">
          <a:extLst>
            <a:ext uri="{FF2B5EF4-FFF2-40B4-BE49-F238E27FC236}">
              <a16:creationId xmlns:a16="http://schemas.microsoft.com/office/drawing/2014/main" id="{BFEAA04B-0C47-429C-9382-FCB00F7FCA5B}"/>
            </a:ext>
          </a:extLst>
        </xdr:cNvPr>
        <xdr:cNvCxnSpPr/>
      </xdr:nvCxnSpPr>
      <xdr:spPr>
        <a:xfrm>
          <a:off x="13703300" y="1018984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156845</xdr:rowOff>
    </xdr:from>
    <xdr:to>
      <xdr:col>67</xdr:col>
      <xdr:colOff>101600</xdr:colOff>
      <xdr:row>59</xdr:row>
      <xdr:rowOff>86995</xdr:rowOff>
    </xdr:to>
    <xdr:sp macro="" textlink="">
      <xdr:nvSpPr>
        <xdr:cNvPr id="528" name="楕円 527">
          <a:extLst>
            <a:ext uri="{FF2B5EF4-FFF2-40B4-BE49-F238E27FC236}">
              <a16:creationId xmlns:a16="http://schemas.microsoft.com/office/drawing/2014/main" id="{EA445D6D-8ACE-40F7-BFAE-A434B22029A9}"/>
            </a:ext>
          </a:extLst>
        </xdr:cNvPr>
        <xdr:cNvSpPr/>
      </xdr:nvSpPr>
      <xdr:spPr>
        <a:xfrm>
          <a:off x="12763500" y="1010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36195</xdr:rowOff>
    </xdr:from>
    <xdr:to>
      <xdr:col>71</xdr:col>
      <xdr:colOff>177800</xdr:colOff>
      <xdr:row>59</xdr:row>
      <xdr:rowOff>74295</xdr:rowOff>
    </xdr:to>
    <xdr:cxnSp macro="">
      <xdr:nvCxnSpPr>
        <xdr:cNvPr id="529" name="直線コネクタ 528">
          <a:extLst>
            <a:ext uri="{FF2B5EF4-FFF2-40B4-BE49-F238E27FC236}">
              <a16:creationId xmlns:a16="http://schemas.microsoft.com/office/drawing/2014/main" id="{03532E0A-95D4-4165-8619-559D060D208A}"/>
            </a:ext>
          </a:extLst>
        </xdr:cNvPr>
        <xdr:cNvCxnSpPr/>
      </xdr:nvCxnSpPr>
      <xdr:spPr>
        <a:xfrm>
          <a:off x="12814300" y="1015174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69232</xdr:rowOff>
    </xdr:from>
    <xdr:ext cx="405111" cy="259045"/>
    <xdr:sp macro="" textlink="">
      <xdr:nvSpPr>
        <xdr:cNvPr id="530" name="n_1aveValue【保健センター・保健所】&#10;有形固定資産減価償却率">
          <a:extLst>
            <a:ext uri="{FF2B5EF4-FFF2-40B4-BE49-F238E27FC236}">
              <a16:creationId xmlns:a16="http://schemas.microsoft.com/office/drawing/2014/main" id="{07046138-2F3C-4A0C-BA9F-7D51843BB7DC}"/>
            </a:ext>
          </a:extLst>
        </xdr:cNvPr>
        <xdr:cNvSpPr txBox="1"/>
      </xdr:nvSpPr>
      <xdr:spPr>
        <a:xfrm>
          <a:off x="15266044" y="984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4462</xdr:rowOff>
    </xdr:from>
    <xdr:ext cx="405111" cy="259045"/>
    <xdr:sp macro="" textlink="">
      <xdr:nvSpPr>
        <xdr:cNvPr id="531" name="n_2aveValue【保健センター・保健所】&#10;有形固定資産減価償却率">
          <a:extLst>
            <a:ext uri="{FF2B5EF4-FFF2-40B4-BE49-F238E27FC236}">
              <a16:creationId xmlns:a16="http://schemas.microsoft.com/office/drawing/2014/main" id="{2D1C20DC-9B55-4C04-A3A5-B7089B23E640}"/>
            </a:ext>
          </a:extLst>
        </xdr:cNvPr>
        <xdr:cNvSpPr txBox="1"/>
      </xdr:nvSpPr>
      <xdr:spPr>
        <a:xfrm>
          <a:off x="14389744" y="977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139717</xdr:rowOff>
    </xdr:from>
    <xdr:ext cx="405111" cy="259045"/>
    <xdr:sp macro="" textlink="">
      <xdr:nvSpPr>
        <xdr:cNvPr id="532" name="n_3aveValue【保健センター・保健所】&#10;有形固定資産減価償却率">
          <a:extLst>
            <a:ext uri="{FF2B5EF4-FFF2-40B4-BE49-F238E27FC236}">
              <a16:creationId xmlns:a16="http://schemas.microsoft.com/office/drawing/2014/main" id="{7CACDCFC-6A36-4DAA-B62F-645B07DFD65F}"/>
            </a:ext>
          </a:extLst>
        </xdr:cNvPr>
        <xdr:cNvSpPr txBox="1"/>
      </xdr:nvSpPr>
      <xdr:spPr>
        <a:xfrm>
          <a:off x="13500744" y="974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122572</xdr:rowOff>
    </xdr:from>
    <xdr:ext cx="405111" cy="259045"/>
    <xdr:sp macro="" textlink="">
      <xdr:nvSpPr>
        <xdr:cNvPr id="533" name="n_4aveValue【保健センター・保健所】&#10;有形固定資産減価償却率">
          <a:extLst>
            <a:ext uri="{FF2B5EF4-FFF2-40B4-BE49-F238E27FC236}">
              <a16:creationId xmlns:a16="http://schemas.microsoft.com/office/drawing/2014/main" id="{7596E603-D7B5-4E93-ADEF-7984F9288F31}"/>
            </a:ext>
          </a:extLst>
        </xdr:cNvPr>
        <xdr:cNvSpPr txBox="1"/>
      </xdr:nvSpPr>
      <xdr:spPr>
        <a:xfrm>
          <a:off x="12611744" y="972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100982</xdr:rowOff>
    </xdr:from>
    <xdr:ext cx="405111" cy="259045"/>
    <xdr:sp macro="" textlink="">
      <xdr:nvSpPr>
        <xdr:cNvPr id="534" name="n_1mainValue【保健センター・保健所】&#10;有形固定資産減価償却率">
          <a:extLst>
            <a:ext uri="{FF2B5EF4-FFF2-40B4-BE49-F238E27FC236}">
              <a16:creationId xmlns:a16="http://schemas.microsoft.com/office/drawing/2014/main" id="{F6F389E1-D2BE-49D7-BD90-B1E4368965B0}"/>
            </a:ext>
          </a:extLst>
        </xdr:cNvPr>
        <xdr:cNvSpPr txBox="1"/>
      </xdr:nvSpPr>
      <xdr:spPr>
        <a:xfrm>
          <a:off x="15266044" y="1021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154322</xdr:rowOff>
    </xdr:from>
    <xdr:ext cx="405111" cy="259045"/>
    <xdr:sp macro="" textlink="">
      <xdr:nvSpPr>
        <xdr:cNvPr id="535" name="n_2mainValue【保健センター・保健所】&#10;有形固定資産減価償却率">
          <a:extLst>
            <a:ext uri="{FF2B5EF4-FFF2-40B4-BE49-F238E27FC236}">
              <a16:creationId xmlns:a16="http://schemas.microsoft.com/office/drawing/2014/main" id="{03230564-B631-4128-BF07-9C0FF3EEA5B1}"/>
            </a:ext>
          </a:extLst>
        </xdr:cNvPr>
        <xdr:cNvSpPr txBox="1"/>
      </xdr:nvSpPr>
      <xdr:spPr>
        <a:xfrm>
          <a:off x="14389744" y="1026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116222</xdr:rowOff>
    </xdr:from>
    <xdr:ext cx="405111" cy="259045"/>
    <xdr:sp macro="" textlink="">
      <xdr:nvSpPr>
        <xdr:cNvPr id="536" name="n_3mainValue【保健センター・保健所】&#10;有形固定資産減価償却率">
          <a:extLst>
            <a:ext uri="{FF2B5EF4-FFF2-40B4-BE49-F238E27FC236}">
              <a16:creationId xmlns:a16="http://schemas.microsoft.com/office/drawing/2014/main" id="{4458A6DC-214B-4149-8CDD-4F0507DBEECB}"/>
            </a:ext>
          </a:extLst>
        </xdr:cNvPr>
        <xdr:cNvSpPr txBox="1"/>
      </xdr:nvSpPr>
      <xdr:spPr>
        <a:xfrm>
          <a:off x="13500744" y="1023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78122</xdr:rowOff>
    </xdr:from>
    <xdr:ext cx="405111" cy="259045"/>
    <xdr:sp macro="" textlink="">
      <xdr:nvSpPr>
        <xdr:cNvPr id="537" name="n_4mainValue【保健センター・保健所】&#10;有形固定資産減価償却率">
          <a:extLst>
            <a:ext uri="{FF2B5EF4-FFF2-40B4-BE49-F238E27FC236}">
              <a16:creationId xmlns:a16="http://schemas.microsoft.com/office/drawing/2014/main" id="{D8EAA3E7-06AF-47F9-AAF9-F5DA3A721DE0}"/>
            </a:ext>
          </a:extLst>
        </xdr:cNvPr>
        <xdr:cNvSpPr txBox="1"/>
      </xdr:nvSpPr>
      <xdr:spPr>
        <a:xfrm>
          <a:off x="12611744" y="1019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8" name="正方形/長方形 537">
          <a:extLst>
            <a:ext uri="{FF2B5EF4-FFF2-40B4-BE49-F238E27FC236}">
              <a16:creationId xmlns:a16="http://schemas.microsoft.com/office/drawing/2014/main" id="{82D7872C-A19B-4219-A557-F291201290A1}"/>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9" name="正方形/長方形 538">
          <a:extLst>
            <a:ext uri="{FF2B5EF4-FFF2-40B4-BE49-F238E27FC236}">
              <a16:creationId xmlns:a16="http://schemas.microsoft.com/office/drawing/2014/main" id="{CD5A2B60-B589-44CD-9F40-189F1394B946}"/>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0" name="正方形/長方形 539">
          <a:extLst>
            <a:ext uri="{FF2B5EF4-FFF2-40B4-BE49-F238E27FC236}">
              <a16:creationId xmlns:a16="http://schemas.microsoft.com/office/drawing/2014/main" id="{22F7765B-4089-41C1-B138-B3BFD22295FC}"/>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1" name="正方形/長方形 540">
          <a:extLst>
            <a:ext uri="{FF2B5EF4-FFF2-40B4-BE49-F238E27FC236}">
              <a16:creationId xmlns:a16="http://schemas.microsoft.com/office/drawing/2014/main" id="{CD916F65-B2C3-4C64-8F26-E585E6B0FB33}"/>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2" name="正方形/長方形 541">
          <a:extLst>
            <a:ext uri="{FF2B5EF4-FFF2-40B4-BE49-F238E27FC236}">
              <a16:creationId xmlns:a16="http://schemas.microsoft.com/office/drawing/2014/main" id="{D957799C-AC14-425E-8EDB-61F99C2F43E1}"/>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3" name="正方形/長方形 542">
          <a:extLst>
            <a:ext uri="{FF2B5EF4-FFF2-40B4-BE49-F238E27FC236}">
              <a16:creationId xmlns:a16="http://schemas.microsoft.com/office/drawing/2014/main" id="{A287E5BB-9DF3-4EAF-86CA-0A19376770DE}"/>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4" name="正方形/長方形 543">
          <a:extLst>
            <a:ext uri="{FF2B5EF4-FFF2-40B4-BE49-F238E27FC236}">
              <a16:creationId xmlns:a16="http://schemas.microsoft.com/office/drawing/2014/main" id="{834E1F56-F5DB-4E28-BB82-A6F00C819A4A}"/>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5" name="正方形/長方形 544">
          <a:extLst>
            <a:ext uri="{FF2B5EF4-FFF2-40B4-BE49-F238E27FC236}">
              <a16:creationId xmlns:a16="http://schemas.microsoft.com/office/drawing/2014/main" id="{922DEAC3-0DDD-42FB-B2CA-EBF9FBB5BD19}"/>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6" name="テキスト ボックス 545">
          <a:extLst>
            <a:ext uri="{FF2B5EF4-FFF2-40B4-BE49-F238E27FC236}">
              <a16:creationId xmlns:a16="http://schemas.microsoft.com/office/drawing/2014/main" id="{8BD68E90-7171-4D02-8CCE-119967A595E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7" name="直線コネクタ 546">
          <a:extLst>
            <a:ext uri="{FF2B5EF4-FFF2-40B4-BE49-F238E27FC236}">
              <a16:creationId xmlns:a16="http://schemas.microsoft.com/office/drawing/2014/main" id="{CBD9834E-5ED6-4CC4-AF36-A6D50ECF422A}"/>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48" name="直線コネクタ 547">
          <a:extLst>
            <a:ext uri="{FF2B5EF4-FFF2-40B4-BE49-F238E27FC236}">
              <a16:creationId xmlns:a16="http://schemas.microsoft.com/office/drawing/2014/main" id="{94C5DD98-C962-4F00-B5C1-CB1910FD92B5}"/>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49" name="テキスト ボックス 548">
          <a:extLst>
            <a:ext uri="{FF2B5EF4-FFF2-40B4-BE49-F238E27FC236}">
              <a16:creationId xmlns:a16="http://schemas.microsoft.com/office/drawing/2014/main" id="{F8910635-9114-45C9-A69D-5210D74B95D5}"/>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50" name="直線コネクタ 549">
          <a:extLst>
            <a:ext uri="{FF2B5EF4-FFF2-40B4-BE49-F238E27FC236}">
              <a16:creationId xmlns:a16="http://schemas.microsoft.com/office/drawing/2014/main" id="{4B2B6349-58D5-4808-BF9D-DCE320402C9E}"/>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51" name="テキスト ボックス 550">
          <a:extLst>
            <a:ext uri="{FF2B5EF4-FFF2-40B4-BE49-F238E27FC236}">
              <a16:creationId xmlns:a16="http://schemas.microsoft.com/office/drawing/2014/main" id="{6C5BE883-A706-4C15-9551-352907A5F18C}"/>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52" name="直線コネクタ 551">
          <a:extLst>
            <a:ext uri="{FF2B5EF4-FFF2-40B4-BE49-F238E27FC236}">
              <a16:creationId xmlns:a16="http://schemas.microsoft.com/office/drawing/2014/main" id="{5CC581E4-2864-4526-A6FA-D1C7693A458C}"/>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53" name="テキスト ボックス 552">
          <a:extLst>
            <a:ext uri="{FF2B5EF4-FFF2-40B4-BE49-F238E27FC236}">
              <a16:creationId xmlns:a16="http://schemas.microsoft.com/office/drawing/2014/main" id="{E5171490-B64E-4BFF-B5F4-5999E2E34081}"/>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54" name="直線コネクタ 553">
          <a:extLst>
            <a:ext uri="{FF2B5EF4-FFF2-40B4-BE49-F238E27FC236}">
              <a16:creationId xmlns:a16="http://schemas.microsoft.com/office/drawing/2014/main" id="{E8A97C6D-1EAC-4EF3-8D8B-99D2D883ED2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55" name="テキスト ボックス 554">
          <a:extLst>
            <a:ext uri="{FF2B5EF4-FFF2-40B4-BE49-F238E27FC236}">
              <a16:creationId xmlns:a16="http://schemas.microsoft.com/office/drawing/2014/main" id="{BBCB34C9-6668-4C56-ACED-3FE6C35A29CF}"/>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6" name="直線コネクタ 555">
          <a:extLst>
            <a:ext uri="{FF2B5EF4-FFF2-40B4-BE49-F238E27FC236}">
              <a16:creationId xmlns:a16="http://schemas.microsoft.com/office/drawing/2014/main" id="{E2A950E6-1151-4DFE-8E7B-B1671D140658}"/>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57" name="テキスト ボックス 556">
          <a:extLst>
            <a:ext uri="{FF2B5EF4-FFF2-40B4-BE49-F238E27FC236}">
              <a16:creationId xmlns:a16="http://schemas.microsoft.com/office/drawing/2014/main" id="{7513814E-EFF4-4BD0-8C51-CCBE998A11F4}"/>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58" name="【保健センター・保健所】&#10;一人当たり面積グラフ枠">
          <a:extLst>
            <a:ext uri="{FF2B5EF4-FFF2-40B4-BE49-F238E27FC236}">
              <a16:creationId xmlns:a16="http://schemas.microsoft.com/office/drawing/2014/main" id="{519BEF40-7290-4235-8E3A-C8D4C73C7D71}"/>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84582</xdr:rowOff>
    </xdr:from>
    <xdr:to>
      <xdr:col>116</xdr:col>
      <xdr:colOff>62864</xdr:colOff>
      <xdr:row>63</xdr:row>
      <xdr:rowOff>116586</xdr:rowOff>
    </xdr:to>
    <xdr:cxnSp macro="">
      <xdr:nvCxnSpPr>
        <xdr:cNvPr id="559" name="直線コネクタ 558">
          <a:extLst>
            <a:ext uri="{FF2B5EF4-FFF2-40B4-BE49-F238E27FC236}">
              <a16:creationId xmlns:a16="http://schemas.microsoft.com/office/drawing/2014/main" id="{8A1A1C43-8611-41CF-BA62-27062B8C7404}"/>
            </a:ext>
          </a:extLst>
        </xdr:cNvPr>
        <xdr:cNvCxnSpPr/>
      </xdr:nvCxnSpPr>
      <xdr:spPr>
        <a:xfrm flipV="1">
          <a:off x="22160864" y="9685782"/>
          <a:ext cx="0" cy="1232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120413</xdr:rowOff>
    </xdr:from>
    <xdr:ext cx="469744" cy="259045"/>
    <xdr:sp macro="" textlink="">
      <xdr:nvSpPr>
        <xdr:cNvPr id="560" name="【保健センター・保健所】&#10;一人当たり面積最小値テキスト">
          <a:extLst>
            <a:ext uri="{FF2B5EF4-FFF2-40B4-BE49-F238E27FC236}">
              <a16:creationId xmlns:a16="http://schemas.microsoft.com/office/drawing/2014/main" id="{959C0AAE-2B67-4D65-A01D-77E8D609BF8F}"/>
            </a:ext>
          </a:extLst>
        </xdr:cNvPr>
        <xdr:cNvSpPr txBox="1"/>
      </xdr:nvSpPr>
      <xdr:spPr>
        <a:xfrm>
          <a:off x="22199600" y="10921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116586</xdr:rowOff>
    </xdr:from>
    <xdr:to>
      <xdr:col>116</xdr:col>
      <xdr:colOff>152400</xdr:colOff>
      <xdr:row>63</xdr:row>
      <xdr:rowOff>116586</xdr:rowOff>
    </xdr:to>
    <xdr:cxnSp macro="">
      <xdr:nvCxnSpPr>
        <xdr:cNvPr id="561" name="直線コネクタ 560">
          <a:extLst>
            <a:ext uri="{FF2B5EF4-FFF2-40B4-BE49-F238E27FC236}">
              <a16:creationId xmlns:a16="http://schemas.microsoft.com/office/drawing/2014/main" id="{6653EB8D-F68D-435F-81F2-95377429C0D6}"/>
            </a:ext>
          </a:extLst>
        </xdr:cNvPr>
        <xdr:cNvCxnSpPr/>
      </xdr:nvCxnSpPr>
      <xdr:spPr>
        <a:xfrm>
          <a:off x="22072600" y="10917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31259</xdr:rowOff>
    </xdr:from>
    <xdr:ext cx="469744" cy="259045"/>
    <xdr:sp macro="" textlink="">
      <xdr:nvSpPr>
        <xdr:cNvPr id="562" name="【保健センター・保健所】&#10;一人当たり面積最大値テキスト">
          <a:extLst>
            <a:ext uri="{FF2B5EF4-FFF2-40B4-BE49-F238E27FC236}">
              <a16:creationId xmlns:a16="http://schemas.microsoft.com/office/drawing/2014/main" id="{187C6566-7369-4676-BC88-9C957967E368}"/>
            </a:ext>
          </a:extLst>
        </xdr:cNvPr>
        <xdr:cNvSpPr txBox="1"/>
      </xdr:nvSpPr>
      <xdr:spPr>
        <a:xfrm>
          <a:off x="22199600" y="9461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84582</xdr:rowOff>
    </xdr:from>
    <xdr:to>
      <xdr:col>116</xdr:col>
      <xdr:colOff>152400</xdr:colOff>
      <xdr:row>56</xdr:row>
      <xdr:rowOff>84582</xdr:rowOff>
    </xdr:to>
    <xdr:cxnSp macro="">
      <xdr:nvCxnSpPr>
        <xdr:cNvPr id="563" name="直線コネクタ 562">
          <a:extLst>
            <a:ext uri="{FF2B5EF4-FFF2-40B4-BE49-F238E27FC236}">
              <a16:creationId xmlns:a16="http://schemas.microsoft.com/office/drawing/2014/main" id="{C2E00357-05F5-4940-AF52-98821EDE1FDD}"/>
            </a:ext>
          </a:extLst>
        </xdr:cNvPr>
        <xdr:cNvCxnSpPr/>
      </xdr:nvCxnSpPr>
      <xdr:spPr>
        <a:xfrm>
          <a:off x="22072600" y="9685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102379</xdr:rowOff>
    </xdr:from>
    <xdr:ext cx="469744" cy="259045"/>
    <xdr:sp macro="" textlink="">
      <xdr:nvSpPr>
        <xdr:cNvPr id="564" name="【保健センター・保健所】&#10;一人当たり面積平均値テキスト">
          <a:extLst>
            <a:ext uri="{FF2B5EF4-FFF2-40B4-BE49-F238E27FC236}">
              <a16:creationId xmlns:a16="http://schemas.microsoft.com/office/drawing/2014/main" id="{C5026D7E-96CE-4F30-A3B7-53322A23F3C8}"/>
            </a:ext>
          </a:extLst>
        </xdr:cNvPr>
        <xdr:cNvSpPr txBox="1"/>
      </xdr:nvSpPr>
      <xdr:spPr>
        <a:xfrm>
          <a:off x="22199600" y="103893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79502</xdr:rowOff>
    </xdr:from>
    <xdr:to>
      <xdr:col>116</xdr:col>
      <xdr:colOff>114300</xdr:colOff>
      <xdr:row>62</xdr:row>
      <xdr:rowOff>9652</xdr:rowOff>
    </xdr:to>
    <xdr:sp macro="" textlink="">
      <xdr:nvSpPr>
        <xdr:cNvPr id="565" name="フローチャート: 判断 564">
          <a:extLst>
            <a:ext uri="{FF2B5EF4-FFF2-40B4-BE49-F238E27FC236}">
              <a16:creationId xmlns:a16="http://schemas.microsoft.com/office/drawing/2014/main" id="{6ED17884-DE16-444D-AA1B-8B0DA6CAEBFE}"/>
            </a:ext>
          </a:extLst>
        </xdr:cNvPr>
        <xdr:cNvSpPr/>
      </xdr:nvSpPr>
      <xdr:spPr>
        <a:xfrm>
          <a:off x="22110700" y="1053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88646</xdr:rowOff>
    </xdr:from>
    <xdr:to>
      <xdr:col>112</xdr:col>
      <xdr:colOff>38100</xdr:colOff>
      <xdr:row>62</xdr:row>
      <xdr:rowOff>18796</xdr:rowOff>
    </xdr:to>
    <xdr:sp macro="" textlink="">
      <xdr:nvSpPr>
        <xdr:cNvPr id="566" name="フローチャート: 判断 565">
          <a:extLst>
            <a:ext uri="{FF2B5EF4-FFF2-40B4-BE49-F238E27FC236}">
              <a16:creationId xmlns:a16="http://schemas.microsoft.com/office/drawing/2014/main" id="{73F30E7B-37EC-483E-B94B-2A8E714A2786}"/>
            </a:ext>
          </a:extLst>
        </xdr:cNvPr>
        <xdr:cNvSpPr/>
      </xdr:nvSpPr>
      <xdr:spPr>
        <a:xfrm>
          <a:off x="21272500" y="1054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20066</xdr:rowOff>
    </xdr:from>
    <xdr:to>
      <xdr:col>107</xdr:col>
      <xdr:colOff>101600</xdr:colOff>
      <xdr:row>61</xdr:row>
      <xdr:rowOff>121666</xdr:rowOff>
    </xdr:to>
    <xdr:sp macro="" textlink="">
      <xdr:nvSpPr>
        <xdr:cNvPr id="567" name="フローチャート: 判断 566">
          <a:extLst>
            <a:ext uri="{FF2B5EF4-FFF2-40B4-BE49-F238E27FC236}">
              <a16:creationId xmlns:a16="http://schemas.microsoft.com/office/drawing/2014/main" id="{CA225577-5430-4CE7-B131-9FBF8D151CA1}"/>
            </a:ext>
          </a:extLst>
        </xdr:cNvPr>
        <xdr:cNvSpPr/>
      </xdr:nvSpPr>
      <xdr:spPr>
        <a:xfrm>
          <a:off x="20383500" y="10478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17780</xdr:rowOff>
    </xdr:from>
    <xdr:to>
      <xdr:col>102</xdr:col>
      <xdr:colOff>165100</xdr:colOff>
      <xdr:row>61</xdr:row>
      <xdr:rowOff>119380</xdr:rowOff>
    </xdr:to>
    <xdr:sp macro="" textlink="">
      <xdr:nvSpPr>
        <xdr:cNvPr id="568" name="フローチャート: 判断 567">
          <a:extLst>
            <a:ext uri="{FF2B5EF4-FFF2-40B4-BE49-F238E27FC236}">
              <a16:creationId xmlns:a16="http://schemas.microsoft.com/office/drawing/2014/main" id="{138A2937-1ADE-4BEA-9480-8BD7FBAA2FCA}"/>
            </a:ext>
          </a:extLst>
        </xdr:cNvPr>
        <xdr:cNvSpPr/>
      </xdr:nvSpPr>
      <xdr:spPr>
        <a:xfrm>
          <a:off x="19494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13208</xdr:rowOff>
    </xdr:from>
    <xdr:to>
      <xdr:col>98</xdr:col>
      <xdr:colOff>38100</xdr:colOff>
      <xdr:row>61</xdr:row>
      <xdr:rowOff>114808</xdr:rowOff>
    </xdr:to>
    <xdr:sp macro="" textlink="">
      <xdr:nvSpPr>
        <xdr:cNvPr id="569" name="フローチャート: 判断 568">
          <a:extLst>
            <a:ext uri="{FF2B5EF4-FFF2-40B4-BE49-F238E27FC236}">
              <a16:creationId xmlns:a16="http://schemas.microsoft.com/office/drawing/2014/main" id="{2D9F2D5F-F764-4C91-B6D2-1D6BC4C7783B}"/>
            </a:ext>
          </a:extLst>
        </xdr:cNvPr>
        <xdr:cNvSpPr/>
      </xdr:nvSpPr>
      <xdr:spPr>
        <a:xfrm>
          <a:off x="18605500" y="1047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0" name="テキスト ボックス 569">
          <a:extLst>
            <a:ext uri="{FF2B5EF4-FFF2-40B4-BE49-F238E27FC236}">
              <a16:creationId xmlns:a16="http://schemas.microsoft.com/office/drawing/2014/main" id="{62D13D1D-BD2E-44AE-ADF7-9E49B0058475}"/>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1" name="テキスト ボックス 570">
          <a:extLst>
            <a:ext uri="{FF2B5EF4-FFF2-40B4-BE49-F238E27FC236}">
              <a16:creationId xmlns:a16="http://schemas.microsoft.com/office/drawing/2014/main" id="{37798585-0826-4BBB-A3C5-B61DB51F3CF3}"/>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2" name="テキスト ボックス 571">
          <a:extLst>
            <a:ext uri="{FF2B5EF4-FFF2-40B4-BE49-F238E27FC236}">
              <a16:creationId xmlns:a16="http://schemas.microsoft.com/office/drawing/2014/main" id="{6EF1AC37-6364-4741-AE24-970CA21E3AC4}"/>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3" name="テキスト ボックス 572">
          <a:extLst>
            <a:ext uri="{FF2B5EF4-FFF2-40B4-BE49-F238E27FC236}">
              <a16:creationId xmlns:a16="http://schemas.microsoft.com/office/drawing/2014/main" id="{CBB4016E-388A-4FC9-BE38-294C6EB6A6D4}"/>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4" name="テキスト ボックス 573">
          <a:extLst>
            <a:ext uri="{FF2B5EF4-FFF2-40B4-BE49-F238E27FC236}">
              <a16:creationId xmlns:a16="http://schemas.microsoft.com/office/drawing/2014/main" id="{24D87282-D5A6-4786-9ABB-F34FFB5CD7C9}"/>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116078</xdr:rowOff>
    </xdr:from>
    <xdr:to>
      <xdr:col>116</xdr:col>
      <xdr:colOff>114300</xdr:colOff>
      <xdr:row>63</xdr:row>
      <xdr:rowOff>46228</xdr:rowOff>
    </xdr:to>
    <xdr:sp macro="" textlink="">
      <xdr:nvSpPr>
        <xdr:cNvPr id="575" name="楕円 574">
          <a:extLst>
            <a:ext uri="{FF2B5EF4-FFF2-40B4-BE49-F238E27FC236}">
              <a16:creationId xmlns:a16="http://schemas.microsoft.com/office/drawing/2014/main" id="{B0F1E94A-64B5-4B93-B000-FEF88E5A8984}"/>
            </a:ext>
          </a:extLst>
        </xdr:cNvPr>
        <xdr:cNvSpPr/>
      </xdr:nvSpPr>
      <xdr:spPr>
        <a:xfrm>
          <a:off x="22110700" y="1074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31005</xdr:rowOff>
    </xdr:from>
    <xdr:ext cx="469744" cy="259045"/>
    <xdr:sp macro="" textlink="">
      <xdr:nvSpPr>
        <xdr:cNvPr id="576" name="【保健センター・保健所】&#10;一人当たり面積該当値テキスト">
          <a:extLst>
            <a:ext uri="{FF2B5EF4-FFF2-40B4-BE49-F238E27FC236}">
              <a16:creationId xmlns:a16="http://schemas.microsoft.com/office/drawing/2014/main" id="{15B51DDD-8934-4E9C-852D-86FD30E28F9A}"/>
            </a:ext>
          </a:extLst>
        </xdr:cNvPr>
        <xdr:cNvSpPr txBox="1"/>
      </xdr:nvSpPr>
      <xdr:spPr>
        <a:xfrm>
          <a:off x="22199600" y="10660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120650</xdr:rowOff>
    </xdr:from>
    <xdr:to>
      <xdr:col>112</xdr:col>
      <xdr:colOff>38100</xdr:colOff>
      <xdr:row>63</xdr:row>
      <xdr:rowOff>50800</xdr:rowOff>
    </xdr:to>
    <xdr:sp macro="" textlink="">
      <xdr:nvSpPr>
        <xdr:cNvPr id="577" name="楕円 576">
          <a:extLst>
            <a:ext uri="{FF2B5EF4-FFF2-40B4-BE49-F238E27FC236}">
              <a16:creationId xmlns:a16="http://schemas.microsoft.com/office/drawing/2014/main" id="{2BEA1188-DF14-4025-BAB7-A40F9A522F18}"/>
            </a:ext>
          </a:extLst>
        </xdr:cNvPr>
        <xdr:cNvSpPr/>
      </xdr:nvSpPr>
      <xdr:spPr>
        <a:xfrm>
          <a:off x="21272500" y="1075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166878</xdr:rowOff>
    </xdr:from>
    <xdr:to>
      <xdr:col>116</xdr:col>
      <xdr:colOff>63500</xdr:colOff>
      <xdr:row>63</xdr:row>
      <xdr:rowOff>0</xdr:rowOff>
    </xdr:to>
    <xdr:cxnSp macro="">
      <xdr:nvCxnSpPr>
        <xdr:cNvPr id="578" name="直線コネクタ 577">
          <a:extLst>
            <a:ext uri="{FF2B5EF4-FFF2-40B4-BE49-F238E27FC236}">
              <a16:creationId xmlns:a16="http://schemas.microsoft.com/office/drawing/2014/main" id="{7AAE52D4-77B3-4980-B6FE-9358711F3EAE}"/>
            </a:ext>
          </a:extLst>
        </xdr:cNvPr>
        <xdr:cNvCxnSpPr/>
      </xdr:nvCxnSpPr>
      <xdr:spPr>
        <a:xfrm flipV="1">
          <a:off x="21323300" y="1079677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127508</xdr:rowOff>
    </xdr:from>
    <xdr:to>
      <xdr:col>107</xdr:col>
      <xdr:colOff>101600</xdr:colOff>
      <xdr:row>63</xdr:row>
      <xdr:rowOff>57658</xdr:rowOff>
    </xdr:to>
    <xdr:sp macro="" textlink="">
      <xdr:nvSpPr>
        <xdr:cNvPr id="579" name="楕円 578">
          <a:extLst>
            <a:ext uri="{FF2B5EF4-FFF2-40B4-BE49-F238E27FC236}">
              <a16:creationId xmlns:a16="http://schemas.microsoft.com/office/drawing/2014/main" id="{D96579D4-5205-4970-9747-E509FCD90A86}"/>
            </a:ext>
          </a:extLst>
        </xdr:cNvPr>
        <xdr:cNvSpPr/>
      </xdr:nvSpPr>
      <xdr:spPr>
        <a:xfrm>
          <a:off x="20383500" y="1075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0</xdr:rowOff>
    </xdr:from>
    <xdr:to>
      <xdr:col>111</xdr:col>
      <xdr:colOff>177800</xdr:colOff>
      <xdr:row>63</xdr:row>
      <xdr:rowOff>6858</xdr:rowOff>
    </xdr:to>
    <xdr:cxnSp macro="">
      <xdr:nvCxnSpPr>
        <xdr:cNvPr id="580" name="直線コネクタ 579">
          <a:extLst>
            <a:ext uri="{FF2B5EF4-FFF2-40B4-BE49-F238E27FC236}">
              <a16:creationId xmlns:a16="http://schemas.microsoft.com/office/drawing/2014/main" id="{95A3B916-90CB-4130-BADB-F372BF0F330C}"/>
            </a:ext>
          </a:extLst>
        </xdr:cNvPr>
        <xdr:cNvCxnSpPr/>
      </xdr:nvCxnSpPr>
      <xdr:spPr>
        <a:xfrm flipV="1">
          <a:off x="20434300" y="10801350"/>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132080</xdr:rowOff>
    </xdr:from>
    <xdr:to>
      <xdr:col>102</xdr:col>
      <xdr:colOff>165100</xdr:colOff>
      <xdr:row>63</xdr:row>
      <xdr:rowOff>62230</xdr:rowOff>
    </xdr:to>
    <xdr:sp macro="" textlink="">
      <xdr:nvSpPr>
        <xdr:cNvPr id="581" name="楕円 580">
          <a:extLst>
            <a:ext uri="{FF2B5EF4-FFF2-40B4-BE49-F238E27FC236}">
              <a16:creationId xmlns:a16="http://schemas.microsoft.com/office/drawing/2014/main" id="{7825BC3A-3035-46D0-93D2-A75B31F78986}"/>
            </a:ext>
          </a:extLst>
        </xdr:cNvPr>
        <xdr:cNvSpPr/>
      </xdr:nvSpPr>
      <xdr:spPr>
        <a:xfrm>
          <a:off x="194945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6858</xdr:rowOff>
    </xdr:from>
    <xdr:to>
      <xdr:col>107</xdr:col>
      <xdr:colOff>50800</xdr:colOff>
      <xdr:row>63</xdr:row>
      <xdr:rowOff>11430</xdr:rowOff>
    </xdr:to>
    <xdr:cxnSp macro="">
      <xdr:nvCxnSpPr>
        <xdr:cNvPr id="582" name="直線コネクタ 581">
          <a:extLst>
            <a:ext uri="{FF2B5EF4-FFF2-40B4-BE49-F238E27FC236}">
              <a16:creationId xmlns:a16="http://schemas.microsoft.com/office/drawing/2014/main" id="{34987A0A-E8AD-4549-BBF8-C737D63F5E21}"/>
            </a:ext>
          </a:extLst>
        </xdr:cNvPr>
        <xdr:cNvCxnSpPr/>
      </xdr:nvCxnSpPr>
      <xdr:spPr>
        <a:xfrm flipV="1">
          <a:off x="19545300" y="108082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136652</xdr:rowOff>
    </xdr:from>
    <xdr:to>
      <xdr:col>98</xdr:col>
      <xdr:colOff>38100</xdr:colOff>
      <xdr:row>63</xdr:row>
      <xdr:rowOff>66802</xdr:rowOff>
    </xdr:to>
    <xdr:sp macro="" textlink="">
      <xdr:nvSpPr>
        <xdr:cNvPr id="583" name="楕円 582">
          <a:extLst>
            <a:ext uri="{FF2B5EF4-FFF2-40B4-BE49-F238E27FC236}">
              <a16:creationId xmlns:a16="http://schemas.microsoft.com/office/drawing/2014/main" id="{65A40C2A-10EB-4637-9E84-71FB8C357F47}"/>
            </a:ext>
          </a:extLst>
        </xdr:cNvPr>
        <xdr:cNvSpPr/>
      </xdr:nvSpPr>
      <xdr:spPr>
        <a:xfrm>
          <a:off x="18605500" y="1076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11430</xdr:rowOff>
    </xdr:from>
    <xdr:to>
      <xdr:col>102</xdr:col>
      <xdr:colOff>114300</xdr:colOff>
      <xdr:row>63</xdr:row>
      <xdr:rowOff>16002</xdr:rowOff>
    </xdr:to>
    <xdr:cxnSp macro="">
      <xdr:nvCxnSpPr>
        <xdr:cNvPr id="584" name="直線コネクタ 583">
          <a:extLst>
            <a:ext uri="{FF2B5EF4-FFF2-40B4-BE49-F238E27FC236}">
              <a16:creationId xmlns:a16="http://schemas.microsoft.com/office/drawing/2014/main" id="{59A15F6D-079E-4615-9A8A-4A71BFC41B39}"/>
            </a:ext>
          </a:extLst>
        </xdr:cNvPr>
        <xdr:cNvCxnSpPr/>
      </xdr:nvCxnSpPr>
      <xdr:spPr>
        <a:xfrm flipV="1">
          <a:off x="18656300" y="108127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35323</xdr:rowOff>
    </xdr:from>
    <xdr:ext cx="469744" cy="259045"/>
    <xdr:sp macro="" textlink="">
      <xdr:nvSpPr>
        <xdr:cNvPr id="585" name="n_1aveValue【保健センター・保健所】&#10;一人当たり面積">
          <a:extLst>
            <a:ext uri="{FF2B5EF4-FFF2-40B4-BE49-F238E27FC236}">
              <a16:creationId xmlns:a16="http://schemas.microsoft.com/office/drawing/2014/main" id="{98F69C9F-36B3-4E30-8FB3-B4DDB5A8BD37}"/>
            </a:ext>
          </a:extLst>
        </xdr:cNvPr>
        <xdr:cNvSpPr txBox="1"/>
      </xdr:nvSpPr>
      <xdr:spPr>
        <a:xfrm>
          <a:off x="21075727" y="10322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138193</xdr:rowOff>
    </xdr:from>
    <xdr:ext cx="469744" cy="259045"/>
    <xdr:sp macro="" textlink="">
      <xdr:nvSpPr>
        <xdr:cNvPr id="586" name="n_2aveValue【保健センター・保健所】&#10;一人当たり面積">
          <a:extLst>
            <a:ext uri="{FF2B5EF4-FFF2-40B4-BE49-F238E27FC236}">
              <a16:creationId xmlns:a16="http://schemas.microsoft.com/office/drawing/2014/main" id="{7DD65463-722E-4D3F-B664-FACBD7C64131}"/>
            </a:ext>
          </a:extLst>
        </xdr:cNvPr>
        <xdr:cNvSpPr txBox="1"/>
      </xdr:nvSpPr>
      <xdr:spPr>
        <a:xfrm>
          <a:off x="20199427" y="10253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135907</xdr:rowOff>
    </xdr:from>
    <xdr:ext cx="469744" cy="259045"/>
    <xdr:sp macro="" textlink="">
      <xdr:nvSpPr>
        <xdr:cNvPr id="587" name="n_3aveValue【保健センター・保健所】&#10;一人当たり面積">
          <a:extLst>
            <a:ext uri="{FF2B5EF4-FFF2-40B4-BE49-F238E27FC236}">
              <a16:creationId xmlns:a16="http://schemas.microsoft.com/office/drawing/2014/main" id="{035FDA37-8932-4849-A068-62D481DD6829}"/>
            </a:ext>
          </a:extLst>
        </xdr:cNvPr>
        <xdr:cNvSpPr txBox="1"/>
      </xdr:nvSpPr>
      <xdr:spPr>
        <a:xfrm>
          <a:off x="19310427" y="1025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131335</xdr:rowOff>
    </xdr:from>
    <xdr:ext cx="469744" cy="259045"/>
    <xdr:sp macro="" textlink="">
      <xdr:nvSpPr>
        <xdr:cNvPr id="588" name="n_4aveValue【保健センター・保健所】&#10;一人当たり面積">
          <a:extLst>
            <a:ext uri="{FF2B5EF4-FFF2-40B4-BE49-F238E27FC236}">
              <a16:creationId xmlns:a16="http://schemas.microsoft.com/office/drawing/2014/main" id="{6018DA43-A745-4BBE-AD71-E55437DC11FB}"/>
            </a:ext>
          </a:extLst>
        </xdr:cNvPr>
        <xdr:cNvSpPr txBox="1"/>
      </xdr:nvSpPr>
      <xdr:spPr>
        <a:xfrm>
          <a:off x="18421427" y="10246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41927</xdr:rowOff>
    </xdr:from>
    <xdr:ext cx="469744" cy="259045"/>
    <xdr:sp macro="" textlink="">
      <xdr:nvSpPr>
        <xdr:cNvPr id="589" name="n_1mainValue【保健センター・保健所】&#10;一人当たり面積">
          <a:extLst>
            <a:ext uri="{FF2B5EF4-FFF2-40B4-BE49-F238E27FC236}">
              <a16:creationId xmlns:a16="http://schemas.microsoft.com/office/drawing/2014/main" id="{F91BD958-FDBC-496D-9569-0BF750EDBCDD}"/>
            </a:ext>
          </a:extLst>
        </xdr:cNvPr>
        <xdr:cNvSpPr txBox="1"/>
      </xdr:nvSpPr>
      <xdr:spPr>
        <a:xfrm>
          <a:off x="21075727" y="1084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48785</xdr:rowOff>
    </xdr:from>
    <xdr:ext cx="469744" cy="259045"/>
    <xdr:sp macro="" textlink="">
      <xdr:nvSpPr>
        <xdr:cNvPr id="590" name="n_2mainValue【保健センター・保健所】&#10;一人当たり面積">
          <a:extLst>
            <a:ext uri="{FF2B5EF4-FFF2-40B4-BE49-F238E27FC236}">
              <a16:creationId xmlns:a16="http://schemas.microsoft.com/office/drawing/2014/main" id="{FFAFE16D-BB79-434A-BCFB-C3285FE6DBFA}"/>
            </a:ext>
          </a:extLst>
        </xdr:cNvPr>
        <xdr:cNvSpPr txBox="1"/>
      </xdr:nvSpPr>
      <xdr:spPr>
        <a:xfrm>
          <a:off x="20199427" y="1085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53357</xdr:rowOff>
    </xdr:from>
    <xdr:ext cx="469744" cy="259045"/>
    <xdr:sp macro="" textlink="">
      <xdr:nvSpPr>
        <xdr:cNvPr id="591" name="n_3mainValue【保健センター・保健所】&#10;一人当たり面積">
          <a:extLst>
            <a:ext uri="{FF2B5EF4-FFF2-40B4-BE49-F238E27FC236}">
              <a16:creationId xmlns:a16="http://schemas.microsoft.com/office/drawing/2014/main" id="{D1B1FFF7-7D53-4EE7-91C2-15D2CEA23A3E}"/>
            </a:ext>
          </a:extLst>
        </xdr:cNvPr>
        <xdr:cNvSpPr txBox="1"/>
      </xdr:nvSpPr>
      <xdr:spPr>
        <a:xfrm>
          <a:off x="19310427" y="1085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57929</xdr:rowOff>
    </xdr:from>
    <xdr:ext cx="469744" cy="259045"/>
    <xdr:sp macro="" textlink="">
      <xdr:nvSpPr>
        <xdr:cNvPr id="592" name="n_4mainValue【保健センター・保健所】&#10;一人当たり面積">
          <a:extLst>
            <a:ext uri="{FF2B5EF4-FFF2-40B4-BE49-F238E27FC236}">
              <a16:creationId xmlns:a16="http://schemas.microsoft.com/office/drawing/2014/main" id="{E5F26B97-9C33-4DD2-947F-19AB39BA4C0B}"/>
            </a:ext>
          </a:extLst>
        </xdr:cNvPr>
        <xdr:cNvSpPr txBox="1"/>
      </xdr:nvSpPr>
      <xdr:spPr>
        <a:xfrm>
          <a:off x="18421427" y="1085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3" name="正方形/長方形 592">
          <a:extLst>
            <a:ext uri="{FF2B5EF4-FFF2-40B4-BE49-F238E27FC236}">
              <a16:creationId xmlns:a16="http://schemas.microsoft.com/office/drawing/2014/main" id="{08E8528E-90C4-424D-9B34-55033DFE818D}"/>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4" name="正方形/長方形 593">
          <a:extLst>
            <a:ext uri="{FF2B5EF4-FFF2-40B4-BE49-F238E27FC236}">
              <a16:creationId xmlns:a16="http://schemas.microsoft.com/office/drawing/2014/main" id="{D4CFA20C-6263-47B3-B26D-4D03D48AE38E}"/>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5" name="正方形/長方形 594">
          <a:extLst>
            <a:ext uri="{FF2B5EF4-FFF2-40B4-BE49-F238E27FC236}">
              <a16:creationId xmlns:a16="http://schemas.microsoft.com/office/drawing/2014/main" id="{FA79B658-EF9A-489A-9965-1D740563CC12}"/>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6" name="正方形/長方形 595">
          <a:extLst>
            <a:ext uri="{FF2B5EF4-FFF2-40B4-BE49-F238E27FC236}">
              <a16:creationId xmlns:a16="http://schemas.microsoft.com/office/drawing/2014/main" id="{B7DEDDF9-B53F-4171-BDB1-83969E93E0BA}"/>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7" name="正方形/長方形 596">
          <a:extLst>
            <a:ext uri="{FF2B5EF4-FFF2-40B4-BE49-F238E27FC236}">
              <a16:creationId xmlns:a16="http://schemas.microsoft.com/office/drawing/2014/main" id="{788E8532-6E09-4D62-BEF6-8CF1AA504074}"/>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8" name="正方形/長方形 597">
          <a:extLst>
            <a:ext uri="{FF2B5EF4-FFF2-40B4-BE49-F238E27FC236}">
              <a16:creationId xmlns:a16="http://schemas.microsoft.com/office/drawing/2014/main" id="{BE3B2DF4-0E72-4117-A7C5-53ED9131FD99}"/>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9" name="正方形/長方形 598">
          <a:extLst>
            <a:ext uri="{FF2B5EF4-FFF2-40B4-BE49-F238E27FC236}">
              <a16:creationId xmlns:a16="http://schemas.microsoft.com/office/drawing/2014/main" id="{B6116BAF-5A09-432F-9B23-A9C24CD26A3A}"/>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0" name="正方形/長方形 599">
          <a:extLst>
            <a:ext uri="{FF2B5EF4-FFF2-40B4-BE49-F238E27FC236}">
              <a16:creationId xmlns:a16="http://schemas.microsoft.com/office/drawing/2014/main" id="{B5637D97-4D2A-4392-9F0F-C1CC0B5B3EC1}"/>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1" name="テキスト ボックス 600">
          <a:extLst>
            <a:ext uri="{FF2B5EF4-FFF2-40B4-BE49-F238E27FC236}">
              <a16:creationId xmlns:a16="http://schemas.microsoft.com/office/drawing/2014/main" id="{BF9E4287-7402-4843-9A37-59F8F932F86A}"/>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2" name="直線コネクタ 601">
          <a:extLst>
            <a:ext uri="{FF2B5EF4-FFF2-40B4-BE49-F238E27FC236}">
              <a16:creationId xmlns:a16="http://schemas.microsoft.com/office/drawing/2014/main" id="{99D2EB55-4E25-4CBB-A813-B3703647CF58}"/>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03" name="テキスト ボックス 602">
          <a:extLst>
            <a:ext uri="{FF2B5EF4-FFF2-40B4-BE49-F238E27FC236}">
              <a16:creationId xmlns:a16="http://schemas.microsoft.com/office/drawing/2014/main" id="{18F462F8-9844-4673-B1C5-F1CC95A7F2BF}"/>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04" name="直線コネクタ 603">
          <a:extLst>
            <a:ext uri="{FF2B5EF4-FFF2-40B4-BE49-F238E27FC236}">
              <a16:creationId xmlns:a16="http://schemas.microsoft.com/office/drawing/2014/main" id="{537758CC-41F3-4925-A99F-15108C04C683}"/>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05" name="テキスト ボックス 604">
          <a:extLst>
            <a:ext uri="{FF2B5EF4-FFF2-40B4-BE49-F238E27FC236}">
              <a16:creationId xmlns:a16="http://schemas.microsoft.com/office/drawing/2014/main" id="{E5417C91-490C-43B0-8718-E35F3A7C3F44}"/>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06" name="直線コネクタ 605">
          <a:extLst>
            <a:ext uri="{FF2B5EF4-FFF2-40B4-BE49-F238E27FC236}">
              <a16:creationId xmlns:a16="http://schemas.microsoft.com/office/drawing/2014/main" id="{49FB2C9A-BE15-4549-837B-05E6D4DFBBDB}"/>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07" name="テキスト ボックス 606">
          <a:extLst>
            <a:ext uri="{FF2B5EF4-FFF2-40B4-BE49-F238E27FC236}">
              <a16:creationId xmlns:a16="http://schemas.microsoft.com/office/drawing/2014/main" id="{C3CB762A-E1E4-4ECC-8CA5-3F4F70D5EF15}"/>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08" name="直線コネクタ 607">
          <a:extLst>
            <a:ext uri="{FF2B5EF4-FFF2-40B4-BE49-F238E27FC236}">
              <a16:creationId xmlns:a16="http://schemas.microsoft.com/office/drawing/2014/main" id="{004C9332-9360-458D-A692-BA303B1F4402}"/>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09" name="テキスト ボックス 608">
          <a:extLst>
            <a:ext uri="{FF2B5EF4-FFF2-40B4-BE49-F238E27FC236}">
              <a16:creationId xmlns:a16="http://schemas.microsoft.com/office/drawing/2014/main" id="{A4C9E9AE-B300-47E4-BD3C-0EF01730C68B}"/>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10" name="直線コネクタ 609">
          <a:extLst>
            <a:ext uri="{FF2B5EF4-FFF2-40B4-BE49-F238E27FC236}">
              <a16:creationId xmlns:a16="http://schemas.microsoft.com/office/drawing/2014/main" id="{4CEBB4D0-3ACA-4CB2-8919-2F9C7A927E8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11" name="テキスト ボックス 610">
          <a:extLst>
            <a:ext uri="{FF2B5EF4-FFF2-40B4-BE49-F238E27FC236}">
              <a16:creationId xmlns:a16="http://schemas.microsoft.com/office/drawing/2014/main" id="{AFC0396E-912E-44C4-B42C-1D23C2346235}"/>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12" name="直線コネクタ 611">
          <a:extLst>
            <a:ext uri="{FF2B5EF4-FFF2-40B4-BE49-F238E27FC236}">
              <a16:creationId xmlns:a16="http://schemas.microsoft.com/office/drawing/2014/main" id="{7CF86D68-4E52-49F3-A225-FDA4BB0C629A}"/>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13" name="テキスト ボックス 612">
          <a:extLst>
            <a:ext uri="{FF2B5EF4-FFF2-40B4-BE49-F238E27FC236}">
              <a16:creationId xmlns:a16="http://schemas.microsoft.com/office/drawing/2014/main" id="{C4355590-44FC-4F3F-B802-DD333123D891}"/>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14" name="直線コネクタ 613">
          <a:extLst>
            <a:ext uri="{FF2B5EF4-FFF2-40B4-BE49-F238E27FC236}">
              <a16:creationId xmlns:a16="http://schemas.microsoft.com/office/drawing/2014/main" id="{7B1F5B55-D5F0-4AC4-91DA-00EFBCFA441E}"/>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15" name="テキスト ボックス 614">
          <a:extLst>
            <a:ext uri="{FF2B5EF4-FFF2-40B4-BE49-F238E27FC236}">
              <a16:creationId xmlns:a16="http://schemas.microsoft.com/office/drawing/2014/main" id="{A1DD3D4C-67AD-4B19-955F-38D114BF6886}"/>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6" name="直線コネクタ 615">
          <a:extLst>
            <a:ext uri="{FF2B5EF4-FFF2-40B4-BE49-F238E27FC236}">
              <a16:creationId xmlns:a16="http://schemas.microsoft.com/office/drawing/2014/main" id="{EE5C794C-20F0-44B0-BC77-0E90AF4810FF}"/>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7" name="【消防施設】&#10;有形固定資産減価償却率グラフ枠">
          <a:extLst>
            <a:ext uri="{FF2B5EF4-FFF2-40B4-BE49-F238E27FC236}">
              <a16:creationId xmlns:a16="http://schemas.microsoft.com/office/drawing/2014/main" id="{78649934-7B76-4D50-AF23-C1E04E86F97D}"/>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64226</xdr:rowOff>
    </xdr:from>
    <xdr:to>
      <xdr:col>85</xdr:col>
      <xdr:colOff>126364</xdr:colOff>
      <xdr:row>86</xdr:row>
      <xdr:rowOff>168729</xdr:rowOff>
    </xdr:to>
    <xdr:cxnSp macro="">
      <xdr:nvCxnSpPr>
        <xdr:cNvPr id="618" name="直線コネクタ 617">
          <a:extLst>
            <a:ext uri="{FF2B5EF4-FFF2-40B4-BE49-F238E27FC236}">
              <a16:creationId xmlns:a16="http://schemas.microsoft.com/office/drawing/2014/main" id="{3B15F355-D3A5-4042-858B-BD340A1DD25F}"/>
            </a:ext>
          </a:extLst>
        </xdr:cNvPr>
        <xdr:cNvCxnSpPr/>
      </xdr:nvCxnSpPr>
      <xdr:spPr>
        <a:xfrm flipV="1">
          <a:off x="16318864" y="13437326"/>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19" name="【消防施設】&#10;有形固定資産減価償却率最小値テキスト">
          <a:extLst>
            <a:ext uri="{FF2B5EF4-FFF2-40B4-BE49-F238E27FC236}">
              <a16:creationId xmlns:a16="http://schemas.microsoft.com/office/drawing/2014/main" id="{8F8A1471-CE19-4C92-BD4D-BD5DD96029F2}"/>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20" name="直線コネクタ 619">
          <a:extLst>
            <a:ext uri="{FF2B5EF4-FFF2-40B4-BE49-F238E27FC236}">
              <a16:creationId xmlns:a16="http://schemas.microsoft.com/office/drawing/2014/main" id="{ADE873D4-B65A-4E1F-9C51-54FCBADDB554}"/>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10903</xdr:rowOff>
    </xdr:from>
    <xdr:ext cx="340478" cy="259045"/>
    <xdr:sp macro="" textlink="">
      <xdr:nvSpPr>
        <xdr:cNvPr id="621" name="【消防施設】&#10;有形固定資産減価償却率最大値テキスト">
          <a:extLst>
            <a:ext uri="{FF2B5EF4-FFF2-40B4-BE49-F238E27FC236}">
              <a16:creationId xmlns:a16="http://schemas.microsoft.com/office/drawing/2014/main" id="{4CBD9D68-9887-4CDC-B709-B606901E7EAC}"/>
            </a:ext>
          </a:extLst>
        </xdr:cNvPr>
        <xdr:cNvSpPr txBox="1"/>
      </xdr:nvSpPr>
      <xdr:spPr>
        <a:xfrm>
          <a:off x="16357600" y="132125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64226</xdr:rowOff>
    </xdr:from>
    <xdr:to>
      <xdr:col>86</xdr:col>
      <xdr:colOff>25400</xdr:colOff>
      <xdr:row>78</xdr:row>
      <xdr:rowOff>64226</xdr:rowOff>
    </xdr:to>
    <xdr:cxnSp macro="">
      <xdr:nvCxnSpPr>
        <xdr:cNvPr id="622" name="直線コネクタ 621">
          <a:extLst>
            <a:ext uri="{FF2B5EF4-FFF2-40B4-BE49-F238E27FC236}">
              <a16:creationId xmlns:a16="http://schemas.microsoft.com/office/drawing/2014/main" id="{8FC7E341-D424-4BC1-95BA-D25D3859521A}"/>
            </a:ext>
          </a:extLst>
        </xdr:cNvPr>
        <xdr:cNvCxnSpPr/>
      </xdr:nvCxnSpPr>
      <xdr:spPr>
        <a:xfrm>
          <a:off x="16230600" y="1343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140806</xdr:rowOff>
    </xdr:from>
    <xdr:ext cx="405111" cy="259045"/>
    <xdr:sp macro="" textlink="">
      <xdr:nvSpPr>
        <xdr:cNvPr id="623" name="【消防施設】&#10;有形固定資産減価償却率平均値テキスト">
          <a:extLst>
            <a:ext uri="{FF2B5EF4-FFF2-40B4-BE49-F238E27FC236}">
              <a16:creationId xmlns:a16="http://schemas.microsoft.com/office/drawing/2014/main" id="{E90EBE5D-C92D-4CE8-8AD4-83B9FB18A5F2}"/>
            </a:ext>
          </a:extLst>
        </xdr:cNvPr>
        <xdr:cNvSpPr txBox="1"/>
      </xdr:nvSpPr>
      <xdr:spPr>
        <a:xfrm>
          <a:off x="16357600" y="140282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117929</xdr:rowOff>
    </xdr:from>
    <xdr:to>
      <xdr:col>85</xdr:col>
      <xdr:colOff>177800</xdr:colOff>
      <xdr:row>83</xdr:row>
      <xdr:rowOff>48079</xdr:rowOff>
    </xdr:to>
    <xdr:sp macro="" textlink="">
      <xdr:nvSpPr>
        <xdr:cNvPr id="624" name="フローチャート: 判断 623">
          <a:extLst>
            <a:ext uri="{FF2B5EF4-FFF2-40B4-BE49-F238E27FC236}">
              <a16:creationId xmlns:a16="http://schemas.microsoft.com/office/drawing/2014/main" id="{3AA53C40-05C7-4920-994D-EA386FBD8CF3}"/>
            </a:ext>
          </a:extLst>
        </xdr:cNvPr>
        <xdr:cNvSpPr/>
      </xdr:nvSpPr>
      <xdr:spPr>
        <a:xfrm>
          <a:off x="162687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127726</xdr:rowOff>
    </xdr:from>
    <xdr:to>
      <xdr:col>81</xdr:col>
      <xdr:colOff>101600</xdr:colOff>
      <xdr:row>83</xdr:row>
      <xdr:rowOff>57876</xdr:rowOff>
    </xdr:to>
    <xdr:sp macro="" textlink="">
      <xdr:nvSpPr>
        <xdr:cNvPr id="625" name="フローチャート: 判断 624">
          <a:extLst>
            <a:ext uri="{FF2B5EF4-FFF2-40B4-BE49-F238E27FC236}">
              <a16:creationId xmlns:a16="http://schemas.microsoft.com/office/drawing/2014/main" id="{8909D72E-EF06-4A8D-BD53-8549A121D406}"/>
            </a:ext>
          </a:extLst>
        </xdr:cNvPr>
        <xdr:cNvSpPr/>
      </xdr:nvSpPr>
      <xdr:spPr>
        <a:xfrm>
          <a:off x="15430500" y="1418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42818</xdr:rowOff>
    </xdr:from>
    <xdr:to>
      <xdr:col>76</xdr:col>
      <xdr:colOff>165100</xdr:colOff>
      <xdr:row>83</xdr:row>
      <xdr:rowOff>144418</xdr:rowOff>
    </xdr:to>
    <xdr:sp macro="" textlink="">
      <xdr:nvSpPr>
        <xdr:cNvPr id="626" name="フローチャート: 判断 625">
          <a:extLst>
            <a:ext uri="{FF2B5EF4-FFF2-40B4-BE49-F238E27FC236}">
              <a16:creationId xmlns:a16="http://schemas.microsoft.com/office/drawing/2014/main" id="{33572557-0C54-48BB-97C2-1ACC4203A226}"/>
            </a:ext>
          </a:extLst>
        </xdr:cNvPr>
        <xdr:cNvSpPr/>
      </xdr:nvSpPr>
      <xdr:spPr>
        <a:xfrm>
          <a:off x="14541500" y="1427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37919</xdr:rowOff>
    </xdr:from>
    <xdr:to>
      <xdr:col>72</xdr:col>
      <xdr:colOff>38100</xdr:colOff>
      <xdr:row>83</xdr:row>
      <xdr:rowOff>139519</xdr:rowOff>
    </xdr:to>
    <xdr:sp macro="" textlink="">
      <xdr:nvSpPr>
        <xdr:cNvPr id="627" name="フローチャート: 判断 626">
          <a:extLst>
            <a:ext uri="{FF2B5EF4-FFF2-40B4-BE49-F238E27FC236}">
              <a16:creationId xmlns:a16="http://schemas.microsoft.com/office/drawing/2014/main" id="{2045A374-1657-4446-967F-BBC32402F3E7}"/>
            </a:ext>
          </a:extLst>
        </xdr:cNvPr>
        <xdr:cNvSpPr/>
      </xdr:nvSpPr>
      <xdr:spPr>
        <a:xfrm>
          <a:off x="13652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59145</xdr:rowOff>
    </xdr:from>
    <xdr:to>
      <xdr:col>67</xdr:col>
      <xdr:colOff>101600</xdr:colOff>
      <xdr:row>83</xdr:row>
      <xdr:rowOff>160745</xdr:rowOff>
    </xdr:to>
    <xdr:sp macro="" textlink="">
      <xdr:nvSpPr>
        <xdr:cNvPr id="628" name="フローチャート: 判断 627">
          <a:extLst>
            <a:ext uri="{FF2B5EF4-FFF2-40B4-BE49-F238E27FC236}">
              <a16:creationId xmlns:a16="http://schemas.microsoft.com/office/drawing/2014/main" id="{A56F6871-C411-4367-9028-790B1CD88F90}"/>
            </a:ext>
          </a:extLst>
        </xdr:cNvPr>
        <xdr:cNvSpPr/>
      </xdr:nvSpPr>
      <xdr:spPr>
        <a:xfrm>
          <a:off x="12763500" y="1428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9" name="テキスト ボックス 628">
          <a:extLst>
            <a:ext uri="{FF2B5EF4-FFF2-40B4-BE49-F238E27FC236}">
              <a16:creationId xmlns:a16="http://schemas.microsoft.com/office/drawing/2014/main" id="{D4E6B24C-5D88-4A44-97A6-46C8072165C7}"/>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0" name="テキスト ボックス 629">
          <a:extLst>
            <a:ext uri="{FF2B5EF4-FFF2-40B4-BE49-F238E27FC236}">
              <a16:creationId xmlns:a16="http://schemas.microsoft.com/office/drawing/2014/main" id="{492BCD17-7C15-4DAF-85B7-DC2724BCECA8}"/>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1" name="テキスト ボックス 630">
          <a:extLst>
            <a:ext uri="{FF2B5EF4-FFF2-40B4-BE49-F238E27FC236}">
              <a16:creationId xmlns:a16="http://schemas.microsoft.com/office/drawing/2014/main" id="{83384EFA-C920-4D95-9DEF-F6015ECB2E4C}"/>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2" name="テキスト ボックス 631">
          <a:extLst>
            <a:ext uri="{FF2B5EF4-FFF2-40B4-BE49-F238E27FC236}">
              <a16:creationId xmlns:a16="http://schemas.microsoft.com/office/drawing/2014/main" id="{C57FE788-23E4-487F-9111-74F6005A767B}"/>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3" name="テキスト ボックス 632">
          <a:extLst>
            <a:ext uri="{FF2B5EF4-FFF2-40B4-BE49-F238E27FC236}">
              <a16:creationId xmlns:a16="http://schemas.microsoft.com/office/drawing/2014/main" id="{A7762E0C-E04F-4542-89D3-1A58F5305429}"/>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65677</xdr:rowOff>
    </xdr:from>
    <xdr:to>
      <xdr:col>85</xdr:col>
      <xdr:colOff>177800</xdr:colOff>
      <xdr:row>84</xdr:row>
      <xdr:rowOff>167277</xdr:rowOff>
    </xdr:to>
    <xdr:sp macro="" textlink="">
      <xdr:nvSpPr>
        <xdr:cNvPr id="634" name="楕円 633">
          <a:extLst>
            <a:ext uri="{FF2B5EF4-FFF2-40B4-BE49-F238E27FC236}">
              <a16:creationId xmlns:a16="http://schemas.microsoft.com/office/drawing/2014/main" id="{DB333F41-D55D-42D9-A102-D18F23C6AC0F}"/>
            </a:ext>
          </a:extLst>
        </xdr:cNvPr>
        <xdr:cNvSpPr/>
      </xdr:nvSpPr>
      <xdr:spPr>
        <a:xfrm>
          <a:off x="16268700" y="1446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44104</xdr:rowOff>
    </xdr:from>
    <xdr:ext cx="405111" cy="259045"/>
    <xdr:sp macro="" textlink="">
      <xdr:nvSpPr>
        <xdr:cNvPr id="635" name="【消防施設】&#10;有形固定資産減価償却率該当値テキスト">
          <a:extLst>
            <a:ext uri="{FF2B5EF4-FFF2-40B4-BE49-F238E27FC236}">
              <a16:creationId xmlns:a16="http://schemas.microsoft.com/office/drawing/2014/main" id="{57B2857D-B1E9-4120-9CED-290F086E4BE3}"/>
            </a:ext>
          </a:extLst>
        </xdr:cNvPr>
        <xdr:cNvSpPr txBox="1"/>
      </xdr:nvSpPr>
      <xdr:spPr>
        <a:xfrm>
          <a:off x="16357600" y="1444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117929</xdr:rowOff>
    </xdr:from>
    <xdr:to>
      <xdr:col>81</xdr:col>
      <xdr:colOff>101600</xdr:colOff>
      <xdr:row>85</xdr:row>
      <xdr:rowOff>48079</xdr:rowOff>
    </xdr:to>
    <xdr:sp macro="" textlink="">
      <xdr:nvSpPr>
        <xdr:cNvPr id="636" name="楕円 635">
          <a:extLst>
            <a:ext uri="{FF2B5EF4-FFF2-40B4-BE49-F238E27FC236}">
              <a16:creationId xmlns:a16="http://schemas.microsoft.com/office/drawing/2014/main" id="{9D33F974-7D87-40BA-9525-DD5561B1679C}"/>
            </a:ext>
          </a:extLst>
        </xdr:cNvPr>
        <xdr:cNvSpPr/>
      </xdr:nvSpPr>
      <xdr:spPr>
        <a:xfrm>
          <a:off x="154305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116477</xdr:rowOff>
    </xdr:from>
    <xdr:to>
      <xdr:col>85</xdr:col>
      <xdr:colOff>127000</xdr:colOff>
      <xdr:row>84</xdr:row>
      <xdr:rowOff>168729</xdr:rowOff>
    </xdr:to>
    <xdr:cxnSp macro="">
      <xdr:nvCxnSpPr>
        <xdr:cNvPr id="637" name="直線コネクタ 636">
          <a:extLst>
            <a:ext uri="{FF2B5EF4-FFF2-40B4-BE49-F238E27FC236}">
              <a16:creationId xmlns:a16="http://schemas.microsoft.com/office/drawing/2014/main" id="{EFF72701-95BB-482D-9FC4-022473ED1024}"/>
            </a:ext>
          </a:extLst>
        </xdr:cNvPr>
        <xdr:cNvCxnSpPr/>
      </xdr:nvCxnSpPr>
      <xdr:spPr>
        <a:xfrm flipV="1">
          <a:off x="15481300" y="14518277"/>
          <a:ext cx="8382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82006</xdr:rowOff>
    </xdr:from>
    <xdr:to>
      <xdr:col>76</xdr:col>
      <xdr:colOff>165100</xdr:colOff>
      <xdr:row>85</xdr:row>
      <xdr:rowOff>12156</xdr:rowOff>
    </xdr:to>
    <xdr:sp macro="" textlink="">
      <xdr:nvSpPr>
        <xdr:cNvPr id="638" name="楕円 637">
          <a:extLst>
            <a:ext uri="{FF2B5EF4-FFF2-40B4-BE49-F238E27FC236}">
              <a16:creationId xmlns:a16="http://schemas.microsoft.com/office/drawing/2014/main" id="{D4954FA0-B13A-4B75-B707-3FCD74FE9399}"/>
            </a:ext>
          </a:extLst>
        </xdr:cNvPr>
        <xdr:cNvSpPr/>
      </xdr:nvSpPr>
      <xdr:spPr>
        <a:xfrm>
          <a:off x="14541500" y="1448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132806</xdr:rowOff>
    </xdr:from>
    <xdr:to>
      <xdr:col>81</xdr:col>
      <xdr:colOff>50800</xdr:colOff>
      <xdr:row>84</xdr:row>
      <xdr:rowOff>168729</xdr:rowOff>
    </xdr:to>
    <xdr:cxnSp macro="">
      <xdr:nvCxnSpPr>
        <xdr:cNvPr id="639" name="直線コネクタ 638">
          <a:extLst>
            <a:ext uri="{FF2B5EF4-FFF2-40B4-BE49-F238E27FC236}">
              <a16:creationId xmlns:a16="http://schemas.microsoft.com/office/drawing/2014/main" id="{0C090908-AD79-43A8-A775-7E2B16F9BEF5}"/>
            </a:ext>
          </a:extLst>
        </xdr:cNvPr>
        <xdr:cNvCxnSpPr/>
      </xdr:nvCxnSpPr>
      <xdr:spPr>
        <a:xfrm>
          <a:off x="14592300" y="14534606"/>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44450</xdr:rowOff>
    </xdr:from>
    <xdr:to>
      <xdr:col>72</xdr:col>
      <xdr:colOff>38100</xdr:colOff>
      <xdr:row>84</xdr:row>
      <xdr:rowOff>146050</xdr:rowOff>
    </xdr:to>
    <xdr:sp macro="" textlink="">
      <xdr:nvSpPr>
        <xdr:cNvPr id="640" name="楕円 639">
          <a:extLst>
            <a:ext uri="{FF2B5EF4-FFF2-40B4-BE49-F238E27FC236}">
              <a16:creationId xmlns:a16="http://schemas.microsoft.com/office/drawing/2014/main" id="{E4689044-9352-4B08-8125-52D09EE89B06}"/>
            </a:ext>
          </a:extLst>
        </xdr:cNvPr>
        <xdr:cNvSpPr/>
      </xdr:nvSpPr>
      <xdr:spPr>
        <a:xfrm>
          <a:off x="13652500" y="1444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95250</xdr:rowOff>
    </xdr:from>
    <xdr:to>
      <xdr:col>76</xdr:col>
      <xdr:colOff>114300</xdr:colOff>
      <xdr:row>84</xdr:row>
      <xdr:rowOff>132806</xdr:rowOff>
    </xdr:to>
    <xdr:cxnSp macro="">
      <xdr:nvCxnSpPr>
        <xdr:cNvPr id="641" name="直線コネクタ 640">
          <a:extLst>
            <a:ext uri="{FF2B5EF4-FFF2-40B4-BE49-F238E27FC236}">
              <a16:creationId xmlns:a16="http://schemas.microsoft.com/office/drawing/2014/main" id="{CC37A152-FDAF-4ECE-BF6F-976203680784}"/>
            </a:ext>
          </a:extLst>
        </xdr:cNvPr>
        <xdr:cNvCxnSpPr/>
      </xdr:nvCxnSpPr>
      <xdr:spPr>
        <a:xfrm>
          <a:off x="13703300" y="14497050"/>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28121</xdr:rowOff>
    </xdr:from>
    <xdr:to>
      <xdr:col>67</xdr:col>
      <xdr:colOff>101600</xdr:colOff>
      <xdr:row>83</xdr:row>
      <xdr:rowOff>129721</xdr:rowOff>
    </xdr:to>
    <xdr:sp macro="" textlink="">
      <xdr:nvSpPr>
        <xdr:cNvPr id="642" name="楕円 641">
          <a:extLst>
            <a:ext uri="{FF2B5EF4-FFF2-40B4-BE49-F238E27FC236}">
              <a16:creationId xmlns:a16="http://schemas.microsoft.com/office/drawing/2014/main" id="{73BBD149-4555-4C72-8C26-FC343CCC7BA0}"/>
            </a:ext>
          </a:extLst>
        </xdr:cNvPr>
        <xdr:cNvSpPr/>
      </xdr:nvSpPr>
      <xdr:spPr>
        <a:xfrm>
          <a:off x="12763500" y="1425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78921</xdr:rowOff>
    </xdr:from>
    <xdr:to>
      <xdr:col>71</xdr:col>
      <xdr:colOff>177800</xdr:colOff>
      <xdr:row>84</xdr:row>
      <xdr:rowOff>95250</xdr:rowOff>
    </xdr:to>
    <xdr:cxnSp macro="">
      <xdr:nvCxnSpPr>
        <xdr:cNvPr id="643" name="直線コネクタ 642">
          <a:extLst>
            <a:ext uri="{FF2B5EF4-FFF2-40B4-BE49-F238E27FC236}">
              <a16:creationId xmlns:a16="http://schemas.microsoft.com/office/drawing/2014/main" id="{2FA4DA93-74E1-478F-8E83-57CE61127324}"/>
            </a:ext>
          </a:extLst>
        </xdr:cNvPr>
        <xdr:cNvCxnSpPr/>
      </xdr:nvCxnSpPr>
      <xdr:spPr>
        <a:xfrm>
          <a:off x="12814300" y="14309271"/>
          <a:ext cx="889000" cy="187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74403</xdr:rowOff>
    </xdr:from>
    <xdr:ext cx="405111" cy="259045"/>
    <xdr:sp macro="" textlink="">
      <xdr:nvSpPr>
        <xdr:cNvPr id="644" name="n_1aveValue【消防施設】&#10;有形固定資産減価償却率">
          <a:extLst>
            <a:ext uri="{FF2B5EF4-FFF2-40B4-BE49-F238E27FC236}">
              <a16:creationId xmlns:a16="http://schemas.microsoft.com/office/drawing/2014/main" id="{9A55B5BE-3B32-4815-90F1-8A94A8AD33A5}"/>
            </a:ext>
          </a:extLst>
        </xdr:cNvPr>
        <xdr:cNvSpPr txBox="1"/>
      </xdr:nvSpPr>
      <xdr:spPr>
        <a:xfrm>
          <a:off x="15266044" y="1396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160945</xdr:rowOff>
    </xdr:from>
    <xdr:ext cx="405111" cy="259045"/>
    <xdr:sp macro="" textlink="">
      <xdr:nvSpPr>
        <xdr:cNvPr id="645" name="n_2aveValue【消防施設】&#10;有形固定資産減価償却率">
          <a:extLst>
            <a:ext uri="{FF2B5EF4-FFF2-40B4-BE49-F238E27FC236}">
              <a16:creationId xmlns:a16="http://schemas.microsoft.com/office/drawing/2014/main" id="{CD33C66B-8485-4870-8C9C-3D2F797FD6A3}"/>
            </a:ext>
          </a:extLst>
        </xdr:cNvPr>
        <xdr:cNvSpPr txBox="1"/>
      </xdr:nvSpPr>
      <xdr:spPr>
        <a:xfrm>
          <a:off x="14389744" y="14048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156046</xdr:rowOff>
    </xdr:from>
    <xdr:ext cx="405111" cy="259045"/>
    <xdr:sp macro="" textlink="">
      <xdr:nvSpPr>
        <xdr:cNvPr id="646" name="n_3aveValue【消防施設】&#10;有形固定資産減価償却率">
          <a:extLst>
            <a:ext uri="{FF2B5EF4-FFF2-40B4-BE49-F238E27FC236}">
              <a16:creationId xmlns:a16="http://schemas.microsoft.com/office/drawing/2014/main" id="{0C410EF8-70DF-4C0F-9CA2-6B80B8A296A1}"/>
            </a:ext>
          </a:extLst>
        </xdr:cNvPr>
        <xdr:cNvSpPr txBox="1"/>
      </xdr:nvSpPr>
      <xdr:spPr>
        <a:xfrm>
          <a:off x="13500744" y="1404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151872</xdr:rowOff>
    </xdr:from>
    <xdr:ext cx="405111" cy="259045"/>
    <xdr:sp macro="" textlink="">
      <xdr:nvSpPr>
        <xdr:cNvPr id="647" name="n_4aveValue【消防施設】&#10;有形固定資産減価償却率">
          <a:extLst>
            <a:ext uri="{FF2B5EF4-FFF2-40B4-BE49-F238E27FC236}">
              <a16:creationId xmlns:a16="http://schemas.microsoft.com/office/drawing/2014/main" id="{A6192F43-71D2-4361-B608-89EBA65CE812}"/>
            </a:ext>
          </a:extLst>
        </xdr:cNvPr>
        <xdr:cNvSpPr txBox="1"/>
      </xdr:nvSpPr>
      <xdr:spPr>
        <a:xfrm>
          <a:off x="12611744" y="14382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39206</xdr:rowOff>
    </xdr:from>
    <xdr:ext cx="405111" cy="259045"/>
    <xdr:sp macro="" textlink="">
      <xdr:nvSpPr>
        <xdr:cNvPr id="648" name="n_1mainValue【消防施設】&#10;有形固定資産減価償却率">
          <a:extLst>
            <a:ext uri="{FF2B5EF4-FFF2-40B4-BE49-F238E27FC236}">
              <a16:creationId xmlns:a16="http://schemas.microsoft.com/office/drawing/2014/main" id="{7FE31CAF-B744-4809-8BBA-832E107CD6B9}"/>
            </a:ext>
          </a:extLst>
        </xdr:cNvPr>
        <xdr:cNvSpPr txBox="1"/>
      </xdr:nvSpPr>
      <xdr:spPr>
        <a:xfrm>
          <a:off x="15266044" y="14612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3283</xdr:rowOff>
    </xdr:from>
    <xdr:ext cx="405111" cy="259045"/>
    <xdr:sp macro="" textlink="">
      <xdr:nvSpPr>
        <xdr:cNvPr id="649" name="n_2mainValue【消防施設】&#10;有形固定資産減価償却率">
          <a:extLst>
            <a:ext uri="{FF2B5EF4-FFF2-40B4-BE49-F238E27FC236}">
              <a16:creationId xmlns:a16="http://schemas.microsoft.com/office/drawing/2014/main" id="{8E2AAC93-342B-4FF3-AE6F-653A26B1687D}"/>
            </a:ext>
          </a:extLst>
        </xdr:cNvPr>
        <xdr:cNvSpPr txBox="1"/>
      </xdr:nvSpPr>
      <xdr:spPr>
        <a:xfrm>
          <a:off x="14389744" y="14576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137177</xdr:rowOff>
    </xdr:from>
    <xdr:ext cx="405111" cy="259045"/>
    <xdr:sp macro="" textlink="">
      <xdr:nvSpPr>
        <xdr:cNvPr id="650" name="n_3mainValue【消防施設】&#10;有形固定資産減価償却率">
          <a:extLst>
            <a:ext uri="{FF2B5EF4-FFF2-40B4-BE49-F238E27FC236}">
              <a16:creationId xmlns:a16="http://schemas.microsoft.com/office/drawing/2014/main" id="{B5C2D1DF-6F27-4B23-AA93-CBE5074D8B98}"/>
            </a:ext>
          </a:extLst>
        </xdr:cNvPr>
        <xdr:cNvSpPr txBox="1"/>
      </xdr:nvSpPr>
      <xdr:spPr>
        <a:xfrm>
          <a:off x="13500744" y="1453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146248</xdr:rowOff>
    </xdr:from>
    <xdr:ext cx="405111" cy="259045"/>
    <xdr:sp macro="" textlink="">
      <xdr:nvSpPr>
        <xdr:cNvPr id="651" name="n_4mainValue【消防施設】&#10;有形固定資産減価償却率">
          <a:extLst>
            <a:ext uri="{FF2B5EF4-FFF2-40B4-BE49-F238E27FC236}">
              <a16:creationId xmlns:a16="http://schemas.microsoft.com/office/drawing/2014/main" id="{7DE5EADD-7582-46A2-9122-B73B203DA0C9}"/>
            </a:ext>
          </a:extLst>
        </xdr:cNvPr>
        <xdr:cNvSpPr txBox="1"/>
      </xdr:nvSpPr>
      <xdr:spPr>
        <a:xfrm>
          <a:off x="12611744" y="1403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2" name="正方形/長方形 651">
          <a:extLst>
            <a:ext uri="{FF2B5EF4-FFF2-40B4-BE49-F238E27FC236}">
              <a16:creationId xmlns:a16="http://schemas.microsoft.com/office/drawing/2014/main" id="{7F86C14A-82CB-4007-ACF0-6E20BEFD1887}"/>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3" name="正方形/長方形 652">
          <a:extLst>
            <a:ext uri="{FF2B5EF4-FFF2-40B4-BE49-F238E27FC236}">
              <a16:creationId xmlns:a16="http://schemas.microsoft.com/office/drawing/2014/main" id="{E11822AE-992D-4937-8D49-6401B9C430F1}"/>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4" name="正方形/長方形 653">
          <a:extLst>
            <a:ext uri="{FF2B5EF4-FFF2-40B4-BE49-F238E27FC236}">
              <a16:creationId xmlns:a16="http://schemas.microsoft.com/office/drawing/2014/main" id="{08A7034E-66BC-4AB1-A043-10C61AE0EC37}"/>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5" name="正方形/長方形 654">
          <a:extLst>
            <a:ext uri="{FF2B5EF4-FFF2-40B4-BE49-F238E27FC236}">
              <a16:creationId xmlns:a16="http://schemas.microsoft.com/office/drawing/2014/main" id="{CB812726-A81B-402A-ABC5-0793C3B0A1D5}"/>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6" name="正方形/長方形 655">
          <a:extLst>
            <a:ext uri="{FF2B5EF4-FFF2-40B4-BE49-F238E27FC236}">
              <a16:creationId xmlns:a16="http://schemas.microsoft.com/office/drawing/2014/main" id="{9F69D533-E683-42F5-BCD9-1A0EEDC905B6}"/>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7" name="正方形/長方形 656">
          <a:extLst>
            <a:ext uri="{FF2B5EF4-FFF2-40B4-BE49-F238E27FC236}">
              <a16:creationId xmlns:a16="http://schemas.microsoft.com/office/drawing/2014/main" id="{1750B551-F111-4D77-8C65-061C3044176F}"/>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8" name="正方形/長方形 657">
          <a:extLst>
            <a:ext uri="{FF2B5EF4-FFF2-40B4-BE49-F238E27FC236}">
              <a16:creationId xmlns:a16="http://schemas.microsoft.com/office/drawing/2014/main" id="{CA78CE04-6BA3-4FAA-BAA3-4A7370BF3C9B}"/>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9" name="正方形/長方形 658">
          <a:extLst>
            <a:ext uri="{FF2B5EF4-FFF2-40B4-BE49-F238E27FC236}">
              <a16:creationId xmlns:a16="http://schemas.microsoft.com/office/drawing/2014/main" id="{6794C450-AFBE-4F98-8E58-55688842AA84}"/>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60" name="テキスト ボックス 659">
          <a:extLst>
            <a:ext uri="{FF2B5EF4-FFF2-40B4-BE49-F238E27FC236}">
              <a16:creationId xmlns:a16="http://schemas.microsoft.com/office/drawing/2014/main" id="{5CCA12B5-C2DE-42F4-9825-07A7AF320E17}"/>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61" name="直線コネクタ 660">
          <a:extLst>
            <a:ext uri="{FF2B5EF4-FFF2-40B4-BE49-F238E27FC236}">
              <a16:creationId xmlns:a16="http://schemas.microsoft.com/office/drawing/2014/main" id="{8022E3AC-50FB-4E44-B130-8136042FCAA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62" name="直線コネクタ 661">
          <a:extLst>
            <a:ext uri="{FF2B5EF4-FFF2-40B4-BE49-F238E27FC236}">
              <a16:creationId xmlns:a16="http://schemas.microsoft.com/office/drawing/2014/main" id="{54A66D8D-3DB0-4DEB-9911-97416254DA97}"/>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63" name="テキスト ボックス 662">
          <a:extLst>
            <a:ext uri="{FF2B5EF4-FFF2-40B4-BE49-F238E27FC236}">
              <a16:creationId xmlns:a16="http://schemas.microsoft.com/office/drawing/2014/main" id="{B27CBE0F-3A0A-4CD0-8ABD-1CA3DB31702A}"/>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64" name="直線コネクタ 663">
          <a:extLst>
            <a:ext uri="{FF2B5EF4-FFF2-40B4-BE49-F238E27FC236}">
              <a16:creationId xmlns:a16="http://schemas.microsoft.com/office/drawing/2014/main" id="{EBBA7B8E-5E41-429B-B3E6-4DFF451C698D}"/>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65" name="テキスト ボックス 664">
          <a:extLst>
            <a:ext uri="{FF2B5EF4-FFF2-40B4-BE49-F238E27FC236}">
              <a16:creationId xmlns:a16="http://schemas.microsoft.com/office/drawing/2014/main" id="{B2775028-84AE-4860-BD5E-14CDF85D6EFE}"/>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66" name="直線コネクタ 665">
          <a:extLst>
            <a:ext uri="{FF2B5EF4-FFF2-40B4-BE49-F238E27FC236}">
              <a16:creationId xmlns:a16="http://schemas.microsoft.com/office/drawing/2014/main" id="{DC8622EE-A1DA-436D-82E5-B8E411ED2A83}"/>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67" name="テキスト ボックス 666">
          <a:extLst>
            <a:ext uri="{FF2B5EF4-FFF2-40B4-BE49-F238E27FC236}">
              <a16:creationId xmlns:a16="http://schemas.microsoft.com/office/drawing/2014/main" id="{A8BBAF55-E4B1-4F40-83DE-38B06AA3C597}"/>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68" name="直線コネクタ 667">
          <a:extLst>
            <a:ext uri="{FF2B5EF4-FFF2-40B4-BE49-F238E27FC236}">
              <a16:creationId xmlns:a16="http://schemas.microsoft.com/office/drawing/2014/main" id="{8A6AB60E-380F-4098-81AD-D946378FF765}"/>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69" name="テキスト ボックス 668">
          <a:extLst>
            <a:ext uri="{FF2B5EF4-FFF2-40B4-BE49-F238E27FC236}">
              <a16:creationId xmlns:a16="http://schemas.microsoft.com/office/drawing/2014/main" id="{B9E94788-0CA4-4EF9-AD58-EE7EB0614BFF}"/>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70" name="直線コネクタ 669">
          <a:extLst>
            <a:ext uri="{FF2B5EF4-FFF2-40B4-BE49-F238E27FC236}">
              <a16:creationId xmlns:a16="http://schemas.microsoft.com/office/drawing/2014/main" id="{27AFEC5E-9E51-4DC8-ABFA-CE8766110D61}"/>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71" name="テキスト ボックス 670">
          <a:extLst>
            <a:ext uri="{FF2B5EF4-FFF2-40B4-BE49-F238E27FC236}">
              <a16:creationId xmlns:a16="http://schemas.microsoft.com/office/drawing/2014/main" id="{3D94E306-A4DD-4368-85FA-A483B7AF9911}"/>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72" name="直線コネクタ 671">
          <a:extLst>
            <a:ext uri="{FF2B5EF4-FFF2-40B4-BE49-F238E27FC236}">
              <a16:creationId xmlns:a16="http://schemas.microsoft.com/office/drawing/2014/main" id="{3B35015F-EE21-4D10-9E62-1E0ACF28BD00}"/>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73" name="テキスト ボックス 672">
          <a:extLst>
            <a:ext uri="{FF2B5EF4-FFF2-40B4-BE49-F238E27FC236}">
              <a16:creationId xmlns:a16="http://schemas.microsoft.com/office/drawing/2014/main" id="{6EDDA684-0079-432A-ADA0-3BD0E6E8A11A}"/>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4" name="直線コネクタ 673">
          <a:extLst>
            <a:ext uri="{FF2B5EF4-FFF2-40B4-BE49-F238E27FC236}">
              <a16:creationId xmlns:a16="http://schemas.microsoft.com/office/drawing/2014/main" id="{5354D012-E458-4D6D-8E6F-FC5F36DA1156}"/>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5" name="テキスト ボックス 674">
          <a:extLst>
            <a:ext uri="{FF2B5EF4-FFF2-40B4-BE49-F238E27FC236}">
              <a16:creationId xmlns:a16="http://schemas.microsoft.com/office/drawing/2014/main" id="{2465DDB5-879B-4E59-AA0A-C5311BE7E457}"/>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6" name="【消防施設】&#10;一人当たり面積グラフ枠">
          <a:extLst>
            <a:ext uri="{FF2B5EF4-FFF2-40B4-BE49-F238E27FC236}">
              <a16:creationId xmlns:a16="http://schemas.microsoft.com/office/drawing/2014/main" id="{13DD1383-F72B-4D0B-BBB2-FA6524486595}"/>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91439</xdr:rowOff>
    </xdr:from>
    <xdr:to>
      <xdr:col>116</xdr:col>
      <xdr:colOff>62864</xdr:colOff>
      <xdr:row>86</xdr:row>
      <xdr:rowOff>166551</xdr:rowOff>
    </xdr:to>
    <xdr:cxnSp macro="">
      <xdr:nvCxnSpPr>
        <xdr:cNvPr id="677" name="直線コネクタ 676">
          <a:extLst>
            <a:ext uri="{FF2B5EF4-FFF2-40B4-BE49-F238E27FC236}">
              <a16:creationId xmlns:a16="http://schemas.microsoft.com/office/drawing/2014/main" id="{C81371DD-EF04-4B6C-8F39-A52B954A4F82}"/>
            </a:ext>
          </a:extLst>
        </xdr:cNvPr>
        <xdr:cNvCxnSpPr/>
      </xdr:nvCxnSpPr>
      <xdr:spPr>
        <a:xfrm flipV="1">
          <a:off x="22160864" y="13464539"/>
          <a:ext cx="0" cy="1446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170378</xdr:rowOff>
    </xdr:from>
    <xdr:ext cx="469744" cy="259045"/>
    <xdr:sp macro="" textlink="">
      <xdr:nvSpPr>
        <xdr:cNvPr id="678" name="【消防施設】&#10;一人当たり面積最小値テキスト">
          <a:extLst>
            <a:ext uri="{FF2B5EF4-FFF2-40B4-BE49-F238E27FC236}">
              <a16:creationId xmlns:a16="http://schemas.microsoft.com/office/drawing/2014/main" id="{35E7AC8D-EF1E-443A-A098-FBE23477E0C6}"/>
            </a:ext>
          </a:extLst>
        </xdr:cNvPr>
        <xdr:cNvSpPr txBox="1"/>
      </xdr:nvSpPr>
      <xdr:spPr>
        <a:xfrm>
          <a:off x="22199600" y="14915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166551</xdr:rowOff>
    </xdr:from>
    <xdr:to>
      <xdr:col>116</xdr:col>
      <xdr:colOff>152400</xdr:colOff>
      <xdr:row>86</xdr:row>
      <xdr:rowOff>166551</xdr:rowOff>
    </xdr:to>
    <xdr:cxnSp macro="">
      <xdr:nvCxnSpPr>
        <xdr:cNvPr id="679" name="直線コネクタ 678">
          <a:extLst>
            <a:ext uri="{FF2B5EF4-FFF2-40B4-BE49-F238E27FC236}">
              <a16:creationId xmlns:a16="http://schemas.microsoft.com/office/drawing/2014/main" id="{C013071A-16C1-4C5B-BAA0-91DEACCA9234}"/>
            </a:ext>
          </a:extLst>
        </xdr:cNvPr>
        <xdr:cNvCxnSpPr/>
      </xdr:nvCxnSpPr>
      <xdr:spPr>
        <a:xfrm>
          <a:off x="22072600" y="14911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38116</xdr:rowOff>
    </xdr:from>
    <xdr:ext cx="469744" cy="259045"/>
    <xdr:sp macro="" textlink="">
      <xdr:nvSpPr>
        <xdr:cNvPr id="680" name="【消防施設】&#10;一人当たり面積最大値テキスト">
          <a:extLst>
            <a:ext uri="{FF2B5EF4-FFF2-40B4-BE49-F238E27FC236}">
              <a16:creationId xmlns:a16="http://schemas.microsoft.com/office/drawing/2014/main" id="{C321D098-D3F7-4F5D-8313-43B6D304B3DF}"/>
            </a:ext>
          </a:extLst>
        </xdr:cNvPr>
        <xdr:cNvSpPr txBox="1"/>
      </xdr:nvSpPr>
      <xdr:spPr>
        <a:xfrm>
          <a:off x="22199600" y="13239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91439</xdr:rowOff>
    </xdr:from>
    <xdr:to>
      <xdr:col>116</xdr:col>
      <xdr:colOff>152400</xdr:colOff>
      <xdr:row>78</xdr:row>
      <xdr:rowOff>91439</xdr:rowOff>
    </xdr:to>
    <xdr:cxnSp macro="">
      <xdr:nvCxnSpPr>
        <xdr:cNvPr id="681" name="直線コネクタ 680">
          <a:extLst>
            <a:ext uri="{FF2B5EF4-FFF2-40B4-BE49-F238E27FC236}">
              <a16:creationId xmlns:a16="http://schemas.microsoft.com/office/drawing/2014/main" id="{4093DE27-6FBE-4981-B8C4-04AC61EF6A02}"/>
            </a:ext>
          </a:extLst>
        </xdr:cNvPr>
        <xdr:cNvCxnSpPr/>
      </xdr:nvCxnSpPr>
      <xdr:spPr>
        <a:xfrm>
          <a:off x="22072600" y="13464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17253</xdr:rowOff>
    </xdr:from>
    <xdr:ext cx="469744" cy="259045"/>
    <xdr:sp macro="" textlink="">
      <xdr:nvSpPr>
        <xdr:cNvPr id="682" name="【消防施設】&#10;一人当たり面積平均値テキスト">
          <a:extLst>
            <a:ext uri="{FF2B5EF4-FFF2-40B4-BE49-F238E27FC236}">
              <a16:creationId xmlns:a16="http://schemas.microsoft.com/office/drawing/2014/main" id="{035491D9-292D-4F8B-9BC2-2292078B6268}"/>
            </a:ext>
          </a:extLst>
        </xdr:cNvPr>
        <xdr:cNvSpPr txBox="1"/>
      </xdr:nvSpPr>
      <xdr:spPr>
        <a:xfrm>
          <a:off x="22199600" y="144190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165826</xdr:rowOff>
    </xdr:from>
    <xdr:to>
      <xdr:col>116</xdr:col>
      <xdr:colOff>114300</xdr:colOff>
      <xdr:row>85</xdr:row>
      <xdr:rowOff>95976</xdr:rowOff>
    </xdr:to>
    <xdr:sp macro="" textlink="">
      <xdr:nvSpPr>
        <xdr:cNvPr id="683" name="フローチャート: 判断 682">
          <a:extLst>
            <a:ext uri="{FF2B5EF4-FFF2-40B4-BE49-F238E27FC236}">
              <a16:creationId xmlns:a16="http://schemas.microsoft.com/office/drawing/2014/main" id="{56EC8BB5-648F-4346-BB79-FFB83CE98477}"/>
            </a:ext>
          </a:extLst>
        </xdr:cNvPr>
        <xdr:cNvSpPr/>
      </xdr:nvSpPr>
      <xdr:spPr>
        <a:xfrm>
          <a:off x="22110700" y="1456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45538</xdr:rowOff>
    </xdr:from>
    <xdr:to>
      <xdr:col>112</xdr:col>
      <xdr:colOff>38100</xdr:colOff>
      <xdr:row>85</xdr:row>
      <xdr:rowOff>147138</xdr:rowOff>
    </xdr:to>
    <xdr:sp macro="" textlink="">
      <xdr:nvSpPr>
        <xdr:cNvPr id="684" name="フローチャート: 判断 683">
          <a:extLst>
            <a:ext uri="{FF2B5EF4-FFF2-40B4-BE49-F238E27FC236}">
              <a16:creationId xmlns:a16="http://schemas.microsoft.com/office/drawing/2014/main" id="{AB8671B0-6DD1-4DD9-ABB7-C40512418D5A}"/>
            </a:ext>
          </a:extLst>
        </xdr:cNvPr>
        <xdr:cNvSpPr/>
      </xdr:nvSpPr>
      <xdr:spPr>
        <a:xfrm>
          <a:off x="21272500" y="1461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49893</xdr:rowOff>
    </xdr:from>
    <xdr:to>
      <xdr:col>107</xdr:col>
      <xdr:colOff>101600</xdr:colOff>
      <xdr:row>85</xdr:row>
      <xdr:rowOff>151493</xdr:rowOff>
    </xdr:to>
    <xdr:sp macro="" textlink="">
      <xdr:nvSpPr>
        <xdr:cNvPr id="685" name="フローチャート: 判断 684">
          <a:extLst>
            <a:ext uri="{FF2B5EF4-FFF2-40B4-BE49-F238E27FC236}">
              <a16:creationId xmlns:a16="http://schemas.microsoft.com/office/drawing/2014/main" id="{A72488D9-4A6A-47BF-9593-523B131F35DD}"/>
            </a:ext>
          </a:extLst>
        </xdr:cNvPr>
        <xdr:cNvSpPr/>
      </xdr:nvSpPr>
      <xdr:spPr>
        <a:xfrm>
          <a:off x="203835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55336</xdr:rowOff>
    </xdr:from>
    <xdr:to>
      <xdr:col>102</xdr:col>
      <xdr:colOff>165100</xdr:colOff>
      <xdr:row>85</xdr:row>
      <xdr:rowOff>156936</xdr:rowOff>
    </xdr:to>
    <xdr:sp macro="" textlink="">
      <xdr:nvSpPr>
        <xdr:cNvPr id="686" name="フローチャート: 判断 685">
          <a:extLst>
            <a:ext uri="{FF2B5EF4-FFF2-40B4-BE49-F238E27FC236}">
              <a16:creationId xmlns:a16="http://schemas.microsoft.com/office/drawing/2014/main" id="{21A30639-D908-4F69-AE8A-4A3C8B3475E1}"/>
            </a:ext>
          </a:extLst>
        </xdr:cNvPr>
        <xdr:cNvSpPr/>
      </xdr:nvSpPr>
      <xdr:spPr>
        <a:xfrm>
          <a:off x="19494500" y="1462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49893</xdr:rowOff>
    </xdr:from>
    <xdr:to>
      <xdr:col>98</xdr:col>
      <xdr:colOff>38100</xdr:colOff>
      <xdr:row>85</xdr:row>
      <xdr:rowOff>151493</xdr:rowOff>
    </xdr:to>
    <xdr:sp macro="" textlink="">
      <xdr:nvSpPr>
        <xdr:cNvPr id="687" name="フローチャート: 判断 686">
          <a:extLst>
            <a:ext uri="{FF2B5EF4-FFF2-40B4-BE49-F238E27FC236}">
              <a16:creationId xmlns:a16="http://schemas.microsoft.com/office/drawing/2014/main" id="{4D800A28-8FF2-4F62-AF6B-126104003D6D}"/>
            </a:ext>
          </a:extLst>
        </xdr:cNvPr>
        <xdr:cNvSpPr/>
      </xdr:nvSpPr>
      <xdr:spPr>
        <a:xfrm>
          <a:off x="186055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8" name="テキスト ボックス 687">
          <a:extLst>
            <a:ext uri="{FF2B5EF4-FFF2-40B4-BE49-F238E27FC236}">
              <a16:creationId xmlns:a16="http://schemas.microsoft.com/office/drawing/2014/main" id="{3540487A-B9FF-49DB-82EA-FDBF64D78A45}"/>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9" name="テキスト ボックス 688">
          <a:extLst>
            <a:ext uri="{FF2B5EF4-FFF2-40B4-BE49-F238E27FC236}">
              <a16:creationId xmlns:a16="http://schemas.microsoft.com/office/drawing/2014/main" id="{7416E5CA-B28D-43A2-888E-26162F463439}"/>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90" name="テキスト ボックス 689">
          <a:extLst>
            <a:ext uri="{FF2B5EF4-FFF2-40B4-BE49-F238E27FC236}">
              <a16:creationId xmlns:a16="http://schemas.microsoft.com/office/drawing/2014/main" id="{1EEB9845-F6A8-4F6E-A7D6-52B2B82B5812}"/>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91" name="テキスト ボックス 690">
          <a:extLst>
            <a:ext uri="{FF2B5EF4-FFF2-40B4-BE49-F238E27FC236}">
              <a16:creationId xmlns:a16="http://schemas.microsoft.com/office/drawing/2014/main" id="{4FF569BB-67CF-4495-8F12-C401BC322DB3}"/>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92" name="テキスト ボックス 691">
          <a:extLst>
            <a:ext uri="{FF2B5EF4-FFF2-40B4-BE49-F238E27FC236}">
              <a16:creationId xmlns:a16="http://schemas.microsoft.com/office/drawing/2014/main" id="{87A16E71-2A01-4FD1-BE6D-65F41C391045}"/>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73842</xdr:rowOff>
    </xdr:from>
    <xdr:to>
      <xdr:col>116</xdr:col>
      <xdr:colOff>114300</xdr:colOff>
      <xdr:row>86</xdr:row>
      <xdr:rowOff>3992</xdr:rowOff>
    </xdr:to>
    <xdr:sp macro="" textlink="">
      <xdr:nvSpPr>
        <xdr:cNvPr id="693" name="楕円 692">
          <a:extLst>
            <a:ext uri="{FF2B5EF4-FFF2-40B4-BE49-F238E27FC236}">
              <a16:creationId xmlns:a16="http://schemas.microsoft.com/office/drawing/2014/main" id="{C7432BB0-44FD-424F-A140-F1B8B3BC5D39}"/>
            </a:ext>
          </a:extLst>
        </xdr:cNvPr>
        <xdr:cNvSpPr/>
      </xdr:nvSpPr>
      <xdr:spPr>
        <a:xfrm>
          <a:off x="22110700" y="1464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52269</xdr:rowOff>
    </xdr:from>
    <xdr:ext cx="469744" cy="259045"/>
    <xdr:sp macro="" textlink="">
      <xdr:nvSpPr>
        <xdr:cNvPr id="694" name="【消防施設】&#10;一人当たり面積該当値テキスト">
          <a:extLst>
            <a:ext uri="{FF2B5EF4-FFF2-40B4-BE49-F238E27FC236}">
              <a16:creationId xmlns:a16="http://schemas.microsoft.com/office/drawing/2014/main" id="{1128A6FB-2317-4A49-A05C-86EF661F888B}"/>
            </a:ext>
          </a:extLst>
        </xdr:cNvPr>
        <xdr:cNvSpPr txBox="1"/>
      </xdr:nvSpPr>
      <xdr:spPr>
        <a:xfrm>
          <a:off x="22199600" y="14625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79284</xdr:rowOff>
    </xdr:from>
    <xdr:to>
      <xdr:col>112</xdr:col>
      <xdr:colOff>38100</xdr:colOff>
      <xdr:row>86</xdr:row>
      <xdr:rowOff>9434</xdr:rowOff>
    </xdr:to>
    <xdr:sp macro="" textlink="">
      <xdr:nvSpPr>
        <xdr:cNvPr id="695" name="楕円 694">
          <a:extLst>
            <a:ext uri="{FF2B5EF4-FFF2-40B4-BE49-F238E27FC236}">
              <a16:creationId xmlns:a16="http://schemas.microsoft.com/office/drawing/2014/main" id="{A5A22E61-3502-47D7-850C-8CE750CABC7E}"/>
            </a:ext>
          </a:extLst>
        </xdr:cNvPr>
        <xdr:cNvSpPr/>
      </xdr:nvSpPr>
      <xdr:spPr>
        <a:xfrm>
          <a:off x="21272500" y="14652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124642</xdr:rowOff>
    </xdr:from>
    <xdr:to>
      <xdr:col>116</xdr:col>
      <xdr:colOff>63500</xdr:colOff>
      <xdr:row>85</xdr:row>
      <xdr:rowOff>130084</xdr:rowOff>
    </xdr:to>
    <xdr:cxnSp macro="">
      <xdr:nvCxnSpPr>
        <xdr:cNvPr id="696" name="直線コネクタ 695">
          <a:extLst>
            <a:ext uri="{FF2B5EF4-FFF2-40B4-BE49-F238E27FC236}">
              <a16:creationId xmlns:a16="http://schemas.microsoft.com/office/drawing/2014/main" id="{EE99E352-9C4F-4352-99C1-E4A90615262A}"/>
            </a:ext>
          </a:extLst>
        </xdr:cNvPr>
        <xdr:cNvCxnSpPr/>
      </xdr:nvCxnSpPr>
      <xdr:spPr>
        <a:xfrm flipV="1">
          <a:off x="21323300" y="14697892"/>
          <a:ext cx="838200" cy="5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87993</xdr:rowOff>
    </xdr:from>
    <xdr:to>
      <xdr:col>107</xdr:col>
      <xdr:colOff>101600</xdr:colOff>
      <xdr:row>86</xdr:row>
      <xdr:rowOff>18143</xdr:rowOff>
    </xdr:to>
    <xdr:sp macro="" textlink="">
      <xdr:nvSpPr>
        <xdr:cNvPr id="697" name="楕円 696">
          <a:extLst>
            <a:ext uri="{FF2B5EF4-FFF2-40B4-BE49-F238E27FC236}">
              <a16:creationId xmlns:a16="http://schemas.microsoft.com/office/drawing/2014/main" id="{7A9B5B7E-5856-4E3B-BF7C-C9D06457DEFE}"/>
            </a:ext>
          </a:extLst>
        </xdr:cNvPr>
        <xdr:cNvSpPr/>
      </xdr:nvSpPr>
      <xdr:spPr>
        <a:xfrm>
          <a:off x="20383500" y="14661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130084</xdr:rowOff>
    </xdr:from>
    <xdr:to>
      <xdr:col>111</xdr:col>
      <xdr:colOff>177800</xdr:colOff>
      <xdr:row>85</xdr:row>
      <xdr:rowOff>138793</xdr:rowOff>
    </xdr:to>
    <xdr:cxnSp macro="">
      <xdr:nvCxnSpPr>
        <xdr:cNvPr id="698" name="直線コネクタ 697">
          <a:extLst>
            <a:ext uri="{FF2B5EF4-FFF2-40B4-BE49-F238E27FC236}">
              <a16:creationId xmlns:a16="http://schemas.microsoft.com/office/drawing/2014/main" id="{639634D2-F068-4FB1-99BA-5FE0AC9630BD}"/>
            </a:ext>
          </a:extLst>
        </xdr:cNvPr>
        <xdr:cNvCxnSpPr/>
      </xdr:nvCxnSpPr>
      <xdr:spPr>
        <a:xfrm flipV="1">
          <a:off x="20434300" y="14703334"/>
          <a:ext cx="889000" cy="8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93436</xdr:rowOff>
    </xdr:from>
    <xdr:to>
      <xdr:col>102</xdr:col>
      <xdr:colOff>165100</xdr:colOff>
      <xdr:row>86</xdr:row>
      <xdr:rowOff>23586</xdr:rowOff>
    </xdr:to>
    <xdr:sp macro="" textlink="">
      <xdr:nvSpPr>
        <xdr:cNvPr id="699" name="楕円 698">
          <a:extLst>
            <a:ext uri="{FF2B5EF4-FFF2-40B4-BE49-F238E27FC236}">
              <a16:creationId xmlns:a16="http://schemas.microsoft.com/office/drawing/2014/main" id="{A01BF861-9CB2-448D-BBDE-380664174576}"/>
            </a:ext>
          </a:extLst>
        </xdr:cNvPr>
        <xdr:cNvSpPr/>
      </xdr:nvSpPr>
      <xdr:spPr>
        <a:xfrm>
          <a:off x="19494500" y="1466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138793</xdr:rowOff>
    </xdr:from>
    <xdr:to>
      <xdr:col>107</xdr:col>
      <xdr:colOff>50800</xdr:colOff>
      <xdr:row>85</xdr:row>
      <xdr:rowOff>144236</xdr:rowOff>
    </xdr:to>
    <xdr:cxnSp macro="">
      <xdr:nvCxnSpPr>
        <xdr:cNvPr id="700" name="直線コネクタ 699">
          <a:extLst>
            <a:ext uri="{FF2B5EF4-FFF2-40B4-BE49-F238E27FC236}">
              <a16:creationId xmlns:a16="http://schemas.microsoft.com/office/drawing/2014/main" id="{26BDFB04-C958-43F0-8F5C-75DD449F7652}"/>
            </a:ext>
          </a:extLst>
        </xdr:cNvPr>
        <xdr:cNvCxnSpPr/>
      </xdr:nvCxnSpPr>
      <xdr:spPr>
        <a:xfrm flipV="1">
          <a:off x="19545300" y="14712043"/>
          <a:ext cx="8890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99968</xdr:rowOff>
    </xdr:from>
    <xdr:to>
      <xdr:col>98</xdr:col>
      <xdr:colOff>38100</xdr:colOff>
      <xdr:row>86</xdr:row>
      <xdr:rowOff>30118</xdr:rowOff>
    </xdr:to>
    <xdr:sp macro="" textlink="">
      <xdr:nvSpPr>
        <xdr:cNvPr id="701" name="楕円 700">
          <a:extLst>
            <a:ext uri="{FF2B5EF4-FFF2-40B4-BE49-F238E27FC236}">
              <a16:creationId xmlns:a16="http://schemas.microsoft.com/office/drawing/2014/main" id="{D1BFA443-2A8B-4EF4-8687-F66888798459}"/>
            </a:ext>
          </a:extLst>
        </xdr:cNvPr>
        <xdr:cNvSpPr/>
      </xdr:nvSpPr>
      <xdr:spPr>
        <a:xfrm>
          <a:off x="18605500" y="1467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144236</xdr:rowOff>
    </xdr:from>
    <xdr:to>
      <xdr:col>102</xdr:col>
      <xdr:colOff>114300</xdr:colOff>
      <xdr:row>85</xdr:row>
      <xdr:rowOff>150768</xdr:rowOff>
    </xdr:to>
    <xdr:cxnSp macro="">
      <xdr:nvCxnSpPr>
        <xdr:cNvPr id="702" name="直線コネクタ 701">
          <a:extLst>
            <a:ext uri="{FF2B5EF4-FFF2-40B4-BE49-F238E27FC236}">
              <a16:creationId xmlns:a16="http://schemas.microsoft.com/office/drawing/2014/main" id="{B2C354F4-1BB2-4BFB-AD64-063DF9377276}"/>
            </a:ext>
          </a:extLst>
        </xdr:cNvPr>
        <xdr:cNvCxnSpPr/>
      </xdr:nvCxnSpPr>
      <xdr:spPr>
        <a:xfrm flipV="1">
          <a:off x="18656300" y="14717486"/>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163665</xdr:rowOff>
    </xdr:from>
    <xdr:ext cx="469744" cy="259045"/>
    <xdr:sp macro="" textlink="">
      <xdr:nvSpPr>
        <xdr:cNvPr id="703" name="n_1aveValue【消防施設】&#10;一人当たり面積">
          <a:extLst>
            <a:ext uri="{FF2B5EF4-FFF2-40B4-BE49-F238E27FC236}">
              <a16:creationId xmlns:a16="http://schemas.microsoft.com/office/drawing/2014/main" id="{A3D57AC9-B965-4308-8D44-A1F8C513CA0D}"/>
            </a:ext>
          </a:extLst>
        </xdr:cNvPr>
        <xdr:cNvSpPr txBox="1"/>
      </xdr:nvSpPr>
      <xdr:spPr>
        <a:xfrm>
          <a:off x="21075727" y="14394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168020</xdr:rowOff>
    </xdr:from>
    <xdr:ext cx="469744" cy="259045"/>
    <xdr:sp macro="" textlink="">
      <xdr:nvSpPr>
        <xdr:cNvPr id="704" name="n_2aveValue【消防施設】&#10;一人当たり面積">
          <a:extLst>
            <a:ext uri="{FF2B5EF4-FFF2-40B4-BE49-F238E27FC236}">
              <a16:creationId xmlns:a16="http://schemas.microsoft.com/office/drawing/2014/main" id="{14CC7591-2BE7-4EB1-A74D-84724389F922}"/>
            </a:ext>
          </a:extLst>
        </xdr:cNvPr>
        <xdr:cNvSpPr txBox="1"/>
      </xdr:nvSpPr>
      <xdr:spPr>
        <a:xfrm>
          <a:off x="20199427" y="14398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2013</xdr:rowOff>
    </xdr:from>
    <xdr:ext cx="469744" cy="259045"/>
    <xdr:sp macro="" textlink="">
      <xdr:nvSpPr>
        <xdr:cNvPr id="705" name="n_3aveValue【消防施設】&#10;一人当たり面積">
          <a:extLst>
            <a:ext uri="{FF2B5EF4-FFF2-40B4-BE49-F238E27FC236}">
              <a16:creationId xmlns:a16="http://schemas.microsoft.com/office/drawing/2014/main" id="{5FFE3F02-3E81-44E1-9F1C-2A3BF4565B77}"/>
            </a:ext>
          </a:extLst>
        </xdr:cNvPr>
        <xdr:cNvSpPr txBox="1"/>
      </xdr:nvSpPr>
      <xdr:spPr>
        <a:xfrm>
          <a:off x="19310427" y="14403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168020</xdr:rowOff>
    </xdr:from>
    <xdr:ext cx="469744" cy="259045"/>
    <xdr:sp macro="" textlink="">
      <xdr:nvSpPr>
        <xdr:cNvPr id="706" name="n_4aveValue【消防施設】&#10;一人当たり面積">
          <a:extLst>
            <a:ext uri="{FF2B5EF4-FFF2-40B4-BE49-F238E27FC236}">
              <a16:creationId xmlns:a16="http://schemas.microsoft.com/office/drawing/2014/main" id="{22CC7A02-BCED-4391-AF3D-75E0981C9F3E}"/>
            </a:ext>
          </a:extLst>
        </xdr:cNvPr>
        <xdr:cNvSpPr txBox="1"/>
      </xdr:nvSpPr>
      <xdr:spPr>
        <a:xfrm>
          <a:off x="18421427" y="14398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561</xdr:rowOff>
    </xdr:from>
    <xdr:ext cx="469744" cy="259045"/>
    <xdr:sp macro="" textlink="">
      <xdr:nvSpPr>
        <xdr:cNvPr id="707" name="n_1mainValue【消防施設】&#10;一人当たり面積">
          <a:extLst>
            <a:ext uri="{FF2B5EF4-FFF2-40B4-BE49-F238E27FC236}">
              <a16:creationId xmlns:a16="http://schemas.microsoft.com/office/drawing/2014/main" id="{6E9C9239-3A19-4654-A3D7-F8B44A733BF0}"/>
            </a:ext>
          </a:extLst>
        </xdr:cNvPr>
        <xdr:cNvSpPr txBox="1"/>
      </xdr:nvSpPr>
      <xdr:spPr>
        <a:xfrm>
          <a:off x="21075727" y="14745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9270</xdr:rowOff>
    </xdr:from>
    <xdr:ext cx="469744" cy="259045"/>
    <xdr:sp macro="" textlink="">
      <xdr:nvSpPr>
        <xdr:cNvPr id="708" name="n_2mainValue【消防施設】&#10;一人当たり面積">
          <a:extLst>
            <a:ext uri="{FF2B5EF4-FFF2-40B4-BE49-F238E27FC236}">
              <a16:creationId xmlns:a16="http://schemas.microsoft.com/office/drawing/2014/main" id="{8C714836-0D78-4D6A-BE16-BA89B2B36FB9}"/>
            </a:ext>
          </a:extLst>
        </xdr:cNvPr>
        <xdr:cNvSpPr txBox="1"/>
      </xdr:nvSpPr>
      <xdr:spPr>
        <a:xfrm>
          <a:off x="20199427" y="14753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14713</xdr:rowOff>
    </xdr:from>
    <xdr:ext cx="469744" cy="259045"/>
    <xdr:sp macro="" textlink="">
      <xdr:nvSpPr>
        <xdr:cNvPr id="709" name="n_3mainValue【消防施設】&#10;一人当たり面積">
          <a:extLst>
            <a:ext uri="{FF2B5EF4-FFF2-40B4-BE49-F238E27FC236}">
              <a16:creationId xmlns:a16="http://schemas.microsoft.com/office/drawing/2014/main" id="{76B7BD16-CDF6-4520-B280-7F7617C118F5}"/>
            </a:ext>
          </a:extLst>
        </xdr:cNvPr>
        <xdr:cNvSpPr txBox="1"/>
      </xdr:nvSpPr>
      <xdr:spPr>
        <a:xfrm>
          <a:off x="19310427" y="14759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21245</xdr:rowOff>
    </xdr:from>
    <xdr:ext cx="469744" cy="259045"/>
    <xdr:sp macro="" textlink="">
      <xdr:nvSpPr>
        <xdr:cNvPr id="710" name="n_4mainValue【消防施設】&#10;一人当たり面積">
          <a:extLst>
            <a:ext uri="{FF2B5EF4-FFF2-40B4-BE49-F238E27FC236}">
              <a16:creationId xmlns:a16="http://schemas.microsoft.com/office/drawing/2014/main" id="{0D497B42-3665-44E8-906F-73A7E7DF3BC1}"/>
            </a:ext>
          </a:extLst>
        </xdr:cNvPr>
        <xdr:cNvSpPr txBox="1"/>
      </xdr:nvSpPr>
      <xdr:spPr>
        <a:xfrm>
          <a:off x="18421427" y="14765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11" name="正方形/長方形 710">
          <a:extLst>
            <a:ext uri="{FF2B5EF4-FFF2-40B4-BE49-F238E27FC236}">
              <a16:creationId xmlns:a16="http://schemas.microsoft.com/office/drawing/2014/main" id="{0971D513-0DC8-4C56-984E-E1F44DA36956}"/>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12" name="正方形/長方形 711">
          <a:extLst>
            <a:ext uri="{FF2B5EF4-FFF2-40B4-BE49-F238E27FC236}">
              <a16:creationId xmlns:a16="http://schemas.microsoft.com/office/drawing/2014/main" id="{BBBFFDAF-3804-4BCB-9923-14A24611E3DF}"/>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13" name="正方形/長方形 712">
          <a:extLst>
            <a:ext uri="{FF2B5EF4-FFF2-40B4-BE49-F238E27FC236}">
              <a16:creationId xmlns:a16="http://schemas.microsoft.com/office/drawing/2014/main" id="{0DF856F5-DD2B-49F3-967A-3DA3E3CCD868}"/>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14" name="正方形/長方形 713">
          <a:extLst>
            <a:ext uri="{FF2B5EF4-FFF2-40B4-BE49-F238E27FC236}">
              <a16:creationId xmlns:a16="http://schemas.microsoft.com/office/drawing/2014/main" id="{2A9F63D5-2A89-4094-8382-05D215616C61}"/>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15" name="正方形/長方形 714">
          <a:extLst>
            <a:ext uri="{FF2B5EF4-FFF2-40B4-BE49-F238E27FC236}">
              <a16:creationId xmlns:a16="http://schemas.microsoft.com/office/drawing/2014/main" id="{BC03EA1D-3827-4C44-9205-85387395D884}"/>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16" name="正方形/長方形 715">
          <a:extLst>
            <a:ext uri="{FF2B5EF4-FFF2-40B4-BE49-F238E27FC236}">
              <a16:creationId xmlns:a16="http://schemas.microsoft.com/office/drawing/2014/main" id="{5C9AA49B-E083-4A81-A3B7-4F186615EBE5}"/>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17" name="正方形/長方形 716">
          <a:extLst>
            <a:ext uri="{FF2B5EF4-FFF2-40B4-BE49-F238E27FC236}">
              <a16:creationId xmlns:a16="http://schemas.microsoft.com/office/drawing/2014/main" id="{C66C1913-19F0-47E8-92CF-871E9EFD549A}"/>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8" name="正方形/長方形 717">
          <a:extLst>
            <a:ext uri="{FF2B5EF4-FFF2-40B4-BE49-F238E27FC236}">
              <a16:creationId xmlns:a16="http://schemas.microsoft.com/office/drawing/2014/main" id="{BEA1C2DF-1590-4D3A-A56A-AC0A9ECEC3BE}"/>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19" name="テキスト ボックス 718">
          <a:extLst>
            <a:ext uri="{FF2B5EF4-FFF2-40B4-BE49-F238E27FC236}">
              <a16:creationId xmlns:a16="http://schemas.microsoft.com/office/drawing/2014/main" id="{1AA1C9E8-92A1-403A-9ECF-2AB2EC5D8B1B}"/>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20" name="直線コネクタ 719">
          <a:extLst>
            <a:ext uri="{FF2B5EF4-FFF2-40B4-BE49-F238E27FC236}">
              <a16:creationId xmlns:a16="http://schemas.microsoft.com/office/drawing/2014/main" id="{A52BD00A-7D50-49EA-BBA7-FC268645A946}"/>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21" name="テキスト ボックス 720">
          <a:extLst>
            <a:ext uri="{FF2B5EF4-FFF2-40B4-BE49-F238E27FC236}">
              <a16:creationId xmlns:a16="http://schemas.microsoft.com/office/drawing/2014/main" id="{DFBC6CC8-AC9E-46EC-997B-1A11079AABB1}"/>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22" name="直線コネクタ 721">
          <a:extLst>
            <a:ext uri="{FF2B5EF4-FFF2-40B4-BE49-F238E27FC236}">
              <a16:creationId xmlns:a16="http://schemas.microsoft.com/office/drawing/2014/main" id="{1E290401-EBFC-4887-BD9D-EC15CF24608C}"/>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23" name="テキスト ボックス 722">
          <a:extLst>
            <a:ext uri="{FF2B5EF4-FFF2-40B4-BE49-F238E27FC236}">
              <a16:creationId xmlns:a16="http://schemas.microsoft.com/office/drawing/2014/main" id="{A7562783-4049-486D-8C99-20BDAA85B4EE}"/>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24" name="直線コネクタ 723">
          <a:extLst>
            <a:ext uri="{FF2B5EF4-FFF2-40B4-BE49-F238E27FC236}">
              <a16:creationId xmlns:a16="http://schemas.microsoft.com/office/drawing/2014/main" id="{44ADE58D-C2F0-48BB-9160-281256B1436A}"/>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25" name="テキスト ボックス 724">
          <a:extLst>
            <a:ext uri="{FF2B5EF4-FFF2-40B4-BE49-F238E27FC236}">
              <a16:creationId xmlns:a16="http://schemas.microsoft.com/office/drawing/2014/main" id="{7D907041-145D-4F51-80E1-598AB5682A81}"/>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26" name="直線コネクタ 725">
          <a:extLst>
            <a:ext uri="{FF2B5EF4-FFF2-40B4-BE49-F238E27FC236}">
              <a16:creationId xmlns:a16="http://schemas.microsoft.com/office/drawing/2014/main" id="{6710846E-898E-4B1E-9A71-E266C91F0874}"/>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27" name="テキスト ボックス 726">
          <a:extLst>
            <a:ext uri="{FF2B5EF4-FFF2-40B4-BE49-F238E27FC236}">
              <a16:creationId xmlns:a16="http://schemas.microsoft.com/office/drawing/2014/main" id="{66A44941-CBCF-4069-AB3F-0B82FF006F2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28" name="直線コネクタ 727">
          <a:extLst>
            <a:ext uri="{FF2B5EF4-FFF2-40B4-BE49-F238E27FC236}">
              <a16:creationId xmlns:a16="http://schemas.microsoft.com/office/drawing/2014/main" id="{BFAA1143-B9F8-46C1-84AE-CB90FF101728}"/>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29" name="テキスト ボックス 728">
          <a:extLst>
            <a:ext uri="{FF2B5EF4-FFF2-40B4-BE49-F238E27FC236}">
              <a16:creationId xmlns:a16="http://schemas.microsoft.com/office/drawing/2014/main" id="{144FBD76-594A-4EF2-8CD3-1ED1D8DF5433}"/>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30" name="直線コネクタ 729">
          <a:extLst>
            <a:ext uri="{FF2B5EF4-FFF2-40B4-BE49-F238E27FC236}">
              <a16:creationId xmlns:a16="http://schemas.microsoft.com/office/drawing/2014/main" id="{6DE27BE9-B799-476B-815A-0B5FE7C88532}"/>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31" name="テキスト ボックス 730">
          <a:extLst>
            <a:ext uri="{FF2B5EF4-FFF2-40B4-BE49-F238E27FC236}">
              <a16:creationId xmlns:a16="http://schemas.microsoft.com/office/drawing/2014/main" id="{F7DE7766-99AC-409C-839A-FB304C2B9A83}"/>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32" name="直線コネクタ 731">
          <a:extLst>
            <a:ext uri="{FF2B5EF4-FFF2-40B4-BE49-F238E27FC236}">
              <a16:creationId xmlns:a16="http://schemas.microsoft.com/office/drawing/2014/main" id="{DF972088-D4D5-488F-9CC9-9D4A56E68AC7}"/>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33" name="テキスト ボックス 732">
          <a:extLst>
            <a:ext uri="{FF2B5EF4-FFF2-40B4-BE49-F238E27FC236}">
              <a16:creationId xmlns:a16="http://schemas.microsoft.com/office/drawing/2014/main" id="{46FB2263-A5EB-4C48-9D4C-007793F906D5}"/>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34" name="直線コネクタ 733">
          <a:extLst>
            <a:ext uri="{FF2B5EF4-FFF2-40B4-BE49-F238E27FC236}">
              <a16:creationId xmlns:a16="http://schemas.microsoft.com/office/drawing/2014/main" id="{1C917DFA-54B0-4C6C-AA4D-EEF67B704C3C}"/>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5" name="【庁舎】&#10;有形固定資産減価償却率グラフ枠">
          <a:extLst>
            <a:ext uri="{FF2B5EF4-FFF2-40B4-BE49-F238E27FC236}">
              <a16:creationId xmlns:a16="http://schemas.microsoft.com/office/drawing/2014/main" id="{4E22D2CD-367D-4CC3-A117-3609D6A28357}"/>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148045</xdr:rowOff>
    </xdr:from>
    <xdr:to>
      <xdr:col>85</xdr:col>
      <xdr:colOff>126364</xdr:colOff>
      <xdr:row>109</xdr:row>
      <xdr:rowOff>35379</xdr:rowOff>
    </xdr:to>
    <xdr:cxnSp macro="">
      <xdr:nvCxnSpPr>
        <xdr:cNvPr id="736" name="直線コネクタ 735">
          <a:extLst>
            <a:ext uri="{FF2B5EF4-FFF2-40B4-BE49-F238E27FC236}">
              <a16:creationId xmlns:a16="http://schemas.microsoft.com/office/drawing/2014/main" id="{42C84E7A-AE17-477A-8CDA-8FCB0F72F3FB}"/>
            </a:ext>
          </a:extLst>
        </xdr:cNvPr>
        <xdr:cNvCxnSpPr/>
      </xdr:nvCxnSpPr>
      <xdr:spPr>
        <a:xfrm flipV="1">
          <a:off x="16318864" y="17121595"/>
          <a:ext cx="0" cy="160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37" name="【庁舎】&#10;有形固定資産減価償却率最小値テキスト">
          <a:extLst>
            <a:ext uri="{FF2B5EF4-FFF2-40B4-BE49-F238E27FC236}">
              <a16:creationId xmlns:a16="http://schemas.microsoft.com/office/drawing/2014/main" id="{F4495645-0712-4637-BF83-822F8B8122D6}"/>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38" name="直線コネクタ 737">
          <a:extLst>
            <a:ext uri="{FF2B5EF4-FFF2-40B4-BE49-F238E27FC236}">
              <a16:creationId xmlns:a16="http://schemas.microsoft.com/office/drawing/2014/main" id="{0862F25E-F424-4D6C-B104-88CC3698C5C6}"/>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94722</xdr:rowOff>
    </xdr:from>
    <xdr:ext cx="340478" cy="259045"/>
    <xdr:sp macro="" textlink="">
      <xdr:nvSpPr>
        <xdr:cNvPr id="739" name="【庁舎】&#10;有形固定資産減価償却率最大値テキスト">
          <a:extLst>
            <a:ext uri="{FF2B5EF4-FFF2-40B4-BE49-F238E27FC236}">
              <a16:creationId xmlns:a16="http://schemas.microsoft.com/office/drawing/2014/main" id="{61770DF4-C473-446A-8968-DDC01A8A5B0C}"/>
            </a:ext>
          </a:extLst>
        </xdr:cNvPr>
        <xdr:cNvSpPr txBox="1"/>
      </xdr:nvSpPr>
      <xdr:spPr>
        <a:xfrm>
          <a:off x="16357600" y="168968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148045</xdr:rowOff>
    </xdr:from>
    <xdr:to>
      <xdr:col>86</xdr:col>
      <xdr:colOff>25400</xdr:colOff>
      <xdr:row>99</xdr:row>
      <xdr:rowOff>148045</xdr:rowOff>
    </xdr:to>
    <xdr:cxnSp macro="">
      <xdr:nvCxnSpPr>
        <xdr:cNvPr id="740" name="直線コネクタ 739">
          <a:extLst>
            <a:ext uri="{FF2B5EF4-FFF2-40B4-BE49-F238E27FC236}">
              <a16:creationId xmlns:a16="http://schemas.microsoft.com/office/drawing/2014/main" id="{F2A22D7E-3E43-4C80-B5B4-266299D0AD80}"/>
            </a:ext>
          </a:extLst>
        </xdr:cNvPr>
        <xdr:cNvCxnSpPr/>
      </xdr:nvCxnSpPr>
      <xdr:spPr>
        <a:xfrm>
          <a:off x="16230600" y="1712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26688</xdr:rowOff>
    </xdr:from>
    <xdr:ext cx="405111" cy="259045"/>
    <xdr:sp macro="" textlink="">
      <xdr:nvSpPr>
        <xdr:cNvPr id="741" name="【庁舎】&#10;有形固定資産減価償却率平均値テキスト">
          <a:extLst>
            <a:ext uri="{FF2B5EF4-FFF2-40B4-BE49-F238E27FC236}">
              <a16:creationId xmlns:a16="http://schemas.microsoft.com/office/drawing/2014/main" id="{450624D6-110E-4F00-8ABC-BA3277B3FC52}"/>
            </a:ext>
          </a:extLst>
        </xdr:cNvPr>
        <xdr:cNvSpPr txBox="1"/>
      </xdr:nvSpPr>
      <xdr:spPr>
        <a:xfrm>
          <a:off x="16357600" y="178574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48261</xdr:rowOff>
    </xdr:from>
    <xdr:to>
      <xdr:col>85</xdr:col>
      <xdr:colOff>177800</xdr:colOff>
      <xdr:row>104</xdr:row>
      <xdr:rowOff>149861</xdr:rowOff>
    </xdr:to>
    <xdr:sp macro="" textlink="">
      <xdr:nvSpPr>
        <xdr:cNvPr id="742" name="フローチャート: 判断 741">
          <a:extLst>
            <a:ext uri="{FF2B5EF4-FFF2-40B4-BE49-F238E27FC236}">
              <a16:creationId xmlns:a16="http://schemas.microsoft.com/office/drawing/2014/main" id="{1F4DDCDF-4F20-4BA0-A07D-7B74156B268D}"/>
            </a:ext>
          </a:extLst>
        </xdr:cNvPr>
        <xdr:cNvSpPr/>
      </xdr:nvSpPr>
      <xdr:spPr>
        <a:xfrm>
          <a:off x="162687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90714</xdr:rowOff>
    </xdr:from>
    <xdr:to>
      <xdr:col>81</xdr:col>
      <xdr:colOff>101600</xdr:colOff>
      <xdr:row>105</xdr:row>
      <xdr:rowOff>20864</xdr:rowOff>
    </xdr:to>
    <xdr:sp macro="" textlink="">
      <xdr:nvSpPr>
        <xdr:cNvPr id="743" name="フローチャート: 判断 742">
          <a:extLst>
            <a:ext uri="{FF2B5EF4-FFF2-40B4-BE49-F238E27FC236}">
              <a16:creationId xmlns:a16="http://schemas.microsoft.com/office/drawing/2014/main" id="{EF89E9AC-1F7C-4AA3-BF8A-DA491CB390FD}"/>
            </a:ext>
          </a:extLst>
        </xdr:cNvPr>
        <xdr:cNvSpPr/>
      </xdr:nvSpPr>
      <xdr:spPr>
        <a:xfrm>
          <a:off x="15430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167458</xdr:rowOff>
    </xdr:from>
    <xdr:to>
      <xdr:col>76</xdr:col>
      <xdr:colOff>165100</xdr:colOff>
      <xdr:row>105</xdr:row>
      <xdr:rowOff>97608</xdr:rowOff>
    </xdr:to>
    <xdr:sp macro="" textlink="">
      <xdr:nvSpPr>
        <xdr:cNvPr id="744" name="フローチャート: 判断 743">
          <a:extLst>
            <a:ext uri="{FF2B5EF4-FFF2-40B4-BE49-F238E27FC236}">
              <a16:creationId xmlns:a16="http://schemas.microsoft.com/office/drawing/2014/main" id="{798EF820-D9B3-45D1-848A-095D82FA7042}"/>
            </a:ext>
          </a:extLst>
        </xdr:cNvPr>
        <xdr:cNvSpPr/>
      </xdr:nvSpPr>
      <xdr:spPr>
        <a:xfrm>
          <a:off x="14541500" y="1799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141332</xdr:rowOff>
    </xdr:from>
    <xdr:to>
      <xdr:col>72</xdr:col>
      <xdr:colOff>38100</xdr:colOff>
      <xdr:row>105</xdr:row>
      <xdr:rowOff>71482</xdr:rowOff>
    </xdr:to>
    <xdr:sp macro="" textlink="">
      <xdr:nvSpPr>
        <xdr:cNvPr id="745" name="フローチャート: 判断 744">
          <a:extLst>
            <a:ext uri="{FF2B5EF4-FFF2-40B4-BE49-F238E27FC236}">
              <a16:creationId xmlns:a16="http://schemas.microsoft.com/office/drawing/2014/main" id="{C68928B2-67E6-486E-A299-B567AEFC7104}"/>
            </a:ext>
          </a:extLst>
        </xdr:cNvPr>
        <xdr:cNvSpPr/>
      </xdr:nvSpPr>
      <xdr:spPr>
        <a:xfrm>
          <a:off x="13652500" y="1797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125005</xdr:rowOff>
    </xdr:from>
    <xdr:to>
      <xdr:col>67</xdr:col>
      <xdr:colOff>101600</xdr:colOff>
      <xdr:row>105</xdr:row>
      <xdr:rowOff>55155</xdr:rowOff>
    </xdr:to>
    <xdr:sp macro="" textlink="">
      <xdr:nvSpPr>
        <xdr:cNvPr id="746" name="フローチャート: 判断 745">
          <a:extLst>
            <a:ext uri="{FF2B5EF4-FFF2-40B4-BE49-F238E27FC236}">
              <a16:creationId xmlns:a16="http://schemas.microsoft.com/office/drawing/2014/main" id="{4403F3D5-925C-41E7-825F-D5859882453F}"/>
            </a:ext>
          </a:extLst>
        </xdr:cNvPr>
        <xdr:cNvSpPr/>
      </xdr:nvSpPr>
      <xdr:spPr>
        <a:xfrm>
          <a:off x="12763500" y="1795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47" name="テキスト ボックス 746">
          <a:extLst>
            <a:ext uri="{FF2B5EF4-FFF2-40B4-BE49-F238E27FC236}">
              <a16:creationId xmlns:a16="http://schemas.microsoft.com/office/drawing/2014/main" id="{E6F0C4A7-CB98-4BD2-8442-C03E2E9D5ACF}"/>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48" name="テキスト ボックス 747">
          <a:extLst>
            <a:ext uri="{FF2B5EF4-FFF2-40B4-BE49-F238E27FC236}">
              <a16:creationId xmlns:a16="http://schemas.microsoft.com/office/drawing/2014/main" id="{961AE2BB-A64C-446C-90CB-CD9621E40DB7}"/>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49" name="テキスト ボックス 748">
          <a:extLst>
            <a:ext uri="{FF2B5EF4-FFF2-40B4-BE49-F238E27FC236}">
              <a16:creationId xmlns:a16="http://schemas.microsoft.com/office/drawing/2014/main" id="{84CF734C-57F8-410B-B210-4A7F900395FA}"/>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50" name="テキスト ボックス 749">
          <a:extLst>
            <a:ext uri="{FF2B5EF4-FFF2-40B4-BE49-F238E27FC236}">
              <a16:creationId xmlns:a16="http://schemas.microsoft.com/office/drawing/2014/main" id="{28217F87-4206-4151-8B5C-61CB2E82640D}"/>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51" name="テキスト ボックス 750">
          <a:extLst>
            <a:ext uri="{FF2B5EF4-FFF2-40B4-BE49-F238E27FC236}">
              <a16:creationId xmlns:a16="http://schemas.microsoft.com/office/drawing/2014/main" id="{3B5089A9-7155-417C-8B3A-DBC3925A5EF8}"/>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90714</xdr:rowOff>
    </xdr:from>
    <xdr:to>
      <xdr:col>85</xdr:col>
      <xdr:colOff>177800</xdr:colOff>
      <xdr:row>101</xdr:row>
      <xdr:rowOff>20864</xdr:rowOff>
    </xdr:to>
    <xdr:sp macro="" textlink="">
      <xdr:nvSpPr>
        <xdr:cNvPr id="752" name="楕円 751">
          <a:extLst>
            <a:ext uri="{FF2B5EF4-FFF2-40B4-BE49-F238E27FC236}">
              <a16:creationId xmlns:a16="http://schemas.microsoft.com/office/drawing/2014/main" id="{9799DF16-8A8A-445D-8CD7-D589DAD3F526}"/>
            </a:ext>
          </a:extLst>
        </xdr:cNvPr>
        <xdr:cNvSpPr/>
      </xdr:nvSpPr>
      <xdr:spPr>
        <a:xfrm>
          <a:off x="16268700" y="1723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113591</xdr:rowOff>
    </xdr:from>
    <xdr:ext cx="405111" cy="259045"/>
    <xdr:sp macro="" textlink="">
      <xdr:nvSpPr>
        <xdr:cNvPr id="753" name="【庁舎】&#10;有形固定資産減価償却率該当値テキスト">
          <a:extLst>
            <a:ext uri="{FF2B5EF4-FFF2-40B4-BE49-F238E27FC236}">
              <a16:creationId xmlns:a16="http://schemas.microsoft.com/office/drawing/2014/main" id="{0CAB69FC-32E7-4422-87EB-1E4D3F44F73D}"/>
            </a:ext>
          </a:extLst>
        </xdr:cNvPr>
        <xdr:cNvSpPr txBox="1"/>
      </xdr:nvSpPr>
      <xdr:spPr>
        <a:xfrm>
          <a:off x="16357600" y="17087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84182</xdr:rowOff>
    </xdr:from>
    <xdr:to>
      <xdr:col>81</xdr:col>
      <xdr:colOff>101600</xdr:colOff>
      <xdr:row>101</xdr:row>
      <xdr:rowOff>14332</xdr:rowOff>
    </xdr:to>
    <xdr:sp macro="" textlink="">
      <xdr:nvSpPr>
        <xdr:cNvPr id="754" name="楕円 753">
          <a:extLst>
            <a:ext uri="{FF2B5EF4-FFF2-40B4-BE49-F238E27FC236}">
              <a16:creationId xmlns:a16="http://schemas.microsoft.com/office/drawing/2014/main" id="{E71B75EF-62B8-40A2-9F11-30ED04D006AB}"/>
            </a:ext>
          </a:extLst>
        </xdr:cNvPr>
        <xdr:cNvSpPr/>
      </xdr:nvSpPr>
      <xdr:spPr>
        <a:xfrm>
          <a:off x="15430500" y="17229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134982</xdr:rowOff>
    </xdr:from>
    <xdr:to>
      <xdr:col>85</xdr:col>
      <xdr:colOff>127000</xdr:colOff>
      <xdr:row>100</xdr:row>
      <xdr:rowOff>141514</xdr:rowOff>
    </xdr:to>
    <xdr:cxnSp macro="">
      <xdr:nvCxnSpPr>
        <xdr:cNvPr id="755" name="直線コネクタ 754">
          <a:extLst>
            <a:ext uri="{FF2B5EF4-FFF2-40B4-BE49-F238E27FC236}">
              <a16:creationId xmlns:a16="http://schemas.microsoft.com/office/drawing/2014/main" id="{2C55CA7E-5E3F-40F5-B907-0A3CF3B95E90}"/>
            </a:ext>
          </a:extLst>
        </xdr:cNvPr>
        <xdr:cNvCxnSpPr/>
      </xdr:nvCxnSpPr>
      <xdr:spPr>
        <a:xfrm>
          <a:off x="15481300" y="17279982"/>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74386</xdr:rowOff>
    </xdr:from>
    <xdr:to>
      <xdr:col>76</xdr:col>
      <xdr:colOff>165100</xdr:colOff>
      <xdr:row>104</xdr:row>
      <xdr:rowOff>4536</xdr:rowOff>
    </xdr:to>
    <xdr:sp macro="" textlink="">
      <xdr:nvSpPr>
        <xdr:cNvPr id="756" name="楕円 755">
          <a:extLst>
            <a:ext uri="{FF2B5EF4-FFF2-40B4-BE49-F238E27FC236}">
              <a16:creationId xmlns:a16="http://schemas.microsoft.com/office/drawing/2014/main" id="{3FDCD927-19E4-411B-AA91-5ABD56CB7DCD}"/>
            </a:ext>
          </a:extLst>
        </xdr:cNvPr>
        <xdr:cNvSpPr/>
      </xdr:nvSpPr>
      <xdr:spPr>
        <a:xfrm>
          <a:off x="14541500" y="1773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134982</xdr:rowOff>
    </xdr:from>
    <xdr:to>
      <xdr:col>81</xdr:col>
      <xdr:colOff>50800</xdr:colOff>
      <xdr:row>103</xdr:row>
      <xdr:rowOff>125186</xdr:rowOff>
    </xdr:to>
    <xdr:cxnSp macro="">
      <xdr:nvCxnSpPr>
        <xdr:cNvPr id="757" name="直線コネクタ 756">
          <a:extLst>
            <a:ext uri="{FF2B5EF4-FFF2-40B4-BE49-F238E27FC236}">
              <a16:creationId xmlns:a16="http://schemas.microsoft.com/office/drawing/2014/main" id="{27D654F7-0FB0-4C6B-B220-612E7BC4F361}"/>
            </a:ext>
          </a:extLst>
        </xdr:cNvPr>
        <xdr:cNvCxnSpPr/>
      </xdr:nvCxnSpPr>
      <xdr:spPr>
        <a:xfrm flipV="1">
          <a:off x="14592300" y="17279982"/>
          <a:ext cx="889000" cy="504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41729</xdr:rowOff>
    </xdr:from>
    <xdr:to>
      <xdr:col>72</xdr:col>
      <xdr:colOff>38100</xdr:colOff>
      <xdr:row>103</xdr:row>
      <xdr:rowOff>143329</xdr:rowOff>
    </xdr:to>
    <xdr:sp macro="" textlink="">
      <xdr:nvSpPr>
        <xdr:cNvPr id="758" name="楕円 757">
          <a:extLst>
            <a:ext uri="{FF2B5EF4-FFF2-40B4-BE49-F238E27FC236}">
              <a16:creationId xmlns:a16="http://schemas.microsoft.com/office/drawing/2014/main" id="{0C111CB8-86E4-4BCA-8E45-9D3373A94D1E}"/>
            </a:ext>
          </a:extLst>
        </xdr:cNvPr>
        <xdr:cNvSpPr/>
      </xdr:nvSpPr>
      <xdr:spPr>
        <a:xfrm>
          <a:off x="13652500" y="17701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92529</xdr:rowOff>
    </xdr:from>
    <xdr:to>
      <xdr:col>76</xdr:col>
      <xdr:colOff>114300</xdr:colOff>
      <xdr:row>103</xdr:row>
      <xdr:rowOff>125186</xdr:rowOff>
    </xdr:to>
    <xdr:cxnSp macro="">
      <xdr:nvCxnSpPr>
        <xdr:cNvPr id="759" name="直線コネクタ 758">
          <a:extLst>
            <a:ext uri="{FF2B5EF4-FFF2-40B4-BE49-F238E27FC236}">
              <a16:creationId xmlns:a16="http://schemas.microsoft.com/office/drawing/2014/main" id="{ED1C75D4-8D2F-4AE4-A9E8-BAA06CED058B}"/>
            </a:ext>
          </a:extLst>
        </xdr:cNvPr>
        <xdr:cNvCxnSpPr/>
      </xdr:nvCxnSpPr>
      <xdr:spPr>
        <a:xfrm>
          <a:off x="13703300" y="1775187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2539</xdr:rowOff>
    </xdr:from>
    <xdr:to>
      <xdr:col>67</xdr:col>
      <xdr:colOff>101600</xdr:colOff>
      <xdr:row>103</xdr:row>
      <xdr:rowOff>104139</xdr:rowOff>
    </xdr:to>
    <xdr:sp macro="" textlink="">
      <xdr:nvSpPr>
        <xdr:cNvPr id="760" name="楕円 759">
          <a:extLst>
            <a:ext uri="{FF2B5EF4-FFF2-40B4-BE49-F238E27FC236}">
              <a16:creationId xmlns:a16="http://schemas.microsoft.com/office/drawing/2014/main" id="{3CD01FFD-5B7C-46A3-8D7E-3F24EFEC30B3}"/>
            </a:ext>
          </a:extLst>
        </xdr:cNvPr>
        <xdr:cNvSpPr/>
      </xdr:nvSpPr>
      <xdr:spPr>
        <a:xfrm>
          <a:off x="12763500" y="1766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53339</xdr:rowOff>
    </xdr:from>
    <xdr:to>
      <xdr:col>71</xdr:col>
      <xdr:colOff>177800</xdr:colOff>
      <xdr:row>103</xdr:row>
      <xdr:rowOff>92529</xdr:rowOff>
    </xdr:to>
    <xdr:cxnSp macro="">
      <xdr:nvCxnSpPr>
        <xdr:cNvPr id="761" name="直線コネクタ 760">
          <a:extLst>
            <a:ext uri="{FF2B5EF4-FFF2-40B4-BE49-F238E27FC236}">
              <a16:creationId xmlns:a16="http://schemas.microsoft.com/office/drawing/2014/main" id="{948EA618-F007-4BB0-8A04-3225D793CD2A}"/>
            </a:ext>
          </a:extLst>
        </xdr:cNvPr>
        <xdr:cNvCxnSpPr/>
      </xdr:nvCxnSpPr>
      <xdr:spPr>
        <a:xfrm>
          <a:off x="12814300" y="17712689"/>
          <a:ext cx="889000" cy="3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11991</xdr:rowOff>
    </xdr:from>
    <xdr:ext cx="405111" cy="259045"/>
    <xdr:sp macro="" textlink="">
      <xdr:nvSpPr>
        <xdr:cNvPr id="762" name="n_1aveValue【庁舎】&#10;有形固定資産減価償却率">
          <a:extLst>
            <a:ext uri="{FF2B5EF4-FFF2-40B4-BE49-F238E27FC236}">
              <a16:creationId xmlns:a16="http://schemas.microsoft.com/office/drawing/2014/main" id="{DEF9C4B0-7FBC-47EF-8F42-11F1D342E479}"/>
            </a:ext>
          </a:extLst>
        </xdr:cNvPr>
        <xdr:cNvSpPr txBox="1"/>
      </xdr:nvSpPr>
      <xdr:spPr>
        <a:xfrm>
          <a:off x="15266044"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88735</xdr:rowOff>
    </xdr:from>
    <xdr:ext cx="405111" cy="259045"/>
    <xdr:sp macro="" textlink="">
      <xdr:nvSpPr>
        <xdr:cNvPr id="763" name="n_2aveValue【庁舎】&#10;有形固定資産減価償却率">
          <a:extLst>
            <a:ext uri="{FF2B5EF4-FFF2-40B4-BE49-F238E27FC236}">
              <a16:creationId xmlns:a16="http://schemas.microsoft.com/office/drawing/2014/main" id="{1B069CAC-6B62-40E0-A3C2-214A390BFFFC}"/>
            </a:ext>
          </a:extLst>
        </xdr:cNvPr>
        <xdr:cNvSpPr txBox="1"/>
      </xdr:nvSpPr>
      <xdr:spPr>
        <a:xfrm>
          <a:off x="14389744" y="18090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62609</xdr:rowOff>
    </xdr:from>
    <xdr:ext cx="405111" cy="259045"/>
    <xdr:sp macro="" textlink="">
      <xdr:nvSpPr>
        <xdr:cNvPr id="764" name="n_3aveValue【庁舎】&#10;有形固定資産減価償却率">
          <a:extLst>
            <a:ext uri="{FF2B5EF4-FFF2-40B4-BE49-F238E27FC236}">
              <a16:creationId xmlns:a16="http://schemas.microsoft.com/office/drawing/2014/main" id="{3E6F0400-337C-4F5B-A42E-8EACB831C85E}"/>
            </a:ext>
          </a:extLst>
        </xdr:cNvPr>
        <xdr:cNvSpPr txBox="1"/>
      </xdr:nvSpPr>
      <xdr:spPr>
        <a:xfrm>
          <a:off x="13500744" y="18064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46282</xdr:rowOff>
    </xdr:from>
    <xdr:ext cx="405111" cy="259045"/>
    <xdr:sp macro="" textlink="">
      <xdr:nvSpPr>
        <xdr:cNvPr id="765" name="n_4aveValue【庁舎】&#10;有形固定資産減価償却率">
          <a:extLst>
            <a:ext uri="{FF2B5EF4-FFF2-40B4-BE49-F238E27FC236}">
              <a16:creationId xmlns:a16="http://schemas.microsoft.com/office/drawing/2014/main" id="{64ECB837-C432-44C6-AF67-F1C2C3272E94}"/>
            </a:ext>
          </a:extLst>
        </xdr:cNvPr>
        <xdr:cNvSpPr txBox="1"/>
      </xdr:nvSpPr>
      <xdr:spPr>
        <a:xfrm>
          <a:off x="12611744" y="1804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30859</xdr:rowOff>
    </xdr:from>
    <xdr:ext cx="405111" cy="259045"/>
    <xdr:sp macro="" textlink="">
      <xdr:nvSpPr>
        <xdr:cNvPr id="766" name="n_1mainValue【庁舎】&#10;有形固定資産減価償却率">
          <a:extLst>
            <a:ext uri="{FF2B5EF4-FFF2-40B4-BE49-F238E27FC236}">
              <a16:creationId xmlns:a16="http://schemas.microsoft.com/office/drawing/2014/main" id="{6894220E-1465-49E1-B7F1-7E246B056810}"/>
            </a:ext>
          </a:extLst>
        </xdr:cNvPr>
        <xdr:cNvSpPr txBox="1"/>
      </xdr:nvSpPr>
      <xdr:spPr>
        <a:xfrm>
          <a:off x="15266044" y="17004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21063</xdr:rowOff>
    </xdr:from>
    <xdr:ext cx="405111" cy="259045"/>
    <xdr:sp macro="" textlink="">
      <xdr:nvSpPr>
        <xdr:cNvPr id="767" name="n_2mainValue【庁舎】&#10;有形固定資産減価償却率">
          <a:extLst>
            <a:ext uri="{FF2B5EF4-FFF2-40B4-BE49-F238E27FC236}">
              <a16:creationId xmlns:a16="http://schemas.microsoft.com/office/drawing/2014/main" id="{147BB8CC-22AD-4870-8AAD-0E0DB6CFB824}"/>
            </a:ext>
          </a:extLst>
        </xdr:cNvPr>
        <xdr:cNvSpPr txBox="1"/>
      </xdr:nvSpPr>
      <xdr:spPr>
        <a:xfrm>
          <a:off x="14389744" y="1750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159856</xdr:rowOff>
    </xdr:from>
    <xdr:ext cx="405111" cy="259045"/>
    <xdr:sp macro="" textlink="">
      <xdr:nvSpPr>
        <xdr:cNvPr id="768" name="n_3mainValue【庁舎】&#10;有形固定資産減価償却率">
          <a:extLst>
            <a:ext uri="{FF2B5EF4-FFF2-40B4-BE49-F238E27FC236}">
              <a16:creationId xmlns:a16="http://schemas.microsoft.com/office/drawing/2014/main" id="{5230B748-64C5-47AD-A70C-151C190572F9}"/>
            </a:ext>
          </a:extLst>
        </xdr:cNvPr>
        <xdr:cNvSpPr txBox="1"/>
      </xdr:nvSpPr>
      <xdr:spPr>
        <a:xfrm>
          <a:off x="13500744" y="17476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120666</xdr:rowOff>
    </xdr:from>
    <xdr:ext cx="405111" cy="259045"/>
    <xdr:sp macro="" textlink="">
      <xdr:nvSpPr>
        <xdr:cNvPr id="769" name="n_4mainValue【庁舎】&#10;有形固定資産減価償却率">
          <a:extLst>
            <a:ext uri="{FF2B5EF4-FFF2-40B4-BE49-F238E27FC236}">
              <a16:creationId xmlns:a16="http://schemas.microsoft.com/office/drawing/2014/main" id="{EA1A39E7-C5EF-42FA-AD7D-382A262E6EA9}"/>
            </a:ext>
          </a:extLst>
        </xdr:cNvPr>
        <xdr:cNvSpPr txBox="1"/>
      </xdr:nvSpPr>
      <xdr:spPr>
        <a:xfrm>
          <a:off x="12611744" y="1743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70" name="正方形/長方形 769">
          <a:extLst>
            <a:ext uri="{FF2B5EF4-FFF2-40B4-BE49-F238E27FC236}">
              <a16:creationId xmlns:a16="http://schemas.microsoft.com/office/drawing/2014/main" id="{7E019CD2-0790-4203-8C57-8938282729CA}"/>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71" name="正方形/長方形 770">
          <a:extLst>
            <a:ext uri="{FF2B5EF4-FFF2-40B4-BE49-F238E27FC236}">
              <a16:creationId xmlns:a16="http://schemas.microsoft.com/office/drawing/2014/main" id="{7E59DF73-31BB-4684-8842-3F35A3FC3A0D}"/>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72" name="正方形/長方形 771">
          <a:extLst>
            <a:ext uri="{FF2B5EF4-FFF2-40B4-BE49-F238E27FC236}">
              <a16:creationId xmlns:a16="http://schemas.microsoft.com/office/drawing/2014/main" id="{B30B6507-FED8-4598-9040-F637CA3CF7CB}"/>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73" name="正方形/長方形 772">
          <a:extLst>
            <a:ext uri="{FF2B5EF4-FFF2-40B4-BE49-F238E27FC236}">
              <a16:creationId xmlns:a16="http://schemas.microsoft.com/office/drawing/2014/main" id="{525F6D03-C47D-4804-843C-73BC742CE584}"/>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74" name="正方形/長方形 773">
          <a:extLst>
            <a:ext uri="{FF2B5EF4-FFF2-40B4-BE49-F238E27FC236}">
              <a16:creationId xmlns:a16="http://schemas.microsoft.com/office/drawing/2014/main" id="{B12077BA-0A6C-4D0B-9083-C93F9FFDBD88}"/>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75" name="正方形/長方形 774">
          <a:extLst>
            <a:ext uri="{FF2B5EF4-FFF2-40B4-BE49-F238E27FC236}">
              <a16:creationId xmlns:a16="http://schemas.microsoft.com/office/drawing/2014/main" id="{92CE94E3-6972-4FE1-8F70-EA9B9A3839FF}"/>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76" name="正方形/長方形 775">
          <a:extLst>
            <a:ext uri="{FF2B5EF4-FFF2-40B4-BE49-F238E27FC236}">
              <a16:creationId xmlns:a16="http://schemas.microsoft.com/office/drawing/2014/main" id="{3881A3CC-2C8F-4D28-B559-4ADE2CD22842}"/>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77" name="正方形/長方形 776">
          <a:extLst>
            <a:ext uri="{FF2B5EF4-FFF2-40B4-BE49-F238E27FC236}">
              <a16:creationId xmlns:a16="http://schemas.microsoft.com/office/drawing/2014/main" id="{A28C9D89-CDA8-48D0-B700-9B5507217B98}"/>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78" name="テキスト ボックス 777">
          <a:extLst>
            <a:ext uri="{FF2B5EF4-FFF2-40B4-BE49-F238E27FC236}">
              <a16:creationId xmlns:a16="http://schemas.microsoft.com/office/drawing/2014/main" id="{9959C37E-FB67-41A3-9577-6D3EAF9E4E52}"/>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79" name="直線コネクタ 778">
          <a:extLst>
            <a:ext uri="{FF2B5EF4-FFF2-40B4-BE49-F238E27FC236}">
              <a16:creationId xmlns:a16="http://schemas.microsoft.com/office/drawing/2014/main" id="{896665F7-7803-4FC0-8E05-1995E3C7818B}"/>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80" name="直線コネクタ 779">
          <a:extLst>
            <a:ext uri="{FF2B5EF4-FFF2-40B4-BE49-F238E27FC236}">
              <a16:creationId xmlns:a16="http://schemas.microsoft.com/office/drawing/2014/main" id="{F646C3FB-AAA5-443D-AC65-D72CCC0FADD3}"/>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81" name="テキスト ボックス 780">
          <a:extLst>
            <a:ext uri="{FF2B5EF4-FFF2-40B4-BE49-F238E27FC236}">
              <a16:creationId xmlns:a16="http://schemas.microsoft.com/office/drawing/2014/main" id="{B9C88468-8A3E-47DE-98AF-37F1767F159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82" name="直線コネクタ 781">
          <a:extLst>
            <a:ext uri="{FF2B5EF4-FFF2-40B4-BE49-F238E27FC236}">
              <a16:creationId xmlns:a16="http://schemas.microsoft.com/office/drawing/2014/main" id="{F1AC1F15-ECAE-45C4-A23D-C1FEE29C578A}"/>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83" name="テキスト ボックス 782">
          <a:extLst>
            <a:ext uri="{FF2B5EF4-FFF2-40B4-BE49-F238E27FC236}">
              <a16:creationId xmlns:a16="http://schemas.microsoft.com/office/drawing/2014/main" id="{281D994A-7120-436F-B2F7-B6C3BD7563F8}"/>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84" name="直線コネクタ 783">
          <a:extLst>
            <a:ext uri="{FF2B5EF4-FFF2-40B4-BE49-F238E27FC236}">
              <a16:creationId xmlns:a16="http://schemas.microsoft.com/office/drawing/2014/main" id="{1A8DA293-6209-446B-B90E-F5A9A79CFB87}"/>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85" name="テキスト ボックス 784">
          <a:extLst>
            <a:ext uri="{FF2B5EF4-FFF2-40B4-BE49-F238E27FC236}">
              <a16:creationId xmlns:a16="http://schemas.microsoft.com/office/drawing/2014/main" id="{95D044CA-A65D-492E-9837-0E86E7FF60F3}"/>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86" name="直線コネクタ 785">
          <a:extLst>
            <a:ext uri="{FF2B5EF4-FFF2-40B4-BE49-F238E27FC236}">
              <a16:creationId xmlns:a16="http://schemas.microsoft.com/office/drawing/2014/main" id="{8FAAF481-1579-4D4F-9E87-D44F07ED25B6}"/>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87" name="テキスト ボックス 786">
          <a:extLst>
            <a:ext uri="{FF2B5EF4-FFF2-40B4-BE49-F238E27FC236}">
              <a16:creationId xmlns:a16="http://schemas.microsoft.com/office/drawing/2014/main" id="{22BFBD46-28FD-43A2-91B3-EC8B54A664F9}"/>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88" name="直線コネクタ 787">
          <a:extLst>
            <a:ext uri="{FF2B5EF4-FFF2-40B4-BE49-F238E27FC236}">
              <a16:creationId xmlns:a16="http://schemas.microsoft.com/office/drawing/2014/main" id="{7FC98977-3F5E-41DB-9370-912C1FFF496F}"/>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89" name="テキスト ボックス 788">
          <a:extLst>
            <a:ext uri="{FF2B5EF4-FFF2-40B4-BE49-F238E27FC236}">
              <a16:creationId xmlns:a16="http://schemas.microsoft.com/office/drawing/2014/main" id="{E25272A3-D05C-41FD-B195-0275758F6623}"/>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90" name="【庁舎】&#10;一人当たり面積グラフ枠">
          <a:extLst>
            <a:ext uri="{FF2B5EF4-FFF2-40B4-BE49-F238E27FC236}">
              <a16:creationId xmlns:a16="http://schemas.microsoft.com/office/drawing/2014/main" id="{0312F1E0-0D22-4C9E-B3FE-2FE7230DBE8C}"/>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61113</xdr:rowOff>
    </xdr:from>
    <xdr:to>
      <xdr:col>116</xdr:col>
      <xdr:colOff>62864</xdr:colOff>
      <xdr:row>107</xdr:row>
      <xdr:rowOff>154839</xdr:rowOff>
    </xdr:to>
    <xdr:cxnSp macro="">
      <xdr:nvCxnSpPr>
        <xdr:cNvPr id="791" name="直線コネクタ 790">
          <a:extLst>
            <a:ext uri="{FF2B5EF4-FFF2-40B4-BE49-F238E27FC236}">
              <a16:creationId xmlns:a16="http://schemas.microsoft.com/office/drawing/2014/main" id="{F377A51B-854B-4DA2-870F-A6157AE3F654}"/>
            </a:ext>
          </a:extLst>
        </xdr:cNvPr>
        <xdr:cNvCxnSpPr/>
      </xdr:nvCxnSpPr>
      <xdr:spPr>
        <a:xfrm flipV="1">
          <a:off x="22160864" y="17206113"/>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158666</xdr:rowOff>
    </xdr:from>
    <xdr:ext cx="469744" cy="259045"/>
    <xdr:sp macro="" textlink="">
      <xdr:nvSpPr>
        <xdr:cNvPr id="792" name="【庁舎】&#10;一人当たり面積最小値テキスト">
          <a:extLst>
            <a:ext uri="{FF2B5EF4-FFF2-40B4-BE49-F238E27FC236}">
              <a16:creationId xmlns:a16="http://schemas.microsoft.com/office/drawing/2014/main" id="{A73FD39C-00DE-400B-98C2-6668F54DE3DF}"/>
            </a:ext>
          </a:extLst>
        </xdr:cNvPr>
        <xdr:cNvSpPr txBox="1"/>
      </xdr:nvSpPr>
      <xdr:spPr>
        <a:xfrm>
          <a:off x="22199600" y="18503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154839</xdr:rowOff>
    </xdr:from>
    <xdr:to>
      <xdr:col>116</xdr:col>
      <xdr:colOff>152400</xdr:colOff>
      <xdr:row>107</xdr:row>
      <xdr:rowOff>154839</xdr:rowOff>
    </xdr:to>
    <xdr:cxnSp macro="">
      <xdr:nvCxnSpPr>
        <xdr:cNvPr id="793" name="直線コネクタ 792">
          <a:extLst>
            <a:ext uri="{FF2B5EF4-FFF2-40B4-BE49-F238E27FC236}">
              <a16:creationId xmlns:a16="http://schemas.microsoft.com/office/drawing/2014/main" id="{2AA5D92F-8E5E-4455-913D-ECD7843B418C}"/>
            </a:ext>
          </a:extLst>
        </xdr:cNvPr>
        <xdr:cNvCxnSpPr/>
      </xdr:nvCxnSpPr>
      <xdr:spPr>
        <a:xfrm>
          <a:off x="22072600" y="18499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7790</xdr:rowOff>
    </xdr:from>
    <xdr:ext cx="469744" cy="259045"/>
    <xdr:sp macro="" textlink="">
      <xdr:nvSpPr>
        <xdr:cNvPr id="794" name="【庁舎】&#10;一人当たり面積最大値テキスト">
          <a:extLst>
            <a:ext uri="{FF2B5EF4-FFF2-40B4-BE49-F238E27FC236}">
              <a16:creationId xmlns:a16="http://schemas.microsoft.com/office/drawing/2014/main" id="{AA87FD65-503A-49F7-A1BE-64946AA057A2}"/>
            </a:ext>
          </a:extLst>
        </xdr:cNvPr>
        <xdr:cNvSpPr txBox="1"/>
      </xdr:nvSpPr>
      <xdr:spPr>
        <a:xfrm>
          <a:off x="22199600" y="16981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61113</xdr:rowOff>
    </xdr:from>
    <xdr:to>
      <xdr:col>116</xdr:col>
      <xdr:colOff>152400</xdr:colOff>
      <xdr:row>100</xdr:row>
      <xdr:rowOff>61113</xdr:rowOff>
    </xdr:to>
    <xdr:cxnSp macro="">
      <xdr:nvCxnSpPr>
        <xdr:cNvPr id="795" name="直線コネクタ 794">
          <a:extLst>
            <a:ext uri="{FF2B5EF4-FFF2-40B4-BE49-F238E27FC236}">
              <a16:creationId xmlns:a16="http://schemas.microsoft.com/office/drawing/2014/main" id="{6AE1BEAA-FF25-4B58-8167-013D8965173B}"/>
            </a:ext>
          </a:extLst>
        </xdr:cNvPr>
        <xdr:cNvCxnSpPr/>
      </xdr:nvCxnSpPr>
      <xdr:spPr>
        <a:xfrm>
          <a:off x="22072600" y="17206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26688</xdr:rowOff>
    </xdr:from>
    <xdr:ext cx="469744" cy="259045"/>
    <xdr:sp macro="" textlink="">
      <xdr:nvSpPr>
        <xdr:cNvPr id="796" name="【庁舎】&#10;一人当たり面積平均値テキスト">
          <a:extLst>
            <a:ext uri="{FF2B5EF4-FFF2-40B4-BE49-F238E27FC236}">
              <a16:creationId xmlns:a16="http://schemas.microsoft.com/office/drawing/2014/main" id="{FD27889E-EFC9-4EB2-A2C4-7D6A135903DD}"/>
            </a:ext>
          </a:extLst>
        </xdr:cNvPr>
        <xdr:cNvSpPr txBox="1"/>
      </xdr:nvSpPr>
      <xdr:spPr>
        <a:xfrm>
          <a:off x="22199600" y="18200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48261</xdr:rowOff>
    </xdr:from>
    <xdr:to>
      <xdr:col>116</xdr:col>
      <xdr:colOff>114300</xdr:colOff>
      <xdr:row>106</xdr:row>
      <xdr:rowOff>149861</xdr:rowOff>
    </xdr:to>
    <xdr:sp macro="" textlink="">
      <xdr:nvSpPr>
        <xdr:cNvPr id="797" name="フローチャート: 判断 796">
          <a:extLst>
            <a:ext uri="{FF2B5EF4-FFF2-40B4-BE49-F238E27FC236}">
              <a16:creationId xmlns:a16="http://schemas.microsoft.com/office/drawing/2014/main" id="{E8DA4CF0-1A4B-490B-96E7-9CCCD384E285}"/>
            </a:ext>
          </a:extLst>
        </xdr:cNvPr>
        <xdr:cNvSpPr/>
      </xdr:nvSpPr>
      <xdr:spPr>
        <a:xfrm>
          <a:off x="221107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66548</xdr:rowOff>
    </xdr:from>
    <xdr:to>
      <xdr:col>112</xdr:col>
      <xdr:colOff>38100</xdr:colOff>
      <xdr:row>106</xdr:row>
      <xdr:rowOff>168148</xdr:rowOff>
    </xdr:to>
    <xdr:sp macro="" textlink="">
      <xdr:nvSpPr>
        <xdr:cNvPr id="798" name="フローチャート: 判断 797">
          <a:extLst>
            <a:ext uri="{FF2B5EF4-FFF2-40B4-BE49-F238E27FC236}">
              <a16:creationId xmlns:a16="http://schemas.microsoft.com/office/drawing/2014/main" id="{A1512F05-317C-4C4E-BE22-959D0D28B5C8}"/>
            </a:ext>
          </a:extLst>
        </xdr:cNvPr>
        <xdr:cNvSpPr/>
      </xdr:nvSpPr>
      <xdr:spPr>
        <a:xfrm>
          <a:off x="21272500" y="1824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48718</xdr:rowOff>
    </xdr:from>
    <xdr:to>
      <xdr:col>107</xdr:col>
      <xdr:colOff>101600</xdr:colOff>
      <xdr:row>106</xdr:row>
      <xdr:rowOff>150318</xdr:rowOff>
    </xdr:to>
    <xdr:sp macro="" textlink="">
      <xdr:nvSpPr>
        <xdr:cNvPr id="799" name="フローチャート: 判断 798">
          <a:extLst>
            <a:ext uri="{FF2B5EF4-FFF2-40B4-BE49-F238E27FC236}">
              <a16:creationId xmlns:a16="http://schemas.microsoft.com/office/drawing/2014/main" id="{83AF6A16-729D-4A32-9365-1ADB02AD5B4B}"/>
            </a:ext>
          </a:extLst>
        </xdr:cNvPr>
        <xdr:cNvSpPr/>
      </xdr:nvSpPr>
      <xdr:spPr>
        <a:xfrm>
          <a:off x="20383500" y="18222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44602</xdr:rowOff>
    </xdr:from>
    <xdr:to>
      <xdr:col>102</xdr:col>
      <xdr:colOff>165100</xdr:colOff>
      <xdr:row>106</xdr:row>
      <xdr:rowOff>146202</xdr:rowOff>
    </xdr:to>
    <xdr:sp macro="" textlink="">
      <xdr:nvSpPr>
        <xdr:cNvPr id="800" name="フローチャート: 判断 799">
          <a:extLst>
            <a:ext uri="{FF2B5EF4-FFF2-40B4-BE49-F238E27FC236}">
              <a16:creationId xmlns:a16="http://schemas.microsoft.com/office/drawing/2014/main" id="{698BBEC0-487E-49AE-8FF8-B34373B189DA}"/>
            </a:ext>
          </a:extLst>
        </xdr:cNvPr>
        <xdr:cNvSpPr/>
      </xdr:nvSpPr>
      <xdr:spPr>
        <a:xfrm>
          <a:off x="19494500" y="18218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54203</xdr:rowOff>
    </xdr:from>
    <xdr:to>
      <xdr:col>98</xdr:col>
      <xdr:colOff>38100</xdr:colOff>
      <xdr:row>106</xdr:row>
      <xdr:rowOff>155803</xdr:rowOff>
    </xdr:to>
    <xdr:sp macro="" textlink="">
      <xdr:nvSpPr>
        <xdr:cNvPr id="801" name="フローチャート: 判断 800">
          <a:extLst>
            <a:ext uri="{FF2B5EF4-FFF2-40B4-BE49-F238E27FC236}">
              <a16:creationId xmlns:a16="http://schemas.microsoft.com/office/drawing/2014/main" id="{E165B290-C3E7-4459-A660-C449D297921A}"/>
            </a:ext>
          </a:extLst>
        </xdr:cNvPr>
        <xdr:cNvSpPr/>
      </xdr:nvSpPr>
      <xdr:spPr>
        <a:xfrm>
          <a:off x="18605500" y="1822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02" name="テキスト ボックス 801">
          <a:extLst>
            <a:ext uri="{FF2B5EF4-FFF2-40B4-BE49-F238E27FC236}">
              <a16:creationId xmlns:a16="http://schemas.microsoft.com/office/drawing/2014/main" id="{9B8FDE56-4E64-491C-9352-A6369AF732B5}"/>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03" name="テキスト ボックス 802">
          <a:extLst>
            <a:ext uri="{FF2B5EF4-FFF2-40B4-BE49-F238E27FC236}">
              <a16:creationId xmlns:a16="http://schemas.microsoft.com/office/drawing/2014/main" id="{60997A23-9675-4311-86DC-E86A7A927DB3}"/>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04" name="テキスト ボックス 803">
          <a:extLst>
            <a:ext uri="{FF2B5EF4-FFF2-40B4-BE49-F238E27FC236}">
              <a16:creationId xmlns:a16="http://schemas.microsoft.com/office/drawing/2014/main" id="{3EB6674A-665B-49BE-8E36-AB206D00A432}"/>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05" name="テキスト ボックス 804">
          <a:extLst>
            <a:ext uri="{FF2B5EF4-FFF2-40B4-BE49-F238E27FC236}">
              <a16:creationId xmlns:a16="http://schemas.microsoft.com/office/drawing/2014/main" id="{F69F6AA8-D014-45DA-9A9E-1C30DF87B60F}"/>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06" name="テキスト ボックス 805">
          <a:extLst>
            <a:ext uri="{FF2B5EF4-FFF2-40B4-BE49-F238E27FC236}">
              <a16:creationId xmlns:a16="http://schemas.microsoft.com/office/drawing/2014/main" id="{9E10707E-A333-4C31-A961-02D6F54D2789}"/>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51003</xdr:rowOff>
    </xdr:from>
    <xdr:to>
      <xdr:col>116</xdr:col>
      <xdr:colOff>114300</xdr:colOff>
      <xdr:row>105</xdr:row>
      <xdr:rowOff>152603</xdr:rowOff>
    </xdr:to>
    <xdr:sp macro="" textlink="">
      <xdr:nvSpPr>
        <xdr:cNvPr id="807" name="楕円 806">
          <a:extLst>
            <a:ext uri="{FF2B5EF4-FFF2-40B4-BE49-F238E27FC236}">
              <a16:creationId xmlns:a16="http://schemas.microsoft.com/office/drawing/2014/main" id="{12AB249A-47D7-4A04-BC8C-FBF9E9CA14AB}"/>
            </a:ext>
          </a:extLst>
        </xdr:cNvPr>
        <xdr:cNvSpPr/>
      </xdr:nvSpPr>
      <xdr:spPr>
        <a:xfrm>
          <a:off x="22110700" y="18053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73880</xdr:rowOff>
    </xdr:from>
    <xdr:ext cx="469744" cy="259045"/>
    <xdr:sp macro="" textlink="">
      <xdr:nvSpPr>
        <xdr:cNvPr id="808" name="【庁舎】&#10;一人当たり面積該当値テキスト">
          <a:extLst>
            <a:ext uri="{FF2B5EF4-FFF2-40B4-BE49-F238E27FC236}">
              <a16:creationId xmlns:a16="http://schemas.microsoft.com/office/drawing/2014/main" id="{90A4CD70-04D3-49DE-A31E-68FC3A9FD172}"/>
            </a:ext>
          </a:extLst>
        </xdr:cNvPr>
        <xdr:cNvSpPr txBox="1"/>
      </xdr:nvSpPr>
      <xdr:spPr>
        <a:xfrm>
          <a:off x="22199600" y="17904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64719</xdr:rowOff>
    </xdr:from>
    <xdr:to>
      <xdr:col>112</xdr:col>
      <xdr:colOff>38100</xdr:colOff>
      <xdr:row>105</xdr:row>
      <xdr:rowOff>166319</xdr:rowOff>
    </xdr:to>
    <xdr:sp macro="" textlink="">
      <xdr:nvSpPr>
        <xdr:cNvPr id="809" name="楕円 808">
          <a:extLst>
            <a:ext uri="{FF2B5EF4-FFF2-40B4-BE49-F238E27FC236}">
              <a16:creationId xmlns:a16="http://schemas.microsoft.com/office/drawing/2014/main" id="{9995CA80-FCE7-4464-AB6F-B24381BC71BE}"/>
            </a:ext>
          </a:extLst>
        </xdr:cNvPr>
        <xdr:cNvSpPr/>
      </xdr:nvSpPr>
      <xdr:spPr>
        <a:xfrm>
          <a:off x="21272500" y="18066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101803</xdr:rowOff>
    </xdr:from>
    <xdr:to>
      <xdr:col>116</xdr:col>
      <xdr:colOff>63500</xdr:colOff>
      <xdr:row>105</xdr:row>
      <xdr:rowOff>115519</xdr:rowOff>
    </xdr:to>
    <xdr:cxnSp macro="">
      <xdr:nvCxnSpPr>
        <xdr:cNvPr id="810" name="直線コネクタ 809">
          <a:extLst>
            <a:ext uri="{FF2B5EF4-FFF2-40B4-BE49-F238E27FC236}">
              <a16:creationId xmlns:a16="http://schemas.microsoft.com/office/drawing/2014/main" id="{EA64EF53-FDDC-476E-BADF-7AB1142F331B}"/>
            </a:ext>
          </a:extLst>
        </xdr:cNvPr>
        <xdr:cNvCxnSpPr/>
      </xdr:nvCxnSpPr>
      <xdr:spPr>
        <a:xfrm flipV="1">
          <a:off x="21323300" y="18104053"/>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67005</xdr:rowOff>
    </xdr:from>
    <xdr:to>
      <xdr:col>107</xdr:col>
      <xdr:colOff>101600</xdr:colOff>
      <xdr:row>106</xdr:row>
      <xdr:rowOff>168605</xdr:rowOff>
    </xdr:to>
    <xdr:sp macro="" textlink="">
      <xdr:nvSpPr>
        <xdr:cNvPr id="811" name="楕円 810">
          <a:extLst>
            <a:ext uri="{FF2B5EF4-FFF2-40B4-BE49-F238E27FC236}">
              <a16:creationId xmlns:a16="http://schemas.microsoft.com/office/drawing/2014/main" id="{A7102B5F-F71E-45DA-8464-1D591164B29E}"/>
            </a:ext>
          </a:extLst>
        </xdr:cNvPr>
        <xdr:cNvSpPr/>
      </xdr:nvSpPr>
      <xdr:spPr>
        <a:xfrm>
          <a:off x="20383500" y="18240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115519</xdr:rowOff>
    </xdr:from>
    <xdr:to>
      <xdr:col>111</xdr:col>
      <xdr:colOff>177800</xdr:colOff>
      <xdr:row>106</xdr:row>
      <xdr:rowOff>117805</xdr:rowOff>
    </xdr:to>
    <xdr:cxnSp macro="">
      <xdr:nvCxnSpPr>
        <xdr:cNvPr id="812" name="直線コネクタ 811">
          <a:extLst>
            <a:ext uri="{FF2B5EF4-FFF2-40B4-BE49-F238E27FC236}">
              <a16:creationId xmlns:a16="http://schemas.microsoft.com/office/drawing/2014/main" id="{B040A11D-5368-45C3-9565-471A1FA03548}"/>
            </a:ext>
          </a:extLst>
        </xdr:cNvPr>
        <xdr:cNvCxnSpPr/>
      </xdr:nvCxnSpPr>
      <xdr:spPr>
        <a:xfrm flipV="1">
          <a:off x="20434300" y="18117769"/>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75234</xdr:rowOff>
    </xdr:from>
    <xdr:to>
      <xdr:col>102</xdr:col>
      <xdr:colOff>165100</xdr:colOff>
      <xdr:row>107</xdr:row>
      <xdr:rowOff>5384</xdr:rowOff>
    </xdr:to>
    <xdr:sp macro="" textlink="">
      <xdr:nvSpPr>
        <xdr:cNvPr id="813" name="楕円 812">
          <a:extLst>
            <a:ext uri="{FF2B5EF4-FFF2-40B4-BE49-F238E27FC236}">
              <a16:creationId xmlns:a16="http://schemas.microsoft.com/office/drawing/2014/main" id="{9A359874-3F6D-4E37-B3D3-0EBB4BC843CB}"/>
            </a:ext>
          </a:extLst>
        </xdr:cNvPr>
        <xdr:cNvSpPr/>
      </xdr:nvSpPr>
      <xdr:spPr>
        <a:xfrm>
          <a:off x="19494500" y="1824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117805</xdr:rowOff>
    </xdr:from>
    <xdr:to>
      <xdr:col>107</xdr:col>
      <xdr:colOff>50800</xdr:colOff>
      <xdr:row>106</xdr:row>
      <xdr:rowOff>126034</xdr:rowOff>
    </xdr:to>
    <xdr:cxnSp macro="">
      <xdr:nvCxnSpPr>
        <xdr:cNvPr id="814" name="直線コネクタ 813">
          <a:extLst>
            <a:ext uri="{FF2B5EF4-FFF2-40B4-BE49-F238E27FC236}">
              <a16:creationId xmlns:a16="http://schemas.microsoft.com/office/drawing/2014/main" id="{59AC0EAB-CA9E-4276-9C0F-3FA1CC6BCF1B}"/>
            </a:ext>
          </a:extLst>
        </xdr:cNvPr>
        <xdr:cNvCxnSpPr/>
      </xdr:nvCxnSpPr>
      <xdr:spPr>
        <a:xfrm flipV="1">
          <a:off x="19545300" y="18291505"/>
          <a:ext cx="88900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67463</xdr:rowOff>
    </xdr:from>
    <xdr:to>
      <xdr:col>98</xdr:col>
      <xdr:colOff>38100</xdr:colOff>
      <xdr:row>106</xdr:row>
      <xdr:rowOff>169063</xdr:rowOff>
    </xdr:to>
    <xdr:sp macro="" textlink="">
      <xdr:nvSpPr>
        <xdr:cNvPr id="815" name="楕円 814">
          <a:extLst>
            <a:ext uri="{FF2B5EF4-FFF2-40B4-BE49-F238E27FC236}">
              <a16:creationId xmlns:a16="http://schemas.microsoft.com/office/drawing/2014/main" id="{71E8B7F1-1B18-46CA-AE5E-1860C6F94054}"/>
            </a:ext>
          </a:extLst>
        </xdr:cNvPr>
        <xdr:cNvSpPr/>
      </xdr:nvSpPr>
      <xdr:spPr>
        <a:xfrm>
          <a:off x="18605500" y="18241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118263</xdr:rowOff>
    </xdr:from>
    <xdr:to>
      <xdr:col>102</xdr:col>
      <xdr:colOff>114300</xdr:colOff>
      <xdr:row>106</xdr:row>
      <xdr:rowOff>126034</xdr:rowOff>
    </xdr:to>
    <xdr:cxnSp macro="">
      <xdr:nvCxnSpPr>
        <xdr:cNvPr id="816" name="直線コネクタ 815">
          <a:extLst>
            <a:ext uri="{FF2B5EF4-FFF2-40B4-BE49-F238E27FC236}">
              <a16:creationId xmlns:a16="http://schemas.microsoft.com/office/drawing/2014/main" id="{8E8850C2-F695-4D54-B94B-1F7E4E07B0D5}"/>
            </a:ext>
          </a:extLst>
        </xdr:cNvPr>
        <xdr:cNvCxnSpPr/>
      </xdr:nvCxnSpPr>
      <xdr:spPr>
        <a:xfrm>
          <a:off x="18656300" y="18291963"/>
          <a:ext cx="889000" cy="7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159275</xdr:rowOff>
    </xdr:from>
    <xdr:ext cx="469744" cy="259045"/>
    <xdr:sp macro="" textlink="">
      <xdr:nvSpPr>
        <xdr:cNvPr id="817" name="n_1aveValue【庁舎】&#10;一人当たり面積">
          <a:extLst>
            <a:ext uri="{FF2B5EF4-FFF2-40B4-BE49-F238E27FC236}">
              <a16:creationId xmlns:a16="http://schemas.microsoft.com/office/drawing/2014/main" id="{F9C2C71A-385F-4EFA-A114-6460AC4264FC}"/>
            </a:ext>
          </a:extLst>
        </xdr:cNvPr>
        <xdr:cNvSpPr txBox="1"/>
      </xdr:nvSpPr>
      <xdr:spPr>
        <a:xfrm>
          <a:off x="21075727" y="1833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166845</xdr:rowOff>
    </xdr:from>
    <xdr:ext cx="469744" cy="259045"/>
    <xdr:sp macro="" textlink="">
      <xdr:nvSpPr>
        <xdr:cNvPr id="818" name="n_2aveValue【庁舎】&#10;一人当たり面積">
          <a:extLst>
            <a:ext uri="{FF2B5EF4-FFF2-40B4-BE49-F238E27FC236}">
              <a16:creationId xmlns:a16="http://schemas.microsoft.com/office/drawing/2014/main" id="{345913B9-FF27-42B5-873F-3BA8C2725773}"/>
            </a:ext>
          </a:extLst>
        </xdr:cNvPr>
        <xdr:cNvSpPr txBox="1"/>
      </xdr:nvSpPr>
      <xdr:spPr>
        <a:xfrm>
          <a:off x="20199427" y="17997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162729</xdr:rowOff>
    </xdr:from>
    <xdr:ext cx="469744" cy="259045"/>
    <xdr:sp macro="" textlink="">
      <xdr:nvSpPr>
        <xdr:cNvPr id="819" name="n_3aveValue【庁舎】&#10;一人当たり面積">
          <a:extLst>
            <a:ext uri="{FF2B5EF4-FFF2-40B4-BE49-F238E27FC236}">
              <a16:creationId xmlns:a16="http://schemas.microsoft.com/office/drawing/2014/main" id="{89824DDB-6821-49E1-9052-69FF2056E68F}"/>
            </a:ext>
          </a:extLst>
        </xdr:cNvPr>
        <xdr:cNvSpPr txBox="1"/>
      </xdr:nvSpPr>
      <xdr:spPr>
        <a:xfrm>
          <a:off x="19310427" y="17993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880</xdr:rowOff>
    </xdr:from>
    <xdr:ext cx="469744" cy="259045"/>
    <xdr:sp macro="" textlink="">
      <xdr:nvSpPr>
        <xdr:cNvPr id="820" name="n_4aveValue【庁舎】&#10;一人当たり面積">
          <a:extLst>
            <a:ext uri="{FF2B5EF4-FFF2-40B4-BE49-F238E27FC236}">
              <a16:creationId xmlns:a16="http://schemas.microsoft.com/office/drawing/2014/main" id="{71A5474C-9CE4-46BF-8BA7-F455EA3B05E3}"/>
            </a:ext>
          </a:extLst>
        </xdr:cNvPr>
        <xdr:cNvSpPr txBox="1"/>
      </xdr:nvSpPr>
      <xdr:spPr>
        <a:xfrm>
          <a:off x="18421427" y="18003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11396</xdr:rowOff>
    </xdr:from>
    <xdr:ext cx="469744" cy="259045"/>
    <xdr:sp macro="" textlink="">
      <xdr:nvSpPr>
        <xdr:cNvPr id="821" name="n_1mainValue【庁舎】&#10;一人当たり面積">
          <a:extLst>
            <a:ext uri="{FF2B5EF4-FFF2-40B4-BE49-F238E27FC236}">
              <a16:creationId xmlns:a16="http://schemas.microsoft.com/office/drawing/2014/main" id="{7BFFF21C-3704-40FD-B923-41056043A12A}"/>
            </a:ext>
          </a:extLst>
        </xdr:cNvPr>
        <xdr:cNvSpPr txBox="1"/>
      </xdr:nvSpPr>
      <xdr:spPr>
        <a:xfrm>
          <a:off x="21075727" y="17842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159732</xdr:rowOff>
    </xdr:from>
    <xdr:ext cx="469744" cy="259045"/>
    <xdr:sp macro="" textlink="">
      <xdr:nvSpPr>
        <xdr:cNvPr id="822" name="n_2mainValue【庁舎】&#10;一人当たり面積">
          <a:extLst>
            <a:ext uri="{FF2B5EF4-FFF2-40B4-BE49-F238E27FC236}">
              <a16:creationId xmlns:a16="http://schemas.microsoft.com/office/drawing/2014/main" id="{3DD531AF-EDA8-45BE-8FC3-AE3228390716}"/>
            </a:ext>
          </a:extLst>
        </xdr:cNvPr>
        <xdr:cNvSpPr txBox="1"/>
      </xdr:nvSpPr>
      <xdr:spPr>
        <a:xfrm>
          <a:off x="20199427" y="18333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167961</xdr:rowOff>
    </xdr:from>
    <xdr:ext cx="469744" cy="259045"/>
    <xdr:sp macro="" textlink="">
      <xdr:nvSpPr>
        <xdr:cNvPr id="823" name="n_3mainValue【庁舎】&#10;一人当たり面積">
          <a:extLst>
            <a:ext uri="{FF2B5EF4-FFF2-40B4-BE49-F238E27FC236}">
              <a16:creationId xmlns:a16="http://schemas.microsoft.com/office/drawing/2014/main" id="{E393B6B3-8A1C-4B42-A8C8-7DC0A6AA2186}"/>
            </a:ext>
          </a:extLst>
        </xdr:cNvPr>
        <xdr:cNvSpPr txBox="1"/>
      </xdr:nvSpPr>
      <xdr:spPr>
        <a:xfrm>
          <a:off x="19310427" y="18341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160190</xdr:rowOff>
    </xdr:from>
    <xdr:ext cx="469744" cy="259045"/>
    <xdr:sp macro="" textlink="">
      <xdr:nvSpPr>
        <xdr:cNvPr id="824" name="n_4mainValue【庁舎】&#10;一人当たり面積">
          <a:extLst>
            <a:ext uri="{FF2B5EF4-FFF2-40B4-BE49-F238E27FC236}">
              <a16:creationId xmlns:a16="http://schemas.microsoft.com/office/drawing/2014/main" id="{ACCF7357-74B8-4283-8746-6BEE50656661}"/>
            </a:ext>
          </a:extLst>
        </xdr:cNvPr>
        <xdr:cNvSpPr txBox="1"/>
      </xdr:nvSpPr>
      <xdr:spPr>
        <a:xfrm>
          <a:off x="18421427" y="18333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25" name="正方形/長方形 824">
          <a:extLst>
            <a:ext uri="{FF2B5EF4-FFF2-40B4-BE49-F238E27FC236}">
              <a16:creationId xmlns:a16="http://schemas.microsoft.com/office/drawing/2014/main" id="{305E535B-8E49-45B1-BC1A-32AA5D694863}"/>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26" name="正方形/長方形 825">
          <a:extLst>
            <a:ext uri="{FF2B5EF4-FFF2-40B4-BE49-F238E27FC236}">
              <a16:creationId xmlns:a16="http://schemas.microsoft.com/office/drawing/2014/main" id="{E12A2CB4-17FB-45E2-9180-B371EDD41B7B}"/>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27" name="テキスト ボックス 826">
          <a:extLst>
            <a:ext uri="{FF2B5EF4-FFF2-40B4-BE49-F238E27FC236}">
              <a16:creationId xmlns:a16="http://schemas.microsoft.com/office/drawing/2014/main" id="{D643EAB2-131F-44AF-8C2B-B4E81142C7EC}"/>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類似団体内平均値と比較し、有形固定資産減価償却率が高くなっているのは、図書館、体育館・プール、保健センター・保健所、福祉施設、消防施設である。</a:t>
          </a:r>
        </a:p>
        <a:p>
          <a:r>
            <a:rPr kumimoji="1" lang="ja-JP" altLang="en-US" sz="1300">
              <a:latin typeface="ＭＳ Ｐゴシック" panose="020B0600070205080204" pitchFamily="50" charset="-128"/>
              <a:ea typeface="ＭＳ Ｐゴシック" panose="020B0600070205080204" pitchFamily="50" charset="-128"/>
            </a:rPr>
            <a:t>図書館については、１施設あるが建設されてから</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年以上経過しており、今後の運営、管理について関係各課と連携を図り検討していく。</a:t>
          </a:r>
        </a:p>
        <a:p>
          <a:r>
            <a:rPr kumimoji="1" lang="ja-JP" altLang="en-US" sz="1300">
              <a:latin typeface="ＭＳ Ｐゴシック" panose="020B0600070205080204" pitchFamily="50" charset="-128"/>
              <a:ea typeface="ＭＳ Ｐゴシック" panose="020B0600070205080204" pitchFamily="50" charset="-128"/>
            </a:rPr>
            <a:t>体育館・プールについては、ほとんどの施設が耐用年数を過ぎている。学校再編等の課題とも併せ、安全な教育現場の維持に努めていく。</a:t>
          </a:r>
        </a:p>
        <a:p>
          <a:r>
            <a:rPr kumimoji="1" lang="ja-JP" altLang="en-US" sz="1300">
              <a:latin typeface="ＭＳ Ｐゴシック" panose="020B0600070205080204" pitchFamily="50" charset="-128"/>
              <a:ea typeface="ＭＳ Ｐゴシック" panose="020B0600070205080204" pitchFamily="50" charset="-128"/>
            </a:rPr>
            <a:t>保健センター・保健所については、１施設あるが建設されてから</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年以上経過しており、今後、長寿命化計画も検討していく。　　　　　　　　　　　</a:t>
          </a:r>
        </a:p>
        <a:p>
          <a:r>
            <a:rPr kumimoji="1" lang="ja-JP" altLang="en-US" sz="1300">
              <a:latin typeface="ＭＳ Ｐゴシック" panose="020B0600070205080204" pitchFamily="50" charset="-128"/>
              <a:ea typeface="ＭＳ Ｐゴシック" panose="020B0600070205080204" pitchFamily="50" charset="-128"/>
            </a:rPr>
            <a:t>福祉施設、消防施設については、ほとんどの施設で耐用年数を迎えようとしている。</a:t>
          </a:r>
        </a:p>
        <a:p>
          <a:r>
            <a:rPr kumimoji="1" lang="ja-JP" altLang="en-US" sz="1300">
              <a:latin typeface="ＭＳ Ｐゴシック" panose="020B0600070205080204" pitchFamily="50" charset="-128"/>
              <a:ea typeface="ＭＳ Ｐゴシック" panose="020B0600070205080204" pitchFamily="50" charset="-128"/>
            </a:rPr>
            <a:t>いずれの施設においても、今後、個別施設計画に基づき、関係各課と連携を図りながら老朽化した施設のあり方の検討を行う。</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鹿児島県南大隅町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6,604
6,578
213.59
8,395,765
8,099,866
286,528
4,553,253
10,605,851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592470"/>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71185" y="4498521"/>
          <a:ext cx="9167061"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ポイント減少した。人口の減少や全国平均を大きく上回る高齢化率（令和</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日時点</a:t>
          </a:r>
          <a:r>
            <a:rPr kumimoji="1" lang="en-US" altLang="ja-JP" sz="1300">
              <a:latin typeface="ＭＳ Ｐゴシック" panose="020B0600070205080204" pitchFamily="50" charset="-128"/>
              <a:ea typeface="ＭＳ Ｐゴシック" panose="020B0600070205080204" pitchFamily="50" charset="-128"/>
            </a:rPr>
            <a:t>50.44</a:t>
          </a:r>
          <a:r>
            <a:rPr kumimoji="1" lang="ja-JP" altLang="en-US" sz="1300">
              <a:latin typeface="ＭＳ Ｐゴシック" panose="020B0600070205080204" pitchFamily="50" charset="-128"/>
              <a:ea typeface="ＭＳ Ｐゴシック" panose="020B0600070205080204" pitchFamily="50" charset="-128"/>
            </a:rPr>
            <a:t>％）に加え、町内に中心となる産業が農林畜水産業であることから、財政基盤が弱く、類似団体平均を下回っている。今後も、経常的経費の抑制に取り組む。</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59267</xdr:rowOff>
    </xdr:from>
    <xdr:to>
      <xdr:col>23</xdr:col>
      <xdr:colOff>133350</xdr:colOff>
      <xdr:row>44</xdr:row>
      <xdr:rowOff>84667</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060017"/>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145644</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803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59267</xdr:rowOff>
    </xdr:from>
    <xdr:to>
      <xdr:col>24</xdr:col>
      <xdr:colOff>12700</xdr:colOff>
      <xdr:row>35</xdr:row>
      <xdr:rowOff>59267</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060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4233</xdr:rowOff>
    </xdr:from>
    <xdr:to>
      <xdr:col>23</xdr:col>
      <xdr:colOff>133350</xdr:colOff>
      <xdr:row>44</xdr:row>
      <xdr:rowOff>17639</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548033"/>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20760</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221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4233</xdr:rowOff>
    </xdr:from>
    <xdr:to>
      <xdr:col>19</xdr:col>
      <xdr:colOff>133350</xdr:colOff>
      <xdr:row>44</xdr:row>
      <xdr:rowOff>17639</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flipV="1">
          <a:off x="3225800" y="754803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162278</xdr:rowOff>
    </xdr:from>
    <xdr:to>
      <xdr:col>19</xdr:col>
      <xdr:colOff>184150</xdr:colOff>
      <xdr:row>43</xdr:row>
      <xdr:rowOff>92428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102605</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1320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17639</xdr:rowOff>
    </xdr:from>
    <xdr:to>
      <xdr:col>15</xdr:col>
      <xdr:colOff>82550</xdr:colOff>
      <xdr:row>44</xdr:row>
      <xdr:rowOff>17639</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5614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162278</xdr:rowOff>
    </xdr:from>
    <xdr:to>
      <xdr:col>15</xdr:col>
      <xdr:colOff>133350</xdr:colOff>
      <xdr:row>43</xdr:row>
      <xdr:rowOff>92428</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102605</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13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17639</xdr:rowOff>
    </xdr:from>
    <xdr:to>
      <xdr:col>11</xdr:col>
      <xdr:colOff>31750</xdr:colOff>
      <xdr:row>44</xdr:row>
      <xdr:rowOff>31045</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1447800" y="756143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4233</xdr:rowOff>
    </xdr:from>
    <xdr:to>
      <xdr:col>11</xdr:col>
      <xdr:colOff>82550</xdr:colOff>
      <xdr:row>43</xdr:row>
      <xdr:rowOff>105833</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116010</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116010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138289</xdr:rowOff>
    </xdr:from>
    <xdr:to>
      <xdr:col>23</xdr:col>
      <xdr:colOff>184150</xdr:colOff>
      <xdr:row>44</xdr:row>
      <xdr:rowOff>68439</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51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34166</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4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124883</xdr:rowOff>
    </xdr:from>
    <xdr:to>
      <xdr:col>19</xdr:col>
      <xdr:colOff>184150</xdr:colOff>
      <xdr:row>44</xdr:row>
      <xdr:rowOff>55033</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39810</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583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138289</xdr:rowOff>
    </xdr:from>
    <xdr:to>
      <xdr:col>15</xdr:col>
      <xdr:colOff>133350</xdr:colOff>
      <xdr:row>44</xdr:row>
      <xdr:rowOff>68439</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51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53216</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597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138289</xdr:rowOff>
    </xdr:from>
    <xdr:to>
      <xdr:col>11</xdr:col>
      <xdr:colOff>82550</xdr:colOff>
      <xdr:row>44</xdr:row>
      <xdr:rowOff>68439</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51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53216</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597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151695</xdr:rowOff>
    </xdr:from>
    <xdr:to>
      <xdr:col>7</xdr:col>
      <xdr:colOff>31750</xdr:colOff>
      <xdr:row>44</xdr:row>
      <xdr:rowOff>81845</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52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66622</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610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3.6</a:t>
          </a:r>
          <a:r>
            <a:rPr kumimoji="1" lang="ja-JP" altLang="en-US" sz="1300">
              <a:latin typeface="ＭＳ Ｐゴシック" panose="020B0600070205080204" pitchFamily="50" charset="-128"/>
              <a:ea typeface="ＭＳ Ｐゴシック" panose="020B0600070205080204" pitchFamily="50" charset="-128"/>
            </a:rPr>
            <a:t>ポイント減少したが、類似団体内平均値を</a:t>
          </a:r>
          <a:r>
            <a:rPr kumimoji="1" lang="en-US" altLang="ja-JP" sz="1300">
              <a:latin typeface="ＭＳ Ｐゴシック" panose="020B0600070205080204" pitchFamily="50" charset="-128"/>
              <a:ea typeface="ＭＳ Ｐゴシック" panose="020B0600070205080204" pitchFamily="50" charset="-128"/>
            </a:rPr>
            <a:t>6.1</a:t>
          </a:r>
          <a:r>
            <a:rPr kumimoji="1" lang="ja-JP" altLang="en-US" sz="1300">
              <a:latin typeface="ＭＳ Ｐゴシック" panose="020B0600070205080204" pitchFamily="50" charset="-128"/>
              <a:ea typeface="ＭＳ Ｐゴシック" panose="020B0600070205080204" pitchFamily="50" charset="-128"/>
            </a:rPr>
            <a:t>ポイント上回った。要因として、人件費と公債費は前年度と同水準であったが、地方交付税の増により経常収入が増加したことが挙げられる。今後は扶助費の増加が予想されることから、事業の見直し等を行い健全な財政運営に努め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56896</xdr:rowOff>
    </xdr:from>
    <xdr:to>
      <xdr:col>23</xdr:col>
      <xdr:colOff>133350</xdr:colOff>
      <xdr:row>66</xdr:row>
      <xdr:rowOff>39116</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172446"/>
          <a:ext cx="0" cy="11823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11193</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326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39116</xdr:rowOff>
    </xdr:from>
    <xdr:to>
      <xdr:col>24</xdr:col>
      <xdr:colOff>12700</xdr:colOff>
      <xdr:row>66</xdr:row>
      <xdr:rowOff>39116</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354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143273</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915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56896</xdr:rowOff>
    </xdr:from>
    <xdr:to>
      <xdr:col>24</xdr:col>
      <xdr:colOff>12700</xdr:colOff>
      <xdr:row>59</xdr:row>
      <xdr:rowOff>56896</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172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44196</xdr:rowOff>
    </xdr:from>
    <xdr:to>
      <xdr:col>23</xdr:col>
      <xdr:colOff>133350</xdr:colOff>
      <xdr:row>65</xdr:row>
      <xdr:rowOff>46482</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114800" y="11016996"/>
          <a:ext cx="8382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58437</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516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41910</xdr:rowOff>
    </xdr:from>
    <xdr:to>
      <xdr:col>23</xdr:col>
      <xdr:colOff>184150</xdr:colOff>
      <xdr:row>62</xdr:row>
      <xdr:rowOff>143510</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46482</xdr:rowOff>
    </xdr:from>
    <xdr:to>
      <xdr:col>19</xdr:col>
      <xdr:colOff>133350</xdr:colOff>
      <xdr:row>66</xdr:row>
      <xdr:rowOff>29464</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3225800" y="11190732"/>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49022</xdr:rowOff>
    </xdr:from>
    <xdr:to>
      <xdr:col>19</xdr:col>
      <xdr:colOff>184150</xdr:colOff>
      <xdr:row>63</xdr:row>
      <xdr:rowOff>150622</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160799</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619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162306</xdr:rowOff>
    </xdr:from>
    <xdr:to>
      <xdr:col>15</xdr:col>
      <xdr:colOff>82550</xdr:colOff>
      <xdr:row>66</xdr:row>
      <xdr:rowOff>29464</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2336800" y="11306556"/>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92456</xdr:rowOff>
    </xdr:from>
    <xdr:to>
      <xdr:col>15</xdr:col>
      <xdr:colOff>133350</xdr:colOff>
      <xdr:row>64</xdr:row>
      <xdr:rowOff>22606</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8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32783</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662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126238</xdr:rowOff>
    </xdr:from>
    <xdr:to>
      <xdr:col>11</xdr:col>
      <xdr:colOff>31750</xdr:colOff>
      <xdr:row>65</xdr:row>
      <xdr:rowOff>162306</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1447800" y="11099038"/>
          <a:ext cx="889000" cy="207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82804</xdr:rowOff>
    </xdr:from>
    <xdr:to>
      <xdr:col>11</xdr:col>
      <xdr:colOff>82550</xdr:colOff>
      <xdr:row>64</xdr:row>
      <xdr:rowOff>12954</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23131</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65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5588</xdr:rowOff>
    </xdr:from>
    <xdr:to>
      <xdr:col>7</xdr:col>
      <xdr:colOff>31750</xdr:colOff>
      <xdr:row>63</xdr:row>
      <xdr:rowOff>107188</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117365</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57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164846</xdr:rowOff>
    </xdr:from>
    <xdr:to>
      <xdr:col>23</xdr:col>
      <xdr:colOff>184150</xdr:colOff>
      <xdr:row>64</xdr:row>
      <xdr:rowOff>94996</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096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136923</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93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167132</xdr:rowOff>
    </xdr:from>
    <xdr:to>
      <xdr:col>19</xdr:col>
      <xdr:colOff>184150</xdr:colOff>
      <xdr:row>65</xdr:row>
      <xdr:rowOff>97282</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113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82059</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12263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150114</xdr:rowOff>
    </xdr:from>
    <xdr:to>
      <xdr:col>15</xdr:col>
      <xdr:colOff>133350</xdr:colOff>
      <xdr:row>66</xdr:row>
      <xdr:rowOff>80264</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129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65041</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138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111506</xdr:rowOff>
    </xdr:from>
    <xdr:to>
      <xdr:col>11</xdr:col>
      <xdr:colOff>82550</xdr:colOff>
      <xdr:row>66</xdr:row>
      <xdr:rowOff>41656</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125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26433</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134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75438</xdr:rowOff>
    </xdr:from>
    <xdr:to>
      <xdr:col>7</xdr:col>
      <xdr:colOff>31750</xdr:colOff>
      <xdr:row>65</xdr:row>
      <xdr:rowOff>5588</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104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161815</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1134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[337,046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減少しており、類似団体内平均値を僅かに下回った。要因として、人件費は昨年度と同水準であったが、物件費が減少したことが挙げられる。物件費の減少は新庁舎整備に伴う経費の皆減による。今後も、より一層適切な執行と人件費・物件費等の抑制に努め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4" name="人件費・物件費等の状況グラフ枠">
          <a:extLst>
            <a:ext uri="{FF2B5EF4-FFF2-40B4-BE49-F238E27FC236}">
              <a16:creationId xmlns:a16="http://schemas.microsoft.com/office/drawing/2014/main" id="{00000000-0008-0000-0300-0000B8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79226</xdr:rowOff>
    </xdr:from>
    <xdr:to>
      <xdr:col>23</xdr:col>
      <xdr:colOff>133350</xdr:colOff>
      <xdr:row>90</xdr:row>
      <xdr:rowOff>9607</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flipV="1">
          <a:off x="4953000" y="13795226"/>
          <a:ext cx="0" cy="16448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153134</xdr:rowOff>
    </xdr:from>
    <xdr:ext cx="762000" cy="259045"/>
    <xdr:sp macro="" textlink="">
      <xdr:nvSpPr>
        <xdr:cNvPr id="186" name="人件費・物件費等の状況最小値テキスト">
          <a:extLst>
            <a:ext uri="{FF2B5EF4-FFF2-40B4-BE49-F238E27FC236}">
              <a16:creationId xmlns:a16="http://schemas.microsoft.com/office/drawing/2014/main" id="{00000000-0008-0000-0300-0000BA000000}"/>
            </a:ext>
          </a:extLst>
        </xdr:cNvPr>
        <xdr:cNvSpPr txBox="1"/>
      </xdr:nvSpPr>
      <xdr:spPr>
        <a:xfrm>
          <a:off x="5041900" y="15412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9607</xdr:rowOff>
    </xdr:from>
    <xdr:to>
      <xdr:col>24</xdr:col>
      <xdr:colOff>12700</xdr:colOff>
      <xdr:row>90</xdr:row>
      <xdr:rowOff>9607</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4864100" y="15440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165603</xdr:rowOff>
    </xdr:from>
    <xdr:ext cx="762000" cy="259045"/>
    <xdr:sp macro="" textlink="">
      <xdr:nvSpPr>
        <xdr:cNvPr id="188" name="人件費・物件費等の状況最大値テキスト">
          <a:extLst>
            <a:ext uri="{FF2B5EF4-FFF2-40B4-BE49-F238E27FC236}">
              <a16:creationId xmlns:a16="http://schemas.microsoft.com/office/drawing/2014/main" id="{00000000-0008-0000-0300-0000BC000000}"/>
            </a:ext>
          </a:extLst>
        </xdr:cNvPr>
        <xdr:cNvSpPr txBox="1"/>
      </xdr:nvSpPr>
      <xdr:spPr>
        <a:xfrm>
          <a:off x="5041900" y="13538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79226</xdr:rowOff>
    </xdr:from>
    <xdr:to>
      <xdr:col>24</xdr:col>
      <xdr:colOff>12700</xdr:colOff>
      <xdr:row>80</xdr:row>
      <xdr:rowOff>79226</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864100" y="13795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152891</xdr:rowOff>
    </xdr:from>
    <xdr:to>
      <xdr:col>23</xdr:col>
      <xdr:colOff>133350</xdr:colOff>
      <xdr:row>83</xdr:row>
      <xdr:rowOff>24248</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114800" y="14211791"/>
          <a:ext cx="838200" cy="42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82999</xdr:rowOff>
    </xdr:from>
    <xdr:ext cx="762000" cy="259045"/>
    <xdr:sp macro="" textlink="">
      <xdr:nvSpPr>
        <xdr:cNvPr id="191" name="人件費・物件費等の状況平均値テキスト">
          <a:extLst>
            <a:ext uri="{FF2B5EF4-FFF2-40B4-BE49-F238E27FC236}">
              <a16:creationId xmlns:a16="http://schemas.microsoft.com/office/drawing/2014/main" id="{00000000-0008-0000-0300-0000BF000000}"/>
            </a:ext>
          </a:extLst>
        </xdr:cNvPr>
        <xdr:cNvSpPr txBox="1"/>
      </xdr:nvSpPr>
      <xdr:spPr>
        <a:xfrm>
          <a:off x="5041900" y="141418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110922</xdr:rowOff>
    </xdr:from>
    <xdr:to>
      <xdr:col>23</xdr:col>
      <xdr:colOff>184150</xdr:colOff>
      <xdr:row>83</xdr:row>
      <xdr:rowOff>41072</xdr:rowOff>
    </xdr:to>
    <xdr:sp macro="" textlink="">
      <xdr:nvSpPr>
        <xdr:cNvPr id="192" name="フローチャート: 判断 191">
          <a:extLst>
            <a:ext uri="{FF2B5EF4-FFF2-40B4-BE49-F238E27FC236}">
              <a16:creationId xmlns:a16="http://schemas.microsoft.com/office/drawing/2014/main" id="{00000000-0008-0000-0300-0000C0000000}"/>
            </a:ext>
          </a:extLst>
        </xdr:cNvPr>
        <xdr:cNvSpPr/>
      </xdr:nvSpPr>
      <xdr:spPr>
        <a:xfrm>
          <a:off x="4902200" y="1416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7680</xdr:rowOff>
    </xdr:from>
    <xdr:to>
      <xdr:col>19</xdr:col>
      <xdr:colOff>133350</xdr:colOff>
      <xdr:row>83</xdr:row>
      <xdr:rowOff>24248</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3225800" y="14066580"/>
          <a:ext cx="889000" cy="188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64208</xdr:rowOff>
    </xdr:from>
    <xdr:to>
      <xdr:col>19</xdr:col>
      <xdr:colOff>184150</xdr:colOff>
      <xdr:row>82</xdr:row>
      <xdr:rowOff>165808</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4064000" y="1412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4535</xdr:rowOff>
    </xdr:from>
    <xdr:ext cx="736600" cy="259045"/>
    <xdr:sp macro="" textlink="">
      <xdr:nvSpPr>
        <xdr:cNvPr id="195" name="テキスト ボックス 194">
          <a:extLst>
            <a:ext uri="{FF2B5EF4-FFF2-40B4-BE49-F238E27FC236}">
              <a16:creationId xmlns:a16="http://schemas.microsoft.com/office/drawing/2014/main" id="{00000000-0008-0000-0300-0000C3000000}"/>
            </a:ext>
          </a:extLst>
        </xdr:cNvPr>
        <xdr:cNvSpPr txBox="1"/>
      </xdr:nvSpPr>
      <xdr:spPr>
        <a:xfrm>
          <a:off x="3733800" y="13891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125912</xdr:rowOff>
    </xdr:from>
    <xdr:to>
      <xdr:col>15</xdr:col>
      <xdr:colOff>82550</xdr:colOff>
      <xdr:row>82</xdr:row>
      <xdr:rowOff>7680</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2336800" y="14013362"/>
          <a:ext cx="889000" cy="53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3195</xdr:rowOff>
    </xdr:from>
    <xdr:to>
      <xdr:col>15</xdr:col>
      <xdr:colOff>133350</xdr:colOff>
      <xdr:row>82</xdr:row>
      <xdr:rowOff>104795</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3175000" y="140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89572</xdr:rowOff>
    </xdr:from>
    <xdr:ext cx="7620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2844800" y="141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117579</xdr:rowOff>
    </xdr:from>
    <xdr:to>
      <xdr:col>11</xdr:col>
      <xdr:colOff>31750</xdr:colOff>
      <xdr:row>81</xdr:row>
      <xdr:rowOff>125912</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1447800" y="14005029"/>
          <a:ext cx="889000" cy="8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150957</xdr:rowOff>
    </xdr:from>
    <xdr:to>
      <xdr:col>11</xdr:col>
      <xdr:colOff>82550</xdr:colOff>
      <xdr:row>82</xdr:row>
      <xdr:rowOff>81107</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2286000" y="14038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65884</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1955800" y="1412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136382</xdr:rowOff>
    </xdr:from>
    <xdr:to>
      <xdr:col>7</xdr:col>
      <xdr:colOff>31750</xdr:colOff>
      <xdr:row>82</xdr:row>
      <xdr:rowOff>66532</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1397000" y="1402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51309</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1066800" y="1411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102091</xdr:rowOff>
    </xdr:from>
    <xdr:to>
      <xdr:col>23</xdr:col>
      <xdr:colOff>184150</xdr:colOff>
      <xdr:row>83</xdr:row>
      <xdr:rowOff>32241</xdr:rowOff>
    </xdr:to>
    <xdr:sp macro="" textlink="">
      <xdr:nvSpPr>
        <xdr:cNvPr id="209" name="楕円 208">
          <a:extLst>
            <a:ext uri="{FF2B5EF4-FFF2-40B4-BE49-F238E27FC236}">
              <a16:creationId xmlns:a16="http://schemas.microsoft.com/office/drawing/2014/main" id="{00000000-0008-0000-0300-0000D1000000}"/>
            </a:ext>
          </a:extLst>
        </xdr:cNvPr>
        <xdr:cNvSpPr/>
      </xdr:nvSpPr>
      <xdr:spPr>
        <a:xfrm>
          <a:off x="4902200" y="14160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118618</xdr:rowOff>
    </xdr:from>
    <xdr:ext cx="762000" cy="259045"/>
    <xdr:sp macro="" textlink="">
      <xdr:nvSpPr>
        <xdr:cNvPr id="210" name="人件費・物件費等の状況該当値テキスト">
          <a:extLst>
            <a:ext uri="{FF2B5EF4-FFF2-40B4-BE49-F238E27FC236}">
              <a16:creationId xmlns:a16="http://schemas.microsoft.com/office/drawing/2014/main" id="{00000000-0008-0000-0300-0000D2000000}"/>
            </a:ext>
          </a:extLst>
        </xdr:cNvPr>
        <xdr:cNvSpPr txBox="1"/>
      </xdr:nvSpPr>
      <xdr:spPr>
        <a:xfrm>
          <a:off x="5041900" y="14006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144898</xdr:rowOff>
    </xdr:from>
    <xdr:to>
      <xdr:col>19</xdr:col>
      <xdr:colOff>184150</xdr:colOff>
      <xdr:row>83</xdr:row>
      <xdr:rowOff>75048</xdr:rowOff>
    </xdr:to>
    <xdr:sp macro="" textlink="">
      <xdr:nvSpPr>
        <xdr:cNvPr id="211" name="楕円 210">
          <a:extLst>
            <a:ext uri="{FF2B5EF4-FFF2-40B4-BE49-F238E27FC236}">
              <a16:creationId xmlns:a16="http://schemas.microsoft.com/office/drawing/2014/main" id="{00000000-0008-0000-0300-0000D3000000}"/>
            </a:ext>
          </a:extLst>
        </xdr:cNvPr>
        <xdr:cNvSpPr/>
      </xdr:nvSpPr>
      <xdr:spPr>
        <a:xfrm>
          <a:off x="4064000" y="14203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59825</xdr:rowOff>
    </xdr:from>
    <xdr:ext cx="7366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733800" y="142901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128330</xdr:rowOff>
    </xdr:from>
    <xdr:to>
      <xdr:col>15</xdr:col>
      <xdr:colOff>133350</xdr:colOff>
      <xdr:row>82</xdr:row>
      <xdr:rowOff>58480</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3175000" y="1401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68657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844800" y="1378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75112</xdr:rowOff>
    </xdr:from>
    <xdr:to>
      <xdr:col>11</xdr:col>
      <xdr:colOff>82550</xdr:colOff>
      <xdr:row>82</xdr:row>
      <xdr:rowOff>5262</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2286000" y="13962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15439</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955800" y="13731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66779</xdr:rowOff>
    </xdr:from>
    <xdr:to>
      <xdr:col>7</xdr:col>
      <xdr:colOff>31750</xdr:colOff>
      <xdr:row>81</xdr:row>
      <xdr:rowOff>168379</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1397000" y="13954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7106</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066800" y="13723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9" name="正方形/長方形 218">
          <a:extLst>
            <a:ext uri="{FF2B5EF4-FFF2-40B4-BE49-F238E27FC236}">
              <a16:creationId xmlns:a16="http://schemas.microsoft.com/office/drawing/2014/main" id="{00000000-0008-0000-0300-0000DB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1" name="テキスト ボックス 230">
          <a:extLst>
            <a:ext uri="{FF2B5EF4-FFF2-40B4-BE49-F238E27FC236}">
              <a16:creationId xmlns:a16="http://schemas.microsoft.com/office/drawing/2014/main" id="{00000000-0008-0000-0300-0000E7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前年度と同値となっており、類似団体内平均値を</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ポイントった。今後も適正な定員管理と併せて給与水準の適正な管理に努め、総人件費の抑制に努める。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2" name="直線コネクタ 231">
          <a:extLst>
            <a:ext uri="{FF2B5EF4-FFF2-40B4-BE49-F238E27FC236}">
              <a16:creationId xmlns:a16="http://schemas.microsoft.com/office/drawing/2014/main" id="{00000000-0008-0000-0300-0000E8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6" name="給与水準   （国との比較）グラフ枠">
          <a:extLst>
            <a:ext uri="{FF2B5EF4-FFF2-40B4-BE49-F238E27FC236}">
              <a16:creationId xmlns:a16="http://schemas.microsoft.com/office/drawing/2014/main" id="{00000000-0008-0000-0300-0000F6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122343</xdr:rowOff>
    </xdr:from>
    <xdr:to>
      <xdr:col>81</xdr:col>
      <xdr:colOff>44450</xdr:colOff>
      <xdr:row>89</xdr:row>
      <xdr:rowOff>93980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flipV="1">
          <a:off x="17018000" y="14009793"/>
          <a:ext cx="0" cy="13432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66057</xdr:rowOff>
    </xdr:from>
    <xdr:ext cx="762000" cy="259045"/>
    <xdr:sp macro="" textlink="">
      <xdr:nvSpPr>
        <xdr:cNvPr id="248" name="給与水準   （国との比較）最小値テキスト">
          <a:extLst>
            <a:ext uri="{FF2B5EF4-FFF2-40B4-BE49-F238E27FC236}">
              <a16:creationId xmlns:a16="http://schemas.microsoft.com/office/drawing/2014/main" id="{00000000-0008-0000-0300-0000F8000000}"/>
            </a:ext>
          </a:extLst>
        </xdr:cNvPr>
        <xdr:cNvSpPr txBox="1"/>
      </xdr:nvSpPr>
      <xdr:spPr>
        <a:xfrm>
          <a:off x="17106900" y="1532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93980</xdr:rowOff>
    </xdr:from>
    <xdr:to>
      <xdr:col>81</xdr:col>
      <xdr:colOff>133350</xdr:colOff>
      <xdr:row>89</xdr:row>
      <xdr:rowOff>93980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6929100" y="1535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37270</xdr:rowOff>
    </xdr:from>
    <xdr:ext cx="762000" cy="259045"/>
    <xdr:sp macro="" textlink="">
      <xdr:nvSpPr>
        <xdr:cNvPr id="250" name="給与水準   （国との比較）最大値テキスト">
          <a:extLst>
            <a:ext uri="{FF2B5EF4-FFF2-40B4-BE49-F238E27FC236}">
              <a16:creationId xmlns:a16="http://schemas.microsoft.com/office/drawing/2014/main" id="{00000000-0008-0000-0300-0000FA000000}"/>
            </a:ext>
          </a:extLst>
        </xdr:cNvPr>
        <xdr:cNvSpPr txBox="1"/>
      </xdr:nvSpPr>
      <xdr:spPr>
        <a:xfrm>
          <a:off x="17106900" y="1375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122343</xdr:rowOff>
    </xdr:from>
    <xdr:to>
      <xdr:col>81</xdr:col>
      <xdr:colOff>133350</xdr:colOff>
      <xdr:row>81</xdr:row>
      <xdr:rowOff>122343</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6929100" y="1400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80011</xdr:rowOff>
    </xdr:from>
    <xdr:to>
      <xdr:col>81</xdr:col>
      <xdr:colOff>44450</xdr:colOff>
      <xdr:row>85</xdr:row>
      <xdr:rowOff>80011</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179800" y="146532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17373</xdr:rowOff>
    </xdr:from>
    <xdr:ext cx="762000" cy="259045"/>
    <xdr:sp macro="" textlink="">
      <xdr:nvSpPr>
        <xdr:cNvPr id="253" name="給与水準   （国との比較）平均値テキスト">
          <a:extLst>
            <a:ext uri="{FF2B5EF4-FFF2-40B4-BE49-F238E27FC236}">
              <a16:creationId xmlns:a16="http://schemas.microsoft.com/office/drawing/2014/main" id="{00000000-0008-0000-0300-0000FD000000}"/>
            </a:ext>
          </a:extLst>
        </xdr:cNvPr>
        <xdr:cNvSpPr txBox="1"/>
      </xdr:nvSpPr>
      <xdr:spPr>
        <a:xfrm>
          <a:off x="17106900" y="14590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45296</xdr:rowOff>
    </xdr:from>
    <xdr:to>
      <xdr:col>81</xdr:col>
      <xdr:colOff>95250</xdr:colOff>
      <xdr:row>85</xdr:row>
      <xdr:rowOff>146896</xdr:rowOff>
    </xdr:to>
    <xdr:sp macro="" textlink="">
      <xdr:nvSpPr>
        <xdr:cNvPr id="254" name="フローチャート: 判断 253">
          <a:extLst>
            <a:ext uri="{FF2B5EF4-FFF2-40B4-BE49-F238E27FC236}">
              <a16:creationId xmlns:a16="http://schemas.microsoft.com/office/drawing/2014/main" id="{00000000-0008-0000-0300-0000FE000000}"/>
            </a:ext>
          </a:extLst>
        </xdr:cNvPr>
        <xdr:cNvSpPr/>
      </xdr:nvSpPr>
      <xdr:spPr>
        <a:xfrm>
          <a:off x="169672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80011</xdr:rowOff>
    </xdr:from>
    <xdr:to>
      <xdr:col>77</xdr:col>
      <xdr:colOff>44450</xdr:colOff>
      <xdr:row>85</xdr:row>
      <xdr:rowOff>152400</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5290800" y="14653261"/>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53339</xdr:rowOff>
    </xdr:from>
    <xdr:to>
      <xdr:col>77</xdr:col>
      <xdr:colOff>95250</xdr:colOff>
      <xdr:row>85</xdr:row>
      <xdr:rowOff>154939</xdr:rowOff>
    </xdr:to>
    <xdr:sp macro="" textlink="">
      <xdr:nvSpPr>
        <xdr:cNvPr id="256" name="フローチャート: 判断 255">
          <a:extLst>
            <a:ext uri="{FF2B5EF4-FFF2-40B4-BE49-F238E27FC236}">
              <a16:creationId xmlns:a16="http://schemas.microsoft.com/office/drawing/2014/main" id="{00000000-0008-0000-0300-000000010000}"/>
            </a:ext>
          </a:extLst>
        </xdr:cNvPr>
        <xdr:cNvSpPr/>
      </xdr:nvSpPr>
      <xdr:spPr>
        <a:xfrm>
          <a:off x="161290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139716</xdr:rowOff>
    </xdr:from>
    <xdr:ext cx="736600" cy="259045"/>
    <xdr:sp macro="" textlink="">
      <xdr:nvSpPr>
        <xdr:cNvPr id="257" name="テキスト ボックス 256">
          <a:extLst>
            <a:ext uri="{FF2B5EF4-FFF2-40B4-BE49-F238E27FC236}">
              <a16:creationId xmlns:a16="http://schemas.microsoft.com/office/drawing/2014/main" id="{00000000-0008-0000-0300-000001010000}"/>
            </a:ext>
          </a:extLst>
        </xdr:cNvPr>
        <xdr:cNvSpPr txBox="1"/>
      </xdr:nvSpPr>
      <xdr:spPr>
        <a:xfrm>
          <a:off x="15798800" y="14712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120227</xdr:rowOff>
    </xdr:from>
    <xdr:to>
      <xdr:col>72</xdr:col>
      <xdr:colOff>203200</xdr:colOff>
      <xdr:row>85</xdr:row>
      <xdr:rowOff>152400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4401800" y="1469347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1711</xdr:rowOff>
    </xdr:from>
    <xdr:ext cx="7620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4909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120227</xdr:rowOff>
    </xdr:from>
    <xdr:to>
      <xdr:col>68</xdr:col>
      <xdr:colOff>152400</xdr:colOff>
      <xdr:row>86</xdr:row>
      <xdr:rowOff>93557</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3512800" y="14693477"/>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61384</xdr:rowOff>
    </xdr:from>
    <xdr:to>
      <xdr:col>68</xdr:col>
      <xdr:colOff>203200</xdr:colOff>
      <xdr:row>85</xdr:row>
      <xdr:rowOff>162984</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4351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1711</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020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69427</xdr:rowOff>
    </xdr:from>
    <xdr:to>
      <xdr:col>64</xdr:col>
      <xdr:colOff>152400</xdr:colOff>
      <xdr:row>85</xdr:row>
      <xdr:rowOff>171027</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3462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9754</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3131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29211</xdr:rowOff>
    </xdr:from>
    <xdr:to>
      <xdr:col>81</xdr:col>
      <xdr:colOff>95250</xdr:colOff>
      <xdr:row>85</xdr:row>
      <xdr:rowOff>130811</xdr:rowOff>
    </xdr:to>
    <xdr:sp macro="" textlink="">
      <xdr:nvSpPr>
        <xdr:cNvPr id="271" name="楕円 270">
          <a:extLst>
            <a:ext uri="{FF2B5EF4-FFF2-40B4-BE49-F238E27FC236}">
              <a16:creationId xmlns:a16="http://schemas.microsoft.com/office/drawing/2014/main" id="{00000000-0008-0000-0300-00000F010000}"/>
            </a:ext>
          </a:extLst>
        </xdr:cNvPr>
        <xdr:cNvSpPr/>
      </xdr:nvSpPr>
      <xdr:spPr>
        <a:xfrm>
          <a:off x="169672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45738</xdr:rowOff>
    </xdr:from>
    <xdr:ext cx="762000" cy="259045"/>
    <xdr:sp macro="" textlink="">
      <xdr:nvSpPr>
        <xdr:cNvPr id="272" name="給与水準   （国との比較）該当値テキスト">
          <a:extLst>
            <a:ext uri="{FF2B5EF4-FFF2-40B4-BE49-F238E27FC236}">
              <a16:creationId xmlns:a16="http://schemas.microsoft.com/office/drawing/2014/main" id="{00000000-0008-0000-0300-000010010000}"/>
            </a:ext>
          </a:extLst>
        </xdr:cNvPr>
        <xdr:cNvSpPr txBox="1"/>
      </xdr:nvSpPr>
      <xdr:spPr>
        <a:xfrm>
          <a:off x="17106900" y="14447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29211</xdr:rowOff>
    </xdr:from>
    <xdr:to>
      <xdr:col>77</xdr:col>
      <xdr:colOff>95250</xdr:colOff>
      <xdr:row>85</xdr:row>
      <xdr:rowOff>130811</xdr:rowOff>
    </xdr:to>
    <xdr:sp macro="" textlink="">
      <xdr:nvSpPr>
        <xdr:cNvPr id="273" name="楕円 272">
          <a:extLst>
            <a:ext uri="{FF2B5EF4-FFF2-40B4-BE49-F238E27FC236}">
              <a16:creationId xmlns:a16="http://schemas.microsoft.com/office/drawing/2014/main" id="{00000000-0008-0000-0300-000011010000}"/>
            </a:ext>
          </a:extLst>
        </xdr:cNvPr>
        <xdr:cNvSpPr/>
      </xdr:nvSpPr>
      <xdr:spPr>
        <a:xfrm>
          <a:off x="161290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140988</xdr:rowOff>
    </xdr:from>
    <xdr:ext cx="7366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798800" y="14371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101600</xdr:rowOff>
    </xdr:from>
    <xdr:to>
      <xdr:col>73</xdr:col>
      <xdr:colOff>44450</xdr:colOff>
      <xdr:row>86</xdr:row>
      <xdr:rowOff>31750</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5240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16527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909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69427</xdr:rowOff>
    </xdr:from>
    <xdr:to>
      <xdr:col>68</xdr:col>
      <xdr:colOff>203200</xdr:colOff>
      <xdr:row>85</xdr:row>
      <xdr:rowOff>171027</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4351000" y="1464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155804</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020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42757</xdr:rowOff>
    </xdr:from>
    <xdr:to>
      <xdr:col>64</xdr:col>
      <xdr:colOff>152400</xdr:colOff>
      <xdr:row>86</xdr:row>
      <xdr:rowOff>144357</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3462000" y="147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129134</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3131800" y="1487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人当たり職員数は</a:t>
          </a:r>
          <a:r>
            <a:rPr kumimoji="1" lang="en-US" altLang="ja-JP" sz="1300">
              <a:latin typeface="ＭＳ Ｐゴシック" panose="020B0600070205080204" pitchFamily="50" charset="-128"/>
              <a:ea typeface="ＭＳ Ｐゴシック" panose="020B0600070205080204" pitchFamily="50" charset="-128"/>
            </a:rPr>
            <a:t>15.90</a:t>
          </a:r>
          <a:r>
            <a:rPr kumimoji="1" lang="ja-JP" altLang="en-US" sz="1300">
              <a:latin typeface="ＭＳ Ｐゴシック" panose="020B0600070205080204" pitchFamily="50" charset="-128"/>
              <a:ea typeface="ＭＳ Ｐゴシック" panose="020B0600070205080204" pitchFamily="50" charset="-128"/>
            </a:rPr>
            <a:t>人であり類似団体内平均値</a:t>
          </a:r>
          <a:r>
            <a:rPr kumimoji="1" lang="en-US" altLang="ja-JP" sz="1300">
              <a:latin typeface="ＭＳ Ｐゴシック" panose="020B0600070205080204" pitchFamily="50" charset="-128"/>
              <a:ea typeface="ＭＳ Ｐゴシック" panose="020B0600070205080204" pitchFamily="50" charset="-128"/>
            </a:rPr>
            <a:t>16.39</a:t>
          </a:r>
          <a:r>
            <a:rPr kumimoji="1" lang="ja-JP" altLang="en-US" sz="1300">
              <a:latin typeface="ＭＳ Ｐゴシック" panose="020B0600070205080204" pitchFamily="50" charset="-128"/>
              <a:ea typeface="ＭＳ Ｐゴシック" panose="020B0600070205080204" pitchFamily="50" charset="-128"/>
            </a:rPr>
            <a:t>人を下回った。職員数については適正な定員管理に取り組んでいるが、町の人口は年々減少しており、人口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人当たり職員数は、増加傾向にある。今後も事務の効率化を図り適正な定員管理を行っていく。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5" name="直線コネクタ 294">
          <a:extLst>
            <a:ext uri="{FF2B5EF4-FFF2-40B4-BE49-F238E27FC236}">
              <a16:creationId xmlns:a16="http://schemas.microsoft.com/office/drawing/2014/main" id="{00000000-0008-0000-0300-000027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297" name="直線コネクタ 296">
          <a:extLst>
            <a:ext uri="{FF2B5EF4-FFF2-40B4-BE49-F238E27FC236}">
              <a16:creationId xmlns:a16="http://schemas.microsoft.com/office/drawing/2014/main" id="{00000000-0008-0000-0300-000029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5" name="定員管理の状況グラフ枠">
          <a:extLst>
            <a:ext uri="{FF2B5EF4-FFF2-40B4-BE49-F238E27FC236}">
              <a16:creationId xmlns:a16="http://schemas.microsoft.com/office/drawing/2014/main" id="{00000000-0008-0000-0300-000031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163799</xdr:rowOff>
    </xdr:from>
    <xdr:to>
      <xdr:col>81</xdr:col>
      <xdr:colOff>44450</xdr:colOff>
      <xdr:row>66</xdr:row>
      <xdr:rowOff>125984</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flipV="1">
          <a:off x="17018000" y="10107899"/>
          <a:ext cx="0" cy="13337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98061</xdr:rowOff>
    </xdr:from>
    <xdr:ext cx="762000" cy="259045"/>
    <xdr:sp macro="" textlink="">
      <xdr:nvSpPr>
        <xdr:cNvPr id="307" name="定員管理の状況最小値テキスト">
          <a:extLst>
            <a:ext uri="{FF2B5EF4-FFF2-40B4-BE49-F238E27FC236}">
              <a16:creationId xmlns:a16="http://schemas.microsoft.com/office/drawing/2014/main" id="{00000000-0008-0000-0300-000033010000}"/>
            </a:ext>
          </a:extLst>
        </xdr:cNvPr>
        <xdr:cNvSpPr txBox="1"/>
      </xdr:nvSpPr>
      <xdr:spPr>
        <a:xfrm>
          <a:off x="17106900" y="11413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125984</xdr:rowOff>
    </xdr:from>
    <xdr:to>
      <xdr:col>81</xdr:col>
      <xdr:colOff>133350</xdr:colOff>
      <xdr:row>66</xdr:row>
      <xdr:rowOff>125984</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6929100" y="11441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78726</xdr:rowOff>
    </xdr:from>
    <xdr:ext cx="762000" cy="259045"/>
    <xdr:sp macro="" textlink="">
      <xdr:nvSpPr>
        <xdr:cNvPr id="309" name="定員管理の状況最大値テキスト">
          <a:extLst>
            <a:ext uri="{FF2B5EF4-FFF2-40B4-BE49-F238E27FC236}">
              <a16:creationId xmlns:a16="http://schemas.microsoft.com/office/drawing/2014/main" id="{00000000-0008-0000-0300-000035010000}"/>
            </a:ext>
          </a:extLst>
        </xdr:cNvPr>
        <xdr:cNvSpPr txBox="1"/>
      </xdr:nvSpPr>
      <xdr:spPr>
        <a:xfrm>
          <a:off x="17106900" y="9851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163799</xdr:rowOff>
    </xdr:from>
    <xdr:to>
      <xdr:col>81</xdr:col>
      <xdr:colOff>133350</xdr:colOff>
      <xdr:row>58</xdr:row>
      <xdr:rowOff>163799</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6929100" y="10107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62674</xdr:rowOff>
    </xdr:from>
    <xdr:to>
      <xdr:col>81</xdr:col>
      <xdr:colOff>44450</xdr:colOff>
      <xdr:row>61</xdr:row>
      <xdr:rowOff>89218</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6179800" y="10521124"/>
          <a:ext cx="838200" cy="26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40053</xdr:rowOff>
    </xdr:from>
    <xdr:ext cx="762000" cy="259045"/>
    <xdr:sp macro="" textlink="">
      <xdr:nvSpPr>
        <xdr:cNvPr id="312" name="定員管理の状況平均値テキスト">
          <a:extLst>
            <a:ext uri="{FF2B5EF4-FFF2-40B4-BE49-F238E27FC236}">
              <a16:creationId xmlns:a16="http://schemas.microsoft.com/office/drawing/2014/main" id="{00000000-0008-0000-0300-000038010000}"/>
            </a:ext>
          </a:extLst>
        </xdr:cNvPr>
        <xdr:cNvSpPr txBox="1"/>
      </xdr:nvSpPr>
      <xdr:spPr>
        <a:xfrm>
          <a:off x="17106900" y="104985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67976</xdr:rowOff>
    </xdr:from>
    <xdr:to>
      <xdr:col>81</xdr:col>
      <xdr:colOff>95250</xdr:colOff>
      <xdr:row>61</xdr:row>
      <xdr:rowOff>169576</xdr:rowOff>
    </xdr:to>
    <xdr:sp macro="" textlink="">
      <xdr:nvSpPr>
        <xdr:cNvPr id="313" name="フローチャート: 判断 312">
          <a:extLst>
            <a:ext uri="{FF2B5EF4-FFF2-40B4-BE49-F238E27FC236}">
              <a16:creationId xmlns:a16="http://schemas.microsoft.com/office/drawing/2014/main" id="{00000000-0008-0000-0300-000039010000}"/>
            </a:ext>
          </a:extLst>
        </xdr:cNvPr>
        <xdr:cNvSpPr/>
      </xdr:nvSpPr>
      <xdr:spPr>
        <a:xfrm>
          <a:off x="16967200" y="10526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25876</xdr:rowOff>
    </xdr:from>
    <xdr:to>
      <xdr:col>77</xdr:col>
      <xdr:colOff>44450</xdr:colOff>
      <xdr:row>61</xdr:row>
      <xdr:rowOff>62674</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5290800" y="10484326"/>
          <a:ext cx="889000" cy="36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25146</xdr:rowOff>
    </xdr:from>
    <xdr:to>
      <xdr:col>77</xdr:col>
      <xdr:colOff>95250</xdr:colOff>
      <xdr:row>61</xdr:row>
      <xdr:rowOff>126746</xdr:rowOff>
    </xdr:to>
    <xdr:sp macro="" textlink="">
      <xdr:nvSpPr>
        <xdr:cNvPr id="315" name="フローチャート: 判断 314">
          <a:extLst>
            <a:ext uri="{FF2B5EF4-FFF2-40B4-BE49-F238E27FC236}">
              <a16:creationId xmlns:a16="http://schemas.microsoft.com/office/drawing/2014/main" id="{00000000-0008-0000-0300-00003B010000}"/>
            </a:ext>
          </a:extLst>
        </xdr:cNvPr>
        <xdr:cNvSpPr/>
      </xdr:nvSpPr>
      <xdr:spPr>
        <a:xfrm>
          <a:off x="16129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111523</xdr:rowOff>
    </xdr:from>
    <xdr:ext cx="7366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5798800" y="10569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9589</xdr:rowOff>
    </xdr:from>
    <xdr:to>
      <xdr:col>72</xdr:col>
      <xdr:colOff>203200</xdr:colOff>
      <xdr:row>61</xdr:row>
      <xdr:rowOff>25876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4401800" y="10468039"/>
          <a:ext cx="889000" cy="1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49276</xdr:rowOff>
    </xdr:from>
    <xdr:to>
      <xdr:col>73</xdr:col>
      <xdr:colOff>44450</xdr:colOff>
      <xdr:row>61</xdr:row>
      <xdr:rowOff>150876</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5240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135653</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4909800" y="10594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159321</xdr:rowOff>
    </xdr:from>
    <xdr:to>
      <xdr:col>68</xdr:col>
      <xdr:colOff>152400</xdr:colOff>
      <xdr:row>61</xdr:row>
      <xdr:rowOff>9589</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3512800" y="10446321"/>
          <a:ext cx="889000" cy="21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30575</xdr:rowOff>
    </xdr:from>
    <xdr:to>
      <xdr:col>68</xdr:col>
      <xdr:colOff>203200</xdr:colOff>
      <xdr:row>61</xdr:row>
      <xdr:rowOff>132175</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4351000" y="1048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116952</xdr:rowOff>
    </xdr:from>
    <xdr:ext cx="7620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4020800" y="10575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20924</xdr:rowOff>
    </xdr:from>
    <xdr:to>
      <xdr:col>64</xdr:col>
      <xdr:colOff>152400</xdr:colOff>
      <xdr:row>61</xdr:row>
      <xdr:rowOff>122524</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3462000" y="1047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107301</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3131800" y="10565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38418</xdr:rowOff>
    </xdr:from>
    <xdr:to>
      <xdr:col>81</xdr:col>
      <xdr:colOff>95250</xdr:colOff>
      <xdr:row>61</xdr:row>
      <xdr:rowOff>140018</xdr:rowOff>
    </xdr:to>
    <xdr:sp macro="" textlink="">
      <xdr:nvSpPr>
        <xdr:cNvPr id="330" name="楕円 329">
          <a:extLst>
            <a:ext uri="{FF2B5EF4-FFF2-40B4-BE49-F238E27FC236}">
              <a16:creationId xmlns:a16="http://schemas.microsoft.com/office/drawing/2014/main" id="{00000000-0008-0000-0300-00004A010000}"/>
            </a:ext>
          </a:extLst>
        </xdr:cNvPr>
        <xdr:cNvSpPr/>
      </xdr:nvSpPr>
      <xdr:spPr>
        <a:xfrm>
          <a:off x="16967200" y="10496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54945</xdr:rowOff>
    </xdr:from>
    <xdr:ext cx="762000" cy="259045"/>
    <xdr:sp macro="" textlink="">
      <xdr:nvSpPr>
        <xdr:cNvPr id="331" name="定員管理の状況該当値テキスト">
          <a:extLst>
            <a:ext uri="{FF2B5EF4-FFF2-40B4-BE49-F238E27FC236}">
              <a16:creationId xmlns:a16="http://schemas.microsoft.com/office/drawing/2014/main" id="{00000000-0008-0000-0300-00004B010000}"/>
            </a:ext>
          </a:extLst>
        </xdr:cNvPr>
        <xdr:cNvSpPr txBox="1"/>
      </xdr:nvSpPr>
      <xdr:spPr>
        <a:xfrm>
          <a:off x="17106900" y="1034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11874</xdr:rowOff>
    </xdr:from>
    <xdr:to>
      <xdr:col>77</xdr:col>
      <xdr:colOff>95250</xdr:colOff>
      <xdr:row>61</xdr:row>
      <xdr:rowOff>113474</xdr:rowOff>
    </xdr:to>
    <xdr:sp macro="" textlink="">
      <xdr:nvSpPr>
        <xdr:cNvPr id="332" name="楕円 331">
          <a:extLst>
            <a:ext uri="{FF2B5EF4-FFF2-40B4-BE49-F238E27FC236}">
              <a16:creationId xmlns:a16="http://schemas.microsoft.com/office/drawing/2014/main" id="{00000000-0008-0000-0300-00004C010000}"/>
            </a:ext>
          </a:extLst>
        </xdr:cNvPr>
        <xdr:cNvSpPr/>
      </xdr:nvSpPr>
      <xdr:spPr>
        <a:xfrm>
          <a:off x="16129000" y="10470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123651</xdr:rowOff>
    </xdr:from>
    <xdr:ext cx="7366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798800" y="10239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146526</xdr:rowOff>
    </xdr:from>
    <xdr:to>
      <xdr:col>73</xdr:col>
      <xdr:colOff>44450</xdr:colOff>
      <xdr:row>61</xdr:row>
      <xdr:rowOff>76676</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5240000" y="10433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86853</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909800" y="10202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130239</xdr:rowOff>
    </xdr:from>
    <xdr:to>
      <xdr:col>68</xdr:col>
      <xdr:colOff>203200</xdr:colOff>
      <xdr:row>61</xdr:row>
      <xdr:rowOff>60389</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4351000" y="1041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70566</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18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108521</xdr:rowOff>
    </xdr:from>
    <xdr:to>
      <xdr:col>64</xdr:col>
      <xdr:colOff>152400</xdr:colOff>
      <xdr:row>61</xdr:row>
      <xdr:rowOff>38671</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3462000" y="10395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48848</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164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0" name="正方形/長方形 339">
          <a:extLst>
            <a:ext uri="{FF2B5EF4-FFF2-40B4-BE49-F238E27FC236}">
              <a16:creationId xmlns:a16="http://schemas.microsoft.com/office/drawing/2014/main" id="{00000000-0008-0000-0300-000054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ポイント増加し、類似団体内平均値を</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ポイント上回った。今後も事業の見直しや地方債の発行と償還を計画的に行うことで、比率の抑制に努める。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4" name="直線コネクタ 353">
          <a:extLst>
            <a:ext uri="{FF2B5EF4-FFF2-40B4-BE49-F238E27FC236}">
              <a16:creationId xmlns:a16="http://schemas.microsoft.com/office/drawing/2014/main" id="{00000000-0008-0000-0300-000062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6" name="直線コネクタ 355">
          <a:extLst>
            <a:ext uri="{FF2B5EF4-FFF2-40B4-BE49-F238E27FC236}">
              <a16:creationId xmlns:a16="http://schemas.microsoft.com/office/drawing/2014/main" id="{00000000-0008-0000-0300-000064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7" name="公債費負担の状況グラフ枠">
          <a:extLst>
            <a:ext uri="{FF2B5EF4-FFF2-40B4-BE49-F238E27FC236}">
              <a16:creationId xmlns:a16="http://schemas.microsoft.com/office/drawing/2014/main" id="{00000000-0008-0000-0300-00006F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423</xdr:rowOff>
    </xdr:from>
    <xdr:to>
      <xdr:col>81</xdr:col>
      <xdr:colOff>44450</xdr:colOff>
      <xdr:row>43</xdr:row>
      <xdr:rowOff>127423</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flipV="1">
          <a:off x="17018000" y="6172623"/>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99500</xdr:rowOff>
    </xdr:from>
    <xdr:ext cx="762000" cy="259045"/>
    <xdr:sp macro="" textlink="">
      <xdr:nvSpPr>
        <xdr:cNvPr id="369" name="公債費負担の状況最小値テキスト">
          <a:extLst>
            <a:ext uri="{FF2B5EF4-FFF2-40B4-BE49-F238E27FC236}">
              <a16:creationId xmlns:a16="http://schemas.microsoft.com/office/drawing/2014/main" id="{00000000-0008-0000-0300-000071010000}"/>
            </a:ext>
          </a:extLst>
        </xdr:cNvPr>
        <xdr:cNvSpPr txBox="1"/>
      </xdr:nvSpPr>
      <xdr:spPr>
        <a:xfrm>
          <a:off x="17106900" y="7471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127423</xdr:rowOff>
    </xdr:from>
    <xdr:to>
      <xdr:col>81</xdr:col>
      <xdr:colOff>133350</xdr:colOff>
      <xdr:row>43</xdr:row>
      <xdr:rowOff>127423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6929100" y="7499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86800</xdr:rowOff>
    </xdr:from>
    <xdr:ext cx="762000" cy="259045"/>
    <xdr:sp macro="" textlink="">
      <xdr:nvSpPr>
        <xdr:cNvPr id="371" name="公債費負担の状況最大値テキスト">
          <a:extLst>
            <a:ext uri="{FF2B5EF4-FFF2-40B4-BE49-F238E27FC236}">
              <a16:creationId xmlns:a16="http://schemas.microsoft.com/office/drawing/2014/main" id="{00000000-0008-0000-0300-000073010000}"/>
            </a:ext>
          </a:extLst>
        </xdr:cNvPr>
        <xdr:cNvSpPr txBox="1"/>
      </xdr:nvSpPr>
      <xdr:spPr>
        <a:xfrm>
          <a:off x="17106900" y="5916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423</xdr:rowOff>
    </xdr:from>
    <xdr:to>
      <xdr:col>81</xdr:col>
      <xdr:colOff>133350</xdr:colOff>
      <xdr:row>36</xdr:row>
      <xdr:rowOff>423</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6929100" y="6172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94827</xdr:rowOff>
    </xdr:from>
    <xdr:to>
      <xdr:col>81</xdr:col>
      <xdr:colOff>44450</xdr:colOff>
      <xdr:row>40</xdr:row>
      <xdr:rowOff>143087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179800" y="6952827"/>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4250</xdr:rowOff>
    </xdr:from>
    <xdr:ext cx="762000" cy="259045"/>
    <xdr:sp macro="" textlink="">
      <xdr:nvSpPr>
        <xdr:cNvPr id="374" name="公債費負担の状況平均値テキスト">
          <a:extLst>
            <a:ext uri="{FF2B5EF4-FFF2-40B4-BE49-F238E27FC236}">
              <a16:creationId xmlns:a16="http://schemas.microsoft.com/office/drawing/2014/main" id="{00000000-0008-0000-0300-000076010000}"/>
            </a:ext>
          </a:extLst>
        </xdr:cNvPr>
        <xdr:cNvSpPr txBox="1"/>
      </xdr:nvSpPr>
      <xdr:spPr>
        <a:xfrm>
          <a:off x="17106900" y="66908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159173</xdr:rowOff>
    </xdr:from>
    <xdr:to>
      <xdr:col>81</xdr:col>
      <xdr:colOff>95250</xdr:colOff>
      <xdr:row>40</xdr:row>
      <xdr:rowOff>89323</xdr:rowOff>
    </xdr:to>
    <xdr:sp macro="" textlink="">
      <xdr:nvSpPr>
        <xdr:cNvPr id="375" name="フローチャート: 判断 374">
          <a:extLst>
            <a:ext uri="{FF2B5EF4-FFF2-40B4-BE49-F238E27FC236}">
              <a16:creationId xmlns:a16="http://schemas.microsoft.com/office/drawing/2014/main" id="{00000000-0008-0000-0300-000077010000}"/>
            </a:ext>
          </a:extLst>
        </xdr:cNvPr>
        <xdr:cNvSpPr/>
      </xdr:nvSpPr>
      <xdr:spPr>
        <a:xfrm>
          <a:off x="16967200" y="684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38523</xdr:rowOff>
    </xdr:from>
    <xdr:to>
      <xdr:col>77</xdr:col>
      <xdr:colOff>44450</xdr:colOff>
      <xdr:row>40</xdr:row>
      <xdr:rowOff>94827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5290800" y="6896523"/>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159173</xdr:rowOff>
    </xdr:from>
    <xdr:to>
      <xdr:col>77</xdr:col>
      <xdr:colOff>95250</xdr:colOff>
      <xdr:row>40</xdr:row>
      <xdr:rowOff>89323</xdr:rowOff>
    </xdr:to>
    <xdr:sp macro="" textlink="">
      <xdr:nvSpPr>
        <xdr:cNvPr id="377" name="フローチャート: 判断 376">
          <a:extLst>
            <a:ext uri="{FF2B5EF4-FFF2-40B4-BE49-F238E27FC236}">
              <a16:creationId xmlns:a16="http://schemas.microsoft.com/office/drawing/2014/main" id="{00000000-0008-0000-0300-000079010000}"/>
            </a:ext>
          </a:extLst>
        </xdr:cNvPr>
        <xdr:cNvSpPr/>
      </xdr:nvSpPr>
      <xdr:spPr>
        <a:xfrm>
          <a:off x="16129000" y="684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99500</xdr:rowOff>
    </xdr:from>
    <xdr:ext cx="7366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5798800" y="6614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169756</xdr:rowOff>
    </xdr:from>
    <xdr:to>
      <xdr:col>72</xdr:col>
      <xdr:colOff>203200</xdr:colOff>
      <xdr:row>40</xdr:row>
      <xdr:rowOff>38523</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4401800" y="6856306"/>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135044</xdr:rowOff>
    </xdr:from>
    <xdr:to>
      <xdr:col>73</xdr:col>
      <xdr:colOff>44450</xdr:colOff>
      <xdr:row>40</xdr:row>
      <xdr:rowOff>65194</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5240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75371</xdr:rowOff>
    </xdr:from>
    <xdr:ext cx="7620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4909800" y="659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97367</xdr:rowOff>
    </xdr:from>
    <xdr:to>
      <xdr:col>68</xdr:col>
      <xdr:colOff>152400</xdr:colOff>
      <xdr:row>39</xdr:row>
      <xdr:rowOff>169756</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3512800" y="6783917"/>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135044</xdr:rowOff>
    </xdr:from>
    <xdr:to>
      <xdr:col>68</xdr:col>
      <xdr:colOff>203200</xdr:colOff>
      <xdr:row>40</xdr:row>
      <xdr:rowOff>65194</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4351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49971</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4020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127000</xdr:rowOff>
    </xdr:from>
    <xdr:to>
      <xdr:col>64</xdr:col>
      <xdr:colOff>152400</xdr:colOff>
      <xdr:row>40</xdr:row>
      <xdr:rowOff>57150</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3462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41927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31318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92287</xdr:rowOff>
    </xdr:from>
    <xdr:to>
      <xdr:col>81</xdr:col>
      <xdr:colOff>95250</xdr:colOff>
      <xdr:row>41</xdr:row>
      <xdr:rowOff>22437</xdr:rowOff>
    </xdr:to>
    <xdr:sp macro="" textlink="">
      <xdr:nvSpPr>
        <xdr:cNvPr id="392" name="楕円 391">
          <a:extLst>
            <a:ext uri="{FF2B5EF4-FFF2-40B4-BE49-F238E27FC236}">
              <a16:creationId xmlns:a16="http://schemas.microsoft.com/office/drawing/2014/main" id="{00000000-0008-0000-0300-000088010000}"/>
            </a:ext>
          </a:extLst>
        </xdr:cNvPr>
        <xdr:cNvSpPr/>
      </xdr:nvSpPr>
      <xdr:spPr>
        <a:xfrm>
          <a:off x="16967200" y="695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64364</xdr:rowOff>
    </xdr:from>
    <xdr:ext cx="762000" cy="259045"/>
    <xdr:sp macro="" textlink="">
      <xdr:nvSpPr>
        <xdr:cNvPr id="393" name="公債費負担の状況該当値テキスト">
          <a:extLst>
            <a:ext uri="{FF2B5EF4-FFF2-40B4-BE49-F238E27FC236}">
              <a16:creationId xmlns:a16="http://schemas.microsoft.com/office/drawing/2014/main" id="{00000000-0008-0000-0300-000089010000}"/>
            </a:ext>
          </a:extLst>
        </xdr:cNvPr>
        <xdr:cNvSpPr txBox="1"/>
      </xdr:nvSpPr>
      <xdr:spPr>
        <a:xfrm>
          <a:off x="17106900" y="6922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44027</xdr:rowOff>
    </xdr:from>
    <xdr:to>
      <xdr:col>77</xdr:col>
      <xdr:colOff>95250</xdr:colOff>
      <xdr:row>40</xdr:row>
      <xdr:rowOff>145627</xdr:rowOff>
    </xdr:to>
    <xdr:sp macro="" textlink="">
      <xdr:nvSpPr>
        <xdr:cNvPr id="394" name="楕円 393">
          <a:extLst>
            <a:ext uri="{FF2B5EF4-FFF2-40B4-BE49-F238E27FC236}">
              <a16:creationId xmlns:a16="http://schemas.microsoft.com/office/drawing/2014/main" id="{00000000-0008-0000-0300-00008A010000}"/>
            </a:ext>
          </a:extLst>
        </xdr:cNvPr>
        <xdr:cNvSpPr/>
      </xdr:nvSpPr>
      <xdr:spPr>
        <a:xfrm>
          <a:off x="16129000" y="690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130404</xdr:rowOff>
    </xdr:from>
    <xdr:ext cx="7366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798800" y="69884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159173</xdr:rowOff>
    </xdr:from>
    <xdr:to>
      <xdr:col>73</xdr:col>
      <xdr:colOff>44450</xdr:colOff>
      <xdr:row>40</xdr:row>
      <xdr:rowOff>89323</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5240000" y="684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74100</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909800" y="693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118956</xdr:rowOff>
    </xdr:from>
    <xdr:to>
      <xdr:col>68</xdr:col>
      <xdr:colOff>203200</xdr:colOff>
      <xdr:row>40</xdr:row>
      <xdr:rowOff>49106</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4351000" y="680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59283</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020800" y="6574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46567</xdr:rowOff>
    </xdr:from>
    <xdr:to>
      <xdr:col>64</xdr:col>
      <xdr:colOff>152400</xdr:colOff>
      <xdr:row>39</xdr:row>
      <xdr:rowOff>148167</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3462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158344</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131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2" name="正方形/長方形 401">
          <a:extLst>
            <a:ext uri="{FF2B5EF4-FFF2-40B4-BE49-F238E27FC236}">
              <a16:creationId xmlns:a16="http://schemas.microsoft.com/office/drawing/2014/main" id="{00000000-0008-0000-0300-000092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前年度に引き続き比率無しとなった。今後も引き続き、地方債の現在高に留意しつつ、充当可能基金の適切な運用や交付税措置を考慮した起債事務に努める。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6" name="直線コネクタ 415">
          <a:extLst>
            <a:ext uri="{FF2B5EF4-FFF2-40B4-BE49-F238E27FC236}">
              <a16:creationId xmlns:a16="http://schemas.microsoft.com/office/drawing/2014/main" id="{00000000-0008-0000-0300-0000A0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18" name="直線コネクタ 417">
          <a:extLst>
            <a:ext uri="{FF2B5EF4-FFF2-40B4-BE49-F238E27FC236}">
              <a16:creationId xmlns:a16="http://schemas.microsoft.com/office/drawing/2014/main" id="{00000000-0008-0000-0300-0000A2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将来負担の状況グラフ枠">
          <a:extLst>
            <a:ext uri="{FF2B5EF4-FFF2-40B4-BE49-F238E27FC236}">
              <a16:creationId xmlns:a16="http://schemas.microsoft.com/office/drawing/2014/main" id="{00000000-0008-0000-0300-0000AB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12497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flipV="1">
          <a:off x="17018000" y="2451100"/>
          <a:ext cx="0" cy="15047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156024</xdr:rowOff>
    </xdr:from>
    <xdr:ext cx="762000" cy="259045"/>
    <xdr:sp macro="" textlink="">
      <xdr:nvSpPr>
        <xdr:cNvPr id="429" name="将来負担の状況最小値テキスト">
          <a:extLst>
            <a:ext uri="{FF2B5EF4-FFF2-40B4-BE49-F238E27FC236}">
              <a16:creationId xmlns:a16="http://schemas.microsoft.com/office/drawing/2014/main" id="{00000000-0008-0000-0300-0000AD010000}"/>
            </a:ext>
          </a:extLst>
        </xdr:cNvPr>
        <xdr:cNvSpPr txBox="1"/>
      </xdr:nvSpPr>
      <xdr:spPr>
        <a:xfrm>
          <a:off x="17106900" y="3927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12497</xdr:rowOff>
    </xdr:from>
    <xdr:to>
      <xdr:col>81</xdr:col>
      <xdr:colOff>133350</xdr:colOff>
      <xdr:row>23</xdr:row>
      <xdr:rowOff>12497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6929100" y="3955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31" name="将来負担の状況最大値テキスト">
          <a:extLst>
            <a:ext uri="{FF2B5EF4-FFF2-40B4-BE49-F238E27FC236}">
              <a16:creationId xmlns:a16="http://schemas.microsoft.com/office/drawing/2014/main" id="{00000000-0008-0000-0300-0000AF010000}"/>
            </a:ext>
          </a:extLst>
        </xdr:cNvPr>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143527</xdr:rowOff>
    </xdr:from>
    <xdr:ext cx="762000" cy="259045"/>
    <xdr:sp macro="" textlink="">
      <xdr:nvSpPr>
        <xdr:cNvPr id="433" name="将来負担の状況平均値テキスト">
          <a:extLst>
            <a:ext uri="{FF2B5EF4-FFF2-40B4-BE49-F238E27FC236}">
              <a16:creationId xmlns:a16="http://schemas.microsoft.com/office/drawing/2014/main" id="{00000000-0008-0000-0300-0000B1010000}"/>
            </a:ext>
          </a:extLst>
        </xdr:cNvPr>
        <xdr:cNvSpPr txBox="1"/>
      </xdr:nvSpPr>
      <xdr:spPr>
        <a:xfrm>
          <a:off x="17106900" y="237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34" name="フローチャート: 判断 433">
          <a:extLst>
            <a:ext uri="{FF2B5EF4-FFF2-40B4-BE49-F238E27FC236}">
              <a16:creationId xmlns:a16="http://schemas.microsoft.com/office/drawing/2014/main" id="{00000000-0008-0000-0300-0000B2010000}"/>
            </a:ext>
          </a:extLst>
        </xdr:cNvPr>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0</xdr:rowOff>
    </xdr:from>
    <xdr:to>
      <xdr:col>77</xdr:col>
      <xdr:colOff>95250</xdr:colOff>
      <xdr:row>14</xdr:row>
      <xdr:rowOff>101600</xdr:rowOff>
    </xdr:to>
    <xdr:sp macro="" textlink="">
      <xdr:nvSpPr>
        <xdr:cNvPr id="435" name="フローチャート: 判断 434">
          <a:extLst>
            <a:ext uri="{FF2B5EF4-FFF2-40B4-BE49-F238E27FC236}">
              <a16:creationId xmlns:a16="http://schemas.microsoft.com/office/drawing/2014/main" id="{00000000-0008-0000-0300-0000B3010000}"/>
            </a:ext>
          </a:extLst>
        </xdr:cNvPr>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0</xdr:rowOff>
    </xdr:from>
    <xdr:to>
      <xdr:col>73</xdr:col>
      <xdr:colOff>44450</xdr:colOff>
      <xdr:row>14</xdr:row>
      <xdr:rowOff>101600</xdr:rowOff>
    </xdr:to>
    <xdr:sp macro="" textlink="">
      <xdr:nvSpPr>
        <xdr:cNvPr id="437" name="フローチャート: 判断 436">
          <a:extLst>
            <a:ext uri="{FF2B5EF4-FFF2-40B4-BE49-F238E27FC236}">
              <a16:creationId xmlns:a16="http://schemas.microsoft.com/office/drawing/2014/main" id="{00000000-0008-0000-0300-0000B5010000}"/>
            </a:ext>
          </a:extLst>
        </xdr:cNvPr>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0</xdr:rowOff>
    </xdr:from>
    <xdr:to>
      <xdr:col>68</xdr:col>
      <xdr:colOff>203200</xdr:colOff>
      <xdr:row>14</xdr:row>
      <xdr:rowOff>101600</xdr:rowOff>
    </xdr:to>
    <xdr:sp macro="" textlink="">
      <xdr:nvSpPr>
        <xdr:cNvPr id="439" name="フローチャート: 判断 438">
          <a:extLst>
            <a:ext uri="{FF2B5EF4-FFF2-40B4-BE49-F238E27FC236}">
              <a16:creationId xmlns:a16="http://schemas.microsoft.com/office/drawing/2014/main" id="{00000000-0008-0000-0300-0000B7010000}"/>
            </a:ext>
          </a:extLst>
        </xdr:cNvPr>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鹿児島県南大隅町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6,604
6,578
213.59
8,395,765
8,099,866
286,528
4,553,253
10,605,851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ポイント減少しており、類似団体内平均値よりも低くなった。これは、職員数が減少したことが要因と考えられる。人件費関係経費全体については、今後も適正な経費に抑えるよう引き続き努めていく。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149860</xdr:rowOff>
    </xdr:from>
    <xdr:to>
      <xdr:col>24</xdr:col>
      <xdr:colOff>25400</xdr:colOff>
      <xdr:row>40</xdr:row>
      <xdr:rowOff>62992</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79160"/>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35069</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89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62992</xdr:rowOff>
    </xdr:from>
    <xdr:to>
      <xdr:col>24</xdr:col>
      <xdr:colOff>114300</xdr:colOff>
      <xdr:row>40</xdr:row>
      <xdr:rowOff>62992</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2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64787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2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149860</xdr:rowOff>
    </xdr:from>
    <xdr:to>
      <xdr:col>24</xdr:col>
      <xdr:colOff>114300</xdr:colOff>
      <xdr:row>34</xdr:row>
      <xdr:rowOff>149860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79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26416</xdr:rowOff>
    </xdr:from>
    <xdr:to>
      <xdr:col>24</xdr:col>
      <xdr:colOff>25400</xdr:colOff>
      <xdr:row>36</xdr:row>
      <xdr:rowOff>104140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198616"/>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84853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57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112776</xdr:rowOff>
    </xdr:from>
    <xdr:to>
      <xdr:col>24</xdr:col>
      <xdr:colOff>76200</xdr:colOff>
      <xdr:row>37</xdr:row>
      <xdr:rowOff>42926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104140</xdr:rowOff>
    </xdr:from>
    <xdr:to>
      <xdr:col>19</xdr:col>
      <xdr:colOff>187325</xdr:colOff>
      <xdr:row>36</xdr:row>
      <xdr:rowOff>140716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27634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762</xdr:rowOff>
    </xdr:from>
    <xdr:to>
      <xdr:col>20</xdr:col>
      <xdr:colOff>38100</xdr:colOff>
      <xdr:row>37</xdr:row>
      <xdr:rowOff>102362</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87139</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140716</xdr:rowOff>
    </xdr:from>
    <xdr:to>
      <xdr:col>15</xdr:col>
      <xdr:colOff>98425</xdr:colOff>
      <xdr:row>37</xdr:row>
      <xdr:rowOff>1270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31291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23131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1270</xdr:rowOff>
    </xdr:from>
    <xdr:to>
      <xdr:col>11</xdr:col>
      <xdr:colOff>9525</xdr:colOff>
      <xdr:row>37</xdr:row>
      <xdr:rowOff>14986</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34492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108204</xdr:rowOff>
    </xdr:from>
    <xdr:to>
      <xdr:col>11</xdr:col>
      <xdr:colOff>60325</xdr:colOff>
      <xdr:row>37</xdr:row>
      <xdr:rowOff>38354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48531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89916</xdr:rowOff>
    </xdr:from>
    <xdr:to>
      <xdr:col>6</xdr:col>
      <xdr:colOff>171450</xdr:colOff>
      <xdr:row>37</xdr:row>
      <xdr:rowOff>20066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30243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147066</xdr:rowOff>
    </xdr:from>
    <xdr:to>
      <xdr:col>24</xdr:col>
      <xdr:colOff>76200</xdr:colOff>
      <xdr:row>36</xdr:row>
      <xdr:rowOff>77216</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163593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99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53340</xdr:rowOff>
    </xdr:from>
    <xdr:to>
      <xdr:col>20</xdr:col>
      <xdr:colOff>38100</xdr:colOff>
      <xdr:row>36</xdr:row>
      <xdr:rowOff>154940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165117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99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89916</xdr:rowOff>
    </xdr:from>
    <xdr:to>
      <xdr:col>15</xdr:col>
      <xdr:colOff>149225</xdr:colOff>
      <xdr:row>37</xdr:row>
      <xdr:rowOff>20066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30243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121920</xdr:rowOff>
    </xdr:from>
    <xdr:to>
      <xdr:col>11</xdr:col>
      <xdr:colOff>60325</xdr:colOff>
      <xdr:row>37</xdr:row>
      <xdr:rowOff>52070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36847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135636</xdr:rowOff>
    </xdr:from>
    <xdr:to>
      <xdr:col>6</xdr:col>
      <xdr:colOff>171450</xdr:colOff>
      <xdr:row>37</xdr:row>
      <xdr:rowOff>65786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50563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増加し、類似団体内平均値よりも上回った。物件費では、町有施設等の維持管理費（委託料）の占める割合が大きい。今後も引き続き維持管理（委託料）経費の見直し等を行いながら、物件費の削減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37846</xdr:rowOff>
    </xdr:from>
    <xdr:to>
      <xdr:col>82</xdr:col>
      <xdr:colOff>107950</xdr:colOff>
      <xdr:row>21</xdr:row>
      <xdr:rowOff>14986</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609596"/>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158513</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587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14986</xdr:rowOff>
    </xdr:from>
    <xdr:to>
      <xdr:col>82</xdr:col>
      <xdr:colOff>196850</xdr:colOff>
      <xdr:row>21</xdr:row>
      <xdr:rowOff>14986</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615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124223</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35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37846</xdr:rowOff>
    </xdr:from>
    <xdr:to>
      <xdr:col>82</xdr:col>
      <xdr:colOff>196850</xdr:colOff>
      <xdr:row>15</xdr:row>
      <xdr:rowOff>37846</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60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149860</xdr:rowOff>
    </xdr:from>
    <xdr:to>
      <xdr:col>82</xdr:col>
      <xdr:colOff>107950</xdr:colOff>
      <xdr:row>17</xdr:row>
      <xdr:rowOff>5842</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5671800" y="289306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101871</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673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85344</xdr:rowOff>
    </xdr:from>
    <xdr:to>
      <xdr:col>82</xdr:col>
      <xdr:colOff>158750</xdr:colOff>
      <xdr:row>17</xdr:row>
      <xdr:rowOff>15494</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149860</xdr:rowOff>
    </xdr:from>
    <xdr:to>
      <xdr:col>78</xdr:col>
      <xdr:colOff>69850</xdr:colOff>
      <xdr:row>17</xdr:row>
      <xdr:rowOff>88138</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4782800" y="2893060"/>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89916</xdr:rowOff>
    </xdr:from>
    <xdr:to>
      <xdr:col>78</xdr:col>
      <xdr:colOff>120650</xdr:colOff>
      <xdr:row>17</xdr:row>
      <xdr:rowOff>20066</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30243</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601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56134</xdr:rowOff>
    </xdr:from>
    <xdr:to>
      <xdr:col>73</xdr:col>
      <xdr:colOff>180975</xdr:colOff>
      <xdr:row>17</xdr:row>
      <xdr:rowOff>88138</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297078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130827</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19558</xdr:rowOff>
    </xdr:from>
    <xdr:to>
      <xdr:col>69</xdr:col>
      <xdr:colOff>92075</xdr:colOff>
      <xdr:row>17</xdr:row>
      <xdr:rowOff>56134</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293420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5334</xdr:rowOff>
    </xdr:from>
    <xdr:to>
      <xdr:col>69</xdr:col>
      <xdr:colOff>142875</xdr:colOff>
      <xdr:row>17</xdr:row>
      <xdr:rowOff>106934</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117111</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688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158496</xdr:rowOff>
    </xdr:from>
    <xdr:to>
      <xdr:col>65</xdr:col>
      <xdr:colOff>53975</xdr:colOff>
      <xdr:row>17</xdr:row>
      <xdr:rowOff>88646</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73423</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126492</xdr:rowOff>
    </xdr:from>
    <xdr:to>
      <xdr:col>82</xdr:col>
      <xdr:colOff>158750</xdr:colOff>
      <xdr:row>17</xdr:row>
      <xdr:rowOff>56642</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86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98569</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84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99060</xdr:rowOff>
    </xdr:from>
    <xdr:to>
      <xdr:col>78</xdr:col>
      <xdr:colOff>120650</xdr:colOff>
      <xdr:row>17</xdr:row>
      <xdr:rowOff>29210</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13987</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2928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37338</xdr:rowOff>
    </xdr:from>
    <xdr:to>
      <xdr:col>74</xdr:col>
      <xdr:colOff>31750</xdr:colOff>
      <xdr:row>17</xdr:row>
      <xdr:rowOff>138938</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95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123715</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303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5334</xdr:rowOff>
    </xdr:from>
    <xdr:to>
      <xdr:col>69</xdr:col>
      <xdr:colOff>142875</xdr:colOff>
      <xdr:row>17</xdr:row>
      <xdr:rowOff>106934</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919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91711</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300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140208</xdr:rowOff>
    </xdr:from>
    <xdr:to>
      <xdr:col>65</xdr:col>
      <xdr:colOff>53975</xdr:colOff>
      <xdr:row>17</xdr:row>
      <xdr:rowOff>70358</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883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80535</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2652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減少しているが、依然として類似団体内平均値よりも高い値となっている。少子高齢化対策として老人福祉事業及び子育て支援事業の拡充を図っており、今後も扶助費の増加が予想されるため、法定外の単独扶助については、改めて制度の適切な運用に努め、財政の健全化を図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118835</xdr:rowOff>
    </xdr:from>
    <xdr:to>
      <xdr:col>24</xdr:col>
      <xdr:colOff>25400</xdr:colOff>
      <xdr:row>61</xdr:row>
      <xdr:rowOff>102507</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205685"/>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74584</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102507</xdr:rowOff>
    </xdr:from>
    <xdr:to>
      <xdr:col>24</xdr:col>
      <xdr:colOff>114300</xdr:colOff>
      <xdr:row>61</xdr:row>
      <xdr:rowOff>102507</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33762</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94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118835</xdr:rowOff>
    </xdr:from>
    <xdr:to>
      <xdr:col>24</xdr:col>
      <xdr:colOff>114300</xdr:colOff>
      <xdr:row>53</xdr:row>
      <xdr:rowOff>118835</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205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135165</xdr:rowOff>
    </xdr:from>
    <xdr:to>
      <xdr:col>24</xdr:col>
      <xdr:colOff>25400</xdr:colOff>
      <xdr:row>58</xdr:row>
      <xdr:rowOff>29028</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907815"/>
          <a:ext cx="8382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27412</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457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10885</xdr:rowOff>
    </xdr:from>
    <xdr:to>
      <xdr:col>24</xdr:col>
      <xdr:colOff>76200</xdr:colOff>
      <xdr:row>56</xdr:row>
      <xdr:rowOff>112485</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61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29028</xdr:rowOff>
    </xdr:from>
    <xdr:to>
      <xdr:col>19</xdr:col>
      <xdr:colOff>187325</xdr:colOff>
      <xdr:row>58</xdr:row>
      <xdr:rowOff>78015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973128"/>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43543</xdr:rowOff>
    </xdr:from>
    <xdr:to>
      <xdr:col>20</xdr:col>
      <xdr:colOff>38100</xdr:colOff>
      <xdr:row>56</xdr:row>
      <xdr:rowOff>145143</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155320</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413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151493</xdr:rowOff>
    </xdr:from>
    <xdr:to>
      <xdr:col>15</xdr:col>
      <xdr:colOff>98425</xdr:colOff>
      <xdr:row>58</xdr:row>
      <xdr:rowOff>78015</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924143"/>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108857</xdr:rowOff>
    </xdr:from>
    <xdr:to>
      <xdr:col>15</xdr:col>
      <xdr:colOff>149225</xdr:colOff>
      <xdr:row>57</xdr:row>
      <xdr:rowOff>39007</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7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49184</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47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69850</xdr:rowOff>
    </xdr:from>
    <xdr:to>
      <xdr:col>11</xdr:col>
      <xdr:colOff>9525</xdr:colOff>
      <xdr:row>57</xdr:row>
      <xdr:rowOff>151493</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842500"/>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92528</xdr:rowOff>
    </xdr:from>
    <xdr:to>
      <xdr:col>11</xdr:col>
      <xdr:colOff>60325</xdr:colOff>
      <xdr:row>57</xdr:row>
      <xdr:rowOff>22678</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32855</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59872</xdr:rowOff>
    </xdr:from>
    <xdr:to>
      <xdr:col>6</xdr:col>
      <xdr:colOff>171450</xdr:colOff>
      <xdr:row>56</xdr:row>
      <xdr:rowOff>161472</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199</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84365</xdr:rowOff>
    </xdr:from>
    <xdr:to>
      <xdr:col>24</xdr:col>
      <xdr:colOff>76200</xdr:colOff>
      <xdr:row>58</xdr:row>
      <xdr:rowOff>14515</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56442</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82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149678</xdr:rowOff>
    </xdr:from>
    <xdr:to>
      <xdr:col>20</xdr:col>
      <xdr:colOff>38100</xdr:colOff>
      <xdr:row>58</xdr:row>
      <xdr:rowOff>79828</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64605</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1000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27215</xdr:rowOff>
    </xdr:from>
    <xdr:to>
      <xdr:col>15</xdr:col>
      <xdr:colOff>149225</xdr:colOff>
      <xdr:row>58</xdr:row>
      <xdr:rowOff>128815</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97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113592</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1005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100693</xdr:rowOff>
    </xdr:from>
    <xdr:to>
      <xdr:col>11</xdr:col>
      <xdr:colOff>60325</xdr:colOff>
      <xdr:row>58</xdr:row>
      <xdr:rowOff>30843</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87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15620</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95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105427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同値となっており、類似団体内平均値を下回った。道路や施設の老朽化に伴う修繕や特別会計への繰出金の額は増加傾向にあるため、町有施設の維持管理や特別会計の財政運営が今後の課題である。なお、令和２年度以降大幅に減少しているのは、令和２年度に簡易水道事業特別会計から水道事業会計へ移行しており、当該会計への一般会計繰出金が“繰出金”から“補助費等”へ計上されるようになったためで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60</xdr:row>
      <xdr:rowOff>119380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0881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91457</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37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119380</xdr:rowOff>
    </xdr:from>
    <xdr:to>
      <xdr:col>82</xdr:col>
      <xdr:colOff>196850</xdr:colOff>
      <xdr:row>60</xdr:row>
      <xdr:rowOff>119380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406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149860</xdr:rowOff>
    </xdr:from>
    <xdr:to>
      <xdr:col>82</xdr:col>
      <xdr:colOff>107950</xdr:colOff>
      <xdr:row>54</xdr:row>
      <xdr:rowOff>149860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5671800" y="94081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74947</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504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102870</xdr:rowOff>
    </xdr:from>
    <xdr:to>
      <xdr:col>82</xdr:col>
      <xdr:colOff>158750</xdr:colOff>
      <xdr:row>56</xdr:row>
      <xdr:rowOff>33020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53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149860</xdr:rowOff>
    </xdr:from>
    <xdr:to>
      <xdr:col>78</xdr:col>
      <xdr:colOff>69850</xdr:colOff>
      <xdr:row>57</xdr:row>
      <xdr:rowOff>107950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4782800" y="9408160"/>
          <a:ext cx="889000" cy="472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148590</xdr:rowOff>
    </xdr:from>
    <xdr:to>
      <xdr:col>78</xdr:col>
      <xdr:colOff>120650</xdr:colOff>
      <xdr:row>56</xdr:row>
      <xdr:rowOff>78740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63517</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664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107950</xdr:rowOff>
    </xdr:from>
    <xdr:to>
      <xdr:col>73</xdr:col>
      <xdr:colOff>180975</xdr:colOff>
      <xdr:row>57</xdr:row>
      <xdr:rowOff>168910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893800" y="98806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156210</xdr:rowOff>
    </xdr:from>
    <xdr:to>
      <xdr:col>74</xdr:col>
      <xdr:colOff>31750</xdr:colOff>
      <xdr:row>56</xdr:row>
      <xdr:rowOff>86360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96537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92710</xdr:rowOff>
    </xdr:from>
    <xdr:to>
      <xdr:col>69</xdr:col>
      <xdr:colOff>92075</xdr:colOff>
      <xdr:row>57</xdr:row>
      <xdr:rowOff>168910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3004800" y="98653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163830</xdr:rowOff>
    </xdr:from>
    <xdr:to>
      <xdr:col>69</xdr:col>
      <xdr:colOff>142875</xdr:colOff>
      <xdr:row>56</xdr:row>
      <xdr:rowOff>93980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104157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148590</xdr:rowOff>
    </xdr:from>
    <xdr:to>
      <xdr:col>65</xdr:col>
      <xdr:colOff>53975</xdr:colOff>
      <xdr:row>56</xdr:row>
      <xdr:rowOff>78740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88917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99060</xdr:rowOff>
    </xdr:from>
    <xdr:to>
      <xdr:col>82</xdr:col>
      <xdr:colOff>158750</xdr:colOff>
      <xdr:row>55</xdr:row>
      <xdr:rowOff>29210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115587</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20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99060</xdr:rowOff>
    </xdr:from>
    <xdr:to>
      <xdr:col>78</xdr:col>
      <xdr:colOff>120650</xdr:colOff>
      <xdr:row>55</xdr:row>
      <xdr:rowOff>29210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39387</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912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57150</xdr:rowOff>
    </xdr:from>
    <xdr:to>
      <xdr:col>74</xdr:col>
      <xdr:colOff>31750</xdr:colOff>
      <xdr:row>57</xdr:row>
      <xdr:rowOff>158750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143527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118110</xdr:rowOff>
    </xdr:from>
    <xdr:to>
      <xdr:col>69</xdr:col>
      <xdr:colOff>142875</xdr:colOff>
      <xdr:row>58</xdr:row>
      <xdr:rowOff>48260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989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33037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997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41910</xdr:rowOff>
    </xdr:from>
    <xdr:to>
      <xdr:col>65</xdr:col>
      <xdr:colOff>53975</xdr:colOff>
      <xdr:row>57</xdr:row>
      <xdr:rowOff>143510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128287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ポイント減少しているが、類似団体内平均値を上回った。これは、町独自給付金事業や指定管理者及び事業者への支援事業が減となっているためである。なお、令和２年度から大幅に増加しているのは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一般会計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から</a:t>
          </a:r>
          <a:r>
            <a:rPr kumimoji="1" lang="ja-JP" altLang="en-US" sz="1300">
              <a:latin typeface="ＭＳ Ｐゴシック" panose="020B0600070205080204" pitchFamily="50" charset="-128"/>
              <a:ea typeface="ＭＳ Ｐゴシック" panose="020B0600070205080204" pitchFamily="50" charset="-128"/>
            </a:rPr>
            <a:t>水道事業会計への繰出金が“繰出金”から“補助費等”へ計上されているためである。今後も、特に単独補助については、効果検証を行いながら補助のあり方について見直しを行い、抑制に努めていく。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30988</xdr:rowOff>
    </xdr:from>
    <xdr:to>
      <xdr:col>82</xdr:col>
      <xdr:colOff>107950</xdr:colOff>
      <xdr:row>39</xdr:row>
      <xdr:rowOff>101854</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86028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73931</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101854</xdr:rowOff>
    </xdr:from>
    <xdr:to>
      <xdr:col>82</xdr:col>
      <xdr:colOff>196850</xdr:colOff>
      <xdr:row>39</xdr:row>
      <xdr:rowOff>101854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117365</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603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30988</xdr:rowOff>
    </xdr:from>
    <xdr:to>
      <xdr:col>82</xdr:col>
      <xdr:colOff>196850</xdr:colOff>
      <xdr:row>34</xdr:row>
      <xdr:rowOff>30988</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860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124714</xdr:rowOff>
    </xdr:from>
    <xdr:to>
      <xdr:col>82</xdr:col>
      <xdr:colOff>107950</xdr:colOff>
      <xdr:row>38</xdr:row>
      <xdr:rowOff>17272</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5671800" y="6468364"/>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156735</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157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140208</xdr:rowOff>
    </xdr:from>
    <xdr:to>
      <xdr:col>82</xdr:col>
      <xdr:colOff>158750</xdr:colOff>
      <xdr:row>37</xdr:row>
      <xdr:rowOff>70358</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113284</xdr:rowOff>
    </xdr:from>
    <xdr:to>
      <xdr:col>78</xdr:col>
      <xdr:colOff>69850</xdr:colOff>
      <xdr:row>38</xdr:row>
      <xdr:rowOff>17272</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4782800" y="6285484"/>
          <a:ext cx="889000" cy="24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9906</xdr:rowOff>
    </xdr:from>
    <xdr:to>
      <xdr:col>78</xdr:col>
      <xdr:colOff>120650</xdr:colOff>
      <xdr:row>37</xdr:row>
      <xdr:rowOff>111506</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121683</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6122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113284</xdr:rowOff>
    </xdr:from>
    <xdr:to>
      <xdr:col>73</xdr:col>
      <xdr:colOff>180975</xdr:colOff>
      <xdr:row>36</xdr:row>
      <xdr:rowOff>140716</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3893800" y="628548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163068</xdr:rowOff>
    </xdr:from>
    <xdr:to>
      <xdr:col>74</xdr:col>
      <xdr:colOff>31750</xdr:colOff>
      <xdr:row>37</xdr:row>
      <xdr:rowOff>93218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77995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81280</xdr:rowOff>
    </xdr:from>
    <xdr:to>
      <xdr:col>69</xdr:col>
      <xdr:colOff>92075</xdr:colOff>
      <xdr:row>36</xdr:row>
      <xdr:rowOff>140716</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3004800" y="625348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153924</xdr:rowOff>
    </xdr:from>
    <xdr:to>
      <xdr:col>69</xdr:col>
      <xdr:colOff>142875</xdr:colOff>
      <xdr:row>37</xdr:row>
      <xdr:rowOff>84074</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68851</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59707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73914</xdr:rowOff>
    </xdr:from>
    <xdr:to>
      <xdr:col>82</xdr:col>
      <xdr:colOff>158750</xdr:colOff>
      <xdr:row>38</xdr:row>
      <xdr:rowOff>4064</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45991</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137922</xdr:rowOff>
    </xdr:from>
    <xdr:to>
      <xdr:col>78</xdr:col>
      <xdr:colOff>120650</xdr:colOff>
      <xdr:row>38</xdr:row>
      <xdr:rowOff>68072</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52849</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6567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62484</xdr:rowOff>
    </xdr:from>
    <xdr:to>
      <xdr:col>74</xdr:col>
      <xdr:colOff>31750</xdr:colOff>
      <xdr:row>36</xdr:row>
      <xdr:rowOff>164084</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2811</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89916</xdr:rowOff>
    </xdr:from>
    <xdr:to>
      <xdr:col>69</xdr:col>
      <xdr:colOff>142875</xdr:colOff>
      <xdr:row>37</xdr:row>
      <xdr:rowOff>20066</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30243</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142257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ポイント減少しているが、依然として類似団体内平均値と比べても高い値となっている。公債費の抑制を図るために、普通建設事業をはじめとした事業の調整が必要である。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96520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50950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68597</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84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96520</xdr:rowOff>
    </xdr:from>
    <xdr:to>
      <xdr:col>24</xdr:col>
      <xdr:colOff>114300</xdr:colOff>
      <xdr:row>80</xdr:row>
      <xdr:rowOff>96520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812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81280</xdr:rowOff>
    </xdr:from>
    <xdr:to>
      <xdr:col>24</xdr:col>
      <xdr:colOff>25400</xdr:colOff>
      <xdr:row>78</xdr:row>
      <xdr:rowOff>107950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987800" y="1345438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134638</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2993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118111</xdr:rowOff>
    </xdr:from>
    <xdr:to>
      <xdr:col>24</xdr:col>
      <xdr:colOff>76200</xdr:colOff>
      <xdr:row>77</xdr:row>
      <xdr:rowOff>48261</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66039</xdr:rowOff>
    </xdr:from>
    <xdr:to>
      <xdr:col>19</xdr:col>
      <xdr:colOff>187325</xdr:colOff>
      <xdr:row>78</xdr:row>
      <xdr:rowOff>107950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3098800" y="1343913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140970</xdr:rowOff>
    </xdr:from>
    <xdr:to>
      <xdr:col>20</xdr:col>
      <xdr:colOff>38100</xdr:colOff>
      <xdr:row>77</xdr:row>
      <xdr:rowOff>71120</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81297</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2940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5080</xdr:rowOff>
    </xdr:from>
    <xdr:to>
      <xdr:col>15</xdr:col>
      <xdr:colOff>98425</xdr:colOff>
      <xdr:row>78</xdr:row>
      <xdr:rowOff>66039</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2209800" y="13378180"/>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140970</xdr:rowOff>
    </xdr:from>
    <xdr:to>
      <xdr:col>15</xdr:col>
      <xdr:colOff>149225</xdr:colOff>
      <xdr:row>77</xdr:row>
      <xdr:rowOff>71120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81297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138430</xdr:rowOff>
    </xdr:from>
    <xdr:to>
      <xdr:col>11</xdr:col>
      <xdr:colOff>9525</xdr:colOff>
      <xdr:row>78</xdr:row>
      <xdr:rowOff>5080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1320800" y="133400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152400</xdr:rowOff>
    </xdr:from>
    <xdr:to>
      <xdr:col>11</xdr:col>
      <xdr:colOff>60325</xdr:colOff>
      <xdr:row>77</xdr:row>
      <xdr:rowOff>82550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92727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85107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30480</xdr:rowOff>
    </xdr:from>
    <xdr:to>
      <xdr:col>24</xdr:col>
      <xdr:colOff>76200</xdr:colOff>
      <xdr:row>78</xdr:row>
      <xdr:rowOff>132080</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2557</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57150</xdr:rowOff>
    </xdr:from>
    <xdr:to>
      <xdr:col>20</xdr:col>
      <xdr:colOff>38100</xdr:colOff>
      <xdr:row>78</xdr:row>
      <xdr:rowOff>158750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43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143527</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3516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15239</xdr:rowOff>
    </xdr:from>
    <xdr:to>
      <xdr:col>15</xdr:col>
      <xdr:colOff>149225</xdr:colOff>
      <xdr:row>78</xdr:row>
      <xdr:rowOff>116839</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101616</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3474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125730</xdr:rowOff>
    </xdr:from>
    <xdr:to>
      <xdr:col>11</xdr:col>
      <xdr:colOff>60325</xdr:colOff>
      <xdr:row>78</xdr:row>
      <xdr:rowOff>55880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40657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87630</xdr:rowOff>
    </xdr:from>
    <xdr:to>
      <xdr:col>6</xdr:col>
      <xdr:colOff>171450</xdr:colOff>
      <xdr:row>78</xdr:row>
      <xdr:rowOff>17780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2557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ポイント減少しており、類似団体内平均値を下回った。子育て及び高齢者への支援としての扶助費や町有施設の維持補修費が今後も増加する可能性が高く、事業成果の検証と計画的執行を今後も継続し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a:extLst>
            <a:ext uri="{FF2B5EF4-FFF2-40B4-BE49-F238E27FC236}">
              <a16:creationId xmlns:a16="http://schemas.microsoft.com/office/drawing/2014/main" id="{00000000-0008-0000-0400-0000A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40132</xdr:rowOff>
    </xdr:from>
    <xdr:to>
      <xdr:col>82</xdr:col>
      <xdr:colOff>107950</xdr:colOff>
      <xdr:row>81</xdr:row>
      <xdr:rowOff>143002</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6510000" y="12727432"/>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115079</xdr:rowOff>
    </xdr:from>
    <xdr:ext cx="762000" cy="259045"/>
    <xdr:sp macro="" textlink="">
      <xdr:nvSpPr>
        <xdr:cNvPr id="418" name="公債費以外最小値テキスト">
          <a:extLst>
            <a:ext uri="{FF2B5EF4-FFF2-40B4-BE49-F238E27FC236}">
              <a16:creationId xmlns:a16="http://schemas.microsoft.com/office/drawing/2014/main" id="{00000000-0008-0000-0400-0000A2010000}"/>
            </a:ext>
          </a:extLst>
        </xdr:cNvPr>
        <xdr:cNvSpPr txBox="1"/>
      </xdr:nvSpPr>
      <xdr:spPr>
        <a:xfrm>
          <a:off x="16598900" y="14002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143002</xdr:rowOff>
    </xdr:from>
    <xdr:to>
      <xdr:col>82</xdr:col>
      <xdr:colOff>196850</xdr:colOff>
      <xdr:row>81</xdr:row>
      <xdr:rowOff>143002</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4030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126509</xdr:rowOff>
    </xdr:from>
    <xdr:ext cx="762000" cy="259045"/>
    <xdr:sp macro="" textlink="">
      <xdr:nvSpPr>
        <xdr:cNvPr id="420" name="公債費以外最大値テキスト">
          <a:extLst>
            <a:ext uri="{FF2B5EF4-FFF2-40B4-BE49-F238E27FC236}">
              <a16:creationId xmlns:a16="http://schemas.microsoft.com/office/drawing/2014/main" id="{00000000-0008-0000-0400-0000A4010000}"/>
            </a:ext>
          </a:extLst>
        </xdr:cNvPr>
        <xdr:cNvSpPr txBox="1"/>
      </xdr:nvSpPr>
      <xdr:spPr>
        <a:xfrm>
          <a:off x="16598900" y="12470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40132</xdr:rowOff>
    </xdr:from>
    <xdr:to>
      <xdr:col>82</xdr:col>
      <xdr:colOff>196850</xdr:colOff>
      <xdr:row>74</xdr:row>
      <xdr:rowOff>40132</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2727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60706</xdr:rowOff>
    </xdr:from>
    <xdr:to>
      <xdr:col>82</xdr:col>
      <xdr:colOff>107950</xdr:colOff>
      <xdr:row>78</xdr:row>
      <xdr:rowOff>21844</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5671800" y="13262356"/>
          <a:ext cx="8382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9414</xdr:rowOff>
    </xdr:from>
    <xdr:ext cx="762000" cy="259045"/>
    <xdr:sp macro="" textlink="">
      <xdr:nvSpPr>
        <xdr:cNvPr id="423" name="公債費以外平均値テキスト">
          <a:extLst>
            <a:ext uri="{FF2B5EF4-FFF2-40B4-BE49-F238E27FC236}">
              <a16:creationId xmlns:a16="http://schemas.microsoft.com/office/drawing/2014/main" id="{00000000-0008-0000-0400-0000A7010000}"/>
            </a:ext>
          </a:extLst>
        </xdr:cNvPr>
        <xdr:cNvSpPr txBox="1"/>
      </xdr:nvSpPr>
      <xdr:spPr>
        <a:xfrm>
          <a:off x="16598900" y="1321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37337</xdr:rowOff>
    </xdr:from>
    <xdr:to>
      <xdr:col>82</xdr:col>
      <xdr:colOff>158750</xdr:colOff>
      <xdr:row>77</xdr:row>
      <xdr:rowOff>138937</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6459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21844</xdr:rowOff>
    </xdr:from>
    <xdr:to>
      <xdr:col>78</xdr:col>
      <xdr:colOff>69850</xdr:colOff>
      <xdr:row>79</xdr:row>
      <xdr:rowOff>46989</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4782800" y="13394944"/>
          <a:ext cx="889000" cy="196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7620</xdr:rowOff>
    </xdr:from>
    <xdr:to>
      <xdr:col>78</xdr:col>
      <xdr:colOff>120650</xdr:colOff>
      <xdr:row>78</xdr:row>
      <xdr:rowOff>109220</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5621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93997</xdr:rowOff>
    </xdr:from>
    <xdr:ext cx="7366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5290800" y="1346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46989</xdr:rowOff>
    </xdr:from>
    <xdr:to>
      <xdr:col>73</xdr:col>
      <xdr:colOff>180975</xdr:colOff>
      <xdr:row>79</xdr:row>
      <xdr:rowOff>83565</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3893800" y="13591539"/>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48768</xdr:rowOff>
    </xdr:from>
    <xdr:to>
      <xdr:col>74</xdr:col>
      <xdr:colOff>31750</xdr:colOff>
      <xdr:row>78</xdr:row>
      <xdr:rowOff>150368</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47320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160545</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4401800" y="13190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104139</xdr:rowOff>
    </xdr:from>
    <xdr:to>
      <xdr:col>69</xdr:col>
      <xdr:colOff>92075</xdr:colOff>
      <xdr:row>79</xdr:row>
      <xdr:rowOff>83565</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3004800" y="13477239"/>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25908</xdr:rowOff>
    </xdr:from>
    <xdr:to>
      <xdr:col>69</xdr:col>
      <xdr:colOff>142875</xdr:colOff>
      <xdr:row>78</xdr:row>
      <xdr:rowOff>127508</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3843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137685</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3512800" y="1316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133350</xdr:rowOff>
    </xdr:from>
    <xdr:to>
      <xdr:col>65</xdr:col>
      <xdr:colOff>53975</xdr:colOff>
      <xdr:row>78</xdr:row>
      <xdr:rowOff>63500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2954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73677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623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9906</xdr:rowOff>
    </xdr:from>
    <xdr:to>
      <xdr:col>82</xdr:col>
      <xdr:colOff>158750</xdr:colOff>
      <xdr:row>77</xdr:row>
      <xdr:rowOff>111506</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64592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26433</xdr:rowOff>
    </xdr:from>
    <xdr:ext cx="762000" cy="259045"/>
    <xdr:sp macro="" textlink="">
      <xdr:nvSpPr>
        <xdr:cNvPr id="442" name="公債費以外該当値テキスト">
          <a:extLst>
            <a:ext uri="{FF2B5EF4-FFF2-40B4-BE49-F238E27FC236}">
              <a16:creationId xmlns:a16="http://schemas.microsoft.com/office/drawing/2014/main" id="{00000000-0008-0000-0400-0000BA010000}"/>
            </a:ext>
          </a:extLst>
        </xdr:cNvPr>
        <xdr:cNvSpPr txBox="1"/>
      </xdr:nvSpPr>
      <xdr:spPr>
        <a:xfrm>
          <a:off x="16598900" y="13056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142494</xdr:rowOff>
    </xdr:from>
    <xdr:to>
      <xdr:col>78</xdr:col>
      <xdr:colOff>120650</xdr:colOff>
      <xdr:row>78</xdr:row>
      <xdr:rowOff>72644</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56210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82821</xdr:rowOff>
    </xdr:from>
    <xdr:ext cx="7366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290800" y="131130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167639</xdr:rowOff>
    </xdr:from>
    <xdr:to>
      <xdr:col>74</xdr:col>
      <xdr:colOff>31750</xdr:colOff>
      <xdr:row>79</xdr:row>
      <xdr:rowOff>97789</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4732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82566</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32765</xdr:rowOff>
    </xdr:from>
    <xdr:to>
      <xdr:col>69</xdr:col>
      <xdr:colOff>142875</xdr:colOff>
      <xdr:row>79</xdr:row>
      <xdr:rowOff>134365</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3843000" y="1357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119142</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512800" y="1366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53339</xdr:rowOff>
    </xdr:from>
    <xdr:to>
      <xdr:col>65</xdr:col>
      <xdr:colOff>53975</xdr:colOff>
      <xdr:row>78</xdr:row>
      <xdr:rowOff>154939</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2954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139716</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623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鹿児島県南大隅町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0" name="人口1人当たり決算額の推移グラフ枠130">
          <a:extLst>
            <a:ext uri="{FF2B5EF4-FFF2-40B4-BE49-F238E27FC236}">
              <a16:creationId xmlns:a16="http://schemas.microsoft.com/office/drawing/2014/main" id="{00000000-0008-0000-0500-000028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162623</xdr:rowOff>
    </xdr:from>
    <xdr:to>
      <xdr:col>29</xdr:col>
      <xdr:colOff>127000</xdr:colOff>
      <xdr:row>19</xdr:row>
      <xdr:rowOff>84574</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flipV="1">
          <a:off x="5651500" y="2096198"/>
          <a:ext cx="0" cy="129355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56651</xdr:rowOff>
    </xdr:from>
    <xdr:ext cx="762000" cy="259045"/>
    <xdr:sp macro="" textlink="">
      <xdr:nvSpPr>
        <xdr:cNvPr id="42" name="人口1人当たり決算額の推移最小値テキスト130">
          <a:extLst>
            <a:ext uri="{FF2B5EF4-FFF2-40B4-BE49-F238E27FC236}">
              <a16:creationId xmlns:a16="http://schemas.microsoft.com/office/drawing/2014/main" id="{00000000-0008-0000-0500-00002A000000}"/>
            </a:ext>
          </a:extLst>
        </xdr:cNvPr>
        <xdr:cNvSpPr txBox="1"/>
      </xdr:nvSpPr>
      <xdr:spPr>
        <a:xfrm>
          <a:off x="5740400" y="3361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84574</xdr:rowOff>
    </xdr:from>
    <xdr:to>
      <xdr:col>30</xdr:col>
      <xdr:colOff>25400</xdr:colOff>
      <xdr:row>19</xdr:row>
      <xdr:rowOff>84574</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5562600" y="33897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77550</xdr:rowOff>
    </xdr:from>
    <xdr:ext cx="762000" cy="259045"/>
    <xdr:sp macro="" textlink="">
      <xdr:nvSpPr>
        <xdr:cNvPr id="44" name="人口1人当たり決算額の推移最大値テキスト130">
          <a:extLst>
            <a:ext uri="{FF2B5EF4-FFF2-40B4-BE49-F238E27FC236}">
              <a16:creationId xmlns:a16="http://schemas.microsoft.com/office/drawing/2014/main" id="{00000000-0008-0000-0500-00002C000000}"/>
            </a:ext>
          </a:extLst>
        </xdr:cNvPr>
        <xdr:cNvSpPr txBox="1"/>
      </xdr:nvSpPr>
      <xdr:spPr>
        <a:xfrm>
          <a:off x="5740400" y="1839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162623</xdr:rowOff>
    </xdr:from>
    <xdr:to>
      <xdr:col>30</xdr:col>
      <xdr:colOff>25400</xdr:colOff>
      <xdr:row>11</xdr:row>
      <xdr:rowOff>162623</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20961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29510</xdr:rowOff>
    </xdr:from>
    <xdr:to>
      <xdr:col>29</xdr:col>
      <xdr:colOff>127000</xdr:colOff>
      <xdr:row>16</xdr:row>
      <xdr:rowOff>79413</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003800" y="2820335"/>
          <a:ext cx="647700" cy="499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14287</xdr:rowOff>
    </xdr:from>
    <xdr:ext cx="762000" cy="259045"/>
    <xdr:sp macro="" textlink="">
      <xdr:nvSpPr>
        <xdr:cNvPr id="47" name="人口1人当たり決算額の推移平均値テキスト130">
          <a:extLst>
            <a:ext uri="{FF2B5EF4-FFF2-40B4-BE49-F238E27FC236}">
              <a16:creationId xmlns:a16="http://schemas.microsoft.com/office/drawing/2014/main" id="{00000000-0008-0000-0500-00002F000000}"/>
            </a:ext>
          </a:extLst>
        </xdr:cNvPr>
        <xdr:cNvSpPr txBox="1"/>
      </xdr:nvSpPr>
      <xdr:spPr>
        <a:xfrm>
          <a:off x="5740400" y="28051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9662</xdr:rowOff>
    </xdr:from>
    <xdr:to>
      <xdr:col>29</xdr:col>
      <xdr:colOff>177800</xdr:colOff>
      <xdr:row>16</xdr:row>
      <xdr:rowOff>111262</xdr:rowOff>
    </xdr:to>
    <xdr:sp macro="" textlink="">
      <xdr:nvSpPr>
        <xdr:cNvPr id="48" name="フローチャート: 判断 47">
          <a:extLst>
            <a:ext uri="{FF2B5EF4-FFF2-40B4-BE49-F238E27FC236}">
              <a16:creationId xmlns:a16="http://schemas.microsoft.com/office/drawing/2014/main" id="{00000000-0008-0000-0500-000030000000}"/>
            </a:ext>
          </a:extLst>
        </xdr:cNvPr>
        <xdr:cNvSpPr/>
      </xdr:nvSpPr>
      <xdr:spPr bwMode="auto">
        <a:xfrm>
          <a:off x="5600700" y="28004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79413</xdr:rowOff>
    </xdr:from>
    <xdr:to>
      <xdr:col>26</xdr:col>
      <xdr:colOff>50800</xdr:colOff>
      <xdr:row>16</xdr:row>
      <xdr:rowOff>160120</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4305300" y="2870238"/>
          <a:ext cx="698500" cy="807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41918</xdr:rowOff>
    </xdr:from>
    <xdr:to>
      <xdr:col>26</xdr:col>
      <xdr:colOff>101600</xdr:colOff>
      <xdr:row>16</xdr:row>
      <xdr:rowOff>143518</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4953000" y="28327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128295</xdr:rowOff>
    </xdr:from>
    <xdr:ext cx="736600" cy="259045"/>
    <xdr:sp macro="" textlink="">
      <xdr:nvSpPr>
        <xdr:cNvPr id="51" name="テキスト ボックス 50">
          <a:extLst>
            <a:ext uri="{FF2B5EF4-FFF2-40B4-BE49-F238E27FC236}">
              <a16:creationId xmlns:a16="http://schemas.microsoft.com/office/drawing/2014/main" id="{00000000-0008-0000-0500-000033000000}"/>
            </a:ext>
          </a:extLst>
        </xdr:cNvPr>
        <xdr:cNvSpPr txBox="1"/>
      </xdr:nvSpPr>
      <xdr:spPr>
        <a:xfrm>
          <a:off x="4622800" y="2919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160120</xdr:rowOff>
    </xdr:from>
    <xdr:to>
      <xdr:col>22</xdr:col>
      <xdr:colOff>114300</xdr:colOff>
      <xdr:row>17</xdr:row>
      <xdr:rowOff>1369</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3606800" y="2950945"/>
          <a:ext cx="698500" cy="126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68681</xdr:rowOff>
    </xdr:from>
    <xdr:to>
      <xdr:col>22</xdr:col>
      <xdr:colOff>165100</xdr:colOff>
      <xdr:row>16</xdr:row>
      <xdr:rowOff>170281</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254500" y="28595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9008</xdr:rowOff>
    </xdr:from>
    <xdr:ext cx="7620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3924300" y="2628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1369</xdr:rowOff>
    </xdr:from>
    <xdr:to>
      <xdr:col>18</xdr:col>
      <xdr:colOff>177800</xdr:colOff>
      <xdr:row>17</xdr:row>
      <xdr:rowOff>11736</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2908300" y="2963644"/>
          <a:ext cx="698500" cy="103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78597</xdr:rowOff>
    </xdr:from>
    <xdr:to>
      <xdr:col>19</xdr:col>
      <xdr:colOff>38100</xdr:colOff>
      <xdr:row>17</xdr:row>
      <xdr:rowOff>8747</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3556000" y="2869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18924</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225800" y="2638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100548</xdr:rowOff>
    </xdr:from>
    <xdr:to>
      <xdr:col>15</xdr:col>
      <xdr:colOff>101600</xdr:colOff>
      <xdr:row>17</xdr:row>
      <xdr:rowOff>30698</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2857500" y="28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40875</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2527300" y="2660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150160</xdr:rowOff>
    </xdr:from>
    <xdr:to>
      <xdr:col>29</xdr:col>
      <xdr:colOff>177800</xdr:colOff>
      <xdr:row>16</xdr:row>
      <xdr:rowOff>80310</xdr:rowOff>
    </xdr:to>
    <xdr:sp macro="" textlink="">
      <xdr:nvSpPr>
        <xdr:cNvPr id="65" name="楕円 64">
          <a:extLst>
            <a:ext uri="{FF2B5EF4-FFF2-40B4-BE49-F238E27FC236}">
              <a16:creationId xmlns:a16="http://schemas.microsoft.com/office/drawing/2014/main" id="{00000000-0008-0000-0500-000041000000}"/>
            </a:ext>
          </a:extLst>
        </xdr:cNvPr>
        <xdr:cNvSpPr/>
      </xdr:nvSpPr>
      <xdr:spPr bwMode="auto">
        <a:xfrm>
          <a:off x="5600700" y="27695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166687</xdr:rowOff>
    </xdr:from>
    <xdr:ext cx="762000" cy="259045"/>
    <xdr:sp macro="" textlink="">
      <xdr:nvSpPr>
        <xdr:cNvPr id="66" name="人口1人当たり決算額の推移該当値テキスト130">
          <a:extLst>
            <a:ext uri="{FF2B5EF4-FFF2-40B4-BE49-F238E27FC236}">
              <a16:creationId xmlns:a16="http://schemas.microsoft.com/office/drawing/2014/main" id="{00000000-0008-0000-0500-000042000000}"/>
            </a:ext>
          </a:extLst>
        </xdr:cNvPr>
        <xdr:cNvSpPr txBox="1"/>
      </xdr:nvSpPr>
      <xdr:spPr>
        <a:xfrm>
          <a:off x="5740400" y="2614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28613</xdr:rowOff>
    </xdr:from>
    <xdr:to>
      <xdr:col>26</xdr:col>
      <xdr:colOff>101600</xdr:colOff>
      <xdr:row>16</xdr:row>
      <xdr:rowOff>130213</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4953000" y="28194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140390</xdr:rowOff>
    </xdr:from>
    <xdr:ext cx="7366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622800" y="25883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109320</xdr:rowOff>
    </xdr:from>
    <xdr:to>
      <xdr:col>22</xdr:col>
      <xdr:colOff>165100</xdr:colOff>
      <xdr:row>17</xdr:row>
      <xdr:rowOff>39470</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254500" y="29001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24247</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3924300" y="298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122019</xdr:rowOff>
    </xdr:from>
    <xdr:to>
      <xdr:col>19</xdr:col>
      <xdr:colOff>38100</xdr:colOff>
      <xdr:row>17</xdr:row>
      <xdr:rowOff>52169</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3556000" y="29128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36946</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225800" y="2999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132386</xdr:rowOff>
    </xdr:from>
    <xdr:to>
      <xdr:col>15</xdr:col>
      <xdr:colOff>101600</xdr:colOff>
      <xdr:row>17</xdr:row>
      <xdr:rowOff>62536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2857500" y="29232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47313</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2527300" y="3009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5" name="正方形/長方形 74">
          <a:extLst>
            <a:ext uri="{FF2B5EF4-FFF2-40B4-BE49-F238E27FC236}">
              <a16:creationId xmlns:a16="http://schemas.microsoft.com/office/drawing/2014/main" id="{00000000-0008-0000-0500-00004B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6" name="角丸四角形 75">
          <a:extLst>
            <a:ext uri="{FF2B5EF4-FFF2-40B4-BE49-F238E27FC236}">
              <a16:creationId xmlns:a16="http://schemas.microsoft.com/office/drawing/2014/main" id="{00000000-0008-0000-0500-00004C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0" name="直線コネクタ 79">
          <a:extLst>
            <a:ext uri="{FF2B5EF4-FFF2-40B4-BE49-F238E27FC236}">
              <a16:creationId xmlns:a16="http://schemas.microsoft.com/office/drawing/2014/main" id="{00000000-0008-0000-0500-000050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5" name="楕円 84">
          <a:extLst>
            <a:ext uri="{FF2B5EF4-FFF2-40B4-BE49-F238E27FC236}">
              <a16:creationId xmlns:a16="http://schemas.microsoft.com/office/drawing/2014/main" id="{00000000-0008-0000-0500-000055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6" name="フローチャート: 判断 85">
          <a:extLst>
            <a:ext uri="{FF2B5EF4-FFF2-40B4-BE49-F238E27FC236}">
              <a16:creationId xmlns:a16="http://schemas.microsoft.com/office/drawing/2014/main" id="{00000000-0008-0000-0500-000056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8" name="テキスト ボックス 87">
          <a:extLst>
            <a:ext uri="{FF2B5EF4-FFF2-40B4-BE49-F238E27FC236}">
              <a16:creationId xmlns:a16="http://schemas.microsoft.com/office/drawing/2014/main" id="{00000000-0008-0000-0500-000058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179741</xdr:rowOff>
    </xdr:from>
    <xdr:to>
      <xdr:col>29</xdr:col>
      <xdr:colOff>127000</xdr:colOff>
      <xdr:row>38</xdr:row>
      <xdr:rowOff>67907</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104291"/>
          <a:ext cx="0" cy="14312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39984</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507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67907</xdr:rowOff>
    </xdr:from>
    <xdr:to>
      <xdr:col>30</xdr:col>
      <xdr:colOff>25400</xdr:colOff>
      <xdr:row>38</xdr:row>
      <xdr:rowOff>67907</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5355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94668</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847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179741</xdr:rowOff>
    </xdr:from>
    <xdr:to>
      <xdr:col>30</xdr:col>
      <xdr:colOff>25400</xdr:colOff>
      <xdr:row>33</xdr:row>
      <xdr:rowOff>179741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10429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49930</xdr:rowOff>
    </xdr:from>
    <xdr:to>
      <xdr:col>29</xdr:col>
      <xdr:colOff>127000</xdr:colOff>
      <xdr:row>35</xdr:row>
      <xdr:rowOff>146039</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003800" y="6660280"/>
          <a:ext cx="647700" cy="961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185813</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7961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213736</xdr:rowOff>
    </xdr:from>
    <xdr:to>
      <xdr:col>29</xdr:col>
      <xdr:colOff>177800</xdr:colOff>
      <xdr:row>35</xdr:row>
      <xdr:rowOff>315336</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8240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146039</xdr:rowOff>
    </xdr:from>
    <xdr:to>
      <xdr:col>26</xdr:col>
      <xdr:colOff>50800</xdr:colOff>
      <xdr:row>35</xdr:row>
      <xdr:rowOff>311072</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4305300" y="6756389"/>
          <a:ext cx="698500" cy="1650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299510</xdr:rowOff>
    </xdr:from>
    <xdr:to>
      <xdr:col>26</xdr:col>
      <xdr:colOff>101600</xdr:colOff>
      <xdr:row>36</xdr:row>
      <xdr:rowOff>58210</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909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42987</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99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311072</xdr:rowOff>
    </xdr:from>
    <xdr:to>
      <xdr:col>22</xdr:col>
      <xdr:colOff>114300</xdr:colOff>
      <xdr:row>35</xdr:row>
      <xdr:rowOff>342521</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3606800" y="6921422"/>
          <a:ext cx="698500" cy="314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331105</xdr:rowOff>
    </xdr:from>
    <xdr:to>
      <xdr:col>22</xdr:col>
      <xdr:colOff>165100</xdr:colOff>
      <xdr:row>36</xdr:row>
      <xdr:rowOff>89805</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9414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74582</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7027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342521</xdr:rowOff>
    </xdr:from>
    <xdr:to>
      <xdr:col>18</xdr:col>
      <xdr:colOff>177800</xdr:colOff>
      <xdr:row>36</xdr:row>
      <xdr:rowOff>46484</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2908300" y="6952871"/>
          <a:ext cx="698500" cy="468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324165</xdr:rowOff>
    </xdr:from>
    <xdr:to>
      <xdr:col>19</xdr:col>
      <xdr:colOff>38100</xdr:colOff>
      <xdr:row>36</xdr:row>
      <xdr:rowOff>82865</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9345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67642</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7020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316116</xdr:rowOff>
    </xdr:from>
    <xdr:to>
      <xdr:col>15</xdr:col>
      <xdr:colOff>101600</xdr:colOff>
      <xdr:row>36</xdr:row>
      <xdr:rowOff>74816</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9264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84993</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69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342030</xdr:rowOff>
    </xdr:from>
    <xdr:to>
      <xdr:col>29</xdr:col>
      <xdr:colOff>177800</xdr:colOff>
      <xdr:row>35</xdr:row>
      <xdr:rowOff>100730</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66094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187107</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454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95239</xdr:rowOff>
    </xdr:from>
    <xdr:to>
      <xdr:col>26</xdr:col>
      <xdr:colOff>101600</xdr:colOff>
      <xdr:row>35</xdr:row>
      <xdr:rowOff>196839</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67055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207016</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6474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260272</xdr:rowOff>
    </xdr:from>
    <xdr:to>
      <xdr:col>22</xdr:col>
      <xdr:colOff>165100</xdr:colOff>
      <xdr:row>36</xdr:row>
      <xdr:rowOff>18972</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68706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29149</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6639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291721</xdr:rowOff>
    </xdr:from>
    <xdr:to>
      <xdr:col>19</xdr:col>
      <xdr:colOff>38100</xdr:colOff>
      <xdr:row>36</xdr:row>
      <xdr:rowOff>50421</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69020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60598</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6670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338584</xdr:rowOff>
    </xdr:from>
    <xdr:to>
      <xdr:col>15</xdr:col>
      <xdr:colOff>101600</xdr:colOff>
      <xdr:row>36</xdr:row>
      <xdr:rowOff>97284</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69489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82061</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7035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鹿児島県南大隅町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6,604
6,578
213.59
8,395,765
8,099,866
286,528
4,553,253
10,605,851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54627</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398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1" name="人件費グラフ枠">
          <a:extLst>
            <a:ext uri="{FF2B5EF4-FFF2-40B4-BE49-F238E27FC236}">
              <a16:creationId xmlns:a16="http://schemas.microsoft.com/office/drawing/2014/main" id="{00000000-0008-0000-0600-000033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98421</xdr:rowOff>
    </xdr:from>
    <xdr:to>
      <xdr:col>24</xdr:col>
      <xdr:colOff>62865</xdr:colOff>
      <xdr:row>38</xdr:row>
      <xdr:rowOff>145552</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flipV="1">
          <a:off x="4633595" y="5413371"/>
          <a:ext cx="1270" cy="1247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149379</xdr:rowOff>
    </xdr:from>
    <xdr:ext cx="534377" cy="259045"/>
    <xdr:sp macro="" textlink="">
      <xdr:nvSpPr>
        <xdr:cNvPr id="53" name="人件費最小値テキスト">
          <a:extLst>
            <a:ext uri="{FF2B5EF4-FFF2-40B4-BE49-F238E27FC236}">
              <a16:creationId xmlns:a16="http://schemas.microsoft.com/office/drawing/2014/main" id="{00000000-0008-0000-0600-000035000000}"/>
            </a:ext>
          </a:extLst>
        </xdr:cNvPr>
        <xdr:cNvSpPr txBox="1"/>
      </xdr:nvSpPr>
      <xdr:spPr>
        <a:xfrm>
          <a:off x="4686300" y="6664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145552</xdr:rowOff>
    </xdr:from>
    <xdr:to>
      <xdr:col>24</xdr:col>
      <xdr:colOff>152400</xdr:colOff>
      <xdr:row>38</xdr:row>
      <xdr:rowOff>145552</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4546600" y="6660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45098</xdr:rowOff>
    </xdr:from>
    <xdr:ext cx="599010" cy="259045"/>
    <xdr:sp macro="" textlink="">
      <xdr:nvSpPr>
        <xdr:cNvPr id="55" name="人件費最大値テキスト">
          <a:extLst>
            <a:ext uri="{FF2B5EF4-FFF2-40B4-BE49-F238E27FC236}">
              <a16:creationId xmlns:a16="http://schemas.microsoft.com/office/drawing/2014/main" id="{00000000-0008-0000-0600-000037000000}"/>
            </a:ext>
          </a:extLst>
        </xdr:cNvPr>
        <xdr:cNvSpPr txBox="1"/>
      </xdr:nvSpPr>
      <xdr:spPr>
        <a:xfrm>
          <a:off x="4686300" y="5188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98421</xdr:rowOff>
    </xdr:from>
    <xdr:to>
      <xdr:col>24</xdr:col>
      <xdr:colOff>152400</xdr:colOff>
      <xdr:row>31</xdr:row>
      <xdr:rowOff>98421</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5413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128076</xdr:rowOff>
    </xdr:from>
    <xdr:to>
      <xdr:col>24</xdr:col>
      <xdr:colOff>63500</xdr:colOff>
      <xdr:row>35</xdr:row>
      <xdr:rowOff>170469</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3797300" y="6128826"/>
          <a:ext cx="838200" cy="42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102931</xdr:rowOff>
    </xdr:from>
    <xdr:ext cx="599010" cy="259045"/>
    <xdr:sp macro="" textlink="">
      <xdr:nvSpPr>
        <xdr:cNvPr id="58" name="人件費平均値テキスト">
          <a:extLst>
            <a:ext uri="{FF2B5EF4-FFF2-40B4-BE49-F238E27FC236}">
              <a16:creationId xmlns:a16="http://schemas.microsoft.com/office/drawing/2014/main" id="{00000000-0008-0000-0600-00003A000000}"/>
            </a:ext>
          </a:extLst>
        </xdr:cNvPr>
        <xdr:cNvSpPr txBox="1"/>
      </xdr:nvSpPr>
      <xdr:spPr>
        <a:xfrm>
          <a:off x="4686300" y="61036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124504</xdr:rowOff>
    </xdr:from>
    <xdr:to>
      <xdr:col>24</xdr:col>
      <xdr:colOff>114300</xdr:colOff>
      <xdr:row>36</xdr:row>
      <xdr:rowOff>54654</xdr:rowOff>
    </xdr:to>
    <xdr:sp macro="" textlink="">
      <xdr:nvSpPr>
        <xdr:cNvPr id="59" name="フローチャート: 判断 58">
          <a:extLst>
            <a:ext uri="{FF2B5EF4-FFF2-40B4-BE49-F238E27FC236}">
              <a16:creationId xmlns:a16="http://schemas.microsoft.com/office/drawing/2014/main" id="{00000000-0008-0000-0600-00003B000000}"/>
            </a:ext>
          </a:extLst>
        </xdr:cNvPr>
        <xdr:cNvSpPr/>
      </xdr:nvSpPr>
      <xdr:spPr>
        <a:xfrm>
          <a:off x="4584700" y="612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170469</xdr:rowOff>
    </xdr:from>
    <xdr:to>
      <xdr:col>19</xdr:col>
      <xdr:colOff>177800</xdr:colOff>
      <xdr:row>36</xdr:row>
      <xdr:rowOff>71589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2908300" y="6171219"/>
          <a:ext cx="889000" cy="72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168539</xdr:rowOff>
    </xdr:from>
    <xdr:to>
      <xdr:col>20</xdr:col>
      <xdr:colOff>38100</xdr:colOff>
      <xdr:row>36</xdr:row>
      <xdr:rowOff>98689</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3746500" y="616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89816</xdr:rowOff>
    </xdr:from>
    <xdr:ext cx="599010" cy="259045"/>
    <xdr:sp macro="" textlink="">
      <xdr:nvSpPr>
        <xdr:cNvPr id="62" name="テキスト ボックス 61">
          <a:extLst>
            <a:ext uri="{FF2B5EF4-FFF2-40B4-BE49-F238E27FC236}">
              <a16:creationId xmlns:a16="http://schemas.microsoft.com/office/drawing/2014/main" id="{00000000-0008-0000-0600-00003E000000}"/>
            </a:ext>
          </a:extLst>
        </xdr:cNvPr>
        <xdr:cNvSpPr txBox="1"/>
      </xdr:nvSpPr>
      <xdr:spPr>
        <a:xfrm>
          <a:off x="3497795" y="6262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71589</xdr:rowOff>
    </xdr:from>
    <xdr:to>
      <xdr:col>15</xdr:col>
      <xdr:colOff>50800</xdr:colOff>
      <xdr:row>36</xdr:row>
      <xdr:rowOff>85208</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019300" y="6243789"/>
          <a:ext cx="889000" cy="1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87694</xdr:rowOff>
    </xdr:from>
    <xdr:to>
      <xdr:col>15</xdr:col>
      <xdr:colOff>101600</xdr:colOff>
      <xdr:row>37</xdr:row>
      <xdr:rowOff>17844</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2857500" y="625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8971</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2608795" y="6352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77989</xdr:rowOff>
    </xdr:from>
    <xdr:to>
      <xdr:col>10</xdr:col>
      <xdr:colOff>114300</xdr:colOff>
      <xdr:row>36</xdr:row>
      <xdr:rowOff>85208</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1130300" y="6250189"/>
          <a:ext cx="889000" cy="7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103433</xdr:rowOff>
    </xdr:from>
    <xdr:to>
      <xdr:col>10</xdr:col>
      <xdr:colOff>165100</xdr:colOff>
      <xdr:row>37</xdr:row>
      <xdr:rowOff>33583</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1968500" y="627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24710</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1719795" y="6368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115429</xdr:rowOff>
    </xdr:from>
    <xdr:to>
      <xdr:col>6</xdr:col>
      <xdr:colOff>38100</xdr:colOff>
      <xdr:row>37</xdr:row>
      <xdr:rowOff>45579</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079500" y="628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36706</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830795" y="6380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77276</xdr:rowOff>
    </xdr:from>
    <xdr:to>
      <xdr:col>24</xdr:col>
      <xdr:colOff>114300</xdr:colOff>
      <xdr:row>36</xdr:row>
      <xdr:rowOff>7426</xdr:rowOff>
    </xdr:to>
    <xdr:sp macro="" textlink="">
      <xdr:nvSpPr>
        <xdr:cNvPr id="76" name="楕円 75">
          <a:extLst>
            <a:ext uri="{FF2B5EF4-FFF2-40B4-BE49-F238E27FC236}">
              <a16:creationId xmlns:a16="http://schemas.microsoft.com/office/drawing/2014/main" id="{00000000-0008-0000-0600-00004C000000}"/>
            </a:ext>
          </a:extLst>
        </xdr:cNvPr>
        <xdr:cNvSpPr/>
      </xdr:nvSpPr>
      <xdr:spPr>
        <a:xfrm>
          <a:off x="4584700" y="607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100153</xdr:rowOff>
    </xdr:from>
    <xdr:ext cx="599010" cy="259045"/>
    <xdr:sp macro="" textlink="">
      <xdr:nvSpPr>
        <xdr:cNvPr id="77" name="人件費該当値テキスト">
          <a:extLst>
            <a:ext uri="{FF2B5EF4-FFF2-40B4-BE49-F238E27FC236}">
              <a16:creationId xmlns:a16="http://schemas.microsoft.com/office/drawing/2014/main" id="{00000000-0008-0000-0600-00004D000000}"/>
            </a:ext>
          </a:extLst>
        </xdr:cNvPr>
        <xdr:cNvSpPr txBox="1"/>
      </xdr:nvSpPr>
      <xdr:spPr>
        <a:xfrm>
          <a:off x="4686300" y="5929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119669</xdr:rowOff>
    </xdr:from>
    <xdr:to>
      <xdr:col>20</xdr:col>
      <xdr:colOff>38100</xdr:colOff>
      <xdr:row>36</xdr:row>
      <xdr:rowOff>49819</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3746500" y="6120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66346</xdr:rowOff>
    </xdr:from>
    <xdr:ext cx="59901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3497795" y="5895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20789</xdr:rowOff>
    </xdr:from>
    <xdr:to>
      <xdr:col>15</xdr:col>
      <xdr:colOff>101600</xdr:colOff>
      <xdr:row>36</xdr:row>
      <xdr:rowOff>122389</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2857500" y="6192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138916</xdr:rowOff>
    </xdr:from>
    <xdr:ext cx="59901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2608795" y="5968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34408</xdr:rowOff>
    </xdr:from>
    <xdr:to>
      <xdr:col>10</xdr:col>
      <xdr:colOff>165100</xdr:colOff>
      <xdr:row>36</xdr:row>
      <xdr:rowOff>136008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1968500" y="6206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152535</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1719795" y="5981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27189</xdr:rowOff>
    </xdr:from>
    <xdr:to>
      <xdr:col>6</xdr:col>
      <xdr:colOff>38100</xdr:colOff>
      <xdr:row>36</xdr:row>
      <xdr:rowOff>128789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079500" y="6199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145316</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830795" y="5974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6" name="正方形/長方形 85">
          <a:extLst>
            <a:ext uri="{FF2B5EF4-FFF2-40B4-BE49-F238E27FC236}">
              <a16:creationId xmlns:a16="http://schemas.microsoft.com/office/drawing/2014/main" id="{00000000-0008-0000-0600-000056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a:extLst>
            <a:ext uri="{FF2B5EF4-FFF2-40B4-BE49-F238E27FC236}">
              <a16:creationId xmlns:a16="http://schemas.microsoft.com/office/drawing/2014/main" id="{00000000-0008-0000-0600-00005E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a:extLst>
            <a:ext uri="{FF2B5EF4-FFF2-40B4-BE49-F238E27FC236}">
              <a16:creationId xmlns:a16="http://schemas.microsoft.com/office/drawing/2014/main" id="{00000000-0008-0000-0600-00005F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物件費グラフ枠">
          <a:extLst>
            <a:ext uri="{FF2B5EF4-FFF2-40B4-BE49-F238E27FC236}">
              <a16:creationId xmlns:a16="http://schemas.microsoft.com/office/drawing/2014/main" id="{00000000-0008-0000-0600-00006C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41777</xdr:rowOff>
    </xdr:from>
    <xdr:to>
      <xdr:col>24</xdr:col>
      <xdr:colOff>62865</xdr:colOff>
      <xdr:row>58</xdr:row>
      <xdr:rowOff>65108</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flipV="1">
          <a:off x="4633595" y="8785727"/>
          <a:ext cx="1270" cy="1223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68935</xdr:rowOff>
    </xdr:from>
    <xdr:ext cx="534377" cy="259045"/>
    <xdr:sp macro="" textlink="">
      <xdr:nvSpPr>
        <xdr:cNvPr id="110" name="物件費最小値テキスト">
          <a:extLst>
            <a:ext uri="{FF2B5EF4-FFF2-40B4-BE49-F238E27FC236}">
              <a16:creationId xmlns:a16="http://schemas.microsoft.com/office/drawing/2014/main" id="{00000000-0008-0000-0600-00006E000000}"/>
            </a:ext>
          </a:extLst>
        </xdr:cNvPr>
        <xdr:cNvSpPr txBox="1"/>
      </xdr:nvSpPr>
      <xdr:spPr>
        <a:xfrm>
          <a:off x="4686300" y="10013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65108</xdr:rowOff>
    </xdr:from>
    <xdr:to>
      <xdr:col>24</xdr:col>
      <xdr:colOff>152400</xdr:colOff>
      <xdr:row>58</xdr:row>
      <xdr:rowOff>65108</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4546600" y="10009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159904</xdr:rowOff>
    </xdr:from>
    <xdr:ext cx="599010" cy="259045"/>
    <xdr:sp macro="" textlink="">
      <xdr:nvSpPr>
        <xdr:cNvPr id="112" name="物件費最大値テキスト">
          <a:extLst>
            <a:ext uri="{FF2B5EF4-FFF2-40B4-BE49-F238E27FC236}">
              <a16:creationId xmlns:a16="http://schemas.microsoft.com/office/drawing/2014/main" id="{00000000-0008-0000-0600-000070000000}"/>
            </a:ext>
          </a:extLst>
        </xdr:cNvPr>
        <xdr:cNvSpPr txBox="1"/>
      </xdr:nvSpPr>
      <xdr:spPr>
        <a:xfrm>
          <a:off x="4686300" y="8560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41777</xdr:rowOff>
    </xdr:from>
    <xdr:to>
      <xdr:col>24</xdr:col>
      <xdr:colOff>152400</xdr:colOff>
      <xdr:row>51</xdr:row>
      <xdr:rowOff>41777</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8785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22491</xdr:rowOff>
    </xdr:from>
    <xdr:to>
      <xdr:col>24</xdr:col>
      <xdr:colOff>63500</xdr:colOff>
      <xdr:row>57</xdr:row>
      <xdr:rowOff>76372</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3797300" y="9795141"/>
          <a:ext cx="838200" cy="53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42431</xdr:rowOff>
    </xdr:from>
    <xdr:ext cx="599010" cy="259045"/>
    <xdr:sp macro="" textlink="">
      <xdr:nvSpPr>
        <xdr:cNvPr id="115" name="物件費平均値テキスト">
          <a:extLst>
            <a:ext uri="{FF2B5EF4-FFF2-40B4-BE49-F238E27FC236}">
              <a16:creationId xmlns:a16="http://schemas.microsoft.com/office/drawing/2014/main" id="{00000000-0008-0000-0600-000073000000}"/>
            </a:ext>
          </a:extLst>
        </xdr:cNvPr>
        <xdr:cNvSpPr txBox="1"/>
      </xdr:nvSpPr>
      <xdr:spPr>
        <a:xfrm>
          <a:off x="4686300" y="96436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19554</xdr:rowOff>
    </xdr:from>
    <xdr:to>
      <xdr:col>24</xdr:col>
      <xdr:colOff>114300</xdr:colOff>
      <xdr:row>57</xdr:row>
      <xdr:rowOff>121154</xdr:rowOff>
    </xdr:to>
    <xdr:sp macro="" textlink="">
      <xdr:nvSpPr>
        <xdr:cNvPr id="116" name="フローチャート: 判断 115">
          <a:extLst>
            <a:ext uri="{FF2B5EF4-FFF2-40B4-BE49-F238E27FC236}">
              <a16:creationId xmlns:a16="http://schemas.microsoft.com/office/drawing/2014/main" id="{00000000-0008-0000-0600-000074000000}"/>
            </a:ext>
          </a:extLst>
        </xdr:cNvPr>
        <xdr:cNvSpPr/>
      </xdr:nvSpPr>
      <xdr:spPr>
        <a:xfrm>
          <a:off x="4584700" y="979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22491</xdr:rowOff>
    </xdr:from>
    <xdr:to>
      <xdr:col>19</xdr:col>
      <xdr:colOff>177800</xdr:colOff>
      <xdr:row>57</xdr:row>
      <xdr:rowOff>122810</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2908300" y="9795141"/>
          <a:ext cx="889000" cy="100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44984</xdr:rowOff>
    </xdr:from>
    <xdr:to>
      <xdr:col>20</xdr:col>
      <xdr:colOff>38100</xdr:colOff>
      <xdr:row>57</xdr:row>
      <xdr:rowOff>146584</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3746500" y="981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137711</xdr:rowOff>
    </xdr:from>
    <xdr:ext cx="599010" cy="259045"/>
    <xdr:sp macro="" textlink="">
      <xdr:nvSpPr>
        <xdr:cNvPr id="119" name="テキスト ボックス 118">
          <a:extLst>
            <a:ext uri="{FF2B5EF4-FFF2-40B4-BE49-F238E27FC236}">
              <a16:creationId xmlns:a16="http://schemas.microsoft.com/office/drawing/2014/main" id="{00000000-0008-0000-0600-000077000000}"/>
            </a:ext>
          </a:extLst>
        </xdr:cNvPr>
        <xdr:cNvSpPr txBox="1"/>
      </xdr:nvSpPr>
      <xdr:spPr>
        <a:xfrm>
          <a:off x="3497795" y="9910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122810</xdr:rowOff>
    </xdr:from>
    <xdr:to>
      <xdr:col>15</xdr:col>
      <xdr:colOff>50800</xdr:colOff>
      <xdr:row>57</xdr:row>
      <xdr:rowOff>161444</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019300" y="9895460"/>
          <a:ext cx="889000" cy="38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49281</xdr:rowOff>
    </xdr:from>
    <xdr:to>
      <xdr:col>15</xdr:col>
      <xdr:colOff>101600</xdr:colOff>
      <xdr:row>57</xdr:row>
      <xdr:rowOff>150881</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2857500" y="9821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167408</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2608795" y="9597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161444</xdr:rowOff>
    </xdr:from>
    <xdr:to>
      <xdr:col>10</xdr:col>
      <xdr:colOff>114300</xdr:colOff>
      <xdr:row>57</xdr:row>
      <xdr:rowOff>168187</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1130300" y="9934094"/>
          <a:ext cx="889000" cy="6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63779</xdr:rowOff>
    </xdr:from>
    <xdr:to>
      <xdr:col>10</xdr:col>
      <xdr:colOff>165100</xdr:colOff>
      <xdr:row>57</xdr:row>
      <xdr:rowOff>165379</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1968500" y="9836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10456</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1719795" y="9611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70452</xdr:rowOff>
    </xdr:from>
    <xdr:to>
      <xdr:col>6</xdr:col>
      <xdr:colOff>38100</xdr:colOff>
      <xdr:row>58</xdr:row>
      <xdr:rowOff>602</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079500" y="9843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17129</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830795" y="9618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25572</xdr:rowOff>
    </xdr:from>
    <xdr:to>
      <xdr:col>24</xdr:col>
      <xdr:colOff>114300</xdr:colOff>
      <xdr:row>57</xdr:row>
      <xdr:rowOff>127172</xdr:rowOff>
    </xdr:to>
    <xdr:sp macro="" textlink="">
      <xdr:nvSpPr>
        <xdr:cNvPr id="133" name="楕円 132">
          <a:extLst>
            <a:ext uri="{FF2B5EF4-FFF2-40B4-BE49-F238E27FC236}">
              <a16:creationId xmlns:a16="http://schemas.microsoft.com/office/drawing/2014/main" id="{00000000-0008-0000-0600-000085000000}"/>
            </a:ext>
          </a:extLst>
        </xdr:cNvPr>
        <xdr:cNvSpPr/>
      </xdr:nvSpPr>
      <xdr:spPr>
        <a:xfrm>
          <a:off x="4584700" y="9798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3999</xdr:rowOff>
    </xdr:from>
    <xdr:ext cx="599010" cy="259045"/>
    <xdr:sp macro="" textlink="">
      <xdr:nvSpPr>
        <xdr:cNvPr id="134" name="物件費該当値テキスト">
          <a:extLst>
            <a:ext uri="{FF2B5EF4-FFF2-40B4-BE49-F238E27FC236}">
              <a16:creationId xmlns:a16="http://schemas.microsoft.com/office/drawing/2014/main" id="{00000000-0008-0000-0600-000086000000}"/>
            </a:ext>
          </a:extLst>
        </xdr:cNvPr>
        <xdr:cNvSpPr txBox="1"/>
      </xdr:nvSpPr>
      <xdr:spPr>
        <a:xfrm>
          <a:off x="4686300" y="9776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143141</xdr:rowOff>
    </xdr:from>
    <xdr:to>
      <xdr:col>20</xdr:col>
      <xdr:colOff>38100</xdr:colOff>
      <xdr:row>57</xdr:row>
      <xdr:rowOff>73291</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3746500" y="9744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89818</xdr:rowOff>
    </xdr:from>
    <xdr:ext cx="59901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497795" y="9519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72010</xdr:rowOff>
    </xdr:from>
    <xdr:to>
      <xdr:col>15</xdr:col>
      <xdr:colOff>101600</xdr:colOff>
      <xdr:row>58</xdr:row>
      <xdr:rowOff>2160</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2857500" y="984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164737</xdr:rowOff>
    </xdr:from>
    <xdr:ext cx="59901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2608795" y="9937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110644</xdr:rowOff>
    </xdr:from>
    <xdr:to>
      <xdr:col>10</xdr:col>
      <xdr:colOff>165100</xdr:colOff>
      <xdr:row>58</xdr:row>
      <xdr:rowOff>40794</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1968500" y="988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31921</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719795" y="9976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117387</xdr:rowOff>
    </xdr:from>
    <xdr:to>
      <xdr:col>6</xdr:col>
      <xdr:colOff>38100</xdr:colOff>
      <xdr:row>58</xdr:row>
      <xdr:rowOff>47537</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079500" y="989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38664</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830795" y="9982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id="{00000000-0008-0000-0600-00008F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a16="http://schemas.microsoft.com/office/drawing/2014/main" id="{00000000-0008-0000-0600-000098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維持補修費グラフ枠">
          <a:extLst>
            <a:ext uri="{FF2B5EF4-FFF2-40B4-BE49-F238E27FC236}">
              <a16:creationId xmlns:a16="http://schemas.microsoft.com/office/drawing/2014/main" id="{00000000-0008-0000-0600-0000A3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76446</xdr:rowOff>
    </xdr:from>
    <xdr:to>
      <xdr:col>24</xdr:col>
      <xdr:colOff>62865</xdr:colOff>
      <xdr:row>78</xdr:row>
      <xdr:rowOff>137392</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flipV="1">
          <a:off x="4633595" y="12077946"/>
          <a:ext cx="1270" cy="1432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141219</xdr:rowOff>
    </xdr:from>
    <xdr:ext cx="378565" cy="259045"/>
    <xdr:sp macro="" textlink="">
      <xdr:nvSpPr>
        <xdr:cNvPr id="165" name="維持補修費最小値テキスト">
          <a:extLst>
            <a:ext uri="{FF2B5EF4-FFF2-40B4-BE49-F238E27FC236}">
              <a16:creationId xmlns:a16="http://schemas.microsoft.com/office/drawing/2014/main" id="{00000000-0008-0000-0600-0000A5000000}"/>
            </a:ext>
          </a:extLst>
        </xdr:cNvPr>
        <xdr:cNvSpPr txBox="1"/>
      </xdr:nvSpPr>
      <xdr:spPr>
        <a:xfrm>
          <a:off x="4686300" y="13514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137392</xdr:rowOff>
    </xdr:from>
    <xdr:to>
      <xdr:col>24</xdr:col>
      <xdr:colOff>152400</xdr:colOff>
      <xdr:row>78</xdr:row>
      <xdr:rowOff>137392</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4546600" y="1351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23123</xdr:rowOff>
    </xdr:from>
    <xdr:ext cx="534377" cy="259045"/>
    <xdr:sp macro="" textlink="">
      <xdr:nvSpPr>
        <xdr:cNvPr id="167" name="維持補修費最大値テキスト">
          <a:extLst>
            <a:ext uri="{FF2B5EF4-FFF2-40B4-BE49-F238E27FC236}">
              <a16:creationId xmlns:a16="http://schemas.microsoft.com/office/drawing/2014/main" id="{00000000-0008-0000-0600-0000A7000000}"/>
            </a:ext>
          </a:extLst>
        </xdr:cNvPr>
        <xdr:cNvSpPr txBox="1"/>
      </xdr:nvSpPr>
      <xdr:spPr>
        <a:xfrm>
          <a:off x="4686300" y="11853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76446</xdr:rowOff>
    </xdr:from>
    <xdr:to>
      <xdr:col>24</xdr:col>
      <xdr:colOff>152400</xdr:colOff>
      <xdr:row>70</xdr:row>
      <xdr:rowOff>76446</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4546600" y="12077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38705</xdr:rowOff>
    </xdr:from>
    <xdr:to>
      <xdr:col>24</xdr:col>
      <xdr:colOff>63500</xdr:colOff>
      <xdr:row>77</xdr:row>
      <xdr:rowOff>115422</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3797300" y="13240355"/>
          <a:ext cx="838200" cy="76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159760</xdr:rowOff>
    </xdr:from>
    <xdr:ext cx="534377" cy="259045"/>
    <xdr:sp macro="" textlink="">
      <xdr:nvSpPr>
        <xdr:cNvPr id="170" name="維持補修費平均値テキスト">
          <a:extLst>
            <a:ext uri="{FF2B5EF4-FFF2-40B4-BE49-F238E27FC236}">
              <a16:creationId xmlns:a16="http://schemas.microsoft.com/office/drawing/2014/main" id="{00000000-0008-0000-0600-0000AA000000}"/>
            </a:ext>
          </a:extLst>
        </xdr:cNvPr>
        <xdr:cNvSpPr txBox="1"/>
      </xdr:nvSpPr>
      <xdr:spPr>
        <a:xfrm>
          <a:off x="4686300" y="128470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136883</xdr:rowOff>
    </xdr:from>
    <xdr:to>
      <xdr:col>24</xdr:col>
      <xdr:colOff>114300</xdr:colOff>
      <xdr:row>76</xdr:row>
      <xdr:rowOff>67033</xdr:rowOff>
    </xdr:to>
    <xdr:sp macro="" textlink="">
      <xdr:nvSpPr>
        <xdr:cNvPr id="171" name="フローチャート: 判断 170">
          <a:extLst>
            <a:ext uri="{FF2B5EF4-FFF2-40B4-BE49-F238E27FC236}">
              <a16:creationId xmlns:a16="http://schemas.microsoft.com/office/drawing/2014/main" id="{00000000-0008-0000-0600-0000AB000000}"/>
            </a:ext>
          </a:extLst>
        </xdr:cNvPr>
        <xdr:cNvSpPr/>
      </xdr:nvSpPr>
      <xdr:spPr>
        <a:xfrm>
          <a:off x="4584700" y="1299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115422</xdr:rowOff>
    </xdr:from>
    <xdr:to>
      <xdr:col>19</xdr:col>
      <xdr:colOff>177800</xdr:colOff>
      <xdr:row>78</xdr:row>
      <xdr:rowOff>109548</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2908300" y="13317072"/>
          <a:ext cx="889000" cy="165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18354</xdr:rowOff>
    </xdr:from>
    <xdr:to>
      <xdr:col>20</xdr:col>
      <xdr:colOff>38100</xdr:colOff>
      <xdr:row>76</xdr:row>
      <xdr:rowOff>119954</xdr:rowOff>
    </xdr:to>
    <xdr:sp macro="" textlink="">
      <xdr:nvSpPr>
        <xdr:cNvPr id="173" name="フローチャート: 判断 172">
          <a:extLst>
            <a:ext uri="{FF2B5EF4-FFF2-40B4-BE49-F238E27FC236}">
              <a16:creationId xmlns:a16="http://schemas.microsoft.com/office/drawing/2014/main" id="{00000000-0008-0000-0600-0000AD000000}"/>
            </a:ext>
          </a:extLst>
        </xdr:cNvPr>
        <xdr:cNvSpPr/>
      </xdr:nvSpPr>
      <xdr:spPr>
        <a:xfrm>
          <a:off x="3746500" y="1304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136481</xdr:rowOff>
    </xdr:from>
    <xdr:ext cx="534377" cy="259045"/>
    <xdr:sp macro="" textlink="">
      <xdr:nvSpPr>
        <xdr:cNvPr id="174" name="テキスト ボックス 173">
          <a:extLst>
            <a:ext uri="{FF2B5EF4-FFF2-40B4-BE49-F238E27FC236}">
              <a16:creationId xmlns:a16="http://schemas.microsoft.com/office/drawing/2014/main" id="{00000000-0008-0000-0600-0000AE000000}"/>
            </a:ext>
          </a:extLst>
        </xdr:cNvPr>
        <xdr:cNvSpPr txBox="1"/>
      </xdr:nvSpPr>
      <xdr:spPr>
        <a:xfrm>
          <a:off x="3530111" y="12823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87122</xdr:rowOff>
    </xdr:from>
    <xdr:to>
      <xdr:col>15</xdr:col>
      <xdr:colOff>50800</xdr:colOff>
      <xdr:row>78</xdr:row>
      <xdr:rowOff>109548</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2019300" y="13460222"/>
          <a:ext cx="889000" cy="22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68052</xdr:rowOff>
    </xdr:from>
    <xdr:to>
      <xdr:col>15</xdr:col>
      <xdr:colOff>101600</xdr:colOff>
      <xdr:row>76</xdr:row>
      <xdr:rowOff>169652</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2857500" y="1309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14729</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2641111" y="1287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87122</xdr:rowOff>
    </xdr:from>
    <xdr:to>
      <xdr:col>10</xdr:col>
      <xdr:colOff>114300</xdr:colOff>
      <xdr:row>78</xdr:row>
      <xdr:rowOff>98437</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1130300" y="13460222"/>
          <a:ext cx="889000" cy="11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66337</xdr:rowOff>
    </xdr:from>
    <xdr:to>
      <xdr:col>10</xdr:col>
      <xdr:colOff>165100</xdr:colOff>
      <xdr:row>76</xdr:row>
      <xdr:rowOff>167937</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1968500" y="1309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13014</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1752111" y="1287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73400</xdr:rowOff>
    </xdr:from>
    <xdr:to>
      <xdr:col>6</xdr:col>
      <xdr:colOff>38100</xdr:colOff>
      <xdr:row>77</xdr:row>
      <xdr:rowOff>3550</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1079500" y="1310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20078</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863111" y="1287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159355</xdr:rowOff>
    </xdr:from>
    <xdr:to>
      <xdr:col>24</xdr:col>
      <xdr:colOff>114300</xdr:colOff>
      <xdr:row>77</xdr:row>
      <xdr:rowOff>89505</xdr:rowOff>
    </xdr:to>
    <xdr:sp macro="" textlink="">
      <xdr:nvSpPr>
        <xdr:cNvPr id="188" name="楕円 187">
          <a:extLst>
            <a:ext uri="{FF2B5EF4-FFF2-40B4-BE49-F238E27FC236}">
              <a16:creationId xmlns:a16="http://schemas.microsoft.com/office/drawing/2014/main" id="{00000000-0008-0000-0600-0000BC000000}"/>
            </a:ext>
          </a:extLst>
        </xdr:cNvPr>
        <xdr:cNvSpPr/>
      </xdr:nvSpPr>
      <xdr:spPr>
        <a:xfrm>
          <a:off x="4584700" y="1318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137782</xdr:rowOff>
    </xdr:from>
    <xdr:ext cx="534377" cy="259045"/>
    <xdr:sp macro="" textlink="">
      <xdr:nvSpPr>
        <xdr:cNvPr id="189" name="維持補修費該当値テキスト">
          <a:extLst>
            <a:ext uri="{FF2B5EF4-FFF2-40B4-BE49-F238E27FC236}">
              <a16:creationId xmlns:a16="http://schemas.microsoft.com/office/drawing/2014/main" id="{00000000-0008-0000-0600-0000BD000000}"/>
            </a:ext>
          </a:extLst>
        </xdr:cNvPr>
        <xdr:cNvSpPr txBox="1"/>
      </xdr:nvSpPr>
      <xdr:spPr>
        <a:xfrm>
          <a:off x="4686300" y="13167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64622</xdr:rowOff>
    </xdr:from>
    <xdr:to>
      <xdr:col>20</xdr:col>
      <xdr:colOff>38100</xdr:colOff>
      <xdr:row>77</xdr:row>
      <xdr:rowOff>166222</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3746500" y="1326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157349</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562428" y="13358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58748</xdr:rowOff>
    </xdr:from>
    <xdr:to>
      <xdr:col>15</xdr:col>
      <xdr:colOff>101600</xdr:colOff>
      <xdr:row>78</xdr:row>
      <xdr:rowOff>160348</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2857500" y="1343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151475</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673428" y="13524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36322</xdr:rowOff>
    </xdr:from>
    <xdr:to>
      <xdr:col>10</xdr:col>
      <xdr:colOff>165100</xdr:colOff>
      <xdr:row>78</xdr:row>
      <xdr:rowOff>137922</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1968500" y="13409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129049</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784428" y="13502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47637</xdr:rowOff>
    </xdr:from>
    <xdr:to>
      <xdr:col>6</xdr:col>
      <xdr:colOff>38100</xdr:colOff>
      <xdr:row>78</xdr:row>
      <xdr:rowOff>149237</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1079500" y="13420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140364</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895428" y="13513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a:extLst>
            <a:ext uri="{FF2B5EF4-FFF2-40B4-BE49-F238E27FC236}">
              <a16:creationId xmlns:a16="http://schemas.microsoft.com/office/drawing/2014/main" id="{00000000-0008-0000-0600-0000C6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7" name="直線コネクタ 206">
          <a:extLst>
            <a:ext uri="{FF2B5EF4-FFF2-40B4-BE49-F238E27FC236}">
              <a16:creationId xmlns:a16="http://schemas.microsoft.com/office/drawing/2014/main" id="{00000000-0008-0000-0600-0000CF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17594</xdr:rowOff>
    </xdr:from>
    <xdr:to>
      <xdr:col>24</xdr:col>
      <xdr:colOff>62865</xdr:colOff>
      <xdr:row>99</xdr:row>
      <xdr:rowOff>144218</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619544"/>
          <a:ext cx="1270" cy="1498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148045</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7121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144218</xdr:rowOff>
    </xdr:from>
    <xdr:to>
      <xdr:col>24</xdr:col>
      <xdr:colOff>152400</xdr:colOff>
      <xdr:row>99</xdr:row>
      <xdr:rowOff>144218</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7117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135721</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394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17594</xdr:rowOff>
    </xdr:from>
    <xdr:to>
      <xdr:col>24</xdr:col>
      <xdr:colOff>152400</xdr:colOff>
      <xdr:row>91</xdr:row>
      <xdr:rowOff>17594</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619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155626</xdr:rowOff>
    </xdr:from>
    <xdr:to>
      <xdr:col>24</xdr:col>
      <xdr:colOff>63500</xdr:colOff>
      <xdr:row>96</xdr:row>
      <xdr:rowOff>111615</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3797300" y="16100476"/>
          <a:ext cx="838200" cy="470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34397</xdr:rowOff>
    </xdr:from>
    <xdr:ext cx="599010"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4935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55970</xdr:rowOff>
    </xdr:from>
    <xdr:to>
      <xdr:col>24</xdr:col>
      <xdr:colOff>114300</xdr:colOff>
      <xdr:row>96</xdr:row>
      <xdr:rowOff>157570</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515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111615</xdr:rowOff>
    </xdr:from>
    <xdr:to>
      <xdr:col>19</xdr:col>
      <xdr:colOff>177800</xdr:colOff>
      <xdr:row>97</xdr:row>
      <xdr:rowOff>20360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6570815"/>
          <a:ext cx="889000" cy="80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40317</xdr:rowOff>
    </xdr:from>
    <xdr:to>
      <xdr:col>20</xdr:col>
      <xdr:colOff>38100</xdr:colOff>
      <xdr:row>98</xdr:row>
      <xdr:rowOff>141917</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84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133044</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93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20360</xdr:rowOff>
    </xdr:from>
    <xdr:to>
      <xdr:col>15</xdr:col>
      <xdr:colOff>50800</xdr:colOff>
      <xdr:row>97</xdr:row>
      <xdr:rowOff>56566</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019300" y="16651010"/>
          <a:ext cx="889000" cy="36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53391</xdr:rowOff>
    </xdr:from>
    <xdr:to>
      <xdr:col>15</xdr:col>
      <xdr:colOff>101600</xdr:colOff>
      <xdr:row>98</xdr:row>
      <xdr:rowOff>154991</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85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146118</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948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150640</xdr:rowOff>
    </xdr:from>
    <xdr:to>
      <xdr:col>10</xdr:col>
      <xdr:colOff>114300</xdr:colOff>
      <xdr:row>97</xdr:row>
      <xdr:rowOff>56566</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1130300" y="16609840"/>
          <a:ext cx="889000" cy="77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76730</xdr:rowOff>
    </xdr:from>
    <xdr:to>
      <xdr:col>10</xdr:col>
      <xdr:colOff>165100</xdr:colOff>
      <xdr:row>99</xdr:row>
      <xdr:rowOff>6880</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87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169457</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971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82347</xdr:rowOff>
    </xdr:from>
    <xdr:to>
      <xdr:col>6</xdr:col>
      <xdr:colOff>38100</xdr:colOff>
      <xdr:row>99</xdr:row>
      <xdr:rowOff>12497</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88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3624</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97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104826</xdr:rowOff>
    </xdr:from>
    <xdr:to>
      <xdr:col>24</xdr:col>
      <xdr:colOff>114300</xdr:colOff>
      <xdr:row>94</xdr:row>
      <xdr:rowOff>34976</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04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127703</xdr:rowOff>
    </xdr:from>
    <xdr:ext cx="599010"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5901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60815</xdr:rowOff>
    </xdr:from>
    <xdr:to>
      <xdr:col>20</xdr:col>
      <xdr:colOff>38100</xdr:colOff>
      <xdr:row>96</xdr:row>
      <xdr:rowOff>162415</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52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7492</xdr:rowOff>
    </xdr:from>
    <xdr:ext cx="59901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497795" y="16295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141010</xdr:rowOff>
    </xdr:from>
    <xdr:to>
      <xdr:col>15</xdr:col>
      <xdr:colOff>101600</xdr:colOff>
      <xdr:row>97</xdr:row>
      <xdr:rowOff>71160</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600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87687</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375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5766</xdr:rowOff>
    </xdr:from>
    <xdr:to>
      <xdr:col>10</xdr:col>
      <xdr:colOff>165100</xdr:colOff>
      <xdr:row>97</xdr:row>
      <xdr:rowOff>107366</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63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123893</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411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99840</xdr:rowOff>
    </xdr:from>
    <xdr:to>
      <xdr:col>6</xdr:col>
      <xdr:colOff>38100</xdr:colOff>
      <xdr:row>97</xdr:row>
      <xdr:rowOff>29990</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55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46517</xdr:rowOff>
    </xdr:from>
    <xdr:ext cx="59901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30795" y="16334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73677</xdr:rowOff>
    </xdr:from>
    <xdr:ext cx="595419"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008581" y="6588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補助費等グラフ枠">
          <a:extLst>
            <a:ext uri="{FF2B5EF4-FFF2-40B4-BE49-F238E27FC236}">
              <a16:creationId xmlns:a16="http://schemas.microsoft.com/office/drawing/2014/main" id="{00000000-0008-0000-0600-000019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145967</xdr:rowOff>
    </xdr:from>
    <xdr:to>
      <xdr:col>54</xdr:col>
      <xdr:colOff>189865</xdr:colOff>
      <xdr:row>39</xdr:row>
      <xdr:rowOff>136260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flipV="1">
          <a:off x="10475595" y="5460917"/>
          <a:ext cx="1270" cy="1361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140087</xdr:rowOff>
    </xdr:from>
    <xdr:ext cx="534377" cy="259045"/>
    <xdr:sp macro="" textlink="">
      <xdr:nvSpPr>
        <xdr:cNvPr id="283" name="補助費等最小値テキスト">
          <a:extLst>
            <a:ext uri="{FF2B5EF4-FFF2-40B4-BE49-F238E27FC236}">
              <a16:creationId xmlns:a16="http://schemas.microsoft.com/office/drawing/2014/main" id="{00000000-0008-0000-0600-00001B010000}"/>
            </a:ext>
          </a:extLst>
        </xdr:cNvPr>
        <xdr:cNvSpPr txBox="1"/>
      </xdr:nvSpPr>
      <xdr:spPr>
        <a:xfrm>
          <a:off x="10528300" y="6826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136260</xdr:rowOff>
    </xdr:from>
    <xdr:to>
      <xdr:col>55</xdr:col>
      <xdr:colOff>88900</xdr:colOff>
      <xdr:row>39</xdr:row>
      <xdr:rowOff>136260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10388600" y="6822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92644</xdr:rowOff>
    </xdr:from>
    <xdr:ext cx="599010" cy="259045"/>
    <xdr:sp macro="" textlink="">
      <xdr:nvSpPr>
        <xdr:cNvPr id="285" name="補助費等最大値テキスト">
          <a:extLst>
            <a:ext uri="{FF2B5EF4-FFF2-40B4-BE49-F238E27FC236}">
              <a16:creationId xmlns:a16="http://schemas.microsoft.com/office/drawing/2014/main" id="{00000000-0008-0000-0600-00001D010000}"/>
            </a:ext>
          </a:extLst>
        </xdr:cNvPr>
        <xdr:cNvSpPr txBox="1"/>
      </xdr:nvSpPr>
      <xdr:spPr>
        <a:xfrm>
          <a:off x="10528300" y="5236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145967</xdr:rowOff>
    </xdr:from>
    <xdr:to>
      <xdr:col>55</xdr:col>
      <xdr:colOff>88900</xdr:colOff>
      <xdr:row>31</xdr:row>
      <xdr:rowOff>145967</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5460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49833</xdr:rowOff>
    </xdr:from>
    <xdr:to>
      <xdr:col>55</xdr:col>
      <xdr:colOff>0</xdr:colOff>
      <xdr:row>37</xdr:row>
      <xdr:rowOff>64049</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9639300" y="5879133"/>
          <a:ext cx="838200" cy="528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28118</xdr:rowOff>
    </xdr:from>
    <xdr:ext cx="599010" cy="259045"/>
    <xdr:sp macro="" textlink="">
      <xdr:nvSpPr>
        <xdr:cNvPr id="288" name="補助費等平均値テキスト">
          <a:extLst>
            <a:ext uri="{FF2B5EF4-FFF2-40B4-BE49-F238E27FC236}">
              <a16:creationId xmlns:a16="http://schemas.microsoft.com/office/drawing/2014/main" id="{00000000-0008-0000-0600-000020010000}"/>
            </a:ext>
          </a:extLst>
        </xdr:cNvPr>
        <xdr:cNvSpPr txBox="1"/>
      </xdr:nvSpPr>
      <xdr:spPr>
        <a:xfrm>
          <a:off x="10528300" y="63717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49691</xdr:rowOff>
    </xdr:from>
    <xdr:to>
      <xdr:col>55</xdr:col>
      <xdr:colOff>50800</xdr:colOff>
      <xdr:row>37</xdr:row>
      <xdr:rowOff>151291</xdr:rowOff>
    </xdr:to>
    <xdr:sp macro="" textlink="">
      <xdr:nvSpPr>
        <xdr:cNvPr id="289" name="フローチャート: 判断 288">
          <a:extLst>
            <a:ext uri="{FF2B5EF4-FFF2-40B4-BE49-F238E27FC236}">
              <a16:creationId xmlns:a16="http://schemas.microsoft.com/office/drawing/2014/main" id="{00000000-0008-0000-0600-000021010000}"/>
            </a:ext>
          </a:extLst>
        </xdr:cNvPr>
        <xdr:cNvSpPr/>
      </xdr:nvSpPr>
      <xdr:spPr>
        <a:xfrm>
          <a:off x="10426700" y="6393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49833</xdr:rowOff>
    </xdr:from>
    <xdr:to>
      <xdr:col>50</xdr:col>
      <xdr:colOff>114300</xdr:colOff>
      <xdr:row>38</xdr:row>
      <xdr:rowOff>86055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8750300" y="5879133"/>
          <a:ext cx="889000" cy="722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169958</xdr:rowOff>
    </xdr:from>
    <xdr:to>
      <xdr:col>50</xdr:col>
      <xdr:colOff>165100</xdr:colOff>
      <xdr:row>35</xdr:row>
      <xdr:rowOff>100108</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9588500" y="599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91235</xdr:rowOff>
    </xdr:from>
    <xdr:ext cx="599010"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9339795" y="6091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17829</xdr:rowOff>
    </xdr:from>
    <xdr:to>
      <xdr:col>45</xdr:col>
      <xdr:colOff>177800</xdr:colOff>
      <xdr:row>38</xdr:row>
      <xdr:rowOff>86055</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7861300" y="6532929"/>
          <a:ext cx="889000" cy="68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146290</xdr:rowOff>
    </xdr:from>
    <xdr:to>
      <xdr:col>46</xdr:col>
      <xdr:colOff>38100</xdr:colOff>
      <xdr:row>38</xdr:row>
      <xdr:rowOff>76440</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8699500" y="648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92967</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8450795" y="6265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17829</xdr:rowOff>
    </xdr:from>
    <xdr:to>
      <xdr:col>41</xdr:col>
      <xdr:colOff>50800</xdr:colOff>
      <xdr:row>38</xdr:row>
      <xdr:rowOff>84596</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6972300" y="6532929"/>
          <a:ext cx="889000" cy="66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158417</xdr:rowOff>
    </xdr:from>
    <xdr:to>
      <xdr:col>41</xdr:col>
      <xdr:colOff>101600</xdr:colOff>
      <xdr:row>38</xdr:row>
      <xdr:rowOff>88567</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7810500" y="650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79694</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7561795" y="6594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161263</xdr:rowOff>
    </xdr:from>
    <xdr:to>
      <xdr:col>36</xdr:col>
      <xdr:colOff>165100</xdr:colOff>
      <xdr:row>38</xdr:row>
      <xdr:rowOff>91413</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6921500" y="650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107940</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6672795" y="6280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13249</xdr:rowOff>
    </xdr:from>
    <xdr:to>
      <xdr:col>55</xdr:col>
      <xdr:colOff>50800</xdr:colOff>
      <xdr:row>37</xdr:row>
      <xdr:rowOff>114849</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10426700" y="635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36126</xdr:rowOff>
    </xdr:from>
    <xdr:ext cx="599010" cy="259045"/>
    <xdr:sp macro="" textlink="">
      <xdr:nvSpPr>
        <xdr:cNvPr id="307" name="補助費等該当値テキスト">
          <a:extLst>
            <a:ext uri="{FF2B5EF4-FFF2-40B4-BE49-F238E27FC236}">
              <a16:creationId xmlns:a16="http://schemas.microsoft.com/office/drawing/2014/main" id="{00000000-0008-0000-0600-000033010000}"/>
            </a:ext>
          </a:extLst>
        </xdr:cNvPr>
        <xdr:cNvSpPr txBox="1"/>
      </xdr:nvSpPr>
      <xdr:spPr>
        <a:xfrm>
          <a:off x="10528300" y="6208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170483</xdr:rowOff>
    </xdr:from>
    <xdr:to>
      <xdr:col>50</xdr:col>
      <xdr:colOff>165100</xdr:colOff>
      <xdr:row>34</xdr:row>
      <xdr:rowOff>100633</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9588500" y="5828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117160</xdr:rowOff>
    </xdr:from>
    <xdr:ext cx="59901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339795" y="5603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35255</xdr:rowOff>
    </xdr:from>
    <xdr:to>
      <xdr:col>46</xdr:col>
      <xdr:colOff>38100</xdr:colOff>
      <xdr:row>38</xdr:row>
      <xdr:rowOff>136855</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8699500" y="6550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127982</xdr:rowOff>
    </xdr:from>
    <xdr:ext cx="59901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450795" y="664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138480</xdr:rowOff>
    </xdr:from>
    <xdr:to>
      <xdr:col>41</xdr:col>
      <xdr:colOff>101600</xdr:colOff>
      <xdr:row>38</xdr:row>
      <xdr:rowOff>68630</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7810500" y="648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85157</xdr:rowOff>
    </xdr:from>
    <xdr:ext cx="59901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561795" y="6257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33796</xdr:rowOff>
    </xdr:from>
    <xdr:to>
      <xdr:col>36</xdr:col>
      <xdr:colOff>165100</xdr:colOff>
      <xdr:row>38</xdr:row>
      <xdr:rowOff>135396</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6921500" y="6548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126523</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6672795" y="6641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a:extLst>
            <a:ext uri="{FF2B5EF4-FFF2-40B4-BE49-F238E27FC236}">
              <a16:creationId xmlns:a16="http://schemas.microsoft.com/office/drawing/2014/main" id="{00000000-0008-0000-06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168896</xdr:rowOff>
    </xdr:from>
    <xdr:to>
      <xdr:col>54</xdr:col>
      <xdr:colOff>189865</xdr:colOff>
      <xdr:row>58</xdr:row>
      <xdr:rowOff>165490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flipV="1">
          <a:off x="10475595" y="8741396"/>
          <a:ext cx="1270" cy="13681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169317</xdr:rowOff>
    </xdr:from>
    <xdr:ext cx="534377" cy="259045"/>
    <xdr:sp macro="" textlink="">
      <xdr:nvSpPr>
        <xdr:cNvPr id="340" name="普通建設事業費最小値テキスト">
          <a:extLst>
            <a:ext uri="{FF2B5EF4-FFF2-40B4-BE49-F238E27FC236}">
              <a16:creationId xmlns:a16="http://schemas.microsoft.com/office/drawing/2014/main" id="{00000000-0008-0000-0600-000054010000}"/>
            </a:ext>
          </a:extLst>
        </xdr:cNvPr>
        <xdr:cNvSpPr txBox="1"/>
      </xdr:nvSpPr>
      <xdr:spPr>
        <a:xfrm>
          <a:off x="10528300" y="10113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165490</xdr:rowOff>
    </xdr:from>
    <xdr:to>
      <xdr:col>55</xdr:col>
      <xdr:colOff>88900</xdr:colOff>
      <xdr:row>58</xdr:row>
      <xdr:rowOff>165490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10109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115573</xdr:rowOff>
    </xdr:from>
    <xdr:ext cx="599010" cy="259045"/>
    <xdr:sp macro="" textlink="">
      <xdr:nvSpPr>
        <xdr:cNvPr id="342" name="普通建設事業費最大値テキスト">
          <a:extLst>
            <a:ext uri="{FF2B5EF4-FFF2-40B4-BE49-F238E27FC236}">
              <a16:creationId xmlns:a16="http://schemas.microsoft.com/office/drawing/2014/main" id="{00000000-0008-0000-0600-000056010000}"/>
            </a:ext>
          </a:extLst>
        </xdr:cNvPr>
        <xdr:cNvSpPr txBox="1"/>
      </xdr:nvSpPr>
      <xdr:spPr>
        <a:xfrm>
          <a:off x="10528300" y="8516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168896</xdr:rowOff>
    </xdr:from>
    <xdr:to>
      <xdr:col>55</xdr:col>
      <xdr:colOff>88900</xdr:colOff>
      <xdr:row>50</xdr:row>
      <xdr:rowOff>168896</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8741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149301</xdr:rowOff>
    </xdr:from>
    <xdr:to>
      <xdr:col>55</xdr:col>
      <xdr:colOff>0</xdr:colOff>
      <xdr:row>57</xdr:row>
      <xdr:rowOff>6362</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9639300" y="9750501"/>
          <a:ext cx="838200" cy="28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111306</xdr:rowOff>
    </xdr:from>
    <xdr:ext cx="599010" cy="259045"/>
    <xdr:sp macro="" textlink="">
      <xdr:nvSpPr>
        <xdr:cNvPr id="345" name="普通建設事業費平均値テキスト">
          <a:extLst>
            <a:ext uri="{FF2B5EF4-FFF2-40B4-BE49-F238E27FC236}">
              <a16:creationId xmlns:a16="http://schemas.microsoft.com/office/drawing/2014/main" id="{00000000-0008-0000-0600-000059010000}"/>
            </a:ext>
          </a:extLst>
        </xdr:cNvPr>
        <xdr:cNvSpPr txBox="1"/>
      </xdr:nvSpPr>
      <xdr:spPr>
        <a:xfrm>
          <a:off x="10528300" y="97125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132879</xdr:rowOff>
    </xdr:from>
    <xdr:to>
      <xdr:col>55</xdr:col>
      <xdr:colOff>50800</xdr:colOff>
      <xdr:row>57</xdr:row>
      <xdr:rowOff>63029</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10426700" y="9734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149301</xdr:rowOff>
    </xdr:from>
    <xdr:to>
      <xdr:col>50</xdr:col>
      <xdr:colOff>114300</xdr:colOff>
      <xdr:row>57</xdr:row>
      <xdr:rowOff>62121</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8750300" y="9750501"/>
          <a:ext cx="889000" cy="84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126630</xdr:rowOff>
    </xdr:from>
    <xdr:to>
      <xdr:col>50</xdr:col>
      <xdr:colOff>165100</xdr:colOff>
      <xdr:row>57</xdr:row>
      <xdr:rowOff>56780</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9588500" y="972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47907</xdr:rowOff>
    </xdr:from>
    <xdr:ext cx="599010"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9339795" y="9820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148289</xdr:rowOff>
    </xdr:from>
    <xdr:to>
      <xdr:col>45</xdr:col>
      <xdr:colOff>177800</xdr:colOff>
      <xdr:row>57</xdr:row>
      <xdr:rowOff>62121</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7861300" y="9749489"/>
          <a:ext cx="889000" cy="85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145528</xdr:rowOff>
    </xdr:from>
    <xdr:to>
      <xdr:col>46</xdr:col>
      <xdr:colOff>38100</xdr:colOff>
      <xdr:row>57</xdr:row>
      <xdr:rowOff>75678</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8699500" y="974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92205</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8450795" y="9521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142502</xdr:rowOff>
    </xdr:from>
    <xdr:to>
      <xdr:col>41</xdr:col>
      <xdr:colOff>50800</xdr:colOff>
      <xdr:row>56</xdr:row>
      <xdr:rowOff>148289</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6972300" y="9743702"/>
          <a:ext cx="889000" cy="5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17468</xdr:rowOff>
    </xdr:from>
    <xdr:to>
      <xdr:col>41</xdr:col>
      <xdr:colOff>101600</xdr:colOff>
      <xdr:row>57</xdr:row>
      <xdr:rowOff>119068</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7810500" y="979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110195</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7561795" y="9882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121533</xdr:rowOff>
    </xdr:from>
    <xdr:to>
      <xdr:col>36</xdr:col>
      <xdr:colOff>165100</xdr:colOff>
      <xdr:row>57</xdr:row>
      <xdr:rowOff>51683</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6921500" y="9722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42810</xdr:rowOff>
    </xdr:from>
    <xdr:ext cx="59901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672795" y="9815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127012</xdr:rowOff>
    </xdr:from>
    <xdr:to>
      <xdr:col>55</xdr:col>
      <xdr:colOff>50800</xdr:colOff>
      <xdr:row>57</xdr:row>
      <xdr:rowOff>57162</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10426700" y="972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149889</xdr:rowOff>
    </xdr:from>
    <xdr:ext cx="599010" cy="259045"/>
    <xdr:sp macro="" textlink="">
      <xdr:nvSpPr>
        <xdr:cNvPr id="364" name="普通建設事業費該当値テキスト">
          <a:extLst>
            <a:ext uri="{FF2B5EF4-FFF2-40B4-BE49-F238E27FC236}">
              <a16:creationId xmlns:a16="http://schemas.microsoft.com/office/drawing/2014/main" id="{00000000-0008-0000-0600-00006C010000}"/>
            </a:ext>
          </a:extLst>
        </xdr:cNvPr>
        <xdr:cNvSpPr txBox="1"/>
      </xdr:nvSpPr>
      <xdr:spPr>
        <a:xfrm>
          <a:off x="10528300" y="9579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98501</xdr:rowOff>
    </xdr:from>
    <xdr:to>
      <xdr:col>50</xdr:col>
      <xdr:colOff>165100</xdr:colOff>
      <xdr:row>57</xdr:row>
      <xdr:rowOff>28651</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9588500" y="9699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45178</xdr:rowOff>
    </xdr:from>
    <xdr:ext cx="59901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339795" y="9474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11321</xdr:rowOff>
    </xdr:from>
    <xdr:to>
      <xdr:col>46</xdr:col>
      <xdr:colOff>38100</xdr:colOff>
      <xdr:row>57</xdr:row>
      <xdr:rowOff>112921</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8699500" y="9783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104048</xdr:rowOff>
    </xdr:from>
    <xdr:ext cx="59901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450795" y="9876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97489</xdr:rowOff>
    </xdr:from>
    <xdr:to>
      <xdr:col>41</xdr:col>
      <xdr:colOff>101600</xdr:colOff>
      <xdr:row>57</xdr:row>
      <xdr:rowOff>27639</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7810500" y="969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44166</xdr:rowOff>
    </xdr:from>
    <xdr:ext cx="59901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561795" y="9473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91702</xdr:rowOff>
    </xdr:from>
    <xdr:to>
      <xdr:col>36</xdr:col>
      <xdr:colOff>165100</xdr:colOff>
      <xdr:row>57</xdr:row>
      <xdr:rowOff>21852</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6921500" y="9692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38379</xdr:rowOff>
    </xdr:from>
    <xdr:ext cx="59901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672795" y="9468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128613</xdr:rowOff>
    </xdr:from>
    <xdr:to>
      <xdr:col>54</xdr:col>
      <xdr:colOff>189865</xdr:colOff>
      <xdr:row>78</xdr:row>
      <xdr:rowOff>21268</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flipV="1">
          <a:off x="10475595" y="12130113"/>
          <a:ext cx="1270" cy="1264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25095</xdr:rowOff>
    </xdr:from>
    <xdr:ext cx="378565" cy="259045"/>
    <xdr:sp macro="" textlink="">
      <xdr:nvSpPr>
        <xdr:cNvPr id="393" name="普通建設事業費 （ うち新規整備　）最小値テキスト">
          <a:extLst>
            <a:ext uri="{FF2B5EF4-FFF2-40B4-BE49-F238E27FC236}">
              <a16:creationId xmlns:a16="http://schemas.microsoft.com/office/drawing/2014/main" id="{00000000-0008-0000-0600-000089010000}"/>
            </a:ext>
          </a:extLst>
        </xdr:cNvPr>
        <xdr:cNvSpPr txBox="1"/>
      </xdr:nvSpPr>
      <xdr:spPr>
        <a:xfrm>
          <a:off x="10528300" y="133981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21268</xdr:rowOff>
    </xdr:from>
    <xdr:to>
      <xdr:col>55</xdr:col>
      <xdr:colOff>88900</xdr:colOff>
      <xdr:row>78</xdr:row>
      <xdr:rowOff>21268</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10388600" y="13394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75290</xdr:rowOff>
    </xdr:from>
    <xdr:ext cx="599010" cy="259045"/>
    <xdr:sp macro="" textlink="">
      <xdr:nvSpPr>
        <xdr:cNvPr id="395" name="普通建設事業費 （ うち新規整備　）最大値テキスト">
          <a:extLst>
            <a:ext uri="{FF2B5EF4-FFF2-40B4-BE49-F238E27FC236}">
              <a16:creationId xmlns:a16="http://schemas.microsoft.com/office/drawing/2014/main" id="{00000000-0008-0000-0600-00008B010000}"/>
            </a:ext>
          </a:extLst>
        </xdr:cNvPr>
        <xdr:cNvSpPr txBox="1"/>
      </xdr:nvSpPr>
      <xdr:spPr>
        <a:xfrm>
          <a:off x="10528300" y="11905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128613</xdr:rowOff>
    </xdr:from>
    <xdr:to>
      <xdr:col>55</xdr:col>
      <xdr:colOff>88900</xdr:colOff>
      <xdr:row>70</xdr:row>
      <xdr:rowOff>128613</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2130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43511</xdr:rowOff>
    </xdr:from>
    <xdr:to>
      <xdr:col>55</xdr:col>
      <xdr:colOff>0</xdr:colOff>
      <xdr:row>75</xdr:row>
      <xdr:rowOff>47734</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9639300" y="12902261"/>
          <a:ext cx="838200" cy="4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30334</xdr:rowOff>
    </xdr:from>
    <xdr:ext cx="534377" cy="259045"/>
    <xdr:sp macro="" textlink="">
      <xdr:nvSpPr>
        <xdr:cNvPr id="398" name="普通建設事業費 （ うち新規整備　）平均値テキスト">
          <a:extLst>
            <a:ext uri="{FF2B5EF4-FFF2-40B4-BE49-F238E27FC236}">
              <a16:creationId xmlns:a16="http://schemas.microsoft.com/office/drawing/2014/main" id="{00000000-0008-0000-0600-00008E010000}"/>
            </a:ext>
          </a:extLst>
        </xdr:cNvPr>
        <xdr:cNvSpPr txBox="1"/>
      </xdr:nvSpPr>
      <xdr:spPr>
        <a:xfrm>
          <a:off x="10528300" y="130605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51907</xdr:rowOff>
    </xdr:from>
    <xdr:to>
      <xdr:col>55</xdr:col>
      <xdr:colOff>50800</xdr:colOff>
      <xdr:row>76</xdr:row>
      <xdr:rowOff>153507</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10426700" y="13082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43511</xdr:rowOff>
    </xdr:from>
    <xdr:to>
      <xdr:col>50</xdr:col>
      <xdr:colOff>114300</xdr:colOff>
      <xdr:row>77</xdr:row>
      <xdr:rowOff>37705</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8750300" y="12902261"/>
          <a:ext cx="889000" cy="337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52656</xdr:rowOff>
    </xdr:from>
    <xdr:to>
      <xdr:col>50</xdr:col>
      <xdr:colOff>165100</xdr:colOff>
      <xdr:row>76</xdr:row>
      <xdr:rowOff>154256</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9588500" y="1308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145383</xdr:rowOff>
    </xdr:from>
    <xdr:ext cx="534377"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9372111" y="13175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37705</xdr:rowOff>
    </xdr:from>
    <xdr:to>
      <xdr:col>45</xdr:col>
      <xdr:colOff>177800</xdr:colOff>
      <xdr:row>77</xdr:row>
      <xdr:rowOff>73377</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7861300" y="13239355"/>
          <a:ext cx="889000" cy="35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68726</xdr:rowOff>
    </xdr:from>
    <xdr:to>
      <xdr:col>46</xdr:col>
      <xdr:colOff>38100</xdr:colOff>
      <xdr:row>76</xdr:row>
      <xdr:rowOff>170326</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8699500" y="1309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15403</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8483111" y="1287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58576</xdr:rowOff>
    </xdr:from>
    <xdr:to>
      <xdr:col>41</xdr:col>
      <xdr:colOff>50800</xdr:colOff>
      <xdr:row>77</xdr:row>
      <xdr:rowOff>73377</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6972300" y="13260226"/>
          <a:ext cx="889000" cy="14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91312</xdr:rowOff>
    </xdr:from>
    <xdr:to>
      <xdr:col>41</xdr:col>
      <xdr:colOff>101600</xdr:colOff>
      <xdr:row>77</xdr:row>
      <xdr:rowOff>21462</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7810500" y="13121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37988</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7594111" y="12896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96798</xdr:rowOff>
    </xdr:from>
    <xdr:to>
      <xdr:col>36</xdr:col>
      <xdr:colOff>165100</xdr:colOff>
      <xdr:row>76</xdr:row>
      <xdr:rowOff>26947</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6921500" y="1295554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43475</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6705111" y="12730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168384</xdr:rowOff>
    </xdr:from>
    <xdr:to>
      <xdr:col>55</xdr:col>
      <xdr:colOff>50800</xdr:colOff>
      <xdr:row>75</xdr:row>
      <xdr:rowOff>98534</xdr:rowOff>
    </xdr:to>
    <xdr:sp macro="" textlink="">
      <xdr:nvSpPr>
        <xdr:cNvPr id="416" name="楕円 415">
          <a:extLst>
            <a:ext uri="{FF2B5EF4-FFF2-40B4-BE49-F238E27FC236}">
              <a16:creationId xmlns:a16="http://schemas.microsoft.com/office/drawing/2014/main" id="{00000000-0008-0000-0600-0000A0010000}"/>
            </a:ext>
          </a:extLst>
        </xdr:cNvPr>
        <xdr:cNvSpPr/>
      </xdr:nvSpPr>
      <xdr:spPr>
        <a:xfrm>
          <a:off x="10426700" y="1285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19811</xdr:rowOff>
    </xdr:from>
    <xdr:ext cx="534377" cy="259045"/>
    <xdr:sp macro="" textlink="">
      <xdr:nvSpPr>
        <xdr:cNvPr id="417" name="普通建設事業費 （ うち新規整備　）該当値テキスト">
          <a:extLst>
            <a:ext uri="{FF2B5EF4-FFF2-40B4-BE49-F238E27FC236}">
              <a16:creationId xmlns:a16="http://schemas.microsoft.com/office/drawing/2014/main" id="{00000000-0008-0000-0600-0000A1010000}"/>
            </a:ext>
          </a:extLst>
        </xdr:cNvPr>
        <xdr:cNvSpPr txBox="1"/>
      </xdr:nvSpPr>
      <xdr:spPr>
        <a:xfrm>
          <a:off x="10528300" y="12707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164161</xdr:rowOff>
    </xdr:from>
    <xdr:to>
      <xdr:col>50</xdr:col>
      <xdr:colOff>165100</xdr:colOff>
      <xdr:row>75</xdr:row>
      <xdr:rowOff>94311</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9588500" y="1285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110838</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372111" y="12626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158355</xdr:rowOff>
    </xdr:from>
    <xdr:to>
      <xdr:col>46</xdr:col>
      <xdr:colOff>38100</xdr:colOff>
      <xdr:row>77</xdr:row>
      <xdr:rowOff>88505</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8699500" y="1318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79632</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483111" y="13281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22577</xdr:rowOff>
    </xdr:from>
    <xdr:to>
      <xdr:col>41</xdr:col>
      <xdr:colOff>101600</xdr:colOff>
      <xdr:row>77</xdr:row>
      <xdr:rowOff>124177</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7810500" y="13224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115304</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3316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7776</xdr:rowOff>
    </xdr:from>
    <xdr:to>
      <xdr:col>36</xdr:col>
      <xdr:colOff>165100</xdr:colOff>
      <xdr:row>77</xdr:row>
      <xdr:rowOff>109376</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6921500" y="1320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100503</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3302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113866</xdr:rowOff>
    </xdr:from>
    <xdr:to>
      <xdr:col>54</xdr:col>
      <xdr:colOff>189865</xdr:colOff>
      <xdr:row>98</xdr:row>
      <xdr:rowOff>123227</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flipV="1">
          <a:off x="10475595" y="15715816"/>
          <a:ext cx="1270" cy="1209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127054</xdr:rowOff>
    </xdr:from>
    <xdr:ext cx="469744" cy="259045"/>
    <xdr:sp macro="" textlink="">
      <xdr:nvSpPr>
        <xdr:cNvPr id="448" name="普通建設事業費 （ うち更新整備　）最小値テキスト">
          <a:extLst>
            <a:ext uri="{FF2B5EF4-FFF2-40B4-BE49-F238E27FC236}">
              <a16:creationId xmlns:a16="http://schemas.microsoft.com/office/drawing/2014/main" id="{00000000-0008-0000-0600-0000C0010000}"/>
            </a:ext>
          </a:extLst>
        </xdr:cNvPr>
        <xdr:cNvSpPr txBox="1"/>
      </xdr:nvSpPr>
      <xdr:spPr>
        <a:xfrm>
          <a:off x="10528300" y="16929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123227</xdr:rowOff>
    </xdr:from>
    <xdr:to>
      <xdr:col>55</xdr:col>
      <xdr:colOff>88900</xdr:colOff>
      <xdr:row>98</xdr:row>
      <xdr:rowOff>123227</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10388600" y="16925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60543</xdr:rowOff>
    </xdr:from>
    <xdr:ext cx="599010" cy="259045"/>
    <xdr:sp macro="" textlink="">
      <xdr:nvSpPr>
        <xdr:cNvPr id="450" name="普通建設事業費 （ うち更新整備　）最大値テキスト">
          <a:extLst>
            <a:ext uri="{FF2B5EF4-FFF2-40B4-BE49-F238E27FC236}">
              <a16:creationId xmlns:a16="http://schemas.microsoft.com/office/drawing/2014/main" id="{00000000-0008-0000-0600-0000C2010000}"/>
            </a:ext>
          </a:extLst>
        </xdr:cNvPr>
        <xdr:cNvSpPr txBox="1"/>
      </xdr:nvSpPr>
      <xdr:spPr>
        <a:xfrm>
          <a:off x="10528300" y="15491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113866</xdr:rowOff>
    </xdr:from>
    <xdr:to>
      <xdr:col>55</xdr:col>
      <xdr:colOff>88900</xdr:colOff>
      <xdr:row>91</xdr:row>
      <xdr:rowOff>113866</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10388600" y="15715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87737</xdr:rowOff>
    </xdr:from>
    <xdr:to>
      <xdr:col>55</xdr:col>
      <xdr:colOff>0</xdr:colOff>
      <xdr:row>97</xdr:row>
      <xdr:rowOff>107026</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9639300" y="16718387"/>
          <a:ext cx="838200" cy="19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39608</xdr:rowOff>
    </xdr:from>
    <xdr:ext cx="599010" cy="259045"/>
    <xdr:sp macro="" textlink="">
      <xdr:nvSpPr>
        <xdr:cNvPr id="453" name="普通建設事業費 （ うち更新整備　）平均値テキスト">
          <a:extLst>
            <a:ext uri="{FF2B5EF4-FFF2-40B4-BE49-F238E27FC236}">
              <a16:creationId xmlns:a16="http://schemas.microsoft.com/office/drawing/2014/main" id="{00000000-0008-0000-0600-0000C5010000}"/>
            </a:ext>
          </a:extLst>
        </xdr:cNvPr>
        <xdr:cNvSpPr txBox="1"/>
      </xdr:nvSpPr>
      <xdr:spPr>
        <a:xfrm>
          <a:off x="10528300" y="164988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16731</xdr:rowOff>
    </xdr:from>
    <xdr:to>
      <xdr:col>55</xdr:col>
      <xdr:colOff>50800</xdr:colOff>
      <xdr:row>97</xdr:row>
      <xdr:rowOff>118331</xdr:rowOff>
    </xdr:to>
    <xdr:sp macro="" textlink="">
      <xdr:nvSpPr>
        <xdr:cNvPr id="454" name="フローチャート: 判断 453">
          <a:extLst>
            <a:ext uri="{FF2B5EF4-FFF2-40B4-BE49-F238E27FC236}">
              <a16:creationId xmlns:a16="http://schemas.microsoft.com/office/drawing/2014/main" id="{00000000-0008-0000-0600-0000C6010000}"/>
            </a:ext>
          </a:extLst>
        </xdr:cNvPr>
        <xdr:cNvSpPr/>
      </xdr:nvSpPr>
      <xdr:spPr>
        <a:xfrm>
          <a:off x="10426700" y="16647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25712</xdr:rowOff>
    </xdr:from>
    <xdr:to>
      <xdr:col>50</xdr:col>
      <xdr:colOff>114300</xdr:colOff>
      <xdr:row>97</xdr:row>
      <xdr:rowOff>87737</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8750300" y="16656362"/>
          <a:ext cx="889000" cy="62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149033</xdr:rowOff>
    </xdr:from>
    <xdr:to>
      <xdr:col>50</xdr:col>
      <xdr:colOff>165100</xdr:colOff>
      <xdr:row>97</xdr:row>
      <xdr:rowOff>79183</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9588500" y="1660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95710</xdr:rowOff>
    </xdr:from>
    <xdr:ext cx="599010"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9339795" y="16383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93365</xdr:rowOff>
    </xdr:from>
    <xdr:to>
      <xdr:col>45</xdr:col>
      <xdr:colOff>177800</xdr:colOff>
      <xdr:row>97</xdr:row>
      <xdr:rowOff>25712</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7861300" y="16552565"/>
          <a:ext cx="889000" cy="103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2645</xdr:rowOff>
    </xdr:from>
    <xdr:to>
      <xdr:col>46</xdr:col>
      <xdr:colOff>38100</xdr:colOff>
      <xdr:row>97</xdr:row>
      <xdr:rowOff>104245</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8699500" y="1663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95372</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8450795" y="16726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93365</xdr:rowOff>
    </xdr:from>
    <xdr:to>
      <xdr:col>41</xdr:col>
      <xdr:colOff>50800</xdr:colOff>
      <xdr:row>96</xdr:row>
      <xdr:rowOff>104992</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6972300" y="16552565"/>
          <a:ext cx="889000" cy="11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34717</xdr:rowOff>
    </xdr:from>
    <xdr:to>
      <xdr:col>41</xdr:col>
      <xdr:colOff>101600</xdr:colOff>
      <xdr:row>97</xdr:row>
      <xdr:rowOff>136317</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7810500" y="166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127444</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7594111" y="16758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35415</xdr:rowOff>
    </xdr:from>
    <xdr:to>
      <xdr:col>36</xdr:col>
      <xdr:colOff>165100</xdr:colOff>
      <xdr:row>97</xdr:row>
      <xdr:rowOff>137015</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6921500" y="16666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128142</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6705111" y="16758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56226</xdr:rowOff>
    </xdr:from>
    <xdr:to>
      <xdr:col>55</xdr:col>
      <xdr:colOff>50800</xdr:colOff>
      <xdr:row>97</xdr:row>
      <xdr:rowOff>157826</xdr:rowOff>
    </xdr:to>
    <xdr:sp macro="" textlink="">
      <xdr:nvSpPr>
        <xdr:cNvPr id="471" name="楕円 470">
          <a:extLst>
            <a:ext uri="{FF2B5EF4-FFF2-40B4-BE49-F238E27FC236}">
              <a16:creationId xmlns:a16="http://schemas.microsoft.com/office/drawing/2014/main" id="{00000000-0008-0000-0600-0000D7010000}"/>
            </a:ext>
          </a:extLst>
        </xdr:cNvPr>
        <xdr:cNvSpPr/>
      </xdr:nvSpPr>
      <xdr:spPr>
        <a:xfrm>
          <a:off x="10426700" y="16686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34653</xdr:rowOff>
    </xdr:from>
    <xdr:ext cx="534377" cy="259045"/>
    <xdr:sp macro="" textlink="">
      <xdr:nvSpPr>
        <xdr:cNvPr id="472" name="普通建設事業費 （ うち更新整備　）該当値テキスト">
          <a:extLst>
            <a:ext uri="{FF2B5EF4-FFF2-40B4-BE49-F238E27FC236}">
              <a16:creationId xmlns:a16="http://schemas.microsoft.com/office/drawing/2014/main" id="{00000000-0008-0000-0600-0000D8010000}"/>
            </a:ext>
          </a:extLst>
        </xdr:cNvPr>
        <xdr:cNvSpPr txBox="1"/>
      </xdr:nvSpPr>
      <xdr:spPr>
        <a:xfrm>
          <a:off x="10528300" y="1666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36937</xdr:rowOff>
    </xdr:from>
    <xdr:to>
      <xdr:col>50</xdr:col>
      <xdr:colOff>165100</xdr:colOff>
      <xdr:row>97</xdr:row>
      <xdr:rowOff>138537</xdr:rowOff>
    </xdr:to>
    <xdr:sp macro="" textlink="">
      <xdr:nvSpPr>
        <xdr:cNvPr id="473" name="楕円 472">
          <a:extLst>
            <a:ext uri="{FF2B5EF4-FFF2-40B4-BE49-F238E27FC236}">
              <a16:creationId xmlns:a16="http://schemas.microsoft.com/office/drawing/2014/main" id="{00000000-0008-0000-0600-0000D9010000}"/>
            </a:ext>
          </a:extLst>
        </xdr:cNvPr>
        <xdr:cNvSpPr/>
      </xdr:nvSpPr>
      <xdr:spPr>
        <a:xfrm>
          <a:off x="9588500" y="1666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129664</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372111" y="16760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146362</xdr:rowOff>
    </xdr:from>
    <xdr:to>
      <xdr:col>46</xdr:col>
      <xdr:colOff>38100</xdr:colOff>
      <xdr:row>97</xdr:row>
      <xdr:rowOff>76512</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8699500" y="16605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93039</xdr:rowOff>
    </xdr:from>
    <xdr:ext cx="59901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450795" y="16380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42565</xdr:rowOff>
    </xdr:from>
    <xdr:to>
      <xdr:col>41</xdr:col>
      <xdr:colOff>101600</xdr:colOff>
      <xdr:row>96</xdr:row>
      <xdr:rowOff>144165</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7810500" y="16501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160692</xdr:rowOff>
    </xdr:from>
    <xdr:ext cx="59901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561795" y="16276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54192</xdr:rowOff>
    </xdr:from>
    <xdr:to>
      <xdr:col>36</xdr:col>
      <xdr:colOff>165100</xdr:colOff>
      <xdr:row>96</xdr:row>
      <xdr:rowOff>155792</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6921500" y="16513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869</xdr:rowOff>
    </xdr:from>
    <xdr:ext cx="59901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672795" y="16288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1" name="災害復旧事業費グラフ枠">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87131</xdr:rowOff>
    </xdr:from>
    <xdr:to>
      <xdr:col>85</xdr:col>
      <xdr:colOff>126364</xdr:colOff>
      <xdr:row>38</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flipV="1">
          <a:off x="16317595" y="5230631"/>
          <a:ext cx="1269" cy="1424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3" name="災害復旧事業費最小値テキスト">
          <a:extLst>
            <a:ext uri="{FF2B5EF4-FFF2-40B4-BE49-F238E27FC236}">
              <a16:creationId xmlns:a16="http://schemas.microsoft.com/office/drawing/2014/main" id="{00000000-0008-0000-0600-0000F7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33808</xdr:rowOff>
    </xdr:from>
    <xdr:ext cx="599010" cy="259045"/>
    <xdr:sp macro="" textlink="">
      <xdr:nvSpPr>
        <xdr:cNvPr id="505" name="災害復旧事業費最大値テキスト">
          <a:extLst>
            <a:ext uri="{FF2B5EF4-FFF2-40B4-BE49-F238E27FC236}">
              <a16:creationId xmlns:a16="http://schemas.microsoft.com/office/drawing/2014/main" id="{00000000-0008-0000-0600-0000F9010000}"/>
            </a:ext>
          </a:extLst>
        </xdr:cNvPr>
        <xdr:cNvSpPr txBox="1"/>
      </xdr:nvSpPr>
      <xdr:spPr>
        <a:xfrm>
          <a:off x="16370300" y="5005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87131</xdr:rowOff>
    </xdr:from>
    <xdr:to>
      <xdr:col>86</xdr:col>
      <xdr:colOff>25400</xdr:colOff>
      <xdr:row>30</xdr:row>
      <xdr:rowOff>87131</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6230600" y="5230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63320</xdr:rowOff>
    </xdr:from>
    <xdr:to>
      <xdr:col>85</xdr:col>
      <xdr:colOff>127000</xdr:colOff>
      <xdr:row>38</xdr:row>
      <xdr:rowOff>132046</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5481300" y="6578420"/>
          <a:ext cx="838200" cy="68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158457</xdr:rowOff>
    </xdr:from>
    <xdr:ext cx="534377" cy="259045"/>
    <xdr:sp macro="" textlink="">
      <xdr:nvSpPr>
        <xdr:cNvPr id="508" name="災害復旧事業費平均値テキスト">
          <a:extLst>
            <a:ext uri="{FF2B5EF4-FFF2-40B4-BE49-F238E27FC236}">
              <a16:creationId xmlns:a16="http://schemas.microsoft.com/office/drawing/2014/main" id="{00000000-0008-0000-0600-0000FC010000}"/>
            </a:ext>
          </a:extLst>
        </xdr:cNvPr>
        <xdr:cNvSpPr txBox="1"/>
      </xdr:nvSpPr>
      <xdr:spPr>
        <a:xfrm>
          <a:off x="16370300" y="6330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135580</xdr:rowOff>
    </xdr:from>
    <xdr:to>
      <xdr:col>85</xdr:col>
      <xdr:colOff>177800</xdr:colOff>
      <xdr:row>38</xdr:row>
      <xdr:rowOff>65730</xdr:rowOff>
    </xdr:to>
    <xdr:sp macro="" textlink="">
      <xdr:nvSpPr>
        <xdr:cNvPr id="509" name="フローチャート: 判断 508">
          <a:extLst>
            <a:ext uri="{FF2B5EF4-FFF2-40B4-BE49-F238E27FC236}">
              <a16:creationId xmlns:a16="http://schemas.microsoft.com/office/drawing/2014/main" id="{00000000-0008-0000-0600-0000FD010000}"/>
            </a:ext>
          </a:extLst>
        </xdr:cNvPr>
        <xdr:cNvSpPr/>
      </xdr:nvSpPr>
      <xdr:spPr>
        <a:xfrm>
          <a:off x="16268700" y="647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63320</xdr:rowOff>
    </xdr:from>
    <xdr:to>
      <xdr:col>81</xdr:col>
      <xdr:colOff>50800</xdr:colOff>
      <xdr:row>38</xdr:row>
      <xdr:rowOff>74220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4592300" y="6578420"/>
          <a:ext cx="889000" cy="10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92101</xdr:rowOff>
    </xdr:from>
    <xdr:to>
      <xdr:col>81</xdr:col>
      <xdr:colOff>101600</xdr:colOff>
      <xdr:row>38</xdr:row>
      <xdr:rowOff>22251</xdr:rowOff>
    </xdr:to>
    <xdr:sp macro="" textlink="">
      <xdr:nvSpPr>
        <xdr:cNvPr id="511" name="フローチャート: 判断 510">
          <a:extLst>
            <a:ext uri="{FF2B5EF4-FFF2-40B4-BE49-F238E27FC236}">
              <a16:creationId xmlns:a16="http://schemas.microsoft.com/office/drawing/2014/main" id="{00000000-0008-0000-0600-0000FF010000}"/>
            </a:ext>
          </a:extLst>
        </xdr:cNvPr>
        <xdr:cNvSpPr/>
      </xdr:nvSpPr>
      <xdr:spPr>
        <a:xfrm>
          <a:off x="15430500" y="6435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38778</xdr:rowOff>
    </xdr:from>
    <xdr:ext cx="534377"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5214111" y="621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74220</xdr:rowOff>
    </xdr:from>
    <xdr:to>
      <xdr:col>76</xdr:col>
      <xdr:colOff>114300</xdr:colOff>
      <xdr:row>38</xdr:row>
      <xdr:rowOff>114499</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3703300" y="6589320"/>
          <a:ext cx="889000" cy="40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109547</xdr:rowOff>
    </xdr:from>
    <xdr:to>
      <xdr:col>76</xdr:col>
      <xdr:colOff>165100</xdr:colOff>
      <xdr:row>38</xdr:row>
      <xdr:rowOff>39697</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4541500" y="6453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56224</xdr:rowOff>
    </xdr:from>
    <xdr:ext cx="534377"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4325111" y="6228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109360</xdr:rowOff>
    </xdr:from>
    <xdr:to>
      <xdr:col>71</xdr:col>
      <xdr:colOff>177800</xdr:colOff>
      <xdr:row>38</xdr:row>
      <xdr:rowOff>114499</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814300" y="6624460"/>
          <a:ext cx="889000" cy="5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114979</xdr:rowOff>
    </xdr:from>
    <xdr:to>
      <xdr:col>72</xdr:col>
      <xdr:colOff>38100</xdr:colOff>
      <xdr:row>38</xdr:row>
      <xdr:rowOff>45129</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3652500" y="6458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61656</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3436111" y="6233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116158</xdr:rowOff>
    </xdr:from>
    <xdr:to>
      <xdr:col>67</xdr:col>
      <xdr:colOff>101600</xdr:colOff>
      <xdr:row>38</xdr:row>
      <xdr:rowOff>46309</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2763500" y="645980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62835</xdr:rowOff>
    </xdr:from>
    <xdr:ext cx="534377"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2547111" y="6235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81246</xdr:rowOff>
    </xdr:from>
    <xdr:to>
      <xdr:col>85</xdr:col>
      <xdr:colOff>177800</xdr:colOff>
      <xdr:row>39</xdr:row>
      <xdr:rowOff>11396</xdr:rowOff>
    </xdr:to>
    <xdr:sp macro="" textlink="">
      <xdr:nvSpPr>
        <xdr:cNvPr id="526" name="楕円 525">
          <a:extLst>
            <a:ext uri="{FF2B5EF4-FFF2-40B4-BE49-F238E27FC236}">
              <a16:creationId xmlns:a16="http://schemas.microsoft.com/office/drawing/2014/main" id="{00000000-0008-0000-0600-00000E020000}"/>
            </a:ext>
          </a:extLst>
        </xdr:cNvPr>
        <xdr:cNvSpPr/>
      </xdr:nvSpPr>
      <xdr:spPr>
        <a:xfrm>
          <a:off x="16268700" y="6596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167623</xdr:rowOff>
    </xdr:from>
    <xdr:ext cx="378565" cy="259045"/>
    <xdr:sp macro="" textlink="">
      <xdr:nvSpPr>
        <xdr:cNvPr id="527" name="災害復旧事業費該当値テキスト">
          <a:extLst>
            <a:ext uri="{FF2B5EF4-FFF2-40B4-BE49-F238E27FC236}">
              <a16:creationId xmlns:a16="http://schemas.microsoft.com/office/drawing/2014/main" id="{00000000-0008-0000-0600-00000F020000}"/>
            </a:ext>
          </a:extLst>
        </xdr:cNvPr>
        <xdr:cNvSpPr txBox="1"/>
      </xdr:nvSpPr>
      <xdr:spPr>
        <a:xfrm>
          <a:off x="16370300" y="65112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12520</xdr:rowOff>
    </xdr:from>
    <xdr:to>
      <xdr:col>81</xdr:col>
      <xdr:colOff>101600</xdr:colOff>
      <xdr:row>38</xdr:row>
      <xdr:rowOff>114120</xdr:rowOff>
    </xdr:to>
    <xdr:sp macro="" textlink="">
      <xdr:nvSpPr>
        <xdr:cNvPr id="528" name="楕円 527">
          <a:extLst>
            <a:ext uri="{FF2B5EF4-FFF2-40B4-BE49-F238E27FC236}">
              <a16:creationId xmlns:a16="http://schemas.microsoft.com/office/drawing/2014/main" id="{00000000-0008-0000-0600-000010020000}"/>
            </a:ext>
          </a:extLst>
        </xdr:cNvPr>
        <xdr:cNvSpPr/>
      </xdr:nvSpPr>
      <xdr:spPr>
        <a:xfrm>
          <a:off x="15430500" y="652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105247</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46428" y="6620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23420</xdr:rowOff>
    </xdr:from>
    <xdr:to>
      <xdr:col>76</xdr:col>
      <xdr:colOff>165100</xdr:colOff>
      <xdr:row>38</xdr:row>
      <xdr:rowOff>125020</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4541500" y="653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116147</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357428" y="6631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63699</xdr:rowOff>
    </xdr:from>
    <xdr:to>
      <xdr:col>72</xdr:col>
      <xdr:colOff>38100</xdr:colOff>
      <xdr:row>38</xdr:row>
      <xdr:rowOff>165299</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3652500" y="6578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156426</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468428" y="6671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58560</xdr:rowOff>
    </xdr:from>
    <xdr:to>
      <xdr:col>67</xdr:col>
      <xdr:colOff>101600</xdr:colOff>
      <xdr:row>38</xdr:row>
      <xdr:rowOff>160160</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2763500" y="657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151287</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579428" y="6666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46" name="直線コネクタ 545">
          <a:extLst>
            <a:ext uri="{FF2B5EF4-FFF2-40B4-BE49-F238E27FC236}">
              <a16:creationId xmlns:a16="http://schemas.microsoft.com/office/drawing/2014/main" id="{00000000-0008-0000-0600-000022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50</xdr:row>
      <xdr:rowOff>111777</xdr:rowOff>
    </xdr:from>
    <xdr:ext cx="312906"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133094" y="86842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25400</xdr:rowOff>
    </xdr:from>
    <xdr:to>
      <xdr:col>85</xdr:col>
      <xdr:colOff>126364</xdr:colOff>
      <xdr:row>58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6317595" y="9969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56" name="失業対策事業費最小値テキスト">
          <a:extLst>
            <a:ext uri="{FF2B5EF4-FFF2-40B4-BE49-F238E27FC236}">
              <a16:creationId xmlns:a16="http://schemas.microsoft.com/office/drawing/2014/main" id="{00000000-0008-0000-0600-00002C020000}"/>
            </a:ext>
          </a:extLst>
        </xdr:cNvPr>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67327</xdr:rowOff>
    </xdr:from>
    <xdr:ext cx="249299" cy="259045"/>
    <xdr:sp macro="" textlink="">
      <xdr:nvSpPr>
        <xdr:cNvPr id="558" name="失業対策事業費最大値テキスト">
          <a:extLst>
            <a:ext uri="{FF2B5EF4-FFF2-40B4-BE49-F238E27FC236}">
              <a16:creationId xmlns:a16="http://schemas.microsoft.com/office/drawing/2014/main" id="{00000000-0008-0000-0600-00002E020000}"/>
            </a:ext>
          </a:extLst>
        </xdr:cNvPr>
        <xdr:cNvSpPr txBox="1"/>
      </xdr:nvSpPr>
      <xdr:spPr>
        <a:xfrm>
          <a:off x="16370300" y="966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124477</xdr:rowOff>
    </xdr:from>
    <xdr:ext cx="249299" cy="259045"/>
    <xdr:sp macro="" textlink="">
      <xdr:nvSpPr>
        <xdr:cNvPr id="561" name="失業対策事業費平均値テキスト">
          <a:extLst>
            <a:ext uri="{FF2B5EF4-FFF2-40B4-BE49-F238E27FC236}">
              <a16:creationId xmlns:a16="http://schemas.microsoft.com/office/drawing/2014/main" id="{00000000-0008-0000-0600-000031020000}"/>
            </a:ext>
          </a:extLst>
        </xdr:cNvPr>
        <xdr:cNvSpPr txBox="1"/>
      </xdr:nvSpPr>
      <xdr:spPr>
        <a:xfrm>
          <a:off x="16370300" y="9897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62" name="フローチャート: 判断 561">
          <a:extLst>
            <a:ext uri="{FF2B5EF4-FFF2-40B4-BE49-F238E27FC236}">
              <a16:creationId xmlns:a16="http://schemas.microsoft.com/office/drawing/2014/main" id="{00000000-0008-0000-0600-000032020000}"/>
            </a:ext>
          </a:extLst>
        </xdr:cNvPr>
        <xdr:cNvSpPr/>
      </xdr:nvSpPr>
      <xdr:spPr>
        <a:xfrm>
          <a:off x="16268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31750</xdr:rowOff>
    </xdr:from>
    <xdr:to>
      <xdr:col>81</xdr:col>
      <xdr:colOff>101600</xdr:colOff>
      <xdr:row>56</xdr:row>
      <xdr:rowOff>133350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5430500" y="963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54</xdr:row>
      <xdr:rowOff>149877</xdr:rowOff>
    </xdr:from>
    <xdr:ext cx="249299"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5356650" y="94081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146050</xdr:rowOff>
    </xdr:from>
    <xdr:to>
      <xdr:col>76</xdr:col>
      <xdr:colOff>165100</xdr:colOff>
      <xdr:row>56</xdr:row>
      <xdr:rowOff>76200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45415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54</xdr:row>
      <xdr:rowOff>92727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4467650" y="9351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88900</xdr:rowOff>
    </xdr:from>
    <xdr:to>
      <xdr:col>72</xdr:col>
      <xdr:colOff>38100</xdr:colOff>
      <xdr:row>56</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3652500" y="9518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54</xdr:row>
      <xdr:rowOff>35577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3578650" y="92938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31750</xdr:rowOff>
    </xdr:from>
    <xdr:to>
      <xdr:col>67</xdr:col>
      <xdr:colOff>101600</xdr:colOff>
      <xdr:row>50</xdr:row>
      <xdr:rowOff>133350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2763500" y="860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48</xdr:row>
      <xdr:rowOff>149877</xdr:rowOff>
    </xdr:from>
    <xdr:ext cx="313932"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2657333" y="83794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79" name="楕円 578">
          <a:extLst>
            <a:ext uri="{FF2B5EF4-FFF2-40B4-BE49-F238E27FC236}">
              <a16:creationId xmlns:a16="http://schemas.microsoft.com/office/drawing/2014/main" id="{00000000-0008-0000-0600-000043020000}"/>
            </a:ext>
          </a:extLst>
        </xdr:cNvPr>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10177</xdr:rowOff>
    </xdr:from>
    <xdr:ext cx="249299" cy="259045"/>
    <xdr:sp macro="" textlink="">
      <xdr:nvSpPr>
        <xdr:cNvPr id="580" name="失業対策事業費該当値テキスト">
          <a:extLst>
            <a:ext uri="{FF2B5EF4-FFF2-40B4-BE49-F238E27FC236}">
              <a16:creationId xmlns:a16="http://schemas.microsoft.com/office/drawing/2014/main" id="{00000000-0008-0000-0600-000044020000}"/>
            </a:ext>
          </a:extLst>
        </xdr:cNvPr>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58</xdr:row>
      <xdr:rowOff>67327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356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58</xdr:row>
      <xdr:rowOff>67327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67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58</xdr:row>
      <xdr:rowOff>67327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7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58</xdr:row>
      <xdr:rowOff>67327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9" name="公債費グラフ枠">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125357</xdr:rowOff>
    </xdr:from>
    <xdr:to>
      <xdr:col>85</xdr:col>
      <xdr:colOff>126364</xdr:colOff>
      <xdr:row>78</xdr:row>
      <xdr:rowOff>136330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flipV="1">
          <a:off x="16317595" y="12126857"/>
          <a:ext cx="1269" cy="1382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140157</xdr:rowOff>
    </xdr:from>
    <xdr:ext cx="378565" cy="259045"/>
    <xdr:sp macro="" textlink="">
      <xdr:nvSpPr>
        <xdr:cNvPr id="611" name="公債費最小値テキスト">
          <a:extLst>
            <a:ext uri="{FF2B5EF4-FFF2-40B4-BE49-F238E27FC236}">
              <a16:creationId xmlns:a16="http://schemas.microsoft.com/office/drawing/2014/main" id="{00000000-0008-0000-0600-000063020000}"/>
            </a:ext>
          </a:extLst>
        </xdr:cNvPr>
        <xdr:cNvSpPr txBox="1"/>
      </xdr:nvSpPr>
      <xdr:spPr>
        <a:xfrm>
          <a:off x="16370300" y="13513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136330</xdr:rowOff>
    </xdr:from>
    <xdr:to>
      <xdr:col>86</xdr:col>
      <xdr:colOff>25400</xdr:colOff>
      <xdr:row>78</xdr:row>
      <xdr:rowOff>136330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6230600" y="13509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72034</xdr:rowOff>
    </xdr:from>
    <xdr:ext cx="599010" cy="259045"/>
    <xdr:sp macro="" textlink="">
      <xdr:nvSpPr>
        <xdr:cNvPr id="613" name="公債費最大値テキスト">
          <a:extLst>
            <a:ext uri="{FF2B5EF4-FFF2-40B4-BE49-F238E27FC236}">
              <a16:creationId xmlns:a16="http://schemas.microsoft.com/office/drawing/2014/main" id="{00000000-0008-0000-0600-000065020000}"/>
            </a:ext>
          </a:extLst>
        </xdr:cNvPr>
        <xdr:cNvSpPr txBox="1"/>
      </xdr:nvSpPr>
      <xdr:spPr>
        <a:xfrm>
          <a:off x="16370300" y="11902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125357</xdr:rowOff>
    </xdr:from>
    <xdr:to>
      <xdr:col>86</xdr:col>
      <xdr:colOff>25400</xdr:colOff>
      <xdr:row>70</xdr:row>
      <xdr:rowOff>125357</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6230600" y="12126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19854</xdr:rowOff>
    </xdr:from>
    <xdr:to>
      <xdr:col>85</xdr:col>
      <xdr:colOff>127000</xdr:colOff>
      <xdr:row>74</xdr:row>
      <xdr:rowOff>83921</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5481300" y="12707154"/>
          <a:ext cx="838200" cy="64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37719</xdr:rowOff>
    </xdr:from>
    <xdr:ext cx="599010" cy="259045"/>
    <xdr:sp macro="" textlink="">
      <xdr:nvSpPr>
        <xdr:cNvPr id="616" name="公債費平均値テキスト">
          <a:extLst>
            <a:ext uri="{FF2B5EF4-FFF2-40B4-BE49-F238E27FC236}">
              <a16:creationId xmlns:a16="http://schemas.microsoft.com/office/drawing/2014/main" id="{00000000-0008-0000-0600-000068020000}"/>
            </a:ext>
          </a:extLst>
        </xdr:cNvPr>
        <xdr:cNvSpPr txBox="1"/>
      </xdr:nvSpPr>
      <xdr:spPr>
        <a:xfrm>
          <a:off x="16370300" y="128964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59292</xdr:rowOff>
    </xdr:from>
    <xdr:to>
      <xdr:col>85</xdr:col>
      <xdr:colOff>177800</xdr:colOff>
      <xdr:row>75</xdr:row>
      <xdr:rowOff>160893</xdr:rowOff>
    </xdr:to>
    <xdr:sp macro="" textlink="">
      <xdr:nvSpPr>
        <xdr:cNvPr id="617" name="フローチャート: 判断 616">
          <a:extLst>
            <a:ext uri="{FF2B5EF4-FFF2-40B4-BE49-F238E27FC236}">
              <a16:creationId xmlns:a16="http://schemas.microsoft.com/office/drawing/2014/main" id="{00000000-0008-0000-0600-000069020000}"/>
            </a:ext>
          </a:extLst>
        </xdr:cNvPr>
        <xdr:cNvSpPr/>
      </xdr:nvSpPr>
      <xdr:spPr>
        <a:xfrm>
          <a:off x="16268700" y="1291804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83921</xdr:rowOff>
    </xdr:from>
    <xdr:to>
      <xdr:col>81</xdr:col>
      <xdr:colOff>50800</xdr:colOff>
      <xdr:row>74</xdr:row>
      <xdr:rowOff>171425</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4592300" y="12771221"/>
          <a:ext cx="889000" cy="87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95072</xdr:rowOff>
    </xdr:from>
    <xdr:to>
      <xdr:col>81</xdr:col>
      <xdr:colOff>101600</xdr:colOff>
      <xdr:row>76</xdr:row>
      <xdr:rowOff>25223</xdr:rowOff>
    </xdr:to>
    <xdr:sp macro="" textlink="">
      <xdr:nvSpPr>
        <xdr:cNvPr id="619" name="フローチャート: 判断 618">
          <a:extLst>
            <a:ext uri="{FF2B5EF4-FFF2-40B4-BE49-F238E27FC236}">
              <a16:creationId xmlns:a16="http://schemas.microsoft.com/office/drawing/2014/main" id="{00000000-0008-0000-0600-00006B020000}"/>
            </a:ext>
          </a:extLst>
        </xdr:cNvPr>
        <xdr:cNvSpPr/>
      </xdr:nvSpPr>
      <xdr:spPr>
        <a:xfrm>
          <a:off x="15430500" y="1295382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16349</xdr:rowOff>
    </xdr:from>
    <xdr:ext cx="599010"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5181795" y="13046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171425</xdr:rowOff>
    </xdr:from>
    <xdr:to>
      <xdr:col>76</xdr:col>
      <xdr:colOff>114300</xdr:colOff>
      <xdr:row>75</xdr:row>
      <xdr:rowOff>54647</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3703300" y="12858725"/>
          <a:ext cx="889000" cy="54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93669</xdr:rowOff>
    </xdr:from>
    <xdr:to>
      <xdr:col>76</xdr:col>
      <xdr:colOff>165100</xdr:colOff>
      <xdr:row>76</xdr:row>
      <xdr:rowOff>23819</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4541500" y="12952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14946</xdr:rowOff>
    </xdr:from>
    <xdr:ext cx="599010"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4292795" y="13045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54647</xdr:rowOff>
    </xdr:from>
    <xdr:to>
      <xdr:col>71</xdr:col>
      <xdr:colOff>177800</xdr:colOff>
      <xdr:row>75</xdr:row>
      <xdr:rowOff>82331</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2814300" y="12913397"/>
          <a:ext cx="889000" cy="27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86674</xdr:rowOff>
    </xdr:from>
    <xdr:to>
      <xdr:col>72</xdr:col>
      <xdr:colOff>38100</xdr:colOff>
      <xdr:row>76</xdr:row>
      <xdr:rowOff>16824</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3652500" y="1294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7951</xdr:rowOff>
    </xdr:from>
    <xdr:ext cx="599010"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3403795" y="13038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105153</xdr:rowOff>
    </xdr:from>
    <xdr:to>
      <xdr:col>67</xdr:col>
      <xdr:colOff>101600</xdr:colOff>
      <xdr:row>76</xdr:row>
      <xdr:rowOff>35303</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2763500" y="1296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26430</xdr:rowOff>
    </xdr:from>
    <xdr:ext cx="59901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2514795" y="13056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140504</xdr:rowOff>
    </xdr:from>
    <xdr:to>
      <xdr:col>85</xdr:col>
      <xdr:colOff>177800</xdr:colOff>
      <xdr:row>74</xdr:row>
      <xdr:rowOff>70654</xdr:rowOff>
    </xdr:to>
    <xdr:sp macro="" textlink="">
      <xdr:nvSpPr>
        <xdr:cNvPr id="634" name="楕円 633">
          <a:extLst>
            <a:ext uri="{FF2B5EF4-FFF2-40B4-BE49-F238E27FC236}">
              <a16:creationId xmlns:a16="http://schemas.microsoft.com/office/drawing/2014/main" id="{00000000-0008-0000-0600-00007A020000}"/>
            </a:ext>
          </a:extLst>
        </xdr:cNvPr>
        <xdr:cNvSpPr/>
      </xdr:nvSpPr>
      <xdr:spPr>
        <a:xfrm>
          <a:off x="16268700" y="12656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163381</xdr:rowOff>
    </xdr:from>
    <xdr:ext cx="599010" cy="259045"/>
    <xdr:sp macro="" textlink="">
      <xdr:nvSpPr>
        <xdr:cNvPr id="635" name="公債費該当値テキスト">
          <a:extLst>
            <a:ext uri="{FF2B5EF4-FFF2-40B4-BE49-F238E27FC236}">
              <a16:creationId xmlns:a16="http://schemas.microsoft.com/office/drawing/2014/main" id="{00000000-0008-0000-0600-00007B020000}"/>
            </a:ext>
          </a:extLst>
        </xdr:cNvPr>
        <xdr:cNvSpPr txBox="1"/>
      </xdr:nvSpPr>
      <xdr:spPr>
        <a:xfrm>
          <a:off x="16370300" y="12507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33121</xdr:rowOff>
    </xdr:from>
    <xdr:to>
      <xdr:col>81</xdr:col>
      <xdr:colOff>101600</xdr:colOff>
      <xdr:row>74</xdr:row>
      <xdr:rowOff>134721</xdr:rowOff>
    </xdr:to>
    <xdr:sp macro="" textlink="">
      <xdr:nvSpPr>
        <xdr:cNvPr id="636" name="楕円 635">
          <a:extLst>
            <a:ext uri="{FF2B5EF4-FFF2-40B4-BE49-F238E27FC236}">
              <a16:creationId xmlns:a16="http://schemas.microsoft.com/office/drawing/2014/main" id="{00000000-0008-0000-0600-00007C020000}"/>
            </a:ext>
          </a:extLst>
        </xdr:cNvPr>
        <xdr:cNvSpPr/>
      </xdr:nvSpPr>
      <xdr:spPr>
        <a:xfrm>
          <a:off x="15430500" y="12720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72</xdr:row>
      <xdr:rowOff>151248</xdr:rowOff>
    </xdr:from>
    <xdr:ext cx="59901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181795" y="12495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120625</xdr:rowOff>
    </xdr:from>
    <xdr:to>
      <xdr:col>76</xdr:col>
      <xdr:colOff>165100</xdr:colOff>
      <xdr:row>75</xdr:row>
      <xdr:rowOff>50775</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4541500" y="12807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73</xdr:row>
      <xdr:rowOff>67302</xdr:rowOff>
    </xdr:from>
    <xdr:ext cx="59901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292795" y="12583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3847</xdr:rowOff>
    </xdr:from>
    <xdr:to>
      <xdr:col>72</xdr:col>
      <xdr:colOff>38100</xdr:colOff>
      <xdr:row>75</xdr:row>
      <xdr:rowOff>105447</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3652500" y="12862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73</xdr:row>
      <xdr:rowOff>121974</xdr:rowOff>
    </xdr:from>
    <xdr:ext cx="59901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403795" y="12637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31531</xdr:rowOff>
    </xdr:from>
    <xdr:to>
      <xdr:col>67</xdr:col>
      <xdr:colOff>101600</xdr:colOff>
      <xdr:row>75</xdr:row>
      <xdr:rowOff>133131</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2763500" y="12890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73</xdr:row>
      <xdr:rowOff>149658</xdr:rowOff>
    </xdr:from>
    <xdr:ext cx="59901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514795" y="12665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4" name="正方形/長方形 643">
          <a:extLst>
            <a:ext uri="{FF2B5EF4-FFF2-40B4-BE49-F238E27FC236}">
              <a16:creationId xmlns:a16="http://schemas.microsoft.com/office/drawing/2014/main" id="{00000000-0008-0000-0600-00008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3" name="直線コネクタ 652">
          <a:extLst>
            <a:ext uri="{FF2B5EF4-FFF2-40B4-BE49-F238E27FC236}">
              <a16:creationId xmlns:a16="http://schemas.microsoft.com/office/drawing/2014/main" id="{00000000-0008-0000-0600-00008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21970</xdr:rowOff>
    </xdr:from>
    <xdr:ext cx="685572"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760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111075</xdr:rowOff>
    </xdr:from>
    <xdr:to>
      <xdr:col>85</xdr:col>
      <xdr:colOff>126364</xdr:colOff>
      <xdr:row>99</xdr:row>
      <xdr:rowOff>96478</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flipV="1">
          <a:off x="16317595" y="15541575"/>
          <a:ext cx="1269" cy="1528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100305</xdr:rowOff>
    </xdr:from>
    <xdr:ext cx="469744" cy="259045"/>
    <xdr:sp macro="" textlink="">
      <xdr:nvSpPr>
        <xdr:cNvPr id="670" name="積立金最小値テキスト">
          <a:extLst>
            <a:ext uri="{FF2B5EF4-FFF2-40B4-BE49-F238E27FC236}">
              <a16:creationId xmlns:a16="http://schemas.microsoft.com/office/drawing/2014/main" id="{00000000-0008-0000-0600-00009E020000}"/>
            </a:ext>
          </a:extLst>
        </xdr:cNvPr>
        <xdr:cNvSpPr txBox="1"/>
      </xdr:nvSpPr>
      <xdr:spPr>
        <a:xfrm>
          <a:off x="16370300" y="1707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96478</xdr:rowOff>
    </xdr:from>
    <xdr:to>
      <xdr:col>86</xdr:col>
      <xdr:colOff>25400</xdr:colOff>
      <xdr:row>99</xdr:row>
      <xdr:rowOff>96478</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6230600" y="17070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57752</xdr:rowOff>
    </xdr:from>
    <xdr:ext cx="690189" cy="259045"/>
    <xdr:sp macro="" textlink="">
      <xdr:nvSpPr>
        <xdr:cNvPr id="672" name="積立金最大値テキスト">
          <a:extLst>
            <a:ext uri="{FF2B5EF4-FFF2-40B4-BE49-F238E27FC236}">
              <a16:creationId xmlns:a16="http://schemas.microsoft.com/office/drawing/2014/main" id="{00000000-0008-0000-0600-0000A0020000}"/>
            </a:ext>
          </a:extLst>
        </xdr:cNvPr>
        <xdr:cNvSpPr txBox="1"/>
      </xdr:nvSpPr>
      <xdr:spPr>
        <a:xfrm>
          <a:off x="16370300" y="1531680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1,406,296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111075</xdr:rowOff>
    </xdr:from>
    <xdr:to>
      <xdr:col>86</xdr:col>
      <xdr:colOff>25400</xdr:colOff>
      <xdr:row>90</xdr:row>
      <xdr:rowOff>111075</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6230600" y="15541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169869</xdr:rowOff>
    </xdr:from>
    <xdr:to>
      <xdr:col>85</xdr:col>
      <xdr:colOff>127000</xdr:colOff>
      <xdr:row>99</xdr:row>
      <xdr:rowOff>47434</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5481300" y="16971969"/>
          <a:ext cx="838200" cy="49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117239</xdr:rowOff>
    </xdr:from>
    <xdr:ext cx="599010" cy="259045"/>
    <xdr:sp macro="" textlink="">
      <xdr:nvSpPr>
        <xdr:cNvPr id="675" name="積立金平均値テキスト">
          <a:extLst>
            <a:ext uri="{FF2B5EF4-FFF2-40B4-BE49-F238E27FC236}">
              <a16:creationId xmlns:a16="http://schemas.microsoft.com/office/drawing/2014/main" id="{00000000-0008-0000-0600-0000A3020000}"/>
            </a:ext>
          </a:extLst>
        </xdr:cNvPr>
        <xdr:cNvSpPr txBox="1"/>
      </xdr:nvSpPr>
      <xdr:spPr>
        <a:xfrm>
          <a:off x="16370300" y="167478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94362</xdr:rowOff>
    </xdr:from>
    <xdr:to>
      <xdr:col>85</xdr:col>
      <xdr:colOff>177800</xdr:colOff>
      <xdr:row>99</xdr:row>
      <xdr:rowOff>24512</xdr:rowOff>
    </xdr:to>
    <xdr:sp macro="" textlink="">
      <xdr:nvSpPr>
        <xdr:cNvPr id="676" name="フローチャート: 判断 675">
          <a:extLst>
            <a:ext uri="{FF2B5EF4-FFF2-40B4-BE49-F238E27FC236}">
              <a16:creationId xmlns:a16="http://schemas.microsoft.com/office/drawing/2014/main" id="{00000000-0008-0000-0600-0000A4020000}"/>
            </a:ext>
          </a:extLst>
        </xdr:cNvPr>
        <xdr:cNvSpPr/>
      </xdr:nvSpPr>
      <xdr:spPr>
        <a:xfrm>
          <a:off x="16268700" y="1689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47434</xdr:rowOff>
    </xdr:from>
    <xdr:to>
      <xdr:col>81</xdr:col>
      <xdr:colOff>50800</xdr:colOff>
      <xdr:row>99</xdr:row>
      <xdr:rowOff>59423</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4592300" y="17020984"/>
          <a:ext cx="889000" cy="11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136435</xdr:rowOff>
    </xdr:from>
    <xdr:to>
      <xdr:col>81</xdr:col>
      <xdr:colOff>101600</xdr:colOff>
      <xdr:row>99</xdr:row>
      <xdr:rowOff>66585</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5430500" y="16938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83112</xdr:rowOff>
    </xdr:from>
    <xdr:ext cx="534377"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5214111" y="16713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59423</xdr:rowOff>
    </xdr:from>
    <xdr:to>
      <xdr:col>76</xdr:col>
      <xdr:colOff>114300</xdr:colOff>
      <xdr:row>99</xdr:row>
      <xdr:rowOff>69552</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3703300" y="17032973"/>
          <a:ext cx="889000" cy="10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162475</xdr:rowOff>
    </xdr:from>
    <xdr:to>
      <xdr:col>76</xdr:col>
      <xdr:colOff>165100</xdr:colOff>
      <xdr:row>99</xdr:row>
      <xdr:rowOff>92625</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4541500" y="16964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109152</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4325111" y="16739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133784</xdr:rowOff>
    </xdr:from>
    <xdr:to>
      <xdr:col>71</xdr:col>
      <xdr:colOff>177800</xdr:colOff>
      <xdr:row>99</xdr:row>
      <xdr:rowOff>69552</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814300" y="16935884"/>
          <a:ext cx="889000" cy="107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168421</xdr:rowOff>
    </xdr:from>
    <xdr:to>
      <xdr:col>72</xdr:col>
      <xdr:colOff>38100</xdr:colOff>
      <xdr:row>99</xdr:row>
      <xdr:rowOff>98571</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3652500" y="16970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115098</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3436111" y="16745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166284</xdr:rowOff>
    </xdr:from>
    <xdr:to>
      <xdr:col>67</xdr:col>
      <xdr:colOff>101600</xdr:colOff>
      <xdr:row>99</xdr:row>
      <xdr:rowOff>96434</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2763500" y="16968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87561</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2547111" y="17061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119069</xdr:rowOff>
    </xdr:from>
    <xdr:to>
      <xdr:col>85</xdr:col>
      <xdr:colOff>177800</xdr:colOff>
      <xdr:row>99</xdr:row>
      <xdr:rowOff>49219</xdr:rowOff>
    </xdr:to>
    <xdr:sp macro="" textlink="">
      <xdr:nvSpPr>
        <xdr:cNvPr id="693" name="楕円 692">
          <a:extLst>
            <a:ext uri="{FF2B5EF4-FFF2-40B4-BE49-F238E27FC236}">
              <a16:creationId xmlns:a16="http://schemas.microsoft.com/office/drawing/2014/main" id="{00000000-0008-0000-0600-0000B5020000}"/>
            </a:ext>
          </a:extLst>
        </xdr:cNvPr>
        <xdr:cNvSpPr/>
      </xdr:nvSpPr>
      <xdr:spPr>
        <a:xfrm>
          <a:off x="16268700" y="1692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72789</xdr:rowOff>
    </xdr:from>
    <xdr:ext cx="534377" cy="259045"/>
    <xdr:sp macro="" textlink="">
      <xdr:nvSpPr>
        <xdr:cNvPr id="694" name="積立金該当値テキスト">
          <a:extLst>
            <a:ext uri="{FF2B5EF4-FFF2-40B4-BE49-F238E27FC236}">
              <a16:creationId xmlns:a16="http://schemas.microsoft.com/office/drawing/2014/main" id="{00000000-0008-0000-0600-0000B6020000}"/>
            </a:ext>
          </a:extLst>
        </xdr:cNvPr>
        <xdr:cNvSpPr txBox="1"/>
      </xdr:nvSpPr>
      <xdr:spPr>
        <a:xfrm>
          <a:off x="16370300" y="16874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168084</xdr:rowOff>
    </xdr:from>
    <xdr:to>
      <xdr:col>81</xdr:col>
      <xdr:colOff>101600</xdr:colOff>
      <xdr:row>99</xdr:row>
      <xdr:rowOff>98234</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5430500" y="16970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89361</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14111" y="17062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8623</xdr:rowOff>
    </xdr:from>
    <xdr:to>
      <xdr:col>76</xdr:col>
      <xdr:colOff>165100</xdr:colOff>
      <xdr:row>99</xdr:row>
      <xdr:rowOff>110223</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4541500" y="1698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101350</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325111" y="17074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18752</xdr:rowOff>
    </xdr:from>
    <xdr:to>
      <xdr:col>72</xdr:col>
      <xdr:colOff>38100</xdr:colOff>
      <xdr:row>99</xdr:row>
      <xdr:rowOff>120352</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3652500" y="16992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111479</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436111" y="17085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82984</xdr:rowOff>
    </xdr:from>
    <xdr:to>
      <xdr:col>67</xdr:col>
      <xdr:colOff>101600</xdr:colOff>
      <xdr:row>99</xdr:row>
      <xdr:rowOff>13134</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2763500" y="16885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29661</xdr:rowOff>
    </xdr:from>
    <xdr:ext cx="59901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514795" y="16660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92727</xdr:rowOff>
    </xdr:from>
    <xdr:ext cx="59541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692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投資及び出資金グラフ枠">
          <a:extLst>
            <a:ext uri="{FF2B5EF4-FFF2-40B4-BE49-F238E27FC236}">
              <a16:creationId xmlns:a16="http://schemas.microsoft.com/office/drawing/2014/main" id="{00000000-0008-0000-0600-0000D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13462</xdr:rowOff>
    </xdr:from>
    <xdr:to>
      <xdr:col>116</xdr:col>
      <xdr:colOff>62864</xdr:colOff>
      <xdr:row>39</xdr:row>
      <xdr:rowOff>44450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flipV="1">
          <a:off x="22159595" y="5328412"/>
          <a:ext cx="1269" cy="1402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7" name="投資及び出資金最小値テキスト">
          <a:extLst>
            <a:ext uri="{FF2B5EF4-FFF2-40B4-BE49-F238E27FC236}">
              <a16:creationId xmlns:a16="http://schemas.microsoft.com/office/drawing/2014/main" id="{00000000-0008-0000-0600-0000D7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131589</xdr:rowOff>
    </xdr:from>
    <xdr:ext cx="599010" cy="259045"/>
    <xdr:sp macro="" textlink="">
      <xdr:nvSpPr>
        <xdr:cNvPr id="729" name="投資及び出資金最大値テキスト">
          <a:extLst>
            <a:ext uri="{FF2B5EF4-FFF2-40B4-BE49-F238E27FC236}">
              <a16:creationId xmlns:a16="http://schemas.microsoft.com/office/drawing/2014/main" id="{00000000-0008-0000-0600-0000D9020000}"/>
            </a:ext>
          </a:extLst>
        </xdr:cNvPr>
        <xdr:cNvSpPr txBox="1"/>
      </xdr:nvSpPr>
      <xdr:spPr>
        <a:xfrm>
          <a:off x="22212300" y="5103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13462</xdr:rowOff>
    </xdr:from>
    <xdr:to>
      <xdr:col>116</xdr:col>
      <xdr:colOff>152400</xdr:colOff>
      <xdr:row>31</xdr:row>
      <xdr:rowOff>13462</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532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125023</xdr:rowOff>
    </xdr:from>
    <xdr:ext cx="469744" cy="259045"/>
    <xdr:sp macro="" textlink="">
      <xdr:nvSpPr>
        <xdr:cNvPr id="732" name="投資及び出資金平均値テキスト">
          <a:extLst>
            <a:ext uri="{FF2B5EF4-FFF2-40B4-BE49-F238E27FC236}">
              <a16:creationId xmlns:a16="http://schemas.microsoft.com/office/drawing/2014/main" id="{00000000-0008-0000-0600-0000DC020000}"/>
            </a:ext>
          </a:extLst>
        </xdr:cNvPr>
        <xdr:cNvSpPr txBox="1"/>
      </xdr:nvSpPr>
      <xdr:spPr>
        <a:xfrm>
          <a:off x="22212300" y="64686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102146</xdr:rowOff>
    </xdr:from>
    <xdr:to>
      <xdr:col>116</xdr:col>
      <xdr:colOff>114300</xdr:colOff>
      <xdr:row>39</xdr:row>
      <xdr:rowOff>32296</xdr:rowOff>
    </xdr:to>
    <xdr:sp macro="" textlink="">
      <xdr:nvSpPr>
        <xdr:cNvPr id="733" name="フローチャート: 判断 732">
          <a:extLst>
            <a:ext uri="{FF2B5EF4-FFF2-40B4-BE49-F238E27FC236}">
              <a16:creationId xmlns:a16="http://schemas.microsoft.com/office/drawing/2014/main" id="{00000000-0008-0000-0600-0000DD020000}"/>
            </a:ext>
          </a:extLst>
        </xdr:cNvPr>
        <xdr:cNvSpPr/>
      </xdr:nvSpPr>
      <xdr:spPr>
        <a:xfrm>
          <a:off x="22110700" y="661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116649</xdr:rowOff>
    </xdr:from>
    <xdr:to>
      <xdr:col>112</xdr:col>
      <xdr:colOff>38100</xdr:colOff>
      <xdr:row>39</xdr:row>
      <xdr:rowOff>46799</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1272500" y="6631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63326</xdr:rowOff>
    </xdr:from>
    <xdr:ext cx="469744"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1088428" y="6406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42443</xdr:rowOff>
    </xdr:from>
    <xdr:to>
      <xdr:col>107</xdr:col>
      <xdr:colOff>50800</xdr:colOff>
      <xdr:row>39</xdr:row>
      <xdr:rowOff>44450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9545300" y="6728993"/>
          <a:ext cx="889000" cy="2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120015</xdr:rowOff>
    </xdr:from>
    <xdr:to>
      <xdr:col>107</xdr:col>
      <xdr:colOff>101600</xdr:colOff>
      <xdr:row>39</xdr:row>
      <xdr:rowOff>50165</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0383500" y="6635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66692</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0199428" y="641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42443</xdr:rowOff>
    </xdr:from>
    <xdr:to>
      <xdr:col>102</xdr:col>
      <xdr:colOff>114300</xdr:colOff>
      <xdr:row>39</xdr:row>
      <xdr:rowOff>42672</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flipV="1">
          <a:off x="18656300" y="6728993"/>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126467</xdr:rowOff>
    </xdr:from>
    <xdr:to>
      <xdr:col>102</xdr:col>
      <xdr:colOff>165100</xdr:colOff>
      <xdr:row>39</xdr:row>
      <xdr:rowOff>56617</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19494500" y="664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73144</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9310428" y="6416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122822</xdr:rowOff>
    </xdr:from>
    <xdr:to>
      <xdr:col>98</xdr:col>
      <xdr:colOff>38100</xdr:colOff>
      <xdr:row>39</xdr:row>
      <xdr:rowOff>52972</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8605500" y="663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69499</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8421428" y="6413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0" name="楕円 749">
          <a:extLst>
            <a:ext uri="{FF2B5EF4-FFF2-40B4-BE49-F238E27FC236}">
              <a16:creationId xmlns:a16="http://schemas.microsoft.com/office/drawing/2014/main" id="{00000000-0008-0000-0600-0000EE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80573</xdr:rowOff>
    </xdr:from>
    <xdr:ext cx="249299" cy="259045"/>
    <xdr:sp macro="" textlink="">
      <xdr:nvSpPr>
        <xdr:cNvPr id="751" name="投資及び出資金該当値テキスト">
          <a:extLst>
            <a:ext uri="{FF2B5EF4-FFF2-40B4-BE49-F238E27FC236}">
              <a16:creationId xmlns:a16="http://schemas.microsoft.com/office/drawing/2014/main" id="{00000000-0008-0000-0600-0000EF020000}"/>
            </a:ext>
          </a:extLst>
        </xdr:cNvPr>
        <xdr:cNvSpPr txBox="1"/>
      </xdr:nvSpPr>
      <xdr:spPr>
        <a:xfrm>
          <a:off x="22212300" y="65956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163093</xdr:rowOff>
    </xdr:from>
    <xdr:to>
      <xdr:col>102</xdr:col>
      <xdr:colOff>165100</xdr:colOff>
      <xdr:row>39</xdr:row>
      <xdr:rowOff>93243</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19494500" y="6678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84370</xdr:rowOff>
    </xdr:from>
    <xdr:ext cx="378565"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56017" y="67709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163322</xdr:rowOff>
    </xdr:from>
    <xdr:to>
      <xdr:col>98</xdr:col>
      <xdr:colOff>38100</xdr:colOff>
      <xdr:row>39</xdr:row>
      <xdr:rowOff>93472</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8605500" y="667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84599</xdr:rowOff>
    </xdr:from>
    <xdr:ext cx="378565"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67017" y="6771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a:extLst>
            <a:ext uri="{FF2B5EF4-FFF2-40B4-BE49-F238E27FC236}">
              <a16:creationId xmlns:a16="http://schemas.microsoft.com/office/drawing/2014/main" id="{00000000-0008-0000-06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54318</xdr:rowOff>
    </xdr:from>
    <xdr:to>
      <xdr:col>116</xdr:col>
      <xdr:colOff>62864</xdr:colOff>
      <xdr:row>59</xdr:row>
      <xdr:rowOff>98878</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2159595" y="8626818"/>
          <a:ext cx="1269" cy="1587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6" name="貸付金最小値テキスト">
          <a:extLst>
            <a:ext uri="{FF2B5EF4-FFF2-40B4-BE49-F238E27FC236}">
              <a16:creationId xmlns:a16="http://schemas.microsoft.com/office/drawing/2014/main" id="{00000000-0008-0000-0600-000012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995</xdr:rowOff>
    </xdr:from>
    <xdr:ext cx="534377" cy="259045"/>
    <xdr:sp macro="" textlink="">
      <xdr:nvSpPr>
        <xdr:cNvPr id="788" name="貸付金最大値テキスト">
          <a:extLst>
            <a:ext uri="{FF2B5EF4-FFF2-40B4-BE49-F238E27FC236}">
              <a16:creationId xmlns:a16="http://schemas.microsoft.com/office/drawing/2014/main" id="{00000000-0008-0000-0600-000014030000}"/>
            </a:ext>
          </a:extLst>
        </xdr:cNvPr>
        <xdr:cNvSpPr txBox="1"/>
      </xdr:nvSpPr>
      <xdr:spPr>
        <a:xfrm>
          <a:off x="22212300" y="8402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54318</xdr:rowOff>
    </xdr:from>
    <xdr:to>
      <xdr:col>116</xdr:col>
      <xdr:colOff>152400</xdr:colOff>
      <xdr:row>50</xdr:row>
      <xdr:rowOff>54318</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8626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152125</xdr:rowOff>
    </xdr:from>
    <xdr:ext cx="469744" cy="259045"/>
    <xdr:sp macro="" textlink="">
      <xdr:nvSpPr>
        <xdr:cNvPr id="791" name="貸付金平均値テキスト">
          <a:extLst>
            <a:ext uri="{FF2B5EF4-FFF2-40B4-BE49-F238E27FC236}">
              <a16:creationId xmlns:a16="http://schemas.microsoft.com/office/drawing/2014/main" id="{00000000-0008-0000-0600-000017030000}"/>
            </a:ext>
          </a:extLst>
        </xdr:cNvPr>
        <xdr:cNvSpPr txBox="1"/>
      </xdr:nvSpPr>
      <xdr:spPr>
        <a:xfrm>
          <a:off x="22212300" y="99247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129248</xdr:rowOff>
    </xdr:from>
    <xdr:to>
      <xdr:col>116</xdr:col>
      <xdr:colOff>114300</xdr:colOff>
      <xdr:row>59</xdr:row>
      <xdr:rowOff>59398</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2110700" y="10073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126521</xdr:rowOff>
    </xdr:from>
    <xdr:to>
      <xdr:col>112</xdr:col>
      <xdr:colOff>38100</xdr:colOff>
      <xdr:row>59</xdr:row>
      <xdr:rowOff>56671</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1272500" y="10070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73198</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1088428" y="9845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140629</xdr:rowOff>
    </xdr:from>
    <xdr:to>
      <xdr:col>107</xdr:col>
      <xdr:colOff>101600</xdr:colOff>
      <xdr:row>59</xdr:row>
      <xdr:rowOff>70779</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0383500" y="10084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87306</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0199428" y="9859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112217</xdr:rowOff>
    </xdr:from>
    <xdr:to>
      <xdr:col>102</xdr:col>
      <xdr:colOff>165100</xdr:colOff>
      <xdr:row>59</xdr:row>
      <xdr:rowOff>42367</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9494500" y="1005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58894</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9310428" y="9831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130195</xdr:rowOff>
    </xdr:from>
    <xdr:to>
      <xdr:col>98</xdr:col>
      <xdr:colOff>38100</xdr:colOff>
      <xdr:row>59</xdr:row>
      <xdr:rowOff>60345</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8605500" y="1007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76872</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21428" y="9849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134455</xdr:rowOff>
    </xdr:from>
    <xdr:ext cx="249299" cy="259045"/>
    <xdr:sp macro="" textlink="">
      <xdr:nvSpPr>
        <xdr:cNvPr id="810" name="貸付金該当値テキスト">
          <a:extLst>
            <a:ext uri="{FF2B5EF4-FFF2-40B4-BE49-F238E27FC236}">
              <a16:creationId xmlns:a16="http://schemas.microsoft.com/office/drawing/2014/main" id="{00000000-0008-0000-0600-00002A030000}"/>
            </a:ext>
          </a:extLst>
        </xdr:cNvPr>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78677</xdr:rowOff>
    </xdr:from>
    <xdr:to>
      <xdr:col>116</xdr:col>
      <xdr:colOff>62864</xdr:colOff>
      <xdr:row>79</xdr:row>
      <xdr:rowOff>126975</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2251627"/>
          <a:ext cx="1269" cy="1419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130802</xdr:rowOff>
    </xdr:from>
    <xdr:ext cx="534377"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675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126975</xdr:rowOff>
    </xdr:from>
    <xdr:to>
      <xdr:col>116</xdr:col>
      <xdr:colOff>152400</xdr:colOff>
      <xdr:row>79</xdr:row>
      <xdr:rowOff>126975</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671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25354</xdr:rowOff>
    </xdr:from>
    <xdr:ext cx="599010"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2026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78677</xdr:rowOff>
    </xdr:from>
    <xdr:to>
      <xdr:col>116</xdr:col>
      <xdr:colOff>152400</xdr:colOff>
      <xdr:row>71</xdr:row>
      <xdr:rowOff>78677</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2251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148056</xdr:rowOff>
    </xdr:from>
    <xdr:to>
      <xdr:col>116</xdr:col>
      <xdr:colOff>63500</xdr:colOff>
      <xdr:row>76</xdr:row>
      <xdr:rowOff>7035</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1323300" y="13006806"/>
          <a:ext cx="838200" cy="30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57764</xdr:rowOff>
    </xdr:from>
    <xdr:ext cx="534377"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27450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34887</xdr:rowOff>
    </xdr:from>
    <xdr:to>
      <xdr:col>116</xdr:col>
      <xdr:colOff>114300</xdr:colOff>
      <xdr:row>75</xdr:row>
      <xdr:rowOff>136487</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2893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80607</xdr:rowOff>
    </xdr:from>
    <xdr:to>
      <xdr:col>111</xdr:col>
      <xdr:colOff>177800</xdr:colOff>
      <xdr:row>76</xdr:row>
      <xdr:rowOff>7035</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0434300" y="12425007"/>
          <a:ext cx="889000" cy="61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74511</xdr:rowOff>
    </xdr:from>
    <xdr:to>
      <xdr:col>112</xdr:col>
      <xdr:colOff>38100</xdr:colOff>
      <xdr:row>76</xdr:row>
      <xdr:rowOff>4660</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29332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21188</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56111" y="1270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80607</xdr:rowOff>
    </xdr:from>
    <xdr:to>
      <xdr:col>107</xdr:col>
      <xdr:colOff>50800</xdr:colOff>
      <xdr:row>73</xdr:row>
      <xdr:rowOff>80988</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9545300" y="12425007"/>
          <a:ext cx="889000" cy="171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40805</xdr:rowOff>
    </xdr:from>
    <xdr:to>
      <xdr:col>107</xdr:col>
      <xdr:colOff>101600</xdr:colOff>
      <xdr:row>75</xdr:row>
      <xdr:rowOff>142405</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289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133532</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67111" y="12992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80988</xdr:rowOff>
    </xdr:from>
    <xdr:to>
      <xdr:col>102</xdr:col>
      <xdr:colOff>114300</xdr:colOff>
      <xdr:row>73</xdr:row>
      <xdr:rowOff>138417</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8656300" y="12596838"/>
          <a:ext cx="889000" cy="5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38709</xdr:rowOff>
    </xdr:from>
    <xdr:to>
      <xdr:col>102</xdr:col>
      <xdr:colOff>165100</xdr:colOff>
      <xdr:row>75</xdr:row>
      <xdr:rowOff>140309</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289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131436</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78111" y="12990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37084</xdr:rowOff>
    </xdr:from>
    <xdr:to>
      <xdr:col>98</xdr:col>
      <xdr:colOff>38100</xdr:colOff>
      <xdr:row>75</xdr:row>
      <xdr:rowOff>138684</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289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129812</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89111" y="12988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97257</xdr:rowOff>
    </xdr:from>
    <xdr:to>
      <xdr:col>116</xdr:col>
      <xdr:colOff>114300</xdr:colOff>
      <xdr:row>76</xdr:row>
      <xdr:rowOff>27406</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295600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75684</xdr:rowOff>
    </xdr:from>
    <xdr:ext cx="534377"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2934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127686</xdr:rowOff>
    </xdr:from>
    <xdr:to>
      <xdr:col>112</xdr:col>
      <xdr:colOff>38100</xdr:colOff>
      <xdr:row>76</xdr:row>
      <xdr:rowOff>57835</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29864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48962</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56111" y="13079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29807</xdr:rowOff>
    </xdr:from>
    <xdr:to>
      <xdr:col>107</xdr:col>
      <xdr:colOff>101600</xdr:colOff>
      <xdr:row>72</xdr:row>
      <xdr:rowOff>131407</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2374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70</xdr:row>
      <xdr:rowOff>147934</xdr:rowOff>
    </xdr:from>
    <xdr:ext cx="59901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34795" y="12149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30188</xdr:rowOff>
    </xdr:from>
    <xdr:to>
      <xdr:col>102</xdr:col>
      <xdr:colOff>165100</xdr:colOff>
      <xdr:row>73</xdr:row>
      <xdr:rowOff>131788</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254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71</xdr:row>
      <xdr:rowOff>148315</xdr:rowOff>
    </xdr:from>
    <xdr:ext cx="59901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45795" y="12321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87617</xdr:rowOff>
    </xdr:from>
    <xdr:to>
      <xdr:col>98</xdr:col>
      <xdr:colOff>38100</xdr:colOff>
      <xdr:row>74</xdr:row>
      <xdr:rowOff>17767</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2603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72</xdr:row>
      <xdr:rowOff>34294</xdr:rowOff>
    </xdr:from>
    <xdr:ext cx="59901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56795" y="12378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1,227</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千円となっている。主な構成項目である人件費は、住民一人当たり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172,034</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円となっており、平成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年度から上昇傾向にある。類似団体平均と比べても若干高い水準にあるため、採用人数の検討や適切な労務管理等引き続き行っていく。</a:t>
          </a: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・普通建設事業費は、住民一人当たり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199,994</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円となっており、類似団体内平均値と比較して住民一人当たりコストは若干上回っている。今後も公共施設総合管理計画に基づき、適正に資産管理を図る。</a:t>
          </a: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・公債費は、住民一人当たり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176,213</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円となっており、類似団体内平均値と比較して住民一人当たりコストは高い水準となっている。防災行政無線のデジタル化等過去に行った大規模事業に係る地方債の償還が要因となっている。</a:t>
          </a: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・積立金は、住民一人当たり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92,286</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円となっており、類似団体内平均値と比較して住民一人当たりコストは若干下回っている。前年度より増加しているのは「減債基金」への積立額を増加させたことが要因となっている。</a:t>
          </a: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・繰出金は、住民一人当たり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75,842</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円となっており、類似団体内平均値と比較して住民一人当たりコストは若干下回っている。特別会計の財政運営については今後も経費を節減するとともに、持続的な経営の健全化を図る。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鹿児島県南大隅町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6,604
6,578
213.59
8,395,765
8,099,866
286,528
4,553,253
10,605,851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41656</xdr:rowOff>
    </xdr:from>
    <xdr:to>
      <xdr:col>24</xdr:col>
      <xdr:colOff>62865</xdr:colOff>
      <xdr:row>39</xdr:row>
      <xdr:rowOff>61595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528056"/>
          <a:ext cx="1270" cy="1220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65422</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51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61595</xdr:rowOff>
    </xdr:from>
    <xdr:to>
      <xdr:col>24</xdr:col>
      <xdr:colOff>152400</xdr:colOff>
      <xdr:row>39</xdr:row>
      <xdr:rowOff>61595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48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159783</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30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41656</xdr:rowOff>
    </xdr:from>
    <xdr:to>
      <xdr:col>24</xdr:col>
      <xdr:colOff>152400</xdr:colOff>
      <xdr:row>32</xdr:row>
      <xdr:rowOff>41656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528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24511</xdr:rowOff>
    </xdr:from>
    <xdr:to>
      <xdr:col>24</xdr:col>
      <xdr:colOff>63500</xdr:colOff>
      <xdr:row>34</xdr:row>
      <xdr:rowOff>158623</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5339461"/>
          <a:ext cx="838200" cy="648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127652</xdr:rowOff>
    </xdr:from>
    <xdr:ext cx="534377"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1284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149225</xdr:rowOff>
    </xdr:from>
    <xdr:to>
      <xdr:col>24</xdr:col>
      <xdr:colOff>114300</xdr:colOff>
      <xdr:row>36</xdr:row>
      <xdr:rowOff>79375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4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24511</xdr:rowOff>
    </xdr:from>
    <xdr:to>
      <xdr:col>19</xdr:col>
      <xdr:colOff>177800</xdr:colOff>
      <xdr:row>35</xdr:row>
      <xdr:rowOff>18034</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339461"/>
          <a:ext cx="889000" cy="679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158750</xdr:rowOff>
    </xdr:from>
    <xdr:to>
      <xdr:col>20</xdr:col>
      <xdr:colOff>38100</xdr:colOff>
      <xdr:row>36</xdr:row>
      <xdr:rowOff>88900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80027</xdr:rowOff>
    </xdr:from>
    <xdr:ext cx="534377"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30111" y="625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18034</xdr:rowOff>
    </xdr:from>
    <xdr:to>
      <xdr:col>15</xdr:col>
      <xdr:colOff>50800</xdr:colOff>
      <xdr:row>35</xdr:row>
      <xdr:rowOff>56007</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018784"/>
          <a:ext cx="889000" cy="37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99060</xdr:rowOff>
    </xdr:from>
    <xdr:to>
      <xdr:col>15</xdr:col>
      <xdr:colOff>101600</xdr:colOff>
      <xdr:row>36</xdr:row>
      <xdr:rowOff>29210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20337</xdr:rowOff>
    </xdr:from>
    <xdr:ext cx="534377"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41111" y="6192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56007</xdr:rowOff>
    </xdr:from>
    <xdr:to>
      <xdr:col>10</xdr:col>
      <xdr:colOff>114300</xdr:colOff>
      <xdr:row>35</xdr:row>
      <xdr:rowOff>161163</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056757"/>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107188</xdr:rowOff>
    </xdr:from>
    <xdr:to>
      <xdr:col>10</xdr:col>
      <xdr:colOff>165100</xdr:colOff>
      <xdr:row>36</xdr:row>
      <xdr:rowOff>37338</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1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28465</xdr:rowOff>
    </xdr:from>
    <xdr:ext cx="534377"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52111" y="6200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111506</xdr:rowOff>
    </xdr:from>
    <xdr:to>
      <xdr:col>6</xdr:col>
      <xdr:colOff>38100</xdr:colOff>
      <xdr:row>36</xdr:row>
      <xdr:rowOff>41656</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32783</xdr:rowOff>
    </xdr:from>
    <xdr:ext cx="534377"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63111" y="620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107823</xdr:rowOff>
    </xdr:from>
    <xdr:to>
      <xdr:col>24</xdr:col>
      <xdr:colOff>114300</xdr:colOff>
      <xdr:row>35</xdr:row>
      <xdr:rowOff>37973</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937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130700</xdr:rowOff>
    </xdr:from>
    <xdr:ext cx="534377"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788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145161</xdr:rowOff>
    </xdr:from>
    <xdr:to>
      <xdr:col>20</xdr:col>
      <xdr:colOff>38100</xdr:colOff>
      <xdr:row>31</xdr:row>
      <xdr:rowOff>75311</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28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29</xdr:row>
      <xdr:rowOff>91838</xdr:rowOff>
    </xdr:from>
    <xdr:ext cx="534377"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30111" y="506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138684</xdr:rowOff>
    </xdr:from>
    <xdr:to>
      <xdr:col>15</xdr:col>
      <xdr:colOff>101600</xdr:colOff>
      <xdr:row>35</xdr:row>
      <xdr:rowOff>68834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967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85361</xdr:rowOff>
    </xdr:from>
    <xdr:ext cx="534377"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41111" y="5743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5207</xdr:rowOff>
    </xdr:from>
    <xdr:to>
      <xdr:col>10</xdr:col>
      <xdr:colOff>165100</xdr:colOff>
      <xdr:row>35</xdr:row>
      <xdr:rowOff>106807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00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123334</xdr:rowOff>
    </xdr:from>
    <xdr:ext cx="534377"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52111" y="578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110363</xdr:rowOff>
    </xdr:from>
    <xdr:to>
      <xdr:col>6</xdr:col>
      <xdr:colOff>38100</xdr:colOff>
      <xdr:row>36</xdr:row>
      <xdr:rowOff>40513</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11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57040</xdr:rowOff>
    </xdr:from>
    <xdr:ext cx="534377"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63111" y="5886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117248</xdr:rowOff>
    </xdr:from>
    <xdr:to>
      <xdr:col>24</xdr:col>
      <xdr:colOff>62865</xdr:colOff>
      <xdr:row>58</xdr:row>
      <xdr:rowOff>158888</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689748"/>
          <a:ext cx="1270" cy="1413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162715</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106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158888</xdr:rowOff>
    </xdr:from>
    <xdr:to>
      <xdr:col>24</xdr:col>
      <xdr:colOff>152400</xdr:colOff>
      <xdr:row>58</xdr:row>
      <xdr:rowOff>158888</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102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63925</xdr:rowOff>
    </xdr:from>
    <xdr:ext cx="690189"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4649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1,929,465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117248</xdr:rowOff>
    </xdr:from>
    <xdr:to>
      <xdr:col>24</xdr:col>
      <xdr:colOff>152400</xdr:colOff>
      <xdr:row>50</xdr:row>
      <xdr:rowOff>117248</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689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49594</xdr:rowOff>
    </xdr:from>
    <xdr:to>
      <xdr:col>24</xdr:col>
      <xdr:colOff>63500</xdr:colOff>
      <xdr:row>57</xdr:row>
      <xdr:rowOff>134838</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822244"/>
          <a:ext cx="838200" cy="8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108095</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8807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129668</xdr:rowOff>
    </xdr:from>
    <xdr:to>
      <xdr:col>24</xdr:col>
      <xdr:colOff>114300</xdr:colOff>
      <xdr:row>58</xdr:row>
      <xdr:rowOff>59818</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902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49594</xdr:rowOff>
    </xdr:from>
    <xdr:to>
      <xdr:col>19</xdr:col>
      <xdr:colOff>177800</xdr:colOff>
      <xdr:row>58</xdr:row>
      <xdr:rowOff>43010</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9822244"/>
          <a:ext cx="889000" cy="164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78687</xdr:rowOff>
    </xdr:from>
    <xdr:to>
      <xdr:col>20</xdr:col>
      <xdr:colOff>38100</xdr:colOff>
      <xdr:row>58</xdr:row>
      <xdr:rowOff>8837</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8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171414</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944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33053</xdr:rowOff>
    </xdr:from>
    <xdr:to>
      <xdr:col>15</xdr:col>
      <xdr:colOff>50800</xdr:colOff>
      <xdr:row>58</xdr:row>
      <xdr:rowOff>43010</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019300" y="9977153"/>
          <a:ext cx="889000" cy="9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17345</xdr:rowOff>
    </xdr:from>
    <xdr:to>
      <xdr:col>15</xdr:col>
      <xdr:colOff>101600</xdr:colOff>
      <xdr:row>58</xdr:row>
      <xdr:rowOff>118945</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9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110072</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10054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32701</xdr:rowOff>
    </xdr:from>
    <xdr:to>
      <xdr:col>10</xdr:col>
      <xdr:colOff>114300</xdr:colOff>
      <xdr:row>58</xdr:row>
      <xdr:rowOff>33053</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9976801"/>
          <a:ext cx="889000" cy="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27375</xdr:rowOff>
    </xdr:from>
    <xdr:to>
      <xdr:col>10</xdr:col>
      <xdr:colOff>165100</xdr:colOff>
      <xdr:row>58</xdr:row>
      <xdr:rowOff>128975</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97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120102</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19795" y="10064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29699</xdr:rowOff>
    </xdr:from>
    <xdr:to>
      <xdr:col>6</xdr:col>
      <xdr:colOff>38100</xdr:colOff>
      <xdr:row>58</xdr:row>
      <xdr:rowOff>131299</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9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122426</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30795" y="10066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84038</xdr:rowOff>
    </xdr:from>
    <xdr:to>
      <xdr:col>24</xdr:col>
      <xdr:colOff>114300</xdr:colOff>
      <xdr:row>58</xdr:row>
      <xdr:rowOff>14188</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85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106915</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708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170244</xdr:rowOff>
    </xdr:from>
    <xdr:to>
      <xdr:col>20</xdr:col>
      <xdr:colOff>38100</xdr:colOff>
      <xdr:row>57</xdr:row>
      <xdr:rowOff>100394</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77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116921</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9546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163660</xdr:rowOff>
    </xdr:from>
    <xdr:to>
      <xdr:col>15</xdr:col>
      <xdr:colOff>101600</xdr:colOff>
      <xdr:row>58</xdr:row>
      <xdr:rowOff>93810</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936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110337</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9711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153703</xdr:rowOff>
    </xdr:from>
    <xdr:to>
      <xdr:col>10</xdr:col>
      <xdr:colOff>165100</xdr:colOff>
      <xdr:row>58</xdr:row>
      <xdr:rowOff>83853</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926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100380</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19795" y="9701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153351</xdr:rowOff>
    </xdr:from>
    <xdr:to>
      <xdr:col>6</xdr:col>
      <xdr:colOff>38100</xdr:colOff>
      <xdr:row>58</xdr:row>
      <xdr:rowOff>83501</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926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100028</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30795" y="9701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147407</xdr:rowOff>
    </xdr:from>
    <xdr:to>
      <xdr:col>24</xdr:col>
      <xdr:colOff>62865</xdr:colOff>
      <xdr:row>78</xdr:row>
      <xdr:rowOff>23408</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320357"/>
          <a:ext cx="1270" cy="1076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27235</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00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23408</xdr:rowOff>
    </xdr:from>
    <xdr:to>
      <xdr:col>24</xdr:col>
      <xdr:colOff>152400</xdr:colOff>
      <xdr:row>78</xdr:row>
      <xdr:rowOff>23408</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396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94084</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095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432,977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147407</xdr:rowOff>
    </xdr:from>
    <xdr:to>
      <xdr:col>24</xdr:col>
      <xdr:colOff>152400</xdr:colOff>
      <xdr:row>71</xdr:row>
      <xdr:rowOff>147407</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320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36990</xdr:rowOff>
    </xdr:from>
    <xdr:to>
      <xdr:col>24</xdr:col>
      <xdr:colOff>63500</xdr:colOff>
      <xdr:row>76</xdr:row>
      <xdr:rowOff>51761</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2895740"/>
          <a:ext cx="838200" cy="186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132459</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912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154032</xdr:rowOff>
    </xdr:from>
    <xdr:to>
      <xdr:col>24</xdr:col>
      <xdr:colOff>114300</xdr:colOff>
      <xdr:row>76</xdr:row>
      <xdr:rowOff>84182</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012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35976</xdr:rowOff>
    </xdr:from>
    <xdr:to>
      <xdr:col>19</xdr:col>
      <xdr:colOff>177800</xdr:colOff>
      <xdr:row>76</xdr:row>
      <xdr:rowOff>51761</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2908300" y="13066176"/>
          <a:ext cx="889000" cy="15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111429</xdr:rowOff>
    </xdr:from>
    <xdr:to>
      <xdr:col>20</xdr:col>
      <xdr:colOff>38100</xdr:colOff>
      <xdr:row>77</xdr:row>
      <xdr:rowOff>41579</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14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32706</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234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35976</xdr:rowOff>
    </xdr:from>
    <xdr:to>
      <xdr:col>15</xdr:col>
      <xdr:colOff>50800</xdr:colOff>
      <xdr:row>76</xdr:row>
      <xdr:rowOff>113807</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066176"/>
          <a:ext cx="889000" cy="77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154184</xdr:rowOff>
    </xdr:from>
    <xdr:to>
      <xdr:col>15</xdr:col>
      <xdr:colOff>101600</xdr:colOff>
      <xdr:row>77</xdr:row>
      <xdr:rowOff>84334</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18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75461</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277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101843</xdr:rowOff>
    </xdr:from>
    <xdr:to>
      <xdr:col>10</xdr:col>
      <xdr:colOff>114300</xdr:colOff>
      <xdr:row>76</xdr:row>
      <xdr:rowOff>113807</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1130300" y="13132043"/>
          <a:ext cx="889000" cy="11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4006</xdr:rowOff>
    </xdr:from>
    <xdr:to>
      <xdr:col>10</xdr:col>
      <xdr:colOff>165100</xdr:colOff>
      <xdr:row>77</xdr:row>
      <xdr:rowOff>105606</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20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96733</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298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160586</xdr:rowOff>
    </xdr:from>
    <xdr:to>
      <xdr:col>6</xdr:col>
      <xdr:colOff>38100</xdr:colOff>
      <xdr:row>77</xdr:row>
      <xdr:rowOff>90736</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19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81863</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283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157640</xdr:rowOff>
    </xdr:from>
    <xdr:to>
      <xdr:col>24</xdr:col>
      <xdr:colOff>114300</xdr:colOff>
      <xdr:row>75</xdr:row>
      <xdr:rowOff>87790</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84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9067</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696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961</xdr:rowOff>
    </xdr:from>
    <xdr:to>
      <xdr:col>20</xdr:col>
      <xdr:colOff>38100</xdr:colOff>
      <xdr:row>76</xdr:row>
      <xdr:rowOff>102561</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03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119088</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806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156626</xdr:rowOff>
    </xdr:from>
    <xdr:to>
      <xdr:col>15</xdr:col>
      <xdr:colOff>101600</xdr:colOff>
      <xdr:row>76</xdr:row>
      <xdr:rowOff>86776</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015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103304</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790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63007</xdr:rowOff>
    </xdr:from>
    <xdr:to>
      <xdr:col>10</xdr:col>
      <xdr:colOff>165100</xdr:colOff>
      <xdr:row>76</xdr:row>
      <xdr:rowOff>164607</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09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9684</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868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51043</xdr:rowOff>
    </xdr:from>
    <xdr:to>
      <xdr:col>6</xdr:col>
      <xdr:colOff>38100</xdr:colOff>
      <xdr:row>76</xdr:row>
      <xdr:rowOff>152643</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081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169171</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856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109799</xdr:rowOff>
    </xdr:from>
    <xdr:to>
      <xdr:col>24</xdr:col>
      <xdr:colOff>62865</xdr:colOff>
      <xdr:row>97</xdr:row>
      <xdr:rowOff>141771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540299"/>
          <a:ext cx="1270" cy="1232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145598</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776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141771</xdr:rowOff>
    </xdr:from>
    <xdr:to>
      <xdr:col>24</xdr:col>
      <xdr:colOff>152400</xdr:colOff>
      <xdr:row>97</xdr:row>
      <xdr:rowOff>141771</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772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56476</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315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306,540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109799</xdr:rowOff>
    </xdr:from>
    <xdr:to>
      <xdr:col>24</xdr:col>
      <xdr:colOff>152400</xdr:colOff>
      <xdr:row>90</xdr:row>
      <xdr:rowOff>109799</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540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13097</xdr:rowOff>
    </xdr:from>
    <xdr:to>
      <xdr:col>24</xdr:col>
      <xdr:colOff>63500</xdr:colOff>
      <xdr:row>96</xdr:row>
      <xdr:rowOff>63923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6472297"/>
          <a:ext cx="838200" cy="50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141846</xdr:rowOff>
    </xdr:from>
    <xdr:ext cx="599010"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2581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118969</xdr:rowOff>
    </xdr:from>
    <xdr:to>
      <xdr:col>24</xdr:col>
      <xdr:colOff>114300</xdr:colOff>
      <xdr:row>96</xdr:row>
      <xdr:rowOff>49119</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406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63923</xdr:rowOff>
    </xdr:from>
    <xdr:to>
      <xdr:col>19</xdr:col>
      <xdr:colOff>177800</xdr:colOff>
      <xdr:row>96</xdr:row>
      <xdr:rowOff>154463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523123"/>
          <a:ext cx="889000" cy="90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11354</xdr:rowOff>
    </xdr:from>
    <xdr:to>
      <xdr:col>20</xdr:col>
      <xdr:colOff>38100</xdr:colOff>
      <xdr:row>96</xdr:row>
      <xdr:rowOff>112954</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47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129481</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24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154463</xdr:rowOff>
    </xdr:from>
    <xdr:to>
      <xdr:col>15</xdr:col>
      <xdr:colOff>50800</xdr:colOff>
      <xdr:row>96</xdr:row>
      <xdr:rowOff>166080</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6613663"/>
          <a:ext cx="889000" cy="11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29756</xdr:rowOff>
    </xdr:from>
    <xdr:to>
      <xdr:col>15</xdr:col>
      <xdr:colOff>101600</xdr:colOff>
      <xdr:row>96</xdr:row>
      <xdr:rowOff>131356</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4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147883</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26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166080</xdr:rowOff>
    </xdr:from>
    <xdr:to>
      <xdr:col>10</xdr:col>
      <xdr:colOff>114300</xdr:colOff>
      <xdr:row>97</xdr:row>
      <xdr:rowOff>8661</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1130300" y="16625280"/>
          <a:ext cx="889000" cy="14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52643</xdr:rowOff>
    </xdr:from>
    <xdr:to>
      <xdr:col>10</xdr:col>
      <xdr:colOff>165100</xdr:colOff>
      <xdr:row>96</xdr:row>
      <xdr:rowOff>154243</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5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170770</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287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38356</xdr:rowOff>
    </xdr:from>
    <xdr:to>
      <xdr:col>6</xdr:col>
      <xdr:colOff>38100</xdr:colOff>
      <xdr:row>96</xdr:row>
      <xdr:rowOff>139956</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49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156483</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27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133747</xdr:rowOff>
    </xdr:from>
    <xdr:to>
      <xdr:col>24</xdr:col>
      <xdr:colOff>114300</xdr:colOff>
      <xdr:row>96</xdr:row>
      <xdr:rowOff>63897</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421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112174</xdr:rowOff>
    </xdr:from>
    <xdr:ext cx="599010"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399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13123</xdr:rowOff>
    </xdr:from>
    <xdr:to>
      <xdr:col>20</xdr:col>
      <xdr:colOff>38100</xdr:colOff>
      <xdr:row>96</xdr:row>
      <xdr:rowOff>114723</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472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105850</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565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103663</xdr:rowOff>
    </xdr:from>
    <xdr:to>
      <xdr:col>15</xdr:col>
      <xdr:colOff>101600</xdr:colOff>
      <xdr:row>97</xdr:row>
      <xdr:rowOff>33813</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562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24940</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655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115280</xdr:rowOff>
    </xdr:from>
    <xdr:to>
      <xdr:col>10</xdr:col>
      <xdr:colOff>165100</xdr:colOff>
      <xdr:row>97</xdr:row>
      <xdr:rowOff>45430</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57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36557</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667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129311</xdr:rowOff>
    </xdr:from>
    <xdr:to>
      <xdr:col>6</xdr:col>
      <xdr:colOff>38100</xdr:colOff>
      <xdr:row>97</xdr:row>
      <xdr:rowOff>59461</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588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50588</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681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a:extLst>
            <a:ext uri="{FF2B5EF4-FFF2-40B4-BE49-F238E27FC236}">
              <a16:creationId xmlns:a16="http://schemas.microsoft.com/office/drawing/2014/main" id="{00000000-0008-0000-07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153416</xdr:rowOff>
    </xdr:from>
    <xdr:to>
      <xdr:col>54</xdr:col>
      <xdr:colOff>189865</xdr:colOff>
      <xdr:row>39</xdr:row>
      <xdr:rowOff>44450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flipV="1">
          <a:off x="10475595" y="5468366"/>
          <a:ext cx="1270" cy="126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4" name="労働費最小値テキスト">
          <a:extLst>
            <a:ext uri="{FF2B5EF4-FFF2-40B4-BE49-F238E27FC236}">
              <a16:creationId xmlns:a16="http://schemas.microsoft.com/office/drawing/2014/main" id="{00000000-0008-0000-0700-00001C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100093</xdr:rowOff>
    </xdr:from>
    <xdr:ext cx="469744" cy="259045"/>
    <xdr:sp macro="" textlink="">
      <xdr:nvSpPr>
        <xdr:cNvPr id="286" name="労働費最大値テキスト">
          <a:extLst>
            <a:ext uri="{FF2B5EF4-FFF2-40B4-BE49-F238E27FC236}">
              <a16:creationId xmlns:a16="http://schemas.microsoft.com/office/drawing/2014/main" id="{00000000-0008-0000-0700-00001E010000}"/>
            </a:ext>
          </a:extLst>
        </xdr:cNvPr>
        <xdr:cNvSpPr txBox="1"/>
      </xdr:nvSpPr>
      <xdr:spPr>
        <a:xfrm>
          <a:off x="10528300" y="5243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153416</xdr:rowOff>
    </xdr:from>
    <xdr:to>
      <xdr:col>55</xdr:col>
      <xdr:colOff>88900</xdr:colOff>
      <xdr:row>31</xdr:row>
      <xdr:rowOff>153416</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5468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31005</xdr:rowOff>
    </xdr:from>
    <xdr:ext cx="378565" cy="259045"/>
    <xdr:sp macro="" textlink="">
      <xdr:nvSpPr>
        <xdr:cNvPr id="289" name="労働費平均値テキスト">
          <a:extLst>
            <a:ext uri="{FF2B5EF4-FFF2-40B4-BE49-F238E27FC236}">
              <a16:creationId xmlns:a16="http://schemas.microsoft.com/office/drawing/2014/main" id="{00000000-0008-0000-0700-000021010000}"/>
            </a:ext>
          </a:extLst>
        </xdr:cNvPr>
        <xdr:cNvSpPr txBox="1"/>
      </xdr:nvSpPr>
      <xdr:spPr>
        <a:xfrm>
          <a:off x="10528300" y="63746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8128</xdr:rowOff>
    </xdr:from>
    <xdr:to>
      <xdr:col>55</xdr:col>
      <xdr:colOff>50800</xdr:colOff>
      <xdr:row>38</xdr:row>
      <xdr:rowOff>109728</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10426700" y="6523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9271</xdr:rowOff>
    </xdr:from>
    <xdr:to>
      <xdr:col>50</xdr:col>
      <xdr:colOff>165100</xdr:colOff>
      <xdr:row>38</xdr:row>
      <xdr:rowOff>110871</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9588500" y="652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127398</xdr:rowOff>
    </xdr:from>
    <xdr:ext cx="378565"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9450017" y="62995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143383</xdr:rowOff>
    </xdr:from>
    <xdr:to>
      <xdr:col>46</xdr:col>
      <xdr:colOff>38100</xdr:colOff>
      <xdr:row>38</xdr:row>
      <xdr:rowOff>73533</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8699500" y="6487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90060</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8561017" y="62622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137287</xdr:rowOff>
    </xdr:from>
    <xdr:to>
      <xdr:col>41</xdr:col>
      <xdr:colOff>101600</xdr:colOff>
      <xdr:row>38</xdr:row>
      <xdr:rowOff>67437</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7810500" y="64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83964</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7672017" y="6256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116332</xdr:rowOff>
    </xdr:from>
    <xdr:to>
      <xdr:col>36</xdr:col>
      <xdr:colOff>165100</xdr:colOff>
      <xdr:row>38</xdr:row>
      <xdr:rowOff>46482</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6921500" y="645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63009</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6783017" y="62352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08" name="労働費該当値テキスト">
          <a:extLst>
            <a:ext uri="{FF2B5EF4-FFF2-40B4-BE49-F238E27FC236}">
              <a16:creationId xmlns:a16="http://schemas.microsoft.com/office/drawing/2014/main" id="{00000000-0008-0000-0700-000034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106907</xdr:rowOff>
    </xdr:from>
    <xdr:to>
      <xdr:col>54</xdr:col>
      <xdr:colOff>189865</xdr:colOff>
      <xdr:row>58</xdr:row>
      <xdr:rowOff>155706</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850857"/>
          <a:ext cx="1270" cy="1248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159533</xdr:rowOff>
    </xdr:from>
    <xdr:ext cx="534377"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1010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155706</xdr:rowOff>
    </xdr:from>
    <xdr:to>
      <xdr:col>55</xdr:col>
      <xdr:colOff>88900</xdr:colOff>
      <xdr:row>58</xdr:row>
      <xdr:rowOff>155706</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10099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53584</xdr:rowOff>
    </xdr:from>
    <xdr:ext cx="599010"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626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343,607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106907</xdr:rowOff>
    </xdr:from>
    <xdr:to>
      <xdr:col>55</xdr:col>
      <xdr:colOff>88900</xdr:colOff>
      <xdr:row>51</xdr:row>
      <xdr:rowOff>106907</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850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123923</xdr:rowOff>
    </xdr:from>
    <xdr:to>
      <xdr:col>55</xdr:col>
      <xdr:colOff>0</xdr:colOff>
      <xdr:row>57</xdr:row>
      <xdr:rowOff>51540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9639300" y="9725123"/>
          <a:ext cx="838200" cy="99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77988</xdr:rowOff>
    </xdr:from>
    <xdr:ext cx="599010"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6791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99561</xdr:rowOff>
    </xdr:from>
    <xdr:to>
      <xdr:col>55</xdr:col>
      <xdr:colOff>50800</xdr:colOff>
      <xdr:row>57</xdr:row>
      <xdr:rowOff>29711</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700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51540</xdr:rowOff>
    </xdr:from>
    <xdr:to>
      <xdr:col>50</xdr:col>
      <xdr:colOff>114300</xdr:colOff>
      <xdr:row>57</xdr:row>
      <xdr:rowOff>67401</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8750300" y="9824190"/>
          <a:ext cx="889000" cy="15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125030</xdr:rowOff>
    </xdr:from>
    <xdr:to>
      <xdr:col>50</xdr:col>
      <xdr:colOff>165100</xdr:colOff>
      <xdr:row>57</xdr:row>
      <xdr:rowOff>55180</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72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71707</xdr:rowOff>
    </xdr:from>
    <xdr:ext cx="599010"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339795" y="9501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67401</xdr:rowOff>
    </xdr:from>
    <xdr:to>
      <xdr:col>45</xdr:col>
      <xdr:colOff>177800</xdr:colOff>
      <xdr:row>57</xdr:row>
      <xdr:rowOff>101234</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7861300" y="9840051"/>
          <a:ext cx="889000" cy="33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106311</xdr:rowOff>
    </xdr:from>
    <xdr:to>
      <xdr:col>46</xdr:col>
      <xdr:colOff>38100</xdr:colOff>
      <xdr:row>57</xdr:row>
      <xdr:rowOff>36461</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707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52988</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450795" y="9482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73878</xdr:rowOff>
    </xdr:from>
    <xdr:to>
      <xdr:col>41</xdr:col>
      <xdr:colOff>50800</xdr:colOff>
      <xdr:row>57</xdr:row>
      <xdr:rowOff>101234</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6972300" y="9846528"/>
          <a:ext cx="889000" cy="27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128916</xdr:rowOff>
    </xdr:from>
    <xdr:to>
      <xdr:col>41</xdr:col>
      <xdr:colOff>101600</xdr:colOff>
      <xdr:row>57</xdr:row>
      <xdr:rowOff>59066</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73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75593</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94111" y="9505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44038</xdr:rowOff>
    </xdr:from>
    <xdr:to>
      <xdr:col>36</xdr:col>
      <xdr:colOff>165100</xdr:colOff>
      <xdr:row>56</xdr:row>
      <xdr:rowOff>145638</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64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162165</xdr:rowOff>
    </xdr:from>
    <xdr:ext cx="59901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672795" y="9420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73123</xdr:rowOff>
    </xdr:from>
    <xdr:to>
      <xdr:col>55</xdr:col>
      <xdr:colOff>50800</xdr:colOff>
      <xdr:row>57</xdr:row>
      <xdr:rowOff>3273</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674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96000</xdr:rowOff>
    </xdr:from>
    <xdr:ext cx="599010"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525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740</xdr:rowOff>
    </xdr:from>
    <xdr:to>
      <xdr:col>50</xdr:col>
      <xdr:colOff>165100</xdr:colOff>
      <xdr:row>57</xdr:row>
      <xdr:rowOff>102340</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977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93467</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372111" y="9866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16601</xdr:rowOff>
    </xdr:from>
    <xdr:to>
      <xdr:col>46</xdr:col>
      <xdr:colOff>38100</xdr:colOff>
      <xdr:row>57</xdr:row>
      <xdr:rowOff>118201</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9789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109328</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483111" y="9881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50434</xdr:rowOff>
    </xdr:from>
    <xdr:to>
      <xdr:col>41</xdr:col>
      <xdr:colOff>101600</xdr:colOff>
      <xdr:row>57</xdr:row>
      <xdr:rowOff>152034</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823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143161</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594111" y="9915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23078</xdr:rowOff>
    </xdr:from>
    <xdr:to>
      <xdr:col>36</xdr:col>
      <xdr:colOff>165100</xdr:colOff>
      <xdr:row>57</xdr:row>
      <xdr:rowOff>124678</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9795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115805</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05111" y="9888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115324</xdr:rowOff>
    </xdr:from>
    <xdr:to>
      <xdr:col>54</xdr:col>
      <xdr:colOff>189865</xdr:colOff>
      <xdr:row>79</xdr:row>
      <xdr:rowOff>27693</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116824"/>
          <a:ext cx="1270" cy="1455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31520</xdr:rowOff>
    </xdr:from>
    <xdr:ext cx="469744"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576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27693</xdr:rowOff>
    </xdr:from>
    <xdr:to>
      <xdr:col>55</xdr:col>
      <xdr:colOff>88900</xdr:colOff>
      <xdr:row>79</xdr:row>
      <xdr:rowOff>27693</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572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62001</xdr:rowOff>
    </xdr:from>
    <xdr:ext cx="599010"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892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193,199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115324</xdr:rowOff>
    </xdr:from>
    <xdr:to>
      <xdr:col>55</xdr:col>
      <xdr:colOff>88900</xdr:colOff>
      <xdr:row>70</xdr:row>
      <xdr:rowOff>115324</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116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153005</xdr:rowOff>
    </xdr:from>
    <xdr:to>
      <xdr:col>55</xdr:col>
      <xdr:colOff>0</xdr:colOff>
      <xdr:row>77</xdr:row>
      <xdr:rowOff>32860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9639300" y="13183205"/>
          <a:ext cx="838200" cy="51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161785</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3191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11908</xdr:rowOff>
    </xdr:from>
    <xdr:to>
      <xdr:col>55</xdr:col>
      <xdr:colOff>50800</xdr:colOff>
      <xdr:row>77</xdr:row>
      <xdr:rowOff>113508</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213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153005</xdr:rowOff>
    </xdr:from>
    <xdr:to>
      <xdr:col>50</xdr:col>
      <xdr:colOff>114300</xdr:colOff>
      <xdr:row>77</xdr:row>
      <xdr:rowOff>41287</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8750300" y="13183205"/>
          <a:ext cx="889000" cy="59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150585</xdr:rowOff>
    </xdr:from>
    <xdr:to>
      <xdr:col>50</xdr:col>
      <xdr:colOff>165100</xdr:colOff>
      <xdr:row>77</xdr:row>
      <xdr:rowOff>80735</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18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71862</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3273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64666</xdr:rowOff>
    </xdr:from>
    <xdr:to>
      <xdr:col>45</xdr:col>
      <xdr:colOff>177800</xdr:colOff>
      <xdr:row>77</xdr:row>
      <xdr:rowOff>41287</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7861300" y="13094866"/>
          <a:ext cx="889000" cy="148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122748</xdr:rowOff>
    </xdr:from>
    <xdr:to>
      <xdr:col>46</xdr:col>
      <xdr:colOff>38100</xdr:colOff>
      <xdr:row>78</xdr:row>
      <xdr:rowOff>52898</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32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44025</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341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64666</xdr:rowOff>
    </xdr:from>
    <xdr:to>
      <xdr:col>41</xdr:col>
      <xdr:colOff>50800</xdr:colOff>
      <xdr:row>77</xdr:row>
      <xdr:rowOff>864</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6972300" y="13094866"/>
          <a:ext cx="889000" cy="107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125986</xdr:rowOff>
    </xdr:from>
    <xdr:to>
      <xdr:col>41</xdr:col>
      <xdr:colOff>101600</xdr:colOff>
      <xdr:row>78</xdr:row>
      <xdr:rowOff>56136</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32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47263</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342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126093</xdr:rowOff>
    </xdr:from>
    <xdr:to>
      <xdr:col>36</xdr:col>
      <xdr:colOff>165100</xdr:colOff>
      <xdr:row>78</xdr:row>
      <xdr:rowOff>56243</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327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47370</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3420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153510</xdr:rowOff>
    </xdr:from>
    <xdr:to>
      <xdr:col>55</xdr:col>
      <xdr:colOff>50800</xdr:colOff>
      <xdr:row>77</xdr:row>
      <xdr:rowOff>83660</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183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4937</xdr:rowOff>
    </xdr:from>
    <xdr:ext cx="534377"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3035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102205</xdr:rowOff>
    </xdr:from>
    <xdr:to>
      <xdr:col>50</xdr:col>
      <xdr:colOff>165100</xdr:colOff>
      <xdr:row>77</xdr:row>
      <xdr:rowOff>32355</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13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48882</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372111" y="12907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161937</xdr:rowOff>
    </xdr:from>
    <xdr:to>
      <xdr:col>46</xdr:col>
      <xdr:colOff>38100</xdr:colOff>
      <xdr:row>77</xdr:row>
      <xdr:rowOff>92087</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192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108614</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483111" y="12967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13866</xdr:rowOff>
    </xdr:from>
    <xdr:to>
      <xdr:col>41</xdr:col>
      <xdr:colOff>101600</xdr:colOff>
      <xdr:row>76</xdr:row>
      <xdr:rowOff>115466</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044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131993</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594111" y="12819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121514</xdr:rowOff>
    </xdr:from>
    <xdr:to>
      <xdr:col>36</xdr:col>
      <xdr:colOff>165100</xdr:colOff>
      <xdr:row>77</xdr:row>
      <xdr:rowOff>51664</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151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68191</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05111" y="12926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46659</xdr:rowOff>
    </xdr:from>
    <xdr:to>
      <xdr:col>54</xdr:col>
      <xdr:colOff>189865</xdr:colOff>
      <xdr:row>98</xdr:row>
      <xdr:rowOff>34753</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10475595" y="15648609"/>
          <a:ext cx="1270" cy="1188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38580</xdr:rowOff>
    </xdr:from>
    <xdr:ext cx="534377" cy="259045"/>
    <xdr:sp macro="" textlink="">
      <xdr:nvSpPr>
        <xdr:cNvPr id="457" name="土木費最小値テキスト">
          <a:extLst>
            <a:ext uri="{FF2B5EF4-FFF2-40B4-BE49-F238E27FC236}">
              <a16:creationId xmlns:a16="http://schemas.microsoft.com/office/drawing/2014/main" id="{00000000-0008-0000-0700-0000C9010000}"/>
            </a:ext>
          </a:extLst>
        </xdr:cNvPr>
        <xdr:cNvSpPr txBox="1"/>
      </xdr:nvSpPr>
      <xdr:spPr>
        <a:xfrm>
          <a:off x="10528300" y="16840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34753</xdr:rowOff>
    </xdr:from>
    <xdr:to>
      <xdr:col>55</xdr:col>
      <xdr:colOff>88900</xdr:colOff>
      <xdr:row>98</xdr:row>
      <xdr:rowOff>34753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6836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164786</xdr:rowOff>
    </xdr:from>
    <xdr:ext cx="599010" cy="259045"/>
    <xdr:sp macro="" textlink="">
      <xdr:nvSpPr>
        <xdr:cNvPr id="459" name="土木費最大値テキスト">
          <a:extLst>
            <a:ext uri="{FF2B5EF4-FFF2-40B4-BE49-F238E27FC236}">
              <a16:creationId xmlns:a16="http://schemas.microsoft.com/office/drawing/2014/main" id="{00000000-0008-0000-0700-0000CB010000}"/>
            </a:ext>
          </a:extLst>
        </xdr:cNvPr>
        <xdr:cNvSpPr txBox="1"/>
      </xdr:nvSpPr>
      <xdr:spPr>
        <a:xfrm>
          <a:off x="10528300" y="15423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217,995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46659</xdr:rowOff>
    </xdr:from>
    <xdr:to>
      <xdr:col>55</xdr:col>
      <xdr:colOff>88900</xdr:colOff>
      <xdr:row>91</xdr:row>
      <xdr:rowOff>46659</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5648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170143</xdr:rowOff>
    </xdr:from>
    <xdr:to>
      <xdr:col>55</xdr:col>
      <xdr:colOff>0</xdr:colOff>
      <xdr:row>97</xdr:row>
      <xdr:rowOff>58567</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9639300" y="16629343"/>
          <a:ext cx="838200" cy="59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70851</xdr:rowOff>
    </xdr:from>
    <xdr:ext cx="599010" cy="259045"/>
    <xdr:sp macro="" textlink="">
      <xdr:nvSpPr>
        <xdr:cNvPr id="462" name="土木費平均値テキスト">
          <a:extLst>
            <a:ext uri="{FF2B5EF4-FFF2-40B4-BE49-F238E27FC236}">
              <a16:creationId xmlns:a16="http://schemas.microsoft.com/office/drawing/2014/main" id="{00000000-0008-0000-0700-0000CE010000}"/>
            </a:ext>
          </a:extLst>
        </xdr:cNvPr>
        <xdr:cNvSpPr txBox="1"/>
      </xdr:nvSpPr>
      <xdr:spPr>
        <a:xfrm>
          <a:off x="10528300" y="161871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47974</xdr:rowOff>
    </xdr:from>
    <xdr:to>
      <xdr:col>55</xdr:col>
      <xdr:colOff>50800</xdr:colOff>
      <xdr:row>95</xdr:row>
      <xdr:rowOff>149574</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10426700" y="16335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170143</xdr:rowOff>
    </xdr:from>
    <xdr:to>
      <xdr:col>50</xdr:col>
      <xdr:colOff>114300</xdr:colOff>
      <xdr:row>97</xdr:row>
      <xdr:rowOff>65261</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8750300" y="16629343"/>
          <a:ext cx="889000" cy="66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81742</xdr:rowOff>
    </xdr:from>
    <xdr:to>
      <xdr:col>50</xdr:col>
      <xdr:colOff>165100</xdr:colOff>
      <xdr:row>96</xdr:row>
      <xdr:rowOff>11892</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9588500" y="1636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28419</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372111" y="1614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22670</xdr:rowOff>
    </xdr:from>
    <xdr:to>
      <xdr:col>45</xdr:col>
      <xdr:colOff>177800</xdr:colOff>
      <xdr:row>97</xdr:row>
      <xdr:rowOff>65261</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7861300" y="16481870"/>
          <a:ext cx="889000" cy="214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92087</xdr:rowOff>
    </xdr:from>
    <xdr:to>
      <xdr:col>46</xdr:col>
      <xdr:colOff>38100</xdr:colOff>
      <xdr:row>96</xdr:row>
      <xdr:rowOff>22237</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8699500" y="16379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38764</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483111" y="16155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3403</xdr:rowOff>
    </xdr:from>
    <xdr:to>
      <xdr:col>41</xdr:col>
      <xdr:colOff>50800</xdr:colOff>
      <xdr:row>96</xdr:row>
      <xdr:rowOff>22670</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6972300" y="16291153"/>
          <a:ext cx="889000" cy="190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107783</xdr:rowOff>
    </xdr:from>
    <xdr:to>
      <xdr:col>41</xdr:col>
      <xdr:colOff>101600</xdr:colOff>
      <xdr:row>96</xdr:row>
      <xdr:rowOff>37933</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7810500" y="1639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54460</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594111" y="16170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100154</xdr:rowOff>
    </xdr:from>
    <xdr:to>
      <xdr:col>36</xdr:col>
      <xdr:colOff>165100</xdr:colOff>
      <xdr:row>96</xdr:row>
      <xdr:rowOff>30304</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6921500" y="16387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21431</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05111" y="16480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7767</xdr:rowOff>
    </xdr:from>
    <xdr:to>
      <xdr:col>55</xdr:col>
      <xdr:colOff>50800</xdr:colOff>
      <xdr:row>97</xdr:row>
      <xdr:rowOff>109367</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10426700" y="16638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157644</xdr:rowOff>
    </xdr:from>
    <xdr:ext cx="534377" cy="259045"/>
    <xdr:sp macro="" textlink="">
      <xdr:nvSpPr>
        <xdr:cNvPr id="481" name="土木費該当値テキスト">
          <a:extLst>
            <a:ext uri="{FF2B5EF4-FFF2-40B4-BE49-F238E27FC236}">
              <a16:creationId xmlns:a16="http://schemas.microsoft.com/office/drawing/2014/main" id="{00000000-0008-0000-0700-0000E1010000}"/>
            </a:ext>
          </a:extLst>
        </xdr:cNvPr>
        <xdr:cNvSpPr txBox="1"/>
      </xdr:nvSpPr>
      <xdr:spPr>
        <a:xfrm>
          <a:off x="10528300" y="16616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119343</xdr:rowOff>
    </xdr:from>
    <xdr:to>
      <xdr:col>50</xdr:col>
      <xdr:colOff>165100</xdr:colOff>
      <xdr:row>97</xdr:row>
      <xdr:rowOff>49493</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9588500" y="16578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40620</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372111" y="16671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14461</xdr:rowOff>
    </xdr:from>
    <xdr:to>
      <xdr:col>46</xdr:col>
      <xdr:colOff>38100</xdr:colOff>
      <xdr:row>97</xdr:row>
      <xdr:rowOff>116061</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8699500" y="16645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107188</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483111" y="16737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143320</xdr:rowOff>
    </xdr:from>
    <xdr:to>
      <xdr:col>41</xdr:col>
      <xdr:colOff>101600</xdr:colOff>
      <xdr:row>96</xdr:row>
      <xdr:rowOff>73470</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7810500" y="16431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64597</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594111" y="16523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124053</xdr:rowOff>
    </xdr:from>
    <xdr:to>
      <xdr:col>36</xdr:col>
      <xdr:colOff>165100</xdr:colOff>
      <xdr:row>95</xdr:row>
      <xdr:rowOff>54203</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6921500" y="16240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93</xdr:row>
      <xdr:rowOff>70730</xdr:rowOff>
    </xdr:from>
    <xdr:ext cx="59901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6672795" y="16015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a:extLst>
            <a:ext uri="{FF2B5EF4-FFF2-40B4-BE49-F238E27FC236}">
              <a16:creationId xmlns:a16="http://schemas.microsoft.com/office/drawing/2014/main" id="{00000000-0008-0000-07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88591</xdr:rowOff>
    </xdr:from>
    <xdr:to>
      <xdr:col>85</xdr:col>
      <xdr:colOff>126364</xdr:colOff>
      <xdr:row>38</xdr:row>
      <xdr:rowOff>33314</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6317595" y="5232091"/>
          <a:ext cx="1269" cy="1316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37141</xdr:rowOff>
    </xdr:from>
    <xdr:ext cx="534377" cy="259045"/>
    <xdr:sp macro="" textlink="">
      <xdr:nvSpPr>
        <xdr:cNvPr id="516" name="消防費最小値テキスト">
          <a:extLst>
            <a:ext uri="{FF2B5EF4-FFF2-40B4-BE49-F238E27FC236}">
              <a16:creationId xmlns:a16="http://schemas.microsoft.com/office/drawing/2014/main" id="{00000000-0008-0000-0700-000004020000}"/>
            </a:ext>
          </a:extLst>
        </xdr:cNvPr>
        <xdr:cNvSpPr txBox="1"/>
      </xdr:nvSpPr>
      <xdr:spPr>
        <a:xfrm>
          <a:off x="16370300" y="6552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33314</xdr:rowOff>
    </xdr:from>
    <xdr:to>
      <xdr:col>86</xdr:col>
      <xdr:colOff>25400</xdr:colOff>
      <xdr:row>38</xdr:row>
      <xdr:rowOff>33314</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6548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35268</xdr:rowOff>
    </xdr:from>
    <xdr:ext cx="599010" cy="259045"/>
    <xdr:sp macro="" textlink="">
      <xdr:nvSpPr>
        <xdr:cNvPr id="518" name="消防費最大値テキスト">
          <a:extLst>
            <a:ext uri="{FF2B5EF4-FFF2-40B4-BE49-F238E27FC236}">
              <a16:creationId xmlns:a16="http://schemas.microsoft.com/office/drawing/2014/main" id="{00000000-0008-0000-0700-000006020000}"/>
            </a:ext>
          </a:extLst>
        </xdr:cNvPr>
        <xdr:cNvSpPr txBox="1"/>
      </xdr:nvSpPr>
      <xdr:spPr>
        <a:xfrm>
          <a:off x="16370300" y="5007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142,695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88591</xdr:rowOff>
    </xdr:from>
    <xdr:to>
      <xdr:col>86</xdr:col>
      <xdr:colOff>25400</xdr:colOff>
      <xdr:row>30</xdr:row>
      <xdr:rowOff>88591</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5232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154494</xdr:rowOff>
    </xdr:from>
    <xdr:to>
      <xdr:col>85</xdr:col>
      <xdr:colOff>127000</xdr:colOff>
      <xdr:row>37</xdr:row>
      <xdr:rowOff>112747</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5481300" y="6326694"/>
          <a:ext cx="838200" cy="129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59188</xdr:rowOff>
    </xdr:from>
    <xdr:ext cx="534377" cy="259045"/>
    <xdr:sp macro="" textlink="">
      <xdr:nvSpPr>
        <xdr:cNvPr id="521" name="消防費平均値テキスト">
          <a:extLst>
            <a:ext uri="{FF2B5EF4-FFF2-40B4-BE49-F238E27FC236}">
              <a16:creationId xmlns:a16="http://schemas.microsoft.com/office/drawing/2014/main" id="{00000000-0008-0000-0700-000009020000}"/>
            </a:ext>
          </a:extLst>
        </xdr:cNvPr>
        <xdr:cNvSpPr txBox="1"/>
      </xdr:nvSpPr>
      <xdr:spPr>
        <a:xfrm>
          <a:off x="16370300" y="60599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36311</xdr:rowOff>
    </xdr:from>
    <xdr:to>
      <xdr:col>85</xdr:col>
      <xdr:colOff>177800</xdr:colOff>
      <xdr:row>36</xdr:row>
      <xdr:rowOff>137911</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6268700" y="6208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154494</xdr:rowOff>
    </xdr:from>
    <xdr:to>
      <xdr:col>81</xdr:col>
      <xdr:colOff>50800</xdr:colOff>
      <xdr:row>37</xdr:row>
      <xdr:rowOff>104724</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4592300" y="6326694"/>
          <a:ext cx="889000" cy="121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165296</xdr:rowOff>
    </xdr:from>
    <xdr:to>
      <xdr:col>81</xdr:col>
      <xdr:colOff>101600</xdr:colOff>
      <xdr:row>36</xdr:row>
      <xdr:rowOff>95446</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5430500" y="616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111973</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14111" y="594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101176</xdr:rowOff>
    </xdr:from>
    <xdr:to>
      <xdr:col>76</xdr:col>
      <xdr:colOff>114300</xdr:colOff>
      <xdr:row>37</xdr:row>
      <xdr:rowOff>104724</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3703300" y="6444826"/>
          <a:ext cx="889000" cy="3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65039</xdr:rowOff>
    </xdr:from>
    <xdr:to>
      <xdr:col>76</xdr:col>
      <xdr:colOff>165100</xdr:colOff>
      <xdr:row>36</xdr:row>
      <xdr:rowOff>166639</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4541500" y="623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11716</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5111" y="6012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33543</xdr:rowOff>
    </xdr:from>
    <xdr:to>
      <xdr:col>71</xdr:col>
      <xdr:colOff>177800</xdr:colOff>
      <xdr:row>37</xdr:row>
      <xdr:rowOff>101176</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2814300" y="6034293"/>
          <a:ext cx="889000" cy="410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109605</xdr:rowOff>
    </xdr:from>
    <xdr:to>
      <xdr:col>72</xdr:col>
      <xdr:colOff>38100</xdr:colOff>
      <xdr:row>37</xdr:row>
      <xdr:rowOff>39755</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3652500" y="628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56282</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436111" y="605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115243</xdr:rowOff>
    </xdr:from>
    <xdr:to>
      <xdr:col>67</xdr:col>
      <xdr:colOff>101600</xdr:colOff>
      <xdr:row>37</xdr:row>
      <xdr:rowOff>45393</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2763500" y="628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36520</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547111" y="6380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61947</xdr:rowOff>
    </xdr:from>
    <xdr:to>
      <xdr:col>85</xdr:col>
      <xdr:colOff>177800</xdr:colOff>
      <xdr:row>37</xdr:row>
      <xdr:rowOff>163547</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6268700" y="6405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148324</xdr:rowOff>
    </xdr:from>
    <xdr:ext cx="534377" cy="259045"/>
    <xdr:sp macro="" textlink="">
      <xdr:nvSpPr>
        <xdr:cNvPr id="540" name="消防費該当値テキスト">
          <a:extLst>
            <a:ext uri="{FF2B5EF4-FFF2-40B4-BE49-F238E27FC236}">
              <a16:creationId xmlns:a16="http://schemas.microsoft.com/office/drawing/2014/main" id="{00000000-0008-0000-0700-00001C020000}"/>
            </a:ext>
          </a:extLst>
        </xdr:cNvPr>
        <xdr:cNvSpPr txBox="1"/>
      </xdr:nvSpPr>
      <xdr:spPr>
        <a:xfrm>
          <a:off x="16370300" y="6320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103694</xdr:rowOff>
    </xdr:from>
    <xdr:to>
      <xdr:col>81</xdr:col>
      <xdr:colOff>101600</xdr:colOff>
      <xdr:row>37</xdr:row>
      <xdr:rowOff>33844</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5430500" y="627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24971</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14111" y="6368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53924</xdr:rowOff>
    </xdr:from>
    <xdr:to>
      <xdr:col>76</xdr:col>
      <xdr:colOff>165100</xdr:colOff>
      <xdr:row>37</xdr:row>
      <xdr:rowOff>155524</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4541500" y="6397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146651</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325111" y="6490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50376</xdr:rowOff>
    </xdr:from>
    <xdr:to>
      <xdr:col>72</xdr:col>
      <xdr:colOff>38100</xdr:colOff>
      <xdr:row>37</xdr:row>
      <xdr:rowOff>151976</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3652500" y="6394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143102</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3436111" y="648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154193</xdr:rowOff>
    </xdr:from>
    <xdr:to>
      <xdr:col>67</xdr:col>
      <xdr:colOff>101600</xdr:colOff>
      <xdr:row>35</xdr:row>
      <xdr:rowOff>84343</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2763500" y="5983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100870</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547111" y="5758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a:extLst>
            <a:ext uri="{FF2B5EF4-FFF2-40B4-BE49-F238E27FC236}">
              <a16:creationId xmlns:a16="http://schemas.microsoft.com/office/drawing/2014/main" id="{00000000-0008-0000-07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120082</xdr:rowOff>
    </xdr:from>
    <xdr:to>
      <xdr:col>85</xdr:col>
      <xdr:colOff>126364</xdr:colOff>
      <xdr:row>57</xdr:row>
      <xdr:rowOff>115793</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6317595" y="8692582"/>
          <a:ext cx="1269" cy="1195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119620</xdr:rowOff>
    </xdr:from>
    <xdr:ext cx="534377" cy="259045"/>
    <xdr:sp macro="" textlink="">
      <xdr:nvSpPr>
        <xdr:cNvPr id="571" name="教育費最小値テキスト">
          <a:extLst>
            <a:ext uri="{FF2B5EF4-FFF2-40B4-BE49-F238E27FC236}">
              <a16:creationId xmlns:a16="http://schemas.microsoft.com/office/drawing/2014/main" id="{00000000-0008-0000-0700-00003B020000}"/>
            </a:ext>
          </a:extLst>
        </xdr:cNvPr>
        <xdr:cNvSpPr txBox="1"/>
      </xdr:nvSpPr>
      <xdr:spPr>
        <a:xfrm>
          <a:off x="16370300" y="989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115793</xdr:rowOff>
    </xdr:from>
    <xdr:to>
      <xdr:col>86</xdr:col>
      <xdr:colOff>25400</xdr:colOff>
      <xdr:row>57</xdr:row>
      <xdr:rowOff>115793</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9888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66759</xdr:rowOff>
    </xdr:from>
    <xdr:ext cx="599010" cy="259045"/>
    <xdr:sp macro="" textlink="">
      <xdr:nvSpPr>
        <xdr:cNvPr id="573" name="教育費最大値テキスト">
          <a:extLst>
            <a:ext uri="{FF2B5EF4-FFF2-40B4-BE49-F238E27FC236}">
              <a16:creationId xmlns:a16="http://schemas.microsoft.com/office/drawing/2014/main" id="{00000000-0008-0000-0700-00003D020000}"/>
            </a:ext>
          </a:extLst>
        </xdr:cNvPr>
        <xdr:cNvSpPr txBox="1"/>
      </xdr:nvSpPr>
      <xdr:spPr>
        <a:xfrm>
          <a:off x="16370300" y="8467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304,291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120082</xdr:rowOff>
    </xdr:from>
    <xdr:to>
      <xdr:col>86</xdr:col>
      <xdr:colOff>25400</xdr:colOff>
      <xdr:row>50</xdr:row>
      <xdr:rowOff>120082</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8692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53746</xdr:rowOff>
    </xdr:from>
    <xdr:to>
      <xdr:col>85</xdr:col>
      <xdr:colOff>127000</xdr:colOff>
      <xdr:row>56</xdr:row>
      <xdr:rowOff>153329</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5481300" y="9654946"/>
          <a:ext cx="838200" cy="99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140178</xdr:rowOff>
    </xdr:from>
    <xdr:ext cx="599010" cy="259045"/>
    <xdr:sp macro="" textlink="">
      <xdr:nvSpPr>
        <xdr:cNvPr id="576" name="教育費平均値テキスト">
          <a:extLst>
            <a:ext uri="{FF2B5EF4-FFF2-40B4-BE49-F238E27FC236}">
              <a16:creationId xmlns:a16="http://schemas.microsoft.com/office/drawing/2014/main" id="{00000000-0008-0000-0700-000040020000}"/>
            </a:ext>
          </a:extLst>
        </xdr:cNvPr>
        <xdr:cNvSpPr txBox="1"/>
      </xdr:nvSpPr>
      <xdr:spPr>
        <a:xfrm>
          <a:off x="16370300" y="93984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117301</xdr:rowOff>
    </xdr:from>
    <xdr:to>
      <xdr:col>85</xdr:col>
      <xdr:colOff>177800</xdr:colOff>
      <xdr:row>56</xdr:row>
      <xdr:rowOff>47451</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6268700" y="954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53746</xdr:rowOff>
    </xdr:from>
    <xdr:to>
      <xdr:col>81</xdr:col>
      <xdr:colOff>50800</xdr:colOff>
      <xdr:row>56</xdr:row>
      <xdr:rowOff>80145</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4592300" y="9654946"/>
          <a:ext cx="889000" cy="26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140458</xdr:rowOff>
    </xdr:from>
    <xdr:to>
      <xdr:col>81</xdr:col>
      <xdr:colOff>101600</xdr:colOff>
      <xdr:row>56</xdr:row>
      <xdr:rowOff>70608</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5430500" y="957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54</xdr:row>
      <xdr:rowOff>87135</xdr:rowOff>
    </xdr:from>
    <xdr:ext cx="59901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181795" y="9345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80145</xdr:rowOff>
    </xdr:from>
    <xdr:to>
      <xdr:col>76</xdr:col>
      <xdr:colOff>114300</xdr:colOff>
      <xdr:row>56</xdr:row>
      <xdr:rowOff>164540</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3703300" y="9681345"/>
          <a:ext cx="889000" cy="84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149003</xdr:rowOff>
    </xdr:from>
    <xdr:to>
      <xdr:col>76</xdr:col>
      <xdr:colOff>165100</xdr:colOff>
      <xdr:row>56</xdr:row>
      <xdr:rowOff>79153</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4541500" y="9578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95680</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325111" y="9353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54204</xdr:rowOff>
    </xdr:from>
    <xdr:to>
      <xdr:col>71</xdr:col>
      <xdr:colOff>177800</xdr:colOff>
      <xdr:row>56</xdr:row>
      <xdr:rowOff>164540</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2814300" y="9655404"/>
          <a:ext cx="889000" cy="110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1219</xdr:rowOff>
    </xdr:from>
    <xdr:to>
      <xdr:col>72</xdr:col>
      <xdr:colOff>38100</xdr:colOff>
      <xdr:row>56</xdr:row>
      <xdr:rowOff>102819</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3652500" y="9602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119346</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436111" y="9377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160164</xdr:rowOff>
    </xdr:from>
    <xdr:to>
      <xdr:col>67</xdr:col>
      <xdr:colOff>101600</xdr:colOff>
      <xdr:row>56</xdr:row>
      <xdr:rowOff>90314</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2763500" y="958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106841</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547111" y="936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102529</xdr:rowOff>
    </xdr:from>
    <xdr:to>
      <xdr:col>85</xdr:col>
      <xdr:colOff>177800</xdr:colOff>
      <xdr:row>57</xdr:row>
      <xdr:rowOff>32679</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6268700" y="9703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80956</xdr:rowOff>
    </xdr:from>
    <xdr:ext cx="534377" cy="259045"/>
    <xdr:sp macro="" textlink="">
      <xdr:nvSpPr>
        <xdr:cNvPr id="595" name="教育費該当値テキスト">
          <a:extLst>
            <a:ext uri="{FF2B5EF4-FFF2-40B4-BE49-F238E27FC236}">
              <a16:creationId xmlns:a16="http://schemas.microsoft.com/office/drawing/2014/main" id="{00000000-0008-0000-0700-000053020000}"/>
            </a:ext>
          </a:extLst>
        </xdr:cNvPr>
        <xdr:cNvSpPr txBox="1"/>
      </xdr:nvSpPr>
      <xdr:spPr>
        <a:xfrm>
          <a:off x="16370300" y="9682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2946</xdr:rowOff>
    </xdr:from>
    <xdr:to>
      <xdr:col>81</xdr:col>
      <xdr:colOff>101600</xdr:colOff>
      <xdr:row>56</xdr:row>
      <xdr:rowOff>104546</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5430500" y="9604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95673</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14111" y="969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29345</xdr:rowOff>
    </xdr:from>
    <xdr:to>
      <xdr:col>76</xdr:col>
      <xdr:colOff>165100</xdr:colOff>
      <xdr:row>56</xdr:row>
      <xdr:rowOff>130945</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4541500" y="963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122072</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325111" y="9723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113740</xdr:rowOff>
    </xdr:from>
    <xdr:to>
      <xdr:col>72</xdr:col>
      <xdr:colOff>38100</xdr:colOff>
      <xdr:row>57</xdr:row>
      <xdr:rowOff>43890</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3652500" y="971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35017</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436111" y="9807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3404</xdr:rowOff>
    </xdr:from>
    <xdr:to>
      <xdr:col>67</xdr:col>
      <xdr:colOff>101600</xdr:colOff>
      <xdr:row>56</xdr:row>
      <xdr:rowOff>105004</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2763500" y="9604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96131</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547111" y="969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a:extLst>
            <a:ext uri="{FF2B5EF4-FFF2-40B4-BE49-F238E27FC236}">
              <a16:creationId xmlns:a16="http://schemas.microsoft.com/office/drawing/2014/main" id="{00000000-0008-0000-07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87131</xdr:rowOff>
    </xdr:from>
    <xdr:to>
      <xdr:col>85</xdr:col>
      <xdr:colOff>126364</xdr:colOff>
      <xdr:row>78</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flipV="1">
          <a:off x="16317595" y="12088631"/>
          <a:ext cx="1269" cy="1424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6" name="災害復旧費最小値テキスト">
          <a:extLst>
            <a:ext uri="{FF2B5EF4-FFF2-40B4-BE49-F238E27FC236}">
              <a16:creationId xmlns:a16="http://schemas.microsoft.com/office/drawing/2014/main" id="{00000000-0008-0000-0700-000072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33808</xdr:rowOff>
    </xdr:from>
    <xdr:ext cx="599010" cy="259045"/>
    <xdr:sp macro="" textlink="">
      <xdr:nvSpPr>
        <xdr:cNvPr id="628" name="災害復旧費最大値テキスト">
          <a:extLst>
            <a:ext uri="{FF2B5EF4-FFF2-40B4-BE49-F238E27FC236}">
              <a16:creationId xmlns:a16="http://schemas.microsoft.com/office/drawing/2014/main" id="{00000000-0008-0000-0700-000074020000}"/>
            </a:ext>
          </a:extLst>
        </xdr:cNvPr>
        <xdr:cNvSpPr txBox="1"/>
      </xdr:nvSpPr>
      <xdr:spPr>
        <a:xfrm>
          <a:off x="16370300" y="11863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155,749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87131</xdr:rowOff>
    </xdr:from>
    <xdr:to>
      <xdr:col>86</xdr:col>
      <xdr:colOff>25400</xdr:colOff>
      <xdr:row>70</xdr:row>
      <xdr:rowOff>87131</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2088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63320</xdr:rowOff>
    </xdr:from>
    <xdr:to>
      <xdr:col>85</xdr:col>
      <xdr:colOff>127000</xdr:colOff>
      <xdr:row>78</xdr:row>
      <xdr:rowOff>132046</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5481300" y="13436420"/>
          <a:ext cx="838200" cy="68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158458</xdr:rowOff>
    </xdr:from>
    <xdr:ext cx="534377" cy="259045"/>
    <xdr:sp macro="" textlink="">
      <xdr:nvSpPr>
        <xdr:cNvPr id="631" name="災害復旧費平均値テキスト">
          <a:extLst>
            <a:ext uri="{FF2B5EF4-FFF2-40B4-BE49-F238E27FC236}">
              <a16:creationId xmlns:a16="http://schemas.microsoft.com/office/drawing/2014/main" id="{00000000-0008-0000-0700-000077020000}"/>
            </a:ext>
          </a:extLst>
        </xdr:cNvPr>
        <xdr:cNvSpPr txBox="1"/>
      </xdr:nvSpPr>
      <xdr:spPr>
        <a:xfrm>
          <a:off x="16370300" y="131886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135581</xdr:rowOff>
    </xdr:from>
    <xdr:to>
      <xdr:col>85</xdr:col>
      <xdr:colOff>177800</xdr:colOff>
      <xdr:row>78</xdr:row>
      <xdr:rowOff>65731</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6268700" y="13337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63320</xdr:rowOff>
    </xdr:from>
    <xdr:to>
      <xdr:col>81</xdr:col>
      <xdr:colOff>50800</xdr:colOff>
      <xdr:row>78</xdr:row>
      <xdr:rowOff>74220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4592300" y="13436420"/>
          <a:ext cx="889000" cy="10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92073</xdr:rowOff>
    </xdr:from>
    <xdr:to>
      <xdr:col>81</xdr:col>
      <xdr:colOff>101600</xdr:colOff>
      <xdr:row>78</xdr:row>
      <xdr:rowOff>22223</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5430500" y="13293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38750</xdr:rowOff>
    </xdr:from>
    <xdr:ext cx="534377"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5214111" y="1306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74220</xdr:rowOff>
    </xdr:from>
    <xdr:to>
      <xdr:col>76</xdr:col>
      <xdr:colOff>114300</xdr:colOff>
      <xdr:row>78</xdr:row>
      <xdr:rowOff>114498</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3703300" y="13447320"/>
          <a:ext cx="889000" cy="40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109547</xdr:rowOff>
    </xdr:from>
    <xdr:to>
      <xdr:col>76</xdr:col>
      <xdr:colOff>165100</xdr:colOff>
      <xdr:row>78</xdr:row>
      <xdr:rowOff>39697</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4541500" y="1331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56224</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4325111" y="13086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109361</xdr:rowOff>
    </xdr:from>
    <xdr:to>
      <xdr:col>71</xdr:col>
      <xdr:colOff>177800</xdr:colOff>
      <xdr:row>78</xdr:row>
      <xdr:rowOff>114498</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2814300" y="13482461"/>
          <a:ext cx="889000" cy="5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114888</xdr:rowOff>
    </xdr:from>
    <xdr:to>
      <xdr:col>72</xdr:col>
      <xdr:colOff>38100</xdr:colOff>
      <xdr:row>78</xdr:row>
      <xdr:rowOff>45038</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3652500" y="13316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61565</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3436111" y="13091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116159</xdr:rowOff>
    </xdr:from>
    <xdr:to>
      <xdr:col>67</xdr:col>
      <xdr:colOff>101600</xdr:colOff>
      <xdr:row>78</xdr:row>
      <xdr:rowOff>46309</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2763500" y="13317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62836</xdr:rowOff>
    </xdr:from>
    <xdr:ext cx="534377"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547111" y="13093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81246</xdr:rowOff>
    </xdr:from>
    <xdr:to>
      <xdr:col>85</xdr:col>
      <xdr:colOff>177800</xdr:colOff>
      <xdr:row>79</xdr:row>
      <xdr:rowOff>11396</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6268700" y="13454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167623</xdr:rowOff>
    </xdr:from>
    <xdr:ext cx="378565" cy="259045"/>
    <xdr:sp macro="" textlink="">
      <xdr:nvSpPr>
        <xdr:cNvPr id="650" name="災害復旧費該当値テキスト">
          <a:extLst>
            <a:ext uri="{FF2B5EF4-FFF2-40B4-BE49-F238E27FC236}">
              <a16:creationId xmlns:a16="http://schemas.microsoft.com/office/drawing/2014/main" id="{00000000-0008-0000-0700-00008A020000}"/>
            </a:ext>
          </a:extLst>
        </xdr:cNvPr>
        <xdr:cNvSpPr txBox="1"/>
      </xdr:nvSpPr>
      <xdr:spPr>
        <a:xfrm>
          <a:off x="16370300" y="133692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12520</xdr:rowOff>
    </xdr:from>
    <xdr:to>
      <xdr:col>81</xdr:col>
      <xdr:colOff>101600</xdr:colOff>
      <xdr:row>78</xdr:row>
      <xdr:rowOff>114120</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5430500" y="1338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105247</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246428" y="1347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23420</xdr:rowOff>
    </xdr:from>
    <xdr:to>
      <xdr:col>76</xdr:col>
      <xdr:colOff>165100</xdr:colOff>
      <xdr:row>78</xdr:row>
      <xdr:rowOff>125020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4541500" y="1339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116147</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357428" y="13489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63698</xdr:rowOff>
    </xdr:from>
    <xdr:to>
      <xdr:col>72</xdr:col>
      <xdr:colOff>38100</xdr:colOff>
      <xdr:row>78</xdr:row>
      <xdr:rowOff>165298</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3652500" y="13436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156425</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468428" y="13529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58561</xdr:rowOff>
    </xdr:from>
    <xdr:to>
      <xdr:col>67</xdr:col>
      <xdr:colOff>101600</xdr:colOff>
      <xdr:row>78</xdr:row>
      <xdr:rowOff>160161</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2763500" y="1343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151288</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579428" y="13524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公債費グラフ枠">
          <a:extLst>
            <a:ext uri="{FF2B5EF4-FFF2-40B4-BE49-F238E27FC236}">
              <a16:creationId xmlns:a16="http://schemas.microsoft.com/office/drawing/2014/main" id="{00000000-0008-0000-07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125358</xdr:rowOff>
    </xdr:from>
    <xdr:to>
      <xdr:col>85</xdr:col>
      <xdr:colOff>126364</xdr:colOff>
      <xdr:row>98</xdr:row>
      <xdr:rowOff>136330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flipV="1">
          <a:off x="16317595" y="15555858"/>
          <a:ext cx="1269" cy="1382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140157</xdr:rowOff>
    </xdr:from>
    <xdr:ext cx="378565" cy="259045"/>
    <xdr:sp macro="" textlink="">
      <xdr:nvSpPr>
        <xdr:cNvPr id="681" name="公債費最小値テキスト">
          <a:extLst>
            <a:ext uri="{FF2B5EF4-FFF2-40B4-BE49-F238E27FC236}">
              <a16:creationId xmlns:a16="http://schemas.microsoft.com/office/drawing/2014/main" id="{00000000-0008-0000-0700-0000A9020000}"/>
            </a:ext>
          </a:extLst>
        </xdr:cNvPr>
        <xdr:cNvSpPr txBox="1"/>
      </xdr:nvSpPr>
      <xdr:spPr>
        <a:xfrm>
          <a:off x="16370300" y="16942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136330</xdr:rowOff>
    </xdr:from>
    <xdr:to>
      <xdr:col>86</xdr:col>
      <xdr:colOff>25400</xdr:colOff>
      <xdr:row>98</xdr:row>
      <xdr:rowOff>136330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6230600" y="16938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72035</xdr:rowOff>
    </xdr:from>
    <xdr:ext cx="599010" cy="259045"/>
    <xdr:sp macro="" textlink="">
      <xdr:nvSpPr>
        <xdr:cNvPr id="683" name="公債費最大値テキスト">
          <a:extLst>
            <a:ext uri="{FF2B5EF4-FFF2-40B4-BE49-F238E27FC236}">
              <a16:creationId xmlns:a16="http://schemas.microsoft.com/office/drawing/2014/main" id="{00000000-0008-0000-0700-0000AB020000}"/>
            </a:ext>
          </a:extLst>
        </xdr:cNvPr>
        <xdr:cNvSpPr txBox="1"/>
      </xdr:nvSpPr>
      <xdr:spPr>
        <a:xfrm>
          <a:off x="16370300" y="15331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303,137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125358</xdr:rowOff>
    </xdr:from>
    <xdr:to>
      <xdr:col>86</xdr:col>
      <xdr:colOff>25400</xdr:colOff>
      <xdr:row>90</xdr:row>
      <xdr:rowOff>125358</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5555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19855</xdr:rowOff>
    </xdr:from>
    <xdr:to>
      <xdr:col>85</xdr:col>
      <xdr:colOff>127000</xdr:colOff>
      <xdr:row>94</xdr:row>
      <xdr:rowOff>83922</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5481300" y="16136155"/>
          <a:ext cx="838200" cy="64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37696</xdr:rowOff>
    </xdr:from>
    <xdr:ext cx="599010" cy="259045"/>
    <xdr:sp macro="" textlink="">
      <xdr:nvSpPr>
        <xdr:cNvPr id="686" name="公債費平均値テキスト">
          <a:extLst>
            <a:ext uri="{FF2B5EF4-FFF2-40B4-BE49-F238E27FC236}">
              <a16:creationId xmlns:a16="http://schemas.microsoft.com/office/drawing/2014/main" id="{00000000-0008-0000-0700-0000AE020000}"/>
            </a:ext>
          </a:extLst>
        </xdr:cNvPr>
        <xdr:cNvSpPr txBox="1"/>
      </xdr:nvSpPr>
      <xdr:spPr>
        <a:xfrm>
          <a:off x="16370300" y="163254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59269</xdr:rowOff>
    </xdr:from>
    <xdr:to>
      <xdr:col>85</xdr:col>
      <xdr:colOff>177800</xdr:colOff>
      <xdr:row>95</xdr:row>
      <xdr:rowOff>160869</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6268700" y="16347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83922</xdr:rowOff>
    </xdr:from>
    <xdr:to>
      <xdr:col>81</xdr:col>
      <xdr:colOff>50800</xdr:colOff>
      <xdr:row>94</xdr:row>
      <xdr:rowOff>171425</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4592300" y="16200222"/>
          <a:ext cx="889000" cy="87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95017</xdr:rowOff>
    </xdr:from>
    <xdr:to>
      <xdr:col>81</xdr:col>
      <xdr:colOff>101600</xdr:colOff>
      <xdr:row>96</xdr:row>
      <xdr:rowOff>25167</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5430500" y="1638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16294</xdr:rowOff>
    </xdr:from>
    <xdr:ext cx="59901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5181795" y="16475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171425</xdr:rowOff>
    </xdr:from>
    <xdr:to>
      <xdr:col>76</xdr:col>
      <xdr:colOff>114300</xdr:colOff>
      <xdr:row>95</xdr:row>
      <xdr:rowOff>54648</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3703300" y="16287725"/>
          <a:ext cx="889000" cy="54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93591</xdr:rowOff>
    </xdr:from>
    <xdr:to>
      <xdr:col>76</xdr:col>
      <xdr:colOff>165100</xdr:colOff>
      <xdr:row>96</xdr:row>
      <xdr:rowOff>23741</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4541500" y="163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14868</xdr:rowOff>
    </xdr:from>
    <xdr:ext cx="59901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4292795" y="16474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54648</xdr:rowOff>
    </xdr:from>
    <xdr:to>
      <xdr:col>71</xdr:col>
      <xdr:colOff>177800</xdr:colOff>
      <xdr:row>95</xdr:row>
      <xdr:rowOff>82330</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2814300" y="16342398"/>
          <a:ext cx="889000" cy="27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86623</xdr:rowOff>
    </xdr:from>
    <xdr:to>
      <xdr:col>72</xdr:col>
      <xdr:colOff>38100</xdr:colOff>
      <xdr:row>96</xdr:row>
      <xdr:rowOff>16773</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3652500" y="1637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7900</xdr:rowOff>
    </xdr:from>
    <xdr:ext cx="59901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3403795" y="16467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105130</xdr:rowOff>
    </xdr:from>
    <xdr:to>
      <xdr:col>67</xdr:col>
      <xdr:colOff>101600</xdr:colOff>
      <xdr:row>96</xdr:row>
      <xdr:rowOff>35280</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2763500" y="163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26407</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2514795" y="16485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140505</xdr:rowOff>
    </xdr:from>
    <xdr:to>
      <xdr:col>85</xdr:col>
      <xdr:colOff>177800</xdr:colOff>
      <xdr:row>94</xdr:row>
      <xdr:rowOff>70655</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6268700" y="16085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163382</xdr:rowOff>
    </xdr:from>
    <xdr:ext cx="599010" cy="259045"/>
    <xdr:sp macro="" textlink="">
      <xdr:nvSpPr>
        <xdr:cNvPr id="705" name="公債費該当値テキスト">
          <a:extLst>
            <a:ext uri="{FF2B5EF4-FFF2-40B4-BE49-F238E27FC236}">
              <a16:creationId xmlns:a16="http://schemas.microsoft.com/office/drawing/2014/main" id="{00000000-0008-0000-0700-0000C1020000}"/>
            </a:ext>
          </a:extLst>
        </xdr:cNvPr>
        <xdr:cNvSpPr txBox="1"/>
      </xdr:nvSpPr>
      <xdr:spPr>
        <a:xfrm>
          <a:off x="16370300" y="15936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33122</xdr:rowOff>
    </xdr:from>
    <xdr:to>
      <xdr:col>81</xdr:col>
      <xdr:colOff>101600</xdr:colOff>
      <xdr:row>94</xdr:row>
      <xdr:rowOff>134722</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5430500" y="16149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92</xdr:row>
      <xdr:rowOff>151249</xdr:rowOff>
    </xdr:from>
    <xdr:ext cx="59901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181795" y="15924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120625</xdr:rowOff>
    </xdr:from>
    <xdr:to>
      <xdr:col>76</xdr:col>
      <xdr:colOff>165100</xdr:colOff>
      <xdr:row>95</xdr:row>
      <xdr:rowOff>50775</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4541500" y="16236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93</xdr:row>
      <xdr:rowOff>67302</xdr:rowOff>
    </xdr:from>
    <xdr:ext cx="59901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292795" y="16012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3848</xdr:rowOff>
    </xdr:from>
    <xdr:to>
      <xdr:col>72</xdr:col>
      <xdr:colOff>38100</xdr:colOff>
      <xdr:row>95</xdr:row>
      <xdr:rowOff>105448</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3652500" y="16291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93</xdr:row>
      <xdr:rowOff>121975</xdr:rowOff>
    </xdr:from>
    <xdr:ext cx="59901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403795" y="16066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31530</xdr:rowOff>
    </xdr:from>
    <xdr:to>
      <xdr:col>67</xdr:col>
      <xdr:colOff>101600</xdr:colOff>
      <xdr:row>95</xdr:row>
      <xdr:rowOff>133130</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2763500" y="1631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93</xdr:row>
      <xdr:rowOff>149657</xdr:rowOff>
    </xdr:from>
    <xdr:ext cx="59901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514795" y="16094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諸支出金グラフ枠">
          <a:extLst>
            <a:ext uri="{FF2B5EF4-FFF2-40B4-BE49-F238E27FC236}">
              <a16:creationId xmlns:a16="http://schemas.microsoft.com/office/drawing/2014/main" id="{00000000-0008-0000-0700-0000E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39878</xdr:rowOff>
    </xdr:from>
    <xdr:to>
      <xdr:col>116</xdr:col>
      <xdr:colOff>62864</xdr:colOff>
      <xdr:row>39</xdr:row>
      <xdr:rowOff>44450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flipV="1">
          <a:off x="22159595" y="5354828"/>
          <a:ext cx="1269" cy="1376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67835</xdr:rowOff>
    </xdr:from>
    <xdr:ext cx="249299" cy="259045"/>
    <xdr:sp macro="" textlink="">
      <xdr:nvSpPr>
        <xdr:cNvPr id="738" name="諸支出金最小値テキスト">
          <a:extLst>
            <a:ext uri="{FF2B5EF4-FFF2-40B4-BE49-F238E27FC236}">
              <a16:creationId xmlns:a16="http://schemas.microsoft.com/office/drawing/2014/main" id="{00000000-0008-0000-0700-0000E2020000}"/>
            </a:ext>
          </a:extLst>
        </xdr:cNvPr>
        <xdr:cNvSpPr txBox="1"/>
      </xdr:nvSpPr>
      <xdr:spPr>
        <a:xfrm>
          <a:off x="22212300" y="67543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158005</xdr:rowOff>
    </xdr:from>
    <xdr:ext cx="469744" cy="259045"/>
    <xdr:sp macro="" textlink="">
      <xdr:nvSpPr>
        <xdr:cNvPr id="740" name="諸支出金最大値テキスト">
          <a:extLst>
            <a:ext uri="{FF2B5EF4-FFF2-40B4-BE49-F238E27FC236}">
              <a16:creationId xmlns:a16="http://schemas.microsoft.com/office/drawing/2014/main" id="{00000000-0008-0000-0700-0000E4020000}"/>
            </a:ext>
          </a:extLst>
        </xdr:cNvPr>
        <xdr:cNvSpPr txBox="1"/>
      </xdr:nvSpPr>
      <xdr:spPr>
        <a:xfrm>
          <a:off x="22212300" y="5130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7,224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39878</xdr:rowOff>
    </xdr:from>
    <xdr:to>
      <xdr:col>116</xdr:col>
      <xdr:colOff>152400</xdr:colOff>
      <xdr:row>31</xdr:row>
      <xdr:rowOff>39878</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535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156735</xdr:rowOff>
    </xdr:from>
    <xdr:ext cx="378565" cy="259045"/>
    <xdr:sp macro="" textlink="">
      <xdr:nvSpPr>
        <xdr:cNvPr id="743" name="諸支出金平均値テキスト">
          <a:extLst>
            <a:ext uri="{FF2B5EF4-FFF2-40B4-BE49-F238E27FC236}">
              <a16:creationId xmlns:a16="http://schemas.microsoft.com/office/drawing/2014/main" id="{00000000-0008-0000-0700-0000E7020000}"/>
            </a:ext>
          </a:extLst>
        </xdr:cNvPr>
        <xdr:cNvSpPr txBox="1"/>
      </xdr:nvSpPr>
      <xdr:spPr>
        <a:xfrm>
          <a:off x="22212300" y="650038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133858</xdr:rowOff>
    </xdr:from>
    <xdr:to>
      <xdr:col>116</xdr:col>
      <xdr:colOff>114300</xdr:colOff>
      <xdr:row>39</xdr:row>
      <xdr:rowOff>64008</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22110700" y="6648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94615</xdr:rowOff>
    </xdr:from>
    <xdr:to>
      <xdr:col>112</xdr:col>
      <xdr:colOff>38100</xdr:colOff>
      <xdr:row>39</xdr:row>
      <xdr:rowOff>24765</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1272500" y="660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41292</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1134017" y="63849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167767</xdr:rowOff>
    </xdr:from>
    <xdr:to>
      <xdr:col>107</xdr:col>
      <xdr:colOff>101600</xdr:colOff>
      <xdr:row>38</xdr:row>
      <xdr:rowOff>97917</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0383500" y="651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114444</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0245017" y="62866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116713</xdr:rowOff>
    </xdr:from>
    <xdr:to>
      <xdr:col>102</xdr:col>
      <xdr:colOff>165100</xdr:colOff>
      <xdr:row>39</xdr:row>
      <xdr:rowOff>46863</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19494500" y="663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63390</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9356017" y="64070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143383</xdr:rowOff>
    </xdr:from>
    <xdr:to>
      <xdr:col>98</xdr:col>
      <xdr:colOff>38100</xdr:colOff>
      <xdr:row>39</xdr:row>
      <xdr:rowOff>73533</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8605500" y="665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90060</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8467017" y="64337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112285</xdr:rowOff>
    </xdr:from>
    <xdr:ext cx="249299" cy="259045"/>
    <xdr:sp macro="" textlink="">
      <xdr:nvSpPr>
        <xdr:cNvPr id="762" name="諸支出金該当値テキスト">
          <a:extLst>
            <a:ext uri="{FF2B5EF4-FFF2-40B4-BE49-F238E27FC236}">
              <a16:creationId xmlns:a16="http://schemas.microsoft.com/office/drawing/2014/main" id="{00000000-0008-0000-0700-0000FA020000}"/>
            </a:ext>
          </a:extLst>
        </xdr:cNvPr>
        <xdr:cNvSpPr txBox="1"/>
      </xdr:nvSpPr>
      <xdr:spPr>
        <a:xfrm>
          <a:off x="22212300" y="66273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a:extLst>
            <a:ext uri="{FF2B5EF4-FFF2-40B4-BE49-F238E27FC236}">
              <a16:creationId xmlns:a16="http://schemas.microsoft.com/office/drawing/2014/main" id="{00000000-0008-0000-07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7" name="前年度繰上充用金最小値テキスト">
          <a:extLst>
            <a:ext uri="{FF2B5EF4-FFF2-40B4-BE49-F238E27FC236}">
              <a16:creationId xmlns:a16="http://schemas.microsoft.com/office/drawing/2014/main" id="{00000000-0008-0000-0700-000013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9" name="前年度繰上充用金最大値テキスト">
          <a:extLst>
            <a:ext uri="{FF2B5EF4-FFF2-40B4-BE49-F238E27FC236}">
              <a16:creationId xmlns:a16="http://schemas.microsoft.com/office/drawing/2014/main" id="{00000000-0008-0000-0700-000015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2" name="前年度繰上充用金平均値テキスト">
          <a:extLst>
            <a:ext uri="{FF2B5EF4-FFF2-40B4-BE49-F238E27FC236}">
              <a16:creationId xmlns:a16="http://schemas.microsoft.com/office/drawing/2014/main" id="{00000000-0008-0000-0700-000018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1" name="前年度繰上充用金該当値テキスト">
          <a:extLst>
            <a:ext uri="{FF2B5EF4-FFF2-40B4-BE49-F238E27FC236}">
              <a16:creationId xmlns:a16="http://schemas.microsoft.com/office/drawing/2014/main" id="{00000000-0008-0000-0700-00002B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・主な構成項目である総務費は、住民一人当たり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331,380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内</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平均</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値</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より高い値となった。</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昨年度より減少したのは、特別定額給付金や町独自給付金等の大型事業が減となったためである。</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・主な構成項目である民生費は、住民一人当たり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281,958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円となっており、依然として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類似団体内平均値</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より高い値となっている。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臨時特別給付金事業の経費と</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老人福祉行政に要する経費である老人福祉費が増加していることが主な要因であり、高齢化率が県下一位である町の現状を映し出した結果ともいえる。</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・公債費は住民一人当たり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176,213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内平均値</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と比較して一人当たりのコストが高い水準となっている。保有する公共施設・町道等の改修等に係る地方債の償還額が増加していることが主な要因となっている。</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・土木費は住民一人当たり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58,672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内平均値</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と比較して一人当たりのコストが下回っている。財政状況とのバランスも注視しながら、今後も適宜必要な事業を行っていく。</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・教育費は住民一人当たり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72,019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内平均値</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と比較して一人当たりのコストが下回っている。昨年度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より減少したのは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GIGA</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スクール構想に係る事業や教育関連施設建設事業が減となったためである。	</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議会費は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住民一人当たり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11,851</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円となっており、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内平均値と比較して一人当たりのコストが上回っている。昨年度より減少したのは、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本庁舎建設事業に付随し</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議会システム導入</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事業が減となったためである。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鹿児島県南大隅町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実質単年度収支は</a:t>
          </a:r>
          <a:r>
            <a:rPr kumimoji="1" lang="en-US" altLang="ja-JP" sz="1400">
              <a:latin typeface="ＭＳ ゴシック" pitchFamily="49" charset="-128"/>
              <a:ea typeface="ＭＳ ゴシック" pitchFamily="49" charset="-128"/>
            </a:rPr>
            <a:t>0.50</a:t>
          </a:r>
          <a:r>
            <a:rPr kumimoji="1" lang="ja-JP" altLang="en-US" sz="1400">
              <a:latin typeface="ＭＳ ゴシック" pitchFamily="49" charset="-128"/>
              <a:ea typeface="ＭＳ ゴシック" pitchFamily="49" charset="-128"/>
            </a:rPr>
            <a:t>ポイント減少し、令和３年度の実質単年度収支は赤字となった一方、財政調整基金残高については</a:t>
          </a:r>
          <a:r>
            <a:rPr kumimoji="1" lang="en-US" altLang="ja-JP" sz="1400">
              <a:latin typeface="ＭＳ ゴシック" pitchFamily="49" charset="-128"/>
              <a:ea typeface="ＭＳ ゴシック" pitchFamily="49" charset="-128"/>
            </a:rPr>
            <a:t>1.38</a:t>
          </a:r>
          <a:r>
            <a:rPr kumimoji="1" lang="ja-JP" altLang="en-US" sz="1400">
              <a:latin typeface="ＭＳ ゴシック" pitchFamily="49" charset="-128"/>
              <a:ea typeface="ＭＳ ゴシック" pitchFamily="49" charset="-128"/>
            </a:rPr>
            <a:t>ポイント減少した。</a:t>
          </a:r>
        </a:p>
        <a:p>
          <a:r>
            <a:rPr kumimoji="1" lang="ja-JP" altLang="en-US" sz="1400">
              <a:latin typeface="ＭＳ ゴシック" pitchFamily="49" charset="-128"/>
              <a:ea typeface="ＭＳ ゴシック" pitchFamily="49" charset="-128"/>
            </a:rPr>
            <a:t>　今後の公共施設の老朽化対策や扶助費の増加等を想定し、より一層財政の健全化に努める。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鹿児島県南大隅町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全会計で黒字となった。</a:t>
          </a:r>
        </a:p>
        <a:p>
          <a:r>
            <a:rPr kumimoji="1" lang="ja-JP" altLang="en-US" sz="1400">
              <a:latin typeface="ＭＳ ゴシック" pitchFamily="49" charset="-128"/>
              <a:ea typeface="ＭＳ ゴシック" pitchFamily="49" charset="-128"/>
            </a:rPr>
            <a:t>　それぞれの特別会計及び事業会計は共通して財源不足が課題となっており、一般会計繰入金への依存傾向にある。今後は公共施設の老朽化対策等による投資的経費の増加、及び高齢者の割合が増えることによるサービスに掛かる経費の上昇が見込まれるため、より一層、財政の効率化を図る必要がある。 </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なお、令和元年度で赤字となった簡易水道事業特別会計（その他会計（赤字））は、令和２年度から水道事業会計へと移行している。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c r="B1" s="631" t="s">
        <v>80</v>
      </c>
      <c r="C1" s="631"/>
      <c r="D1" s="631"/>
      <c r="E1" s="631"/>
      <c r="F1" s="631"/>
      <c r="G1" s="631"/>
      <c r="H1" s="631"/>
      <c r="I1" s="631"/>
      <c r="J1" s="631"/>
      <c r="K1" s="631"/>
      <c r="L1" s="631"/>
      <c r="M1" s="631"/>
      <c r="N1" s="631"/>
      <c r="O1" s="631"/>
      <c r="P1" s="631"/>
      <c r="Q1" s="631"/>
      <c r="R1" s="631"/>
      <c r="S1" s="631"/>
      <c r="T1" s="631"/>
      <c r="U1" s="631"/>
      <c r="V1" s="631"/>
      <c r="W1" s="631"/>
      <c r="X1" s="631"/>
      <c r="Y1" s="631"/>
      <c r="Z1" s="631"/>
      <c r="AA1" s="631"/>
      <c r="AB1" s="631"/>
      <c r="AC1" s="631"/>
      <c r="AD1" s="631"/>
      <c r="AE1" s="631"/>
      <c r="AF1" s="631"/>
      <c r="AG1" s="631"/>
      <c r="AH1" s="631"/>
      <c r="AI1" s="631"/>
      <c r="AJ1" s="631"/>
      <c r="AK1" s="631"/>
      <c r="AL1" s="631"/>
      <c r="AM1" s="631"/>
      <c r="AN1" s="631"/>
      <c r="AO1" s="631"/>
      <c r="AP1" s="631"/>
      <c r="AQ1" s="631"/>
      <c r="AR1" s="631"/>
      <c r="AS1" s="631"/>
      <c r="AT1" s="631"/>
      <c r="AU1" s="631"/>
      <c r="AV1" s="631"/>
      <c r="AW1" s="631"/>
      <c r="AX1" s="631"/>
      <c r="AY1" s="631"/>
      <c r="AZ1" s="631"/>
      <c r="BA1" s="631"/>
      <c r="BB1" s="631"/>
      <c r="BC1" s="631"/>
      <c r="BD1" s="631"/>
      <c r="BE1" s="631"/>
      <c r="BF1" s="631"/>
      <c r="BG1" s="631"/>
      <c r="BH1" s="631"/>
      <c r="BI1" s="631"/>
      <c r="BJ1" s="631"/>
      <c r="BK1" s="631"/>
      <c r="BL1" s="631"/>
      <c r="BM1" s="631"/>
      <c r="BN1" s="631"/>
      <c r="BO1" s="631"/>
      <c r="BP1" s="631"/>
      <c r="BQ1" s="631"/>
      <c r="BR1" s="631"/>
      <c r="BS1" s="631"/>
      <c r="BT1" s="631"/>
      <c r="BU1" s="631"/>
      <c r="BV1" s="631"/>
      <c r="BW1" s="631"/>
      <c r="BX1" s="631"/>
      <c r="BY1" s="631"/>
      <c r="BZ1" s="631"/>
      <c r="CA1" s="631"/>
      <c r="CB1" s="631"/>
      <c r="CC1" s="631"/>
      <c r="CD1" s="631"/>
      <c r="CE1" s="631"/>
      <c r="CF1" s="631"/>
      <c r="CG1" s="631"/>
      <c r="CH1" s="631"/>
      <c r="CI1" s="631"/>
      <c r="CJ1" s="631"/>
      <c r="CK1" s="631"/>
      <c r="CL1" s="631"/>
      <c r="CM1" s="631"/>
      <c r="CN1" s="631"/>
      <c r="CO1" s="631"/>
      <c r="CP1" s="631"/>
      <c r="CQ1" s="631"/>
      <c r="CR1" s="631"/>
      <c r="CS1" s="631"/>
      <c r="CT1" s="631"/>
      <c r="CU1" s="631"/>
      <c r="CV1" s="631"/>
      <c r="CW1" s="631"/>
      <c r="CX1" s="631"/>
      <c r="CY1" s="631"/>
      <c r="CZ1" s="631"/>
      <c r="DA1" s="631"/>
      <c r="DB1" s="631"/>
      <c r="DC1" s="631"/>
      <c r="DD1" s="631"/>
      <c r="DE1" s="631"/>
      <c r="DF1" s="631"/>
      <c r="DG1" s="631"/>
      <c r="DH1" s="631"/>
      <c r="DI1" s="631"/>
      <c r="DJ1" s="178"/>
      <c r="DK1" s="178"/>
      <c r="DL1" s="178"/>
      <c r="DM1" s="178"/>
      <c r="DN1" s="178"/>
      <c r="DO1" s="178"/>
    </row>
    <row r="2" spans="1:119" ht="24.75" thickBot="1">
      <c r="B2" s="179" t="s">
        <v>81</v>
      </c>
      <c r="C2" s="179"/>
      <c r="D2" s="180"/>
    </row>
    <row r="3" spans="1:119" ht="18.75" customHeight="1" thickBot="1">
      <c r="A3" s="178"/>
      <c r="B3" s="632" t="s">
        <v>82</v>
      </c>
      <c r="C3" s="633"/>
      <c r="D3" s="633"/>
      <c r="E3" s="634"/>
      <c r="F3" s="634"/>
      <c r="G3" s="634"/>
      <c r="H3" s="634"/>
      <c r="I3" s="634"/>
      <c r="J3" s="634"/>
      <c r="K3" s="634"/>
      <c r="L3" s="634" t="s">
        <v>83</v>
      </c>
      <c r="M3" s="634"/>
      <c r="N3" s="634"/>
      <c r="O3" s="634"/>
      <c r="P3" s="634"/>
      <c r="Q3" s="634"/>
      <c r="R3" s="637"/>
      <c r="S3" s="637"/>
      <c r="T3" s="637"/>
      <c r="U3" s="637"/>
      <c r="V3" s="638"/>
      <c r="W3" s="528" t="s">
        <v>84</v>
      </c>
      <c r="X3" s="529"/>
      <c r="Y3" s="529"/>
      <c r="Z3" s="529"/>
      <c r="AA3" s="529"/>
      <c r="AB3" s="633"/>
      <c r="AC3" s="637" t="s">
        <v>85</v>
      </c>
      <c r="AD3" s="529"/>
      <c r="AE3" s="529"/>
      <c r="AF3" s="529"/>
      <c r="AG3" s="529"/>
      <c r="AH3" s="529"/>
      <c r="AI3" s="529"/>
      <c r="AJ3" s="529"/>
      <c r="AK3" s="529"/>
      <c r="AL3" s="599"/>
      <c r="AM3" s="528" t="s">
        <v>86</v>
      </c>
      <c r="AN3" s="529"/>
      <c r="AO3" s="529"/>
      <c r="AP3" s="529"/>
      <c r="AQ3" s="529"/>
      <c r="AR3" s="529"/>
      <c r="AS3" s="529"/>
      <c r="AT3" s="529"/>
      <c r="AU3" s="529"/>
      <c r="AV3" s="529"/>
      <c r="AW3" s="529"/>
      <c r="AX3" s="599"/>
      <c r="AY3" s="591" t="s">
        <v>1</v>
      </c>
      <c r="AZ3" s="592"/>
      <c r="BA3" s="592"/>
      <c r="BB3" s="592"/>
      <c r="BC3" s="592"/>
      <c r="BD3" s="592"/>
      <c r="BE3" s="592"/>
      <c r="BF3" s="592"/>
      <c r="BG3" s="592"/>
      <c r="BH3" s="592"/>
      <c r="BI3" s="592"/>
      <c r="BJ3" s="592"/>
      <c r="BK3" s="592"/>
      <c r="BL3" s="592"/>
      <c r="BM3" s="641"/>
      <c r="BN3" s="528" t="s">
        <v>87</v>
      </c>
      <c r="BO3" s="529"/>
      <c r="BP3" s="529"/>
      <c r="BQ3" s="529"/>
      <c r="BR3" s="529"/>
      <c r="BS3" s="529"/>
      <c r="BT3" s="529"/>
      <c r="BU3" s="599"/>
      <c r="BV3" s="528" t="s">
        <v>88</v>
      </c>
      <c r="BW3" s="529"/>
      <c r="BX3" s="529"/>
      <c r="BY3" s="529"/>
      <c r="BZ3" s="529"/>
      <c r="CA3" s="529"/>
      <c r="CB3" s="529"/>
      <c r="CC3" s="599"/>
      <c r="CD3" s="591" t="s">
        <v>1</v>
      </c>
      <c r="CE3" s="592"/>
      <c r="CF3" s="592"/>
      <c r="CG3" s="592"/>
      <c r="CH3" s="592"/>
      <c r="CI3" s="592"/>
      <c r="CJ3" s="592"/>
      <c r="CK3" s="592"/>
      <c r="CL3" s="592"/>
      <c r="CM3" s="592"/>
      <c r="CN3" s="592"/>
      <c r="CO3" s="592"/>
      <c r="CP3" s="592"/>
      <c r="CQ3" s="592"/>
      <c r="CR3" s="592"/>
      <c r="CS3" s="641"/>
      <c r="CT3" s="528" t="s">
        <v>89</v>
      </c>
      <c r="CU3" s="529"/>
      <c r="CV3" s="529"/>
      <c r="CW3" s="529"/>
      <c r="CX3" s="529"/>
      <c r="CY3" s="529"/>
      <c r="CZ3" s="529"/>
      <c r="DA3" s="599"/>
      <c r="DB3" s="528" t="s">
        <v>90</v>
      </c>
      <c r="DC3" s="529"/>
      <c r="DD3" s="529"/>
      <c r="DE3" s="529"/>
      <c r="DF3" s="529"/>
      <c r="DG3" s="529"/>
      <c r="DH3" s="529"/>
      <c r="DI3" s="599"/>
    </row>
    <row r="4" spans="1:119" ht="18.75" customHeight="1">
      <c r="A4" s="178"/>
      <c r="B4" s="607"/>
      <c r="C4" s="608"/>
      <c r="D4" s="608"/>
      <c r="E4" s="609"/>
      <c r="F4" s="609"/>
      <c r="G4" s="609"/>
      <c r="H4" s="609"/>
      <c r="I4" s="609"/>
      <c r="J4" s="609"/>
      <c r="K4" s="609"/>
      <c r="L4" s="609"/>
      <c r="M4" s="609"/>
      <c r="N4" s="609"/>
      <c r="O4" s="609"/>
      <c r="P4" s="609"/>
      <c r="Q4" s="609"/>
      <c r="R4" s="613"/>
      <c r="S4" s="613"/>
      <c r="T4" s="613"/>
      <c r="U4" s="613"/>
      <c r="V4" s="614"/>
      <c r="W4" s="600"/>
      <c r="X4" s="410"/>
      <c r="Y4" s="410"/>
      <c r="Z4" s="410"/>
      <c r="AA4" s="410"/>
      <c r="AB4" s="608"/>
      <c r="AC4" s="613"/>
      <c r="AD4" s="410"/>
      <c r="AE4" s="410"/>
      <c r="AF4" s="410"/>
      <c r="AG4" s="410"/>
      <c r="AH4" s="410"/>
      <c r="AI4" s="410"/>
      <c r="AJ4" s="410"/>
      <c r="AK4" s="410"/>
      <c r="AL4" s="601"/>
      <c r="AM4" s="550"/>
      <c r="AN4" s="448"/>
      <c r="AO4" s="448"/>
      <c r="AP4" s="448"/>
      <c r="AQ4" s="448"/>
      <c r="AR4" s="448"/>
      <c r="AS4" s="448"/>
      <c r="AT4" s="448"/>
      <c r="AU4" s="448"/>
      <c r="AV4" s="448"/>
      <c r="AW4" s="448"/>
      <c r="AX4" s="640"/>
      <c r="AY4" s="485" t="s">
        <v>91</v>
      </c>
      <c r="AZ4" s="486"/>
      <c r="BA4" s="486"/>
      <c r="BB4" s="486"/>
      <c r="BC4" s="486"/>
      <c r="BD4" s="486"/>
      <c r="BE4" s="486"/>
      <c r="BF4" s="486"/>
      <c r="BG4" s="486"/>
      <c r="BH4" s="486"/>
      <c r="BI4" s="486"/>
      <c r="BJ4" s="486"/>
      <c r="BK4" s="486"/>
      <c r="BL4" s="486"/>
      <c r="BM4" s="487"/>
      <c r="BN4" s="488">
        <v>8395765</v>
      </c>
      <c r="BO4" s="489"/>
      <c r="BP4" s="489"/>
      <c r="BQ4" s="489"/>
      <c r="BR4" s="489"/>
      <c r="BS4" s="489"/>
      <c r="BT4" s="489"/>
      <c r="BU4" s="490"/>
      <c r="BV4" s="488">
        <v>9149169</v>
      </c>
      <c r="BW4" s="489"/>
      <c r="BX4" s="489"/>
      <c r="BY4" s="489"/>
      <c r="BZ4" s="489"/>
      <c r="CA4" s="489"/>
      <c r="CB4" s="489"/>
      <c r="CC4" s="490"/>
      <c r="CD4" s="625" t="s">
        <v>92</v>
      </c>
      <c r="CE4" s="626"/>
      <c r="CF4" s="626"/>
      <c r="CG4" s="626"/>
      <c r="CH4" s="626"/>
      <c r="CI4" s="626"/>
      <c r="CJ4" s="626"/>
      <c r="CK4" s="626"/>
      <c r="CL4" s="626"/>
      <c r="CM4" s="626"/>
      <c r="CN4" s="626"/>
      <c r="CO4" s="626"/>
      <c r="CP4" s="626"/>
      <c r="CQ4" s="626"/>
      <c r="CR4" s="626"/>
      <c r="CS4" s="627"/>
      <c r="CT4" s="628">
        <v>6.3</v>
      </c>
      <c r="CU4" s="629"/>
      <c r="CV4" s="629"/>
      <c r="CW4" s="629"/>
      <c r="CX4" s="629"/>
      <c r="CY4" s="629"/>
      <c r="CZ4" s="629"/>
      <c r="DA4" s="630"/>
      <c r="DB4" s="628">
        <v>7</v>
      </c>
      <c r="DC4" s="629"/>
      <c r="DD4" s="629"/>
      <c r="DE4" s="629"/>
      <c r="DF4" s="629"/>
      <c r="DG4" s="629"/>
      <c r="DH4" s="629"/>
      <c r="DI4" s="630"/>
    </row>
    <row r="5" spans="1:119" ht="18.75" customHeight="1">
      <c r="A5" s="178"/>
      <c r="B5" s="635"/>
      <c r="C5" s="449"/>
      <c r="D5" s="449"/>
      <c r="E5" s="636"/>
      <c r="F5" s="636"/>
      <c r="G5" s="636"/>
      <c r="H5" s="636"/>
      <c r="I5" s="636"/>
      <c r="J5" s="636"/>
      <c r="K5" s="636"/>
      <c r="L5" s="636"/>
      <c r="M5" s="636"/>
      <c r="N5" s="636"/>
      <c r="O5" s="636"/>
      <c r="P5" s="636"/>
      <c r="Q5" s="636"/>
      <c r="R5" s="447"/>
      <c r="S5" s="447"/>
      <c r="T5" s="447"/>
      <c r="U5" s="447"/>
      <c r="V5" s="639"/>
      <c r="W5" s="550"/>
      <c r="X5" s="448"/>
      <c r="Y5" s="448"/>
      <c r="Z5" s="448"/>
      <c r="AA5" s="448"/>
      <c r="AB5" s="449"/>
      <c r="AC5" s="447"/>
      <c r="AD5" s="448"/>
      <c r="AE5" s="448"/>
      <c r="AF5" s="448"/>
      <c r="AG5" s="448"/>
      <c r="AH5" s="448"/>
      <c r="AI5" s="448"/>
      <c r="AJ5" s="448"/>
      <c r="AK5" s="448"/>
      <c r="AL5" s="640"/>
      <c r="AM5" s="516" t="s">
        <v>93</v>
      </c>
      <c r="AN5" s="416"/>
      <c r="AO5" s="416"/>
      <c r="AP5" s="416"/>
      <c r="AQ5" s="416"/>
      <c r="AR5" s="416"/>
      <c r="AS5" s="416"/>
      <c r="AT5" s="417"/>
      <c r="AU5" s="517" t="s">
        <v>94</v>
      </c>
      <c r="AV5" s="518"/>
      <c r="AW5" s="518"/>
      <c r="AX5" s="518"/>
      <c r="AY5" s="473" t="s">
        <v>95</v>
      </c>
      <c r="AZ5" s="474"/>
      <c r="BA5" s="474"/>
      <c r="BB5" s="474"/>
      <c r="BC5" s="474"/>
      <c r="BD5" s="474"/>
      <c r="BE5" s="474"/>
      <c r="BF5" s="474"/>
      <c r="BG5" s="474"/>
      <c r="BH5" s="474"/>
      <c r="BI5" s="474"/>
      <c r="BJ5" s="474"/>
      <c r="BK5" s="474"/>
      <c r="BL5" s="474"/>
      <c r="BM5" s="475"/>
      <c r="BN5" s="459">
        <v>8099866</v>
      </c>
      <c r="BO5" s="460"/>
      <c r="BP5" s="460"/>
      <c r="BQ5" s="460"/>
      <c r="BR5" s="460"/>
      <c r="BS5" s="460"/>
      <c r="BT5" s="460"/>
      <c r="BU5" s="461"/>
      <c r="BV5" s="459">
        <v>8833604</v>
      </c>
      <c r="BW5" s="460"/>
      <c r="BX5" s="460"/>
      <c r="BY5" s="460"/>
      <c r="BZ5" s="460"/>
      <c r="CA5" s="460"/>
      <c r="CB5" s="460"/>
      <c r="CC5" s="461"/>
      <c r="CD5" s="499" t="s">
        <v>96</v>
      </c>
      <c r="CE5" s="419"/>
      <c r="CF5" s="419"/>
      <c r="CG5" s="419"/>
      <c r="CH5" s="419"/>
      <c r="CI5" s="419"/>
      <c r="CJ5" s="419"/>
      <c r="CK5" s="419"/>
      <c r="CL5" s="419"/>
      <c r="CM5" s="419"/>
      <c r="CN5" s="419"/>
      <c r="CO5" s="419"/>
      <c r="CP5" s="419"/>
      <c r="CQ5" s="419"/>
      <c r="CR5" s="419"/>
      <c r="CS5" s="500"/>
      <c r="CT5" s="456">
        <v>89.6</v>
      </c>
      <c r="CU5" s="457"/>
      <c r="CV5" s="457"/>
      <c r="CW5" s="457"/>
      <c r="CX5" s="457"/>
      <c r="CY5" s="457"/>
      <c r="CZ5" s="457"/>
      <c r="DA5" s="458"/>
      <c r="DB5" s="456">
        <v>93.2</v>
      </c>
      <c r="DC5" s="457"/>
      <c r="DD5" s="457"/>
      <c r="DE5" s="457"/>
      <c r="DF5" s="457"/>
      <c r="DG5" s="457"/>
      <c r="DH5" s="457"/>
      <c r="DI5" s="458"/>
    </row>
    <row r="6" spans="1:119" ht="18.75" customHeight="1">
      <c r="A6" s="178"/>
      <c r="B6" s="605" t="s">
        <v>97</v>
      </c>
      <c r="C6" s="446"/>
      <c r="D6" s="446"/>
      <c r="E6" s="606"/>
      <c r="F6" s="606"/>
      <c r="G6" s="606"/>
      <c r="H6" s="606"/>
      <c r="I6" s="606"/>
      <c r="J6" s="606"/>
      <c r="K6" s="606"/>
      <c r="L6" s="606" t="s">
        <v>98</v>
      </c>
      <c r="M6" s="606"/>
      <c r="N6" s="606"/>
      <c r="O6" s="606"/>
      <c r="P6" s="606"/>
      <c r="Q6" s="606"/>
      <c r="R6" s="444"/>
      <c r="S6" s="444"/>
      <c r="T6" s="444"/>
      <c r="U6" s="444"/>
      <c r="V6" s="612"/>
      <c r="W6" s="549" t="s">
        <v>99</v>
      </c>
      <c r="X6" s="445"/>
      <c r="Y6" s="445"/>
      <c r="Z6" s="445"/>
      <c r="AA6" s="445"/>
      <c r="AB6" s="446"/>
      <c r="AC6" s="617" t="s">
        <v>100</v>
      </c>
      <c r="AD6" s="618"/>
      <c r="AE6" s="618"/>
      <c r="AF6" s="618"/>
      <c r="AG6" s="618"/>
      <c r="AH6" s="618"/>
      <c r="AI6" s="618"/>
      <c r="AJ6" s="618"/>
      <c r="AK6" s="618"/>
      <c r="AL6" s="619"/>
      <c r="AM6" s="516" t="s">
        <v>101</v>
      </c>
      <c r="AN6" s="416"/>
      <c r="AO6" s="416"/>
      <c r="AP6" s="416"/>
      <c r="AQ6" s="416"/>
      <c r="AR6" s="416"/>
      <c r="AS6" s="416"/>
      <c r="AT6" s="417"/>
      <c r="AU6" s="517" t="s">
        <v>102</v>
      </c>
      <c r="AV6" s="518"/>
      <c r="AW6" s="518"/>
      <c r="AX6" s="518"/>
      <c r="AY6" s="473" t="s">
        <v>103</v>
      </c>
      <c r="AZ6" s="474"/>
      <c r="BA6" s="474"/>
      <c r="BB6" s="474"/>
      <c r="BC6" s="474"/>
      <c r="BD6" s="474"/>
      <c r="BE6" s="474"/>
      <c r="BF6" s="474"/>
      <c r="BG6" s="474"/>
      <c r="BH6" s="474"/>
      <c r="BI6" s="474"/>
      <c r="BJ6" s="474"/>
      <c r="BK6" s="474"/>
      <c r="BL6" s="474"/>
      <c r="BM6" s="475"/>
      <c r="BN6" s="459">
        <v>295899</v>
      </c>
      <c r="BO6" s="460"/>
      <c r="BP6" s="460"/>
      <c r="BQ6" s="460"/>
      <c r="BR6" s="460"/>
      <c r="BS6" s="460"/>
      <c r="BT6" s="460"/>
      <c r="BU6" s="461"/>
      <c r="BV6" s="459">
        <v>315565</v>
      </c>
      <c r="BW6" s="460"/>
      <c r="BX6" s="460"/>
      <c r="BY6" s="460"/>
      <c r="BZ6" s="460"/>
      <c r="CA6" s="460"/>
      <c r="CB6" s="460"/>
      <c r="CC6" s="461"/>
      <c r="CD6" s="499" t="s">
        <v>104</v>
      </c>
      <c r="CE6" s="419"/>
      <c r="CF6" s="419"/>
      <c r="CG6" s="419"/>
      <c r="CH6" s="419"/>
      <c r="CI6" s="419"/>
      <c r="CJ6" s="419"/>
      <c r="CK6" s="419"/>
      <c r="CL6" s="419"/>
      <c r="CM6" s="419"/>
      <c r="CN6" s="419"/>
      <c r="CO6" s="419"/>
      <c r="CP6" s="419"/>
      <c r="CQ6" s="419"/>
      <c r="CR6" s="419"/>
      <c r="CS6" s="500"/>
      <c r="CT6" s="602">
        <v>92.4</v>
      </c>
      <c r="CU6" s="603"/>
      <c r="CV6" s="603"/>
      <c r="CW6" s="603"/>
      <c r="CX6" s="603"/>
      <c r="CY6" s="603"/>
      <c r="CZ6" s="603"/>
      <c r="DA6" s="604"/>
      <c r="DB6" s="602">
        <v>95.7</v>
      </c>
      <c r="DC6" s="603"/>
      <c r="DD6" s="603"/>
      <c r="DE6" s="603"/>
      <c r="DF6" s="603"/>
      <c r="DG6" s="603"/>
      <c r="DH6" s="603"/>
      <c r="DI6" s="604"/>
    </row>
    <row r="7" spans="1:119" ht="18.75" customHeight="1">
      <c r="A7" s="178"/>
      <c r="B7" s="607"/>
      <c r="C7" s="608"/>
      <c r="D7" s="608"/>
      <c r="E7" s="609"/>
      <c r="F7" s="609"/>
      <c r="G7" s="609"/>
      <c r="H7" s="609"/>
      <c r="I7" s="609"/>
      <c r="J7" s="609"/>
      <c r="K7" s="609"/>
      <c r="L7" s="609"/>
      <c r="M7" s="609"/>
      <c r="N7" s="609"/>
      <c r="O7" s="609"/>
      <c r="P7" s="609"/>
      <c r="Q7" s="609"/>
      <c r="R7" s="613"/>
      <c r="S7" s="613"/>
      <c r="T7" s="613"/>
      <c r="U7" s="613"/>
      <c r="V7" s="614"/>
      <c r="W7" s="600"/>
      <c r="X7" s="410"/>
      <c r="Y7" s="410"/>
      <c r="Z7" s="410"/>
      <c r="AA7" s="410"/>
      <c r="AB7" s="608"/>
      <c r="AC7" s="620"/>
      <c r="AD7" s="411"/>
      <c r="AE7" s="411"/>
      <c r="AF7" s="411"/>
      <c r="AG7" s="411"/>
      <c r="AH7" s="411"/>
      <c r="AI7" s="411"/>
      <c r="AJ7" s="411"/>
      <c r="AK7" s="411"/>
      <c r="AL7" s="621"/>
      <c r="AM7" s="516" t="s">
        <v>105</v>
      </c>
      <c r="AN7" s="416"/>
      <c r="AO7" s="416"/>
      <c r="AP7" s="416"/>
      <c r="AQ7" s="416"/>
      <c r="AR7" s="416"/>
      <c r="AS7" s="416"/>
      <c r="AT7" s="417"/>
      <c r="AU7" s="517" t="s">
        <v>102</v>
      </c>
      <c r="AV7" s="518"/>
      <c r="AW7" s="518"/>
      <c r="AX7" s="518"/>
      <c r="AY7" s="473" t="s">
        <v>106</v>
      </c>
      <c r="AZ7" s="474"/>
      <c r="BA7" s="474"/>
      <c r="BB7" s="474"/>
      <c r="BC7" s="474"/>
      <c r="BD7" s="474"/>
      <c r="BE7" s="474"/>
      <c r="BF7" s="474"/>
      <c r="BG7" s="474"/>
      <c r="BH7" s="474"/>
      <c r="BI7" s="474"/>
      <c r="BJ7" s="474"/>
      <c r="BK7" s="474"/>
      <c r="BL7" s="474"/>
      <c r="BM7" s="475"/>
      <c r="BN7" s="459">
        <v>9371</v>
      </c>
      <c r="BO7" s="460"/>
      <c r="BP7" s="460"/>
      <c r="BQ7" s="460"/>
      <c r="BR7" s="460"/>
      <c r="BS7" s="460"/>
      <c r="BT7" s="460"/>
      <c r="BU7" s="461"/>
      <c r="BV7" s="459">
        <v>17441</v>
      </c>
      <c r="BW7" s="460"/>
      <c r="BX7" s="460"/>
      <c r="BY7" s="460"/>
      <c r="BZ7" s="460"/>
      <c r="CA7" s="460"/>
      <c r="CB7" s="460"/>
      <c r="CC7" s="461"/>
      <c r="CD7" s="499" t="s">
        <v>107</v>
      </c>
      <c r="CE7" s="419"/>
      <c r="CF7" s="419"/>
      <c r="CG7" s="419"/>
      <c r="CH7" s="419"/>
      <c r="CI7" s="419"/>
      <c r="CJ7" s="419"/>
      <c r="CK7" s="419"/>
      <c r="CL7" s="419"/>
      <c r="CM7" s="419"/>
      <c r="CN7" s="419"/>
      <c r="CO7" s="419"/>
      <c r="CP7" s="419"/>
      <c r="CQ7" s="419"/>
      <c r="CR7" s="419"/>
      <c r="CS7" s="500"/>
      <c r="CT7" s="459">
        <v>4553253</v>
      </c>
      <c r="CU7" s="460"/>
      <c r="CV7" s="460"/>
      <c r="CW7" s="460"/>
      <c r="CX7" s="460"/>
      <c r="CY7" s="460"/>
      <c r="CZ7" s="460"/>
      <c r="DA7" s="461"/>
      <c r="DB7" s="459">
        <v>4251163</v>
      </c>
      <c r="DC7" s="460"/>
      <c r="DD7" s="460"/>
      <c r="DE7" s="460"/>
      <c r="DF7" s="460"/>
      <c r="DG7" s="460"/>
      <c r="DH7" s="460"/>
      <c r="DI7" s="461"/>
    </row>
    <row r="8" spans="1:119" ht="18.75" customHeight="1" thickBot="1">
      <c r="A8" s="178"/>
      <c r="B8" s="610"/>
      <c r="C8" s="555"/>
      <c r="D8" s="555"/>
      <c r="E8" s="611"/>
      <c r="F8" s="611"/>
      <c r="G8" s="611"/>
      <c r="H8" s="611"/>
      <c r="I8" s="611"/>
      <c r="J8" s="611"/>
      <c r="K8" s="611"/>
      <c r="L8" s="611"/>
      <c r="M8" s="611"/>
      <c r="N8" s="611"/>
      <c r="O8" s="611"/>
      <c r="P8" s="611"/>
      <c r="Q8" s="611"/>
      <c r="R8" s="615"/>
      <c r="S8" s="615"/>
      <c r="T8" s="615"/>
      <c r="U8" s="615"/>
      <c r="V8" s="616"/>
      <c r="W8" s="530"/>
      <c r="X8" s="531"/>
      <c r="Y8" s="531"/>
      <c r="Z8" s="531"/>
      <c r="AA8" s="531"/>
      <c r="AB8" s="555"/>
      <c r="AC8" s="622"/>
      <c r="AD8" s="623"/>
      <c r="AE8" s="623"/>
      <c r="AF8" s="623"/>
      <c r="AG8" s="623"/>
      <c r="AH8" s="623"/>
      <c r="AI8" s="623"/>
      <c r="AJ8" s="623"/>
      <c r="AK8" s="623"/>
      <c r="AL8" s="624"/>
      <c r="AM8" s="516" t="s">
        <v>108</v>
      </c>
      <c r="AN8" s="416"/>
      <c r="AO8" s="416"/>
      <c r="AP8" s="416"/>
      <c r="AQ8" s="416"/>
      <c r="AR8" s="416"/>
      <c r="AS8" s="416"/>
      <c r="AT8" s="417"/>
      <c r="AU8" s="517" t="s">
        <v>109</v>
      </c>
      <c r="AV8" s="518"/>
      <c r="AW8" s="518"/>
      <c r="AX8" s="518"/>
      <c r="AY8" s="473" t="s">
        <v>110</v>
      </c>
      <c r="AZ8" s="474"/>
      <c r="BA8" s="474"/>
      <c r="BB8" s="474"/>
      <c r="BC8" s="474"/>
      <c r="BD8" s="474"/>
      <c r="BE8" s="474"/>
      <c r="BF8" s="474"/>
      <c r="BG8" s="474"/>
      <c r="BH8" s="474"/>
      <c r="BI8" s="474"/>
      <c r="BJ8" s="474"/>
      <c r="BK8" s="474"/>
      <c r="BL8" s="474"/>
      <c r="BM8" s="475"/>
      <c r="BN8" s="459">
        <v>286528</v>
      </c>
      <c r="BO8" s="460"/>
      <c r="BP8" s="460"/>
      <c r="BQ8" s="460"/>
      <c r="BR8" s="460"/>
      <c r="BS8" s="460"/>
      <c r="BT8" s="460"/>
      <c r="BU8" s="461"/>
      <c r="BV8" s="459">
        <v>298124</v>
      </c>
      <c r="BW8" s="460"/>
      <c r="BX8" s="460"/>
      <c r="BY8" s="460"/>
      <c r="BZ8" s="460"/>
      <c r="CA8" s="460"/>
      <c r="CB8" s="460"/>
      <c r="CC8" s="461"/>
      <c r="CD8" s="499" t="s">
        <v>111</v>
      </c>
      <c r="CE8" s="419"/>
      <c r="CF8" s="419"/>
      <c r="CG8" s="419"/>
      <c r="CH8" s="419"/>
      <c r="CI8" s="419"/>
      <c r="CJ8" s="419"/>
      <c r="CK8" s="419"/>
      <c r="CL8" s="419"/>
      <c r="CM8" s="419"/>
      <c r="CN8" s="419"/>
      <c r="CO8" s="419"/>
      <c r="CP8" s="419"/>
      <c r="CQ8" s="419"/>
      <c r="CR8" s="419"/>
      <c r="CS8" s="500"/>
      <c r="CT8" s="562">
        <v>0.17</v>
      </c>
      <c r="CU8" s="563"/>
      <c r="CV8" s="563"/>
      <c r="CW8" s="563"/>
      <c r="CX8" s="563"/>
      <c r="CY8" s="563"/>
      <c r="CZ8" s="563"/>
      <c r="DA8" s="564"/>
      <c r="DB8" s="562">
        <v>0.18</v>
      </c>
      <c r="DC8" s="563"/>
      <c r="DD8" s="563"/>
      <c r="DE8" s="563"/>
      <c r="DF8" s="563"/>
      <c r="DG8" s="563"/>
      <c r="DH8" s="563"/>
      <c r="DI8" s="564"/>
    </row>
    <row r="9" spans="1:119" ht="18.75" customHeight="1" thickBot="1">
      <c r="A9" s="178"/>
      <c r="B9" s="591" t="s">
        <v>112</v>
      </c>
      <c r="C9" s="592"/>
      <c r="D9" s="592"/>
      <c r="E9" s="592"/>
      <c r="F9" s="592"/>
      <c r="G9" s="592"/>
      <c r="H9" s="592"/>
      <c r="I9" s="592"/>
      <c r="J9" s="592"/>
      <c r="K9" s="510"/>
      <c r="L9" s="593" t="s">
        <v>113</v>
      </c>
      <c r="M9" s="594"/>
      <c r="N9" s="594"/>
      <c r="O9" s="594"/>
      <c r="P9" s="594"/>
      <c r="Q9" s="595"/>
      <c r="R9" s="596">
        <v>6481</v>
      </c>
      <c r="S9" s="597"/>
      <c r="T9" s="597"/>
      <c r="U9" s="597"/>
      <c r="V9" s="598"/>
      <c r="W9" s="528" t="s">
        <v>114</v>
      </c>
      <c r="X9" s="529"/>
      <c r="Y9" s="529"/>
      <c r="Z9" s="529"/>
      <c r="AA9" s="529"/>
      <c r="AB9" s="529"/>
      <c r="AC9" s="529"/>
      <c r="AD9" s="529"/>
      <c r="AE9" s="529"/>
      <c r="AF9" s="529"/>
      <c r="AG9" s="529"/>
      <c r="AH9" s="529"/>
      <c r="AI9" s="529"/>
      <c r="AJ9" s="529"/>
      <c r="AK9" s="529"/>
      <c r="AL9" s="599"/>
      <c r="AM9" s="516" t="s">
        <v>115</v>
      </c>
      <c r="AN9" s="416"/>
      <c r="AO9" s="416"/>
      <c r="AP9" s="416"/>
      <c r="AQ9" s="416"/>
      <c r="AR9" s="416"/>
      <c r="AS9" s="416"/>
      <c r="AT9" s="417"/>
      <c r="AU9" s="517" t="s">
        <v>102</v>
      </c>
      <c r="AV9" s="518"/>
      <c r="AW9" s="518"/>
      <c r="AX9" s="518"/>
      <c r="AY9" s="473" t="s">
        <v>116</v>
      </c>
      <c r="AZ9" s="474"/>
      <c r="BA9" s="474"/>
      <c r="BB9" s="474"/>
      <c r="BC9" s="474"/>
      <c r="BD9" s="474"/>
      <c r="BE9" s="474"/>
      <c r="BF9" s="474"/>
      <c r="BG9" s="474"/>
      <c r="BH9" s="474"/>
      <c r="BI9" s="474"/>
      <c r="BJ9" s="474"/>
      <c r="BK9" s="474"/>
      <c r="BL9" s="474"/>
      <c r="BM9" s="475"/>
      <c r="BN9" s="459">
        <v>-11596</v>
      </c>
      <c r="BO9" s="460"/>
      <c r="BP9" s="460"/>
      <c r="BQ9" s="460"/>
      <c r="BR9" s="460"/>
      <c r="BS9" s="460"/>
      <c r="BT9" s="460"/>
      <c r="BU9" s="461"/>
      <c r="BV9" s="459">
        <v>20520</v>
      </c>
      <c r="BW9" s="460"/>
      <c r="BX9" s="460"/>
      <c r="BY9" s="460"/>
      <c r="BZ9" s="460"/>
      <c r="CA9" s="460"/>
      <c r="CB9" s="460"/>
      <c r="CC9" s="461"/>
      <c r="CD9" s="499" t="s">
        <v>117</v>
      </c>
      <c r="CE9" s="419"/>
      <c r="CF9" s="419"/>
      <c r="CG9" s="419"/>
      <c r="CH9" s="419"/>
      <c r="CI9" s="419"/>
      <c r="CJ9" s="419"/>
      <c r="CK9" s="419"/>
      <c r="CL9" s="419"/>
      <c r="CM9" s="419"/>
      <c r="CN9" s="419"/>
      <c r="CO9" s="419"/>
      <c r="CP9" s="419"/>
      <c r="CQ9" s="419"/>
      <c r="CR9" s="419"/>
      <c r="CS9" s="500"/>
      <c r="CT9" s="456">
        <v>19.899999999999999</v>
      </c>
      <c r="CU9" s="457"/>
      <c r="CV9" s="457"/>
      <c r="CW9" s="457"/>
      <c r="CX9" s="457"/>
      <c r="CY9" s="457"/>
      <c r="CZ9" s="457"/>
      <c r="DA9" s="458"/>
      <c r="DB9" s="456">
        <v>20.100000000000001</v>
      </c>
      <c r="DC9" s="457"/>
      <c r="DD9" s="457"/>
      <c r="DE9" s="457"/>
      <c r="DF9" s="457"/>
      <c r="DG9" s="457"/>
      <c r="DH9" s="457"/>
      <c r="DI9" s="458"/>
    </row>
    <row r="10" spans="1:119" ht="18.75" customHeight="1" thickBot="1">
      <c r="A10" s="178"/>
      <c r="B10" s="591"/>
      <c r="C10" s="592"/>
      <c r="D10" s="592"/>
      <c r="E10" s="592"/>
      <c r="F10" s="592"/>
      <c r="G10" s="592"/>
      <c r="H10" s="592"/>
      <c r="I10" s="592"/>
      <c r="J10" s="592"/>
      <c r="K10" s="510"/>
      <c r="L10" s="415" t="s">
        <v>118</v>
      </c>
      <c r="M10" s="416"/>
      <c r="N10" s="416"/>
      <c r="O10" s="416"/>
      <c r="P10" s="416"/>
      <c r="Q10" s="417"/>
      <c r="R10" s="412">
        <v>7542</v>
      </c>
      <c r="S10" s="413"/>
      <c r="T10" s="413"/>
      <c r="U10" s="413"/>
      <c r="V10" s="472"/>
      <c r="W10" s="600"/>
      <c r="X10" s="410"/>
      <c r="Y10" s="410"/>
      <c r="Z10" s="410"/>
      <c r="AA10" s="410"/>
      <c r="AB10" s="410"/>
      <c r="AC10" s="410"/>
      <c r="AD10" s="410"/>
      <c r="AE10" s="410"/>
      <c r="AF10" s="410"/>
      <c r="AG10" s="410"/>
      <c r="AH10" s="410"/>
      <c r="AI10" s="410"/>
      <c r="AJ10" s="410"/>
      <c r="AK10" s="410"/>
      <c r="AL10" s="601"/>
      <c r="AM10" s="516" t="s">
        <v>119</v>
      </c>
      <c r="AN10" s="416"/>
      <c r="AO10" s="416"/>
      <c r="AP10" s="416"/>
      <c r="AQ10" s="416"/>
      <c r="AR10" s="416"/>
      <c r="AS10" s="416"/>
      <c r="AT10" s="417"/>
      <c r="AU10" s="517" t="s">
        <v>120</v>
      </c>
      <c r="AV10" s="518"/>
      <c r="AW10" s="518"/>
      <c r="AX10" s="518"/>
      <c r="AY10" s="473" t="s">
        <v>121</v>
      </c>
      <c r="AZ10" s="474"/>
      <c r="BA10" s="474"/>
      <c r="BB10" s="474"/>
      <c r="BC10" s="474"/>
      <c r="BD10" s="474"/>
      <c r="BE10" s="474"/>
      <c r="BF10" s="474"/>
      <c r="BG10" s="474"/>
      <c r="BH10" s="474"/>
      <c r="BI10" s="474"/>
      <c r="BJ10" s="474"/>
      <c r="BK10" s="474"/>
      <c r="BL10" s="474"/>
      <c r="BM10" s="475"/>
      <c r="BN10" s="459">
        <v>1700</v>
      </c>
      <c r="BO10" s="460"/>
      <c r="BP10" s="460"/>
      <c r="BQ10" s="460"/>
      <c r="BR10" s="460"/>
      <c r="BS10" s="460"/>
      <c r="BT10" s="460"/>
      <c r="BU10" s="461"/>
      <c r="BV10" s="459">
        <v>2500</v>
      </c>
      <c r="BW10" s="460"/>
      <c r="BX10" s="460"/>
      <c r="BY10" s="460"/>
      <c r="BZ10" s="460"/>
      <c r="CA10" s="460"/>
      <c r="CB10" s="460"/>
      <c r="CC10" s="461"/>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c r="A11" s="178"/>
      <c r="B11" s="591"/>
      <c r="C11" s="592"/>
      <c r="D11" s="592"/>
      <c r="E11" s="592"/>
      <c r="F11" s="592"/>
      <c r="G11" s="592"/>
      <c r="H11" s="592"/>
      <c r="I11" s="592"/>
      <c r="J11" s="592"/>
      <c r="K11" s="510"/>
      <c r="L11" s="420" t="s">
        <v>123</v>
      </c>
      <c r="M11" s="421"/>
      <c r="N11" s="421"/>
      <c r="O11" s="421"/>
      <c r="P11" s="421"/>
      <c r="Q11" s="422"/>
      <c r="R11" s="588" t="s">
        <v>124</v>
      </c>
      <c r="S11" s="589"/>
      <c r="T11" s="589"/>
      <c r="U11" s="589"/>
      <c r="V11" s="590"/>
      <c r="W11" s="600"/>
      <c r="X11" s="410"/>
      <c r="Y11" s="410"/>
      <c r="Z11" s="410"/>
      <c r="AA11" s="410"/>
      <c r="AB11" s="410"/>
      <c r="AC11" s="410"/>
      <c r="AD11" s="410"/>
      <c r="AE11" s="410"/>
      <c r="AF11" s="410"/>
      <c r="AG11" s="410"/>
      <c r="AH11" s="410"/>
      <c r="AI11" s="410"/>
      <c r="AJ11" s="410"/>
      <c r="AK11" s="410"/>
      <c r="AL11" s="601"/>
      <c r="AM11" s="516" t="s">
        <v>125</v>
      </c>
      <c r="AN11" s="416"/>
      <c r="AO11" s="416"/>
      <c r="AP11" s="416"/>
      <c r="AQ11" s="416"/>
      <c r="AR11" s="416"/>
      <c r="AS11" s="416"/>
      <c r="AT11" s="417"/>
      <c r="AU11" s="517" t="s">
        <v>126</v>
      </c>
      <c r="AV11" s="518"/>
      <c r="AW11" s="518"/>
      <c r="AX11" s="518"/>
      <c r="AY11" s="473" t="s">
        <v>127</v>
      </c>
      <c r="AZ11" s="474"/>
      <c r="BA11" s="474"/>
      <c r="BB11" s="474"/>
      <c r="BC11" s="474"/>
      <c r="BD11" s="474"/>
      <c r="BE11" s="474"/>
      <c r="BF11" s="474"/>
      <c r="BG11" s="474"/>
      <c r="BH11" s="474"/>
      <c r="BI11" s="474"/>
      <c r="BJ11" s="474"/>
      <c r="BK11" s="474"/>
      <c r="BL11" s="474"/>
      <c r="BM11" s="475"/>
      <c r="BN11" s="459">
        <v>0</v>
      </c>
      <c r="BO11" s="460"/>
      <c r="BP11" s="460"/>
      <c r="BQ11" s="460"/>
      <c r="BR11" s="460"/>
      <c r="BS11" s="460"/>
      <c r="BT11" s="460"/>
      <c r="BU11" s="461"/>
      <c r="BV11" s="459">
        <v>0</v>
      </c>
      <c r="BW11" s="460"/>
      <c r="BX11" s="460"/>
      <c r="BY11" s="460"/>
      <c r="BZ11" s="460"/>
      <c r="CA11" s="460"/>
      <c r="CB11" s="460"/>
      <c r="CC11" s="461"/>
      <c r="CD11" s="499" t="s">
        <v>128</v>
      </c>
      <c r="CE11" s="419"/>
      <c r="CF11" s="419"/>
      <c r="CG11" s="419"/>
      <c r="CH11" s="419"/>
      <c r="CI11" s="419"/>
      <c r="CJ11" s="419"/>
      <c r="CK11" s="419"/>
      <c r="CL11" s="419"/>
      <c r="CM11" s="419"/>
      <c r="CN11" s="419"/>
      <c r="CO11" s="419"/>
      <c r="CP11" s="419"/>
      <c r="CQ11" s="419"/>
      <c r="CR11" s="419"/>
      <c r="CS11" s="500"/>
      <c r="CT11" s="562" t="s">
        <v>129</v>
      </c>
      <c r="CU11" s="563"/>
      <c r="CV11" s="563"/>
      <c r="CW11" s="563"/>
      <c r="CX11" s="563"/>
      <c r="CY11" s="563"/>
      <c r="CZ11" s="563"/>
      <c r="DA11" s="564"/>
      <c r="DB11" s="562" t="s">
        <v>130</v>
      </c>
      <c r="DC11" s="563"/>
      <c r="DD11" s="563"/>
      <c r="DE11" s="563"/>
      <c r="DF11" s="563"/>
      <c r="DG11" s="563"/>
      <c r="DH11" s="563"/>
      <c r="DI11" s="564"/>
    </row>
    <row r="12" spans="1:119" ht="18.75" customHeight="1">
      <c r="A12" s="178"/>
      <c r="B12" s="565" t="s">
        <v>131</v>
      </c>
      <c r="C12" s="566"/>
      <c r="D12" s="566"/>
      <c r="E12" s="566"/>
      <c r="F12" s="566"/>
      <c r="G12" s="566"/>
      <c r="H12" s="566"/>
      <c r="I12" s="566"/>
      <c r="J12" s="566"/>
      <c r="K12" s="567"/>
      <c r="L12" s="574" t="s">
        <v>132</v>
      </c>
      <c r="M12" s="575"/>
      <c r="N12" s="575"/>
      <c r="O12" s="575"/>
      <c r="P12" s="575"/>
      <c r="Q12" s="576"/>
      <c r="R12" s="577">
        <v>6604</v>
      </c>
      <c r="S12" s="578"/>
      <c r="T12" s="578"/>
      <c r="U12" s="578"/>
      <c r="V12" s="579"/>
      <c r="W12" s="580" t="s">
        <v>1</v>
      </c>
      <c r="X12" s="518"/>
      <c r="Y12" s="518"/>
      <c r="Z12" s="518"/>
      <c r="AA12" s="518"/>
      <c r="AB12" s="581"/>
      <c r="AC12" s="582" t="s">
        <v>133</v>
      </c>
      <c r="AD12" s="583"/>
      <c r="AE12" s="583"/>
      <c r="AF12" s="583"/>
      <c r="AG12" s="584"/>
      <c r="AH12" s="582" t="s">
        <v>134</v>
      </c>
      <c r="AI12" s="583"/>
      <c r="AJ12" s="583"/>
      <c r="AK12" s="583"/>
      <c r="AL12" s="585"/>
      <c r="AM12" s="516" t="s">
        <v>135</v>
      </c>
      <c r="AN12" s="416"/>
      <c r="AO12" s="416"/>
      <c r="AP12" s="416"/>
      <c r="AQ12" s="416"/>
      <c r="AR12" s="416"/>
      <c r="AS12" s="416"/>
      <c r="AT12" s="417"/>
      <c r="AU12" s="517" t="s">
        <v>109</v>
      </c>
      <c r="AV12" s="518"/>
      <c r="AW12" s="518"/>
      <c r="AX12" s="518"/>
      <c r="AY12" s="473" t="s">
        <v>136</v>
      </c>
      <c r="AZ12" s="474"/>
      <c r="BA12" s="474"/>
      <c r="BB12" s="474"/>
      <c r="BC12" s="474"/>
      <c r="BD12" s="474"/>
      <c r="BE12" s="474"/>
      <c r="BF12" s="474"/>
      <c r="BG12" s="474"/>
      <c r="BH12" s="474"/>
      <c r="BI12" s="474"/>
      <c r="BJ12" s="474"/>
      <c r="BK12" s="474"/>
      <c r="BL12" s="474"/>
      <c r="BM12" s="475"/>
      <c r="BN12" s="459">
        <v>3582</v>
      </c>
      <c r="BO12" s="460"/>
      <c r="BP12" s="460"/>
      <c r="BQ12" s="460"/>
      <c r="BR12" s="460"/>
      <c r="BS12" s="460"/>
      <c r="BT12" s="460"/>
      <c r="BU12" s="461"/>
      <c r="BV12" s="459">
        <v>14341</v>
      </c>
      <c r="BW12" s="460"/>
      <c r="BX12" s="460"/>
      <c r="BY12" s="460"/>
      <c r="BZ12" s="460"/>
      <c r="CA12" s="460"/>
      <c r="CB12" s="460"/>
      <c r="CC12" s="461"/>
      <c r="CD12" s="499" t="s">
        <v>137</v>
      </c>
      <c r="CE12" s="419"/>
      <c r="CF12" s="419"/>
      <c r="CG12" s="419"/>
      <c r="CH12" s="419"/>
      <c r="CI12" s="419"/>
      <c r="CJ12" s="419"/>
      <c r="CK12" s="419"/>
      <c r="CL12" s="419"/>
      <c r="CM12" s="419"/>
      <c r="CN12" s="419"/>
      <c r="CO12" s="419"/>
      <c r="CP12" s="419"/>
      <c r="CQ12" s="419"/>
      <c r="CR12" s="419"/>
      <c r="CS12" s="500"/>
      <c r="CT12" s="562" t="s">
        <v>138</v>
      </c>
      <c r="CU12" s="563"/>
      <c r="CV12" s="563"/>
      <c r="CW12" s="563"/>
      <c r="CX12" s="563"/>
      <c r="CY12" s="563"/>
      <c r="CZ12" s="563"/>
      <c r="DA12" s="564"/>
      <c r="DB12" s="562" t="s">
        <v>130</v>
      </c>
      <c r="DC12" s="563"/>
      <c r="DD12" s="563"/>
      <c r="DE12" s="563"/>
      <c r="DF12" s="563"/>
      <c r="DG12" s="563"/>
      <c r="DH12" s="563"/>
      <c r="DI12" s="564"/>
    </row>
    <row r="13" spans="1:119" ht="18.75" customHeight="1">
      <c r="A13" s="178"/>
      <c r="B13" s="568"/>
      <c r="C13" s="569"/>
      <c r="D13" s="569"/>
      <c r="E13" s="569"/>
      <c r="F13" s="569"/>
      <c r="G13" s="569"/>
      <c r="H13" s="569"/>
      <c r="I13" s="569"/>
      <c r="J13" s="569"/>
      <c r="K13" s="570"/>
      <c r="L13" s="187"/>
      <c r="M13" s="543" t="s">
        <v>139</v>
      </c>
      <c r="N13" s="544"/>
      <c r="O13" s="544"/>
      <c r="P13" s="544"/>
      <c r="Q13" s="545"/>
      <c r="R13" s="546">
        <v>6578</v>
      </c>
      <c r="S13" s="547"/>
      <c r="T13" s="547"/>
      <c r="U13" s="547"/>
      <c r="V13" s="548"/>
      <c r="W13" s="549" t="s">
        <v>140</v>
      </c>
      <c r="X13" s="445"/>
      <c r="Y13" s="445"/>
      <c r="Z13" s="445"/>
      <c r="AA13" s="445"/>
      <c r="AB13" s="446"/>
      <c r="AC13" s="412">
        <v>1040</v>
      </c>
      <c r="AD13" s="413"/>
      <c r="AE13" s="413"/>
      <c r="AF13" s="413"/>
      <c r="AG13" s="414"/>
      <c r="AH13" s="412">
        <v>1175</v>
      </c>
      <c r="AI13" s="413"/>
      <c r="AJ13" s="413"/>
      <c r="AK13" s="413"/>
      <c r="AL13" s="472"/>
      <c r="AM13" s="516" t="s">
        <v>141</v>
      </c>
      <c r="AN13" s="416"/>
      <c r="AO13" s="416"/>
      <c r="AP13" s="416"/>
      <c r="AQ13" s="416"/>
      <c r="AR13" s="416"/>
      <c r="AS13" s="416"/>
      <c r="AT13" s="417"/>
      <c r="AU13" s="517" t="s">
        <v>142</v>
      </c>
      <c r="AV13" s="518"/>
      <c r="AW13" s="518"/>
      <c r="AX13" s="518"/>
      <c r="AY13" s="473" t="s">
        <v>143</v>
      </c>
      <c r="AZ13" s="474"/>
      <c r="BA13" s="474"/>
      <c r="BB13" s="474"/>
      <c r="BC13" s="474"/>
      <c r="BD13" s="474"/>
      <c r="BE13" s="474"/>
      <c r="BF13" s="474"/>
      <c r="BG13" s="474"/>
      <c r="BH13" s="474"/>
      <c r="BI13" s="474"/>
      <c r="BJ13" s="474"/>
      <c r="BK13" s="474"/>
      <c r="BL13" s="474"/>
      <c r="BM13" s="475"/>
      <c r="BN13" s="459">
        <v>-13478</v>
      </c>
      <c r="BO13" s="460"/>
      <c r="BP13" s="460"/>
      <c r="BQ13" s="460"/>
      <c r="BR13" s="460"/>
      <c r="BS13" s="460"/>
      <c r="BT13" s="460"/>
      <c r="BU13" s="461"/>
      <c r="BV13" s="459">
        <v>8679</v>
      </c>
      <c r="BW13" s="460"/>
      <c r="BX13" s="460"/>
      <c r="BY13" s="460"/>
      <c r="BZ13" s="460"/>
      <c r="CA13" s="460"/>
      <c r="CB13" s="460"/>
      <c r="CC13" s="461"/>
      <c r="CD13" s="499" t="s">
        <v>144</v>
      </c>
      <c r="CE13" s="419"/>
      <c r="CF13" s="419"/>
      <c r="CG13" s="419"/>
      <c r="CH13" s="419"/>
      <c r="CI13" s="419"/>
      <c r="CJ13" s="419"/>
      <c r="CK13" s="419"/>
      <c r="CL13" s="419"/>
      <c r="CM13" s="419"/>
      <c r="CN13" s="419"/>
      <c r="CO13" s="419"/>
      <c r="CP13" s="419"/>
      <c r="CQ13" s="419"/>
      <c r="CR13" s="419"/>
      <c r="CS13" s="500"/>
      <c r="CT13" s="456">
        <v>10.199999999999999</v>
      </c>
      <c r="CU13" s="457"/>
      <c r="CV13" s="457"/>
      <c r="CW13" s="457"/>
      <c r="CX13" s="457"/>
      <c r="CY13" s="457"/>
      <c r="CZ13" s="457"/>
      <c r="DA13" s="458"/>
      <c r="DB13" s="456">
        <v>9.6</v>
      </c>
      <c r="DC13" s="457"/>
      <c r="DD13" s="457"/>
      <c r="DE13" s="457"/>
      <c r="DF13" s="457"/>
      <c r="DG13" s="457"/>
      <c r="DH13" s="457"/>
      <c r="DI13" s="458"/>
    </row>
    <row r="14" spans="1:119" ht="18.75" customHeight="1" thickBot="1">
      <c r="A14" s="178"/>
      <c r="B14" s="568"/>
      <c r="C14" s="569"/>
      <c r="D14" s="569"/>
      <c r="E14" s="569"/>
      <c r="F14" s="569"/>
      <c r="G14" s="569"/>
      <c r="H14" s="569"/>
      <c r="I14" s="569"/>
      <c r="J14" s="569"/>
      <c r="K14" s="570"/>
      <c r="L14" s="533" t="s">
        <v>145</v>
      </c>
      <c r="M14" s="586"/>
      <c r="N14" s="586"/>
      <c r="O14" s="586"/>
      <c r="P14" s="586"/>
      <c r="Q14" s="587"/>
      <c r="R14" s="546">
        <v>6792</v>
      </c>
      <c r="S14" s="547"/>
      <c r="T14" s="547"/>
      <c r="U14" s="547"/>
      <c r="V14" s="548"/>
      <c r="W14" s="550"/>
      <c r="X14" s="448"/>
      <c r="Y14" s="448"/>
      <c r="Z14" s="448"/>
      <c r="AA14" s="448"/>
      <c r="AB14" s="449"/>
      <c r="AC14" s="539">
        <v>34</v>
      </c>
      <c r="AD14" s="540"/>
      <c r="AE14" s="540"/>
      <c r="AF14" s="540"/>
      <c r="AG14" s="541"/>
      <c r="AH14" s="539">
        <v>34.1</v>
      </c>
      <c r="AI14" s="540"/>
      <c r="AJ14" s="540"/>
      <c r="AK14" s="540"/>
      <c r="AL14" s="542"/>
      <c r="AM14" s="516"/>
      <c r="AN14" s="416"/>
      <c r="AO14" s="416"/>
      <c r="AP14" s="416"/>
      <c r="AQ14" s="416"/>
      <c r="AR14" s="416"/>
      <c r="AS14" s="416"/>
      <c r="AT14" s="417"/>
      <c r="AU14" s="517"/>
      <c r="AV14" s="518"/>
      <c r="AW14" s="518"/>
      <c r="AX14" s="518"/>
      <c r="AY14" s="473"/>
      <c r="AZ14" s="474"/>
      <c r="BA14" s="474"/>
      <c r="BB14" s="474"/>
      <c r="BC14" s="474"/>
      <c r="BD14" s="474"/>
      <c r="BE14" s="474"/>
      <c r="BF14" s="474"/>
      <c r="BG14" s="474"/>
      <c r="BH14" s="474"/>
      <c r="BI14" s="474"/>
      <c r="BJ14" s="474"/>
      <c r="BK14" s="474"/>
      <c r="BL14" s="474"/>
      <c r="BM14" s="475"/>
      <c r="BN14" s="459"/>
      <c r="BO14" s="460"/>
      <c r="BP14" s="460"/>
      <c r="BQ14" s="460"/>
      <c r="BR14" s="460"/>
      <c r="BS14" s="460"/>
      <c r="BT14" s="460"/>
      <c r="BU14" s="461"/>
      <c r="BV14" s="459"/>
      <c r="BW14" s="460"/>
      <c r="BX14" s="460"/>
      <c r="BY14" s="460"/>
      <c r="BZ14" s="460"/>
      <c r="CA14" s="460"/>
      <c r="CB14" s="460"/>
      <c r="CC14" s="461"/>
      <c r="CD14" s="496" t="s">
        <v>146</v>
      </c>
      <c r="CE14" s="497"/>
      <c r="CF14" s="497"/>
      <c r="CG14" s="497"/>
      <c r="CH14" s="497"/>
      <c r="CI14" s="497"/>
      <c r="CJ14" s="497"/>
      <c r="CK14" s="497"/>
      <c r="CL14" s="497"/>
      <c r="CM14" s="497"/>
      <c r="CN14" s="497"/>
      <c r="CO14" s="497"/>
      <c r="CP14" s="497"/>
      <c r="CQ14" s="497"/>
      <c r="CR14" s="497"/>
      <c r="CS14" s="498"/>
      <c r="CT14" s="556" t="s">
        <v>147</v>
      </c>
      <c r="CU14" s="557"/>
      <c r="CV14" s="557"/>
      <c r="CW14" s="557"/>
      <c r="CX14" s="557"/>
      <c r="CY14" s="557"/>
      <c r="CZ14" s="557"/>
      <c r="DA14" s="558"/>
      <c r="DB14" s="556" t="s">
        <v>129</v>
      </c>
      <c r="DC14" s="557"/>
      <c r="DD14" s="557"/>
      <c r="DE14" s="557"/>
      <c r="DF14" s="557"/>
      <c r="DG14" s="557"/>
      <c r="DH14" s="557"/>
      <c r="DI14" s="558"/>
    </row>
    <row r="15" spans="1:119" ht="18.75" customHeight="1">
      <c r="A15" s="178"/>
      <c r="B15" s="568"/>
      <c r="C15" s="569"/>
      <c r="D15" s="569"/>
      <c r="E15" s="569"/>
      <c r="F15" s="569"/>
      <c r="G15" s="569"/>
      <c r="H15" s="569"/>
      <c r="I15" s="569"/>
      <c r="J15" s="569"/>
      <c r="K15" s="570"/>
      <c r="L15" s="187"/>
      <c r="M15" s="543" t="s">
        <v>148</v>
      </c>
      <c r="N15" s="544"/>
      <c r="O15" s="544"/>
      <c r="P15" s="544"/>
      <c r="Q15" s="545"/>
      <c r="R15" s="546">
        <v>6761</v>
      </c>
      <c r="S15" s="547"/>
      <c r="T15" s="547"/>
      <c r="U15" s="547"/>
      <c r="V15" s="548"/>
      <c r="W15" s="549" t="s">
        <v>149</v>
      </c>
      <c r="X15" s="445"/>
      <c r="Y15" s="445"/>
      <c r="Z15" s="445"/>
      <c r="AA15" s="445"/>
      <c r="AB15" s="446"/>
      <c r="AC15" s="412">
        <v>406</v>
      </c>
      <c r="AD15" s="413"/>
      <c r="AE15" s="413"/>
      <c r="AF15" s="413"/>
      <c r="AG15" s="414"/>
      <c r="AH15" s="412">
        <v>505</v>
      </c>
      <c r="AI15" s="413"/>
      <c r="AJ15" s="413"/>
      <c r="AK15" s="413"/>
      <c r="AL15" s="472"/>
      <c r="AM15" s="516"/>
      <c r="AN15" s="416"/>
      <c r="AO15" s="416"/>
      <c r="AP15" s="416"/>
      <c r="AQ15" s="416"/>
      <c r="AR15" s="416"/>
      <c r="AS15" s="416"/>
      <c r="AT15" s="417"/>
      <c r="AU15" s="517"/>
      <c r="AV15" s="518"/>
      <c r="AW15" s="518"/>
      <c r="AX15" s="518"/>
      <c r="AY15" s="485" t="s">
        <v>150</v>
      </c>
      <c r="AZ15" s="486"/>
      <c r="BA15" s="486"/>
      <c r="BB15" s="486"/>
      <c r="BC15" s="486"/>
      <c r="BD15" s="486"/>
      <c r="BE15" s="486"/>
      <c r="BF15" s="486"/>
      <c r="BG15" s="486"/>
      <c r="BH15" s="486"/>
      <c r="BI15" s="486"/>
      <c r="BJ15" s="486"/>
      <c r="BK15" s="486"/>
      <c r="BL15" s="486"/>
      <c r="BM15" s="487"/>
      <c r="BN15" s="488">
        <v>669723</v>
      </c>
      <c r="BO15" s="489"/>
      <c r="BP15" s="489"/>
      <c r="BQ15" s="489"/>
      <c r="BR15" s="489"/>
      <c r="BS15" s="489"/>
      <c r="BT15" s="489"/>
      <c r="BU15" s="490"/>
      <c r="BV15" s="488">
        <v>696612</v>
      </c>
      <c r="BW15" s="489"/>
      <c r="BX15" s="489"/>
      <c r="BY15" s="489"/>
      <c r="BZ15" s="489"/>
      <c r="CA15" s="489"/>
      <c r="CB15" s="489"/>
      <c r="CC15" s="490"/>
      <c r="CD15" s="559" t="s">
        <v>151</v>
      </c>
      <c r="CE15" s="560"/>
      <c r="CF15" s="560"/>
      <c r="CG15" s="560"/>
      <c r="CH15" s="560"/>
      <c r="CI15" s="560"/>
      <c r="CJ15" s="560"/>
      <c r="CK15" s="560"/>
      <c r="CL15" s="560"/>
      <c r="CM15" s="560"/>
      <c r="CN15" s="560"/>
      <c r="CO15" s="560"/>
      <c r="CP15" s="560"/>
      <c r="CQ15" s="560"/>
      <c r="CR15" s="560"/>
      <c r="CS15" s="561"/>
      <c r="CT15" s="188"/>
      <c r="CU15" s="189"/>
      <c r="CV15" s="189"/>
      <c r="CW15" s="189"/>
      <c r="CX15" s="189"/>
      <c r="CY15" s="189"/>
      <c r="CZ15" s="189"/>
      <c r="DA15" s="190"/>
      <c r="DB15" s="188"/>
      <c r="DC15" s="189"/>
      <c r="DD15" s="189"/>
      <c r="DE15" s="189"/>
      <c r="DF15" s="189"/>
      <c r="DG15" s="189"/>
      <c r="DH15" s="189"/>
      <c r="DI15" s="190"/>
    </row>
    <row r="16" spans="1:119" ht="18.75" customHeight="1">
      <c r="A16" s="178"/>
      <c r="B16" s="568"/>
      <c r="C16" s="569"/>
      <c r="D16" s="569"/>
      <c r="E16" s="569"/>
      <c r="F16" s="569"/>
      <c r="G16" s="569"/>
      <c r="H16" s="569"/>
      <c r="I16" s="569"/>
      <c r="J16" s="569"/>
      <c r="K16" s="570"/>
      <c r="L16" s="533" t="s">
        <v>152</v>
      </c>
      <c r="M16" s="534"/>
      <c r="N16" s="534"/>
      <c r="O16" s="534"/>
      <c r="P16" s="534"/>
      <c r="Q16" s="535"/>
      <c r="R16" s="536" t="s">
        <v>153</v>
      </c>
      <c r="S16" s="537"/>
      <c r="T16" s="537"/>
      <c r="U16" s="537"/>
      <c r="V16" s="538"/>
      <c r="W16" s="550"/>
      <c r="X16" s="448"/>
      <c r="Y16" s="448"/>
      <c r="Z16" s="448"/>
      <c r="AA16" s="448"/>
      <c r="AB16" s="449"/>
      <c r="AC16" s="539">
        <v>13.3</v>
      </c>
      <c r="AD16" s="540"/>
      <c r="AE16" s="540"/>
      <c r="AF16" s="540"/>
      <c r="AG16" s="541"/>
      <c r="AH16" s="539">
        <v>14.7</v>
      </c>
      <c r="AI16" s="540"/>
      <c r="AJ16" s="540"/>
      <c r="AK16" s="540"/>
      <c r="AL16" s="542"/>
      <c r="AM16" s="516"/>
      <c r="AN16" s="416"/>
      <c r="AO16" s="416"/>
      <c r="AP16" s="416"/>
      <c r="AQ16" s="416"/>
      <c r="AR16" s="416"/>
      <c r="AS16" s="416"/>
      <c r="AT16" s="417"/>
      <c r="AU16" s="517"/>
      <c r="AV16" s="518"/>
      <c r="AW16" s="518"/>
      <c r="AX16" s="518"/>
      <c r="AY16" s="473" t="s">
        <v>154</v>
      </c>
      <c r="AZ16" s="474"/>
      <c r="BA16" s="474"/>
      <c r="BB16" s="474"/>
      <c r="BC16" s="474"/>
      <c r="BD16" s="474"/>
      <c r="BE16" s="474"/>
      <c r="BF16" s="474"/>
      <c r="BG16" s="474"/>
      <c r="BH16" s="474"/>
      <c r="BI16" s="474"/>
      <c r="BJ16" s="474"/>
      <c r="BK16" s="474"/>
      <c r="BL16" s="474"/>
      <c r="BM16" s="475"/>
      <c r="BN16" s="459">
        <v>4259964</v>
      </c>
      <c r="BO16" s="460"/>
      <c r="BP16" s="460"/>
      <c r="BQ16" s="460"/>
      <c r="BR16" s="460"/>
      <c r="BS16" s="460"/>
      <c r="BT16" s="460"/>
      <c r="BU16" s="461"/>
      <c r="BV16" s="459">
        <v>3978810</v>
      </c>
      <c r="BW16" s="460"/>
      <c r="BX16" s="460"/>
      <c r="BY16" s="460"/>
      <c r="BZ16" s="460"/>
      <c r="CA16" s="460"/>
      <c r="CB16" s="460"/>
      <c r="CC16" s="461"/>
      <c r="CD16" s="191"/>
      <c r="CE16" s="491"/>
      <c r="CF16" s="491"/>
      <c r="CG16" s="491"/>
      <c r="CH16" s="491"/>
      <c r="CI16" s="491"/>
      <c r="CJ16" s="491"/>
      <c r="CK16" s="491"/>
      <c r="CL16" s="491"/>
      <c r="CM16" s="491"/>
      <c r="CN16" s="491"/>
      <c r="CO16" s="491"/>
      <c r="CP16" s="491"/>
      <c r="CQ16" s="491"/>
      <c r="CR16" s="491"/>
      <c r="CS16" s="492"/>
      <c r="CT16" s="456"/>
      <c r="CU16" s="457"/>
      <c r="CV16" s="457"/>
      <c r="CW16" s="457"/>
      <c r="CX16" s="457"/>
      <c r="CY16" s="457"/>
      <c r="CZ16" s="457"/>
      <c r="DA16" s="458"/>
      <c r="DB16" s="456"/>
      <c r="DC16" s="457"/>
      <c r="DD16" s="457"/>
      <c r="DE16" s="457"/>
      <c r="DF16" s="457"/>
      <c r="DG16" s="457"/>
      <c r="DH16" s="457"/>
      <c r="DI16" s="458"/>
    </row>
    <row r="17" spans="1:113" ht="18.75" customHeight="1" thickBot="1">
      <c r="A17" s="178"/>
      <c r="B17" s="571"/>
      <c r="C17" s="572"/>
      <c r="D17" s="572"/>
      <c r="E17" s="572"/>
      <c r="F17" s="572"/>
      <c r="G17" s="572"/>
      <c r="H17" s="572"/>
      <c r="I17" s="572"/>
      <c r="J17" s="572"/>
      <c r="K17" s="573"/>
      <c r="L17" s="192"/>
      <c r="M17" s="552" t="s">
        <v>155</v>
      </c>
      <c r="N17" s="553"/>
      <c r="O17" s="553"/>
      <c r="P17" s="553"/>
      <c r="Q17" s="554"/>
      <c r="R17" s="536" t="s">
        <v>156</v>
      </c>
      <c r="S17" s="537"/>
      <c r="T17" s="537"/>
      <c r="U17" s="537"/>
      <c r="V17" s="538"/>
      <c r="W17" s="549" t="s">
        <v>157</v>
      </c>
      <c r="X17" s="445"/>
      <c r="Y17" s="445"/>
      <c r="Z17" s="445"/>
      <c r="AA17" s="445"/>
      <c r="AB17" s="446"/>
      <c r="AC17" s="412">
        <v>1611</v>
      </c>
      <c r="AD17" s="413"/>
      <c r="AE17" s="413"/>
      <c r="AF17" s="413"/>
      <c r="AG17" s="414"/>
      <c r="AH17" s="412">
        <v>1762</v>
      </c>
      <c r="AI17" s="413"/>
      <c r="AJ17" s="413"/>
      <c r="AK17" s="413"/>
      <c r="AL17" s="472"/>
      <c r="AM17" s="516"/>
      <c r="AN17" s="416"/>
      <c r="AO17" s="416"/>
      <c r="AP17" s="416"/>
      <c r="AQ17" s="416"/>
      <c r="AR17" s="416"/>
      <c r="AS17" s="416"/>
      <c r="AT17" s="417"/>
      <c r="AU17" s="517"/>
      <c r="AV17" s="518"/>
      <c r="AW17" s="518"/>
      <c r="AX17" s="518"/>
      <c r="AY17" s="473" t="s">
        <v>158</v>
      </c>
      <c r="AZ17" s="474"/>
      <c r="BA17" s="474"/>
      <c r="BB17" s="474"/>
      <c r="BC17" s="474"/>
      <c r="BD17" s="474"/>
      <c r="BE17" s="474"/>
      <c r="BF17" s="474"/>
      <c r="BG17" s="474"/>
      <c r="BH17" s="474"/>
      <c r="BI17" s="474"/>
      <c r="BJ17" s="474"/>
      <c r="BK17" s="474"/>
      <c r="BL17" s="474"/>
      <c r="BM17" s="475"/>
      <c r="BN17" s="459">
        <v>822123</v>
      </c>
      <c r="BO17" s="460"/>
      <c r="BP17" s="460"/>
      <c r="BQ17" s="460"/>
      <c r="BR17" s="460"/>
      <c r="BS17" s="460"/>
      <c r="BT17" s="460"/>
      <c r="BU17" s="461"/>
      <c r="BV17" s="459">
        <v>859314</v>
      </c>
      <c r="BW17" s="460"/>
      <c r="BX17" s="460"/>
      <c r="BY17" s="460"/>
      <c r="BZ17" s="460"/>
      <c r="CA17" s="460"/>
      <c r="CB17" s="460"/>
      <c r="CC17" s="461"/>
      <c r="CD17" s="191"/>
      <c r="CE17" s="491"/>
      <c r="CF17" s="491"/>
      <c r="CG17" s="491"/>
      <c r="CH17" s="491"/>
      <c r="CI17" s="491"/>
      <c r="CJ17" s="491"/>
      <c r="CK17" s="491"/>
      <c r="CL17" s="491"/>
      <c r="CM17" s="491"/>
      <c r="CN17" s="491"/>
      <c r="CO17" s="491"/>
      <c r="CP17" s="491"/>
      <c r="CQ17" s="491"/>
      <c r="CR17" s="491"/>
      <c r="CS17" s="492"/>
      <c r="CT17" s="456"/>
      <c r="CU17" s="457"/>
      <c r="CV17" s="457"/>
      <c r="CW17" s="457"/>
      <c r="CX17" s="457"/>
      <c r="CY17" s="457"/>
      <c r="CZ17" s="457"/>
      <c r="DA17" s="458"/>
      <c r="DB17" s="456"/>
      <c r="DC17" s="457"/>
      <c r="DD17" s="457"/>
      <c r="DE17" s="457"/>
      <c r="DF17" s="457"/>
      <c r="DG17" s="457"/>
      <c r="DH17" s="457"/>
      <c r="DI17" s="458"/>
    </row>
    <row r="18" spans="1:113" ht="18.75" customHeight="1" thickBot="1">
      <c r="A18" s="178"/>
      <c r="B18" s="509" t="s">
        <v>159</v>
      </c>
      <c r="C18" s="510"/>
      <c r="D18" s="510"/>
      <c r="E18" s="511"/>
      <c r="F18" s="511"/>
      <c r="G18" s="511"/>
      <c r="H18" s="511"/>
      <c r="I18" s="511"/>
      <c r="J18" s="511"/>
      <c r="K18" s="511"/>
      <c r="L18" s="512">
        <v>213.59</v>
      </c>
      <c r="M18" s="512"/>
      <c r="N18" s="512"/>
      <c r="O18" s="512"/>
      <c r="P18" s="512"/>
      <c r="Q18" s="512"/>
      <c r="R18" s="513"/>
      <c r="S18" s="513"/>
      <c r="T18" s="513"/>
      <c r="U18" s="513"/>
      <c r="V18" s="514"/>
      <c r="W18" s="530"/>
      <c r="X18" s="531"/>
      <c r="Y18" s="531"/>
      <c r="Z18" s="531"/>
      <c r="AA18" s="531"/>
      <c r="AB18" s="555"/>
      <c r="AC18" s="429">
        <v>52.7</v>
      </c>
      <c r="AD18" s="430"/>
      <c r="AE18" s="430"/>
      <c r="AF18" s="430"/>
      <c r="AG18" s="515"/>
      <c r="AH18" s="429">
        <v>51.2</v>
      </c>
      <c r="AI18" s="430"/>
      <c r="AJ18" s="430"/>
      <c r="AK18" s="430"/>
      <c r="AL18" s="431"/>
      <c r="AM18" s="516"/>
      <c r="AN18" s="416"/>
      <c r="AO18" s="416"/>
      <c r="AP18" s="416"/>
      <c r="AQ18" s="416"/>
      <c r="AR18" s="416"/>
      <c r="AS18" s="416"/>
      <c r="AT18" s="417"/>
      <c r="AU18" s="517"/>
      <c r="AV18" s="518"/>
      <c r="AW18" s="518"/>
      <c r="AX18" s="518"/>
      <c r="AY18" s="473" t="s">
        <v>160</v>
      </c>
      <c r="AZ18" s="474"/>
      <c r="BA18" s="474"/>
      <c r="BB18" s="474"/>
      <c r="BC18" s="474"/>
      <c r="BD18" s="474"/>
      <c r="BE18" s="474"/>
      <c r="BF18" s="474"/>
      <c r="BG18" s="474"/>
      <c r="BH18" s="474"/>
      <c r="BI18" s="474"/>
      <c r="BJ18" s="474"/>
      <c r="BK18" s="474"/>
      <c r="BL18" s="474"/>
      <c r="BM18" s="475"/>
      <c r="BN18" s="459">
        <v>4128044</v>
      </c>
      <c r="BO18" s="460"/>
      <c r="BP18" s="460"/>
      <c r="BQ18" s="460"/>
      <c r="BR18" s="460"/>
      <c r="BS18" s="460"/>
      <c r="BT18" s="460"/>
      <c r="BU18" s="461"/>
      <c r="BV18" s="459">
        <v>3969345</v>
      </c>
      <c r="BW18" s="460"/>
      <c r="BX18" s="460"/>
      <c r="BY18" s="460"/>
      <c r="BZ18" s="460"/>
      <c r="CA18" s="460"/>
      <c r="CB18" s="460"/>
      <c r="CC18" s="461"/>
      <c r="CD18" s="191"/>
      <c r="CE18" s="491"/>
      <c r="CF18" s="491"/>
      <c r="CG18" s="491"/>
      <c r="CH18" s="491"/>
      <c r="CI18" s="491"/>
      <c r="CJ18" s="491"/>
      <c r="CK18" s="491"/>
      <c r="CL18" s="491"/>
      <c r="CM18" s="491"/>
      <c r="CN18" s="491"/>
      <c r="CO18" s="491"/>
      <c r="CP18" s="491"/>
      <c r="CQ18" s="491"/>
      <c r="CR18" s="491"/>
      <c r="CS18" s="492"/>
      <c r="CT18" s="456"/>
      <c r="CU18" s="457"/>
      <c r="CV18" s="457"/>
      <c r="CW18" s="457"/>
      <c r="CX18" s="457"/>
      <c r="CY18" s="457"/>
      <c r="CZ18" s="457"/>
      <c r="DA18" s="458"/>
      <c r="DB18" s="456"/>
      <c r="DC18" s="457"/>
      <c r="DD18" s="457"/>
      <c r="DE18" s="457"/>
      <c r="DF18" s="457"/>
      <c r="DG18" s="457"/>
      <c r="DH18" s="457"/>
      <c r="DI18" s="458"/>
    </row>
    <row r="19" spans="1:113" ht="18.75" customHeight="1" thickBot="1">
      <c r="A19" s="178"/>
      <c r="B19" s="509" t="s">
        <v>161</v>
      </c>
      <c r="C19" s="510"/>
      <c r="D19" s="510"/>
      <c r="E19" s="511"/>
      <c r="F19" s="511"/>
      <c r="G19" s="511"/>
      <c r="H19" s="511"/>
      <c r="I19" s="511"/>
      <c r="J19" s="511"/>
      <c r="K19" s="511"/>
      <c r="L19" s="519">
        <v>30</v>
      </c>
      <c r="M19" s="519"/>
      <c r="N19" s="519"/>
      <c r="O19" s="519"/>
      <c r="P19" s="519"/>
      <c r="Q19" s="519"/>
      <c r="R19" s="520"/>
      <c r="S19" s="520"/>
      <c r="T19" s="520"/>
      <c r="U19" s="520"/>
      <c r="V19" s="521"/>
      <c r="W19" s="528"/>
      <c r="X19" s="529"/>
      <c r="Y19" s="529"/>
      <c r="Z19" s="529"/>
      <c r="AA19" s="529"/>
      <c r="AB19" s="529"/>
      <c r="AC19" s="532"/>
      <c r="AD19" s="532"/>
      <c r="AE19" s="532"/>
      <c r="AF19" s="532"/>
      <c r="AG19" s="532"/>
      <c r="AH19" s="532"/>
      <c r="AI19" s="532"/>
      <c r="AJ19" s="532"/>
      <c r="AK19" s="532"/>
      <c r="AL19" s="551"/>
      <c r="AM19" s="516"/>
      <c r="AN19" s="416"/>
      <c r="AO19" s="416"/>
      <c r="AP19" s="416"/>
      <c r="AQ19" s="416"/>
      <c r="AR19" s="416"/>
      <c r="AS19" s="416"/>
      <c r="AT19" s="417"/>
      <c r="AU19" s="517"/>
      <c r="AV19" s="518"/>
      <c r="AW19" s="518"/>
      <c r="AX19" s="518"/>
      <c r="AY19" s="473" t="s">
        <v>162</v>
      </c>
      <c r="AZ19" s="474"/>
      <c r="BA19" s="474"/>
      <c r="BB19" s="474"/>
      <c r="BC19" s="474"/>
      <c r="BD19" s="474"/>
      <c r="BE19" s="474"/>
      <c r="BF19" s="474"/>
      <c r="BG19" s="474"/>
      <c r="BH19" s="474"/>
      <c r="BI19" s="474"/>
      <c r="BJ19" s="474"/>
      <c r="BK19" s="474"/>
      <c r="BL19" s="474"/>
      <c r="BM19" s="475"/>
      <c r="BN19" s="459">
        <v>5741917</v>
      </c>
      <c r="BO19" s="460"/>
      <c r="BP19" s="460"/>
      <c r="BQ19" s="460"/>
      <c r="BR19" s="460"/>
      <c r="BS19" s="460"/>
      <c r="BT19" s="460"/>
      <c r="BU19" s="461"/>
      <c r="BV19" s="459">
        <v>5410355</v>
      </c>
      <c r="BW19" s="460"/>
      <c r="BX19" s="460"/>
      <c r="BY19" s="460"/>
      <c r="BZ19" s="460"/>
      <c r="CA19" s="460"/>
      <c r="CB19" s="460"/>
      <c r="CC19" s="461"/>
      <c r="CD19" s="191"/>
      <c r="CE19" s="491"/>
      <c r="CF19" s="491"/>
      <c r="CG19" s="491"/>
      <c r="CH19" s="491"/>
      <c r="CI19" s="491"/>
      <c r="CJ19" s="491"/>
      <c r="CK19" s="491"/>
      <c r="CL19" s="491"/>
      <c r="CM19" s="491"/>
      <c r="CN19" s="491"/>
      <c r="CO19" s="491"/>
      <c r="CP19" s="491"/>
      <c r="CQ19" s="491"/>
      <c r="CR19" s="491"/>
      <c r="CS19" s="492"/>
      <c r="CT19" s="456"/>
      <c r="CU19" s="457"/>
      <c r="CV19" s="457"/>
      <c r="CW19" s="457"/>
      <c r="CX19" s="457"/>
      <c r="CY19" s="457"/>
      <c r="CZ19" s="457"/>
      <c r="DA19" s="458"/>
      <c r="DB19" s="456"/>
      <c r="DC19" s="457"/>
      <c r="DD19" s="457"/>
      <c r="DE19" s="457"/>
      <c r="DF19" s="457"/>
      <c r="DG19" s="457"/>
      <c r="DH19" s="457"/>
      <c r="DI19" s="458"/>
    </row>
    <row r="20" spans="1:113" ht="18.75" customHeight="1" thickBot="1">
      <c r="A20" s="178"/>
      <c r="B20" s="509" t="s">
        <v>163</v>
      </c>
      <c r="C20" s="510"/>
      <c r="D20" s="510"/>
      <c r="E20" s="511"/>
      <c r="F20" s="511"/>
      <c r="G20" s="511"/>
      <c r="H20" s="511"/>
      <c r="I20" s="511"/>
      <c r="J20" s="511"/>
      <c r="K20" s="511"/>
      <c r="L20" s="519">
        <v>3153</v>
      </c>
      <c r="M20" s="519"/>
      <c r="N20" s="519"/>
      <c r="O20" s="519"/>
      <c r="P20" s="519"/>
      <c r="Q20" s="519"/>
      <c r="R20" s="520"/>
      <c r="S20" s="520"/>
      <c r="T20" s="520"/>
      <c r="U20" s="520"/>
      <c r="V20" s="521"/>
      <c r="W20" s="530"/>
      <c r="X20" s="531"/>
      <c r="Y20" s="531"/>
      <c r="Z20" s="531"/>
      <c r="AA20" s="531"/>
      <c r="AB20" s="531"/>
      <c r="AC20" s="522"/>
      <c r="AD20" s="522"/>
      <c r="AE20" s="522"/>
      <c r="AF20" s="522"/>
      <c r="AG20" s="522"/>
      <c r="AH20" s="522"/>
      <c r="AI20" s="522"/>
      <c r="AJ20" s="522"/>
      <c r="AK20" s="522"/>
      <c r="AL20" s="523"/>
      <c r="AM20" s="524"/>
      <c r="AN20" s="421"/>
      <c r="AO20" s="421"/>
      <c r="AP20" s="421"/>
      <c r="AQ20" s="421"/>
      <c r="AR20" s="421"/>
      <c r="AS20" s="421"/>
      <c r="AT20" s="422"/>
      <c r="AU20" s="525"/>
      <c r="AV20" s="526"/>
      <c r="AW20" s="526"/>
      <c r="AX20" s="527"/>
      <c r="AY20" s="473"/>
      <c r="AZ20" s="474"/>
      <c r="BA20" s="474"/>
      <c r="BB20" s="474"/>
      <c r="BC20" s="474"/>
      <c r="BD20" s="474"/>
      <c r="BE20" s="474"/>
      <c r="BF20" s="474"/>
      <c r="BG20" s="474"/>
      <c r="BH20" s="474"/>
      <c r="BI20" s="474"/>
      <c r="BJ20" s="474"/>
      <c r="BK20" s="474"/>
      <c r="BL20" s="474"/>
      <c r="BM20" s="475"/>
      <c r="BN20" s="459"/>
      <c r="BO20" s="460"/>
      <c r="BP20" s="460"/>
      <c r="BQ20" s="460"/>
      <c r="BR20" s="460"/>
      <c r="BS20" s="460"/>
      <c r="BT20" s="460"/>
      <c r="BU20" s="461"/>
      <c r="BV20" s="459"/>
      <c r="BW20" s="460"/>
      <c r="BX20" s="460"/>
      <c r="BY20" s="460"/>
      <c r="BZ20" s="460"/>
      <c r="CA20" s="460"/>
      <c r="CB20" s="460"/>
      <c r="CC20" s="461"/>
      <c r="CD20" s="191"/>
      <c r="CE20" s="491"/>
      <c r="CF20" s="491"/>
      <c r="CG20" s="491"/>
      <c r="CH20" s="491"/>
      <c r="CI20" s="491"/>
      <c r="CJ20" s="491"/>
      <c r="CK20" s="491"/>
      <c r="CL20" s="491"/>
      <c r="CM20" s="491"/>
      <c r="CN20" s="491"/>
      <c r="CO20" s="491"/>
      <c r="CP20" s="491"/>
      <c r="CQ20" s="491"/>
      <c r="CR20" s="491"/>
      <c r="CS20" s="492"/>
      <c r="CT20" s="456"/>
      <c r="CU20" s="457"/>
      <c r="CV20" s="457"/>
      <c r="CW20" s="457"/>
      <c r="CX20" s="457"/>
      <c r="CY20" s="457"/>
      <c r="CZ20" s="457"/>
      <c r="DA20" s="458"/>
      <c r="DB20" s="456"/>
      <c r="DC20" s="457"/>
      <c r="DD20" s="457"/>
      <c r="DE20" s="457"/>
      <c r="DF20" s="457"/>
      <c r="DG20" s="457"/>
      <c r="DH20" s="457"/>
      <c r="DI20" s="458"/>
    </row>
    <row r="21" spans="1:113" ht="18.75" customHeight="1" thickBot="1">
      <c r="A21" s="178"/>
      <c r="B21" s="506" t="s">
        <v>164</v>
      </c>
      <c r="C21" s="507"/>
      <c r="D21" s="507"/>
      <c r="E21" s="507"/>
      <c r="F21" s="507"/>
      <c r="G21" s="507"/>
      <c r="H21" s="507"/>
      <c r="I21" s="507"/>
      <c r="J21" s="507"/>
      <c r="K21" s="507"/>
      <c r="L21" s="507"/>
      <c r="M21" s="507"/>
      <c r="N21" s="507"/>
      <c r="O21" s="507"/>
      <c r="P21" s="507"/>
      <c r="Q21" s="507"/>
      <c r="R21" s="507"/>
      <c r="S21" s="507"/>
      <c r="T21" s="507"/>
      <c r="U21" s="507"/>
      <c r="V21" s="507"/>
      <c r="W21" s="507"/>
      <c r="X21" s="507"/>
      <c r="Y21" s="507"/>
      <c r="Z21" s="507"/>
      <c r="AA21" s="507"/>
      <c r="AB21" s="507"/>
      <c r="AC21" s="507"/>
      <c r="AD21" s="507"/>
      <c r="AE21" s="507"/>
      <c r="AF21" s="507"/>
      <c r="AG21" s="507"/>
      <c r="AH21" s="507"/>
      <c r="AI21" s="507"/>
      <c r="AJ21" s="507"/>
      <c r="AK21" s="507"/>
      <c r="AL21" s="507"/>
      <c r="AM21" s="507"/>
      <c r="AN21" s="507"/>
      <c r="AO21" s="507"/>
      <c r="AP21" s="507"/>
      <c r="AQ21" s="507"/>
      <c r="AR21" s="507"/>
      <c r="AS21" s="507"/>
      <c r="AT21" s="507"/>
      <c r="AU21" s="507"/>
      <c r="AV21" s="507"/>
      <c r="AW21" s="507"/>
      <c r="AX21" s="508"/>
      <c r="AY21" s="432"/>
      <c r="AZ21" s="433"/>
      <c r="BA21" s="433"/>
      <c r="BB21" s="433"/>
      <c r="BC21" s="433"/>
      <c r="BD21" s="433"/>
      <c r="BE21" s="433"/>
      <c r="BF21" s="433"/>
      <c r="BG21" s="433"/>
      <c r="BH21" s="433"/>
      <c r="BI21" s="433"/>
      <c r="BJ21" s="433"/>
      <c r="BK21" s="433"/>
      <c r="BL21" s="433"/>
      <c r="BM21" s="434"/>
      <c r="BN21" s="493"/>
      <c r="BO21" s="494"/>
      <c r="BP21" s="494"/>
      <c r="BQ21" s="494"/>
      <c r="BR21" s="494"/>
      <c r="BS21" s="494"/>
      <c r="BT21" s="494"/>
      <c r="BU21" s="495"/>
      <c r="BV21" s="493"/>
      <c r="BW21" s="494"/>
      <c r="BX21" s="494"/>
      <c r="BY21" s="494"/>
      <c r="BZ21" s="494"/>
      <c r="CA21" s="494"/>
      <c r="CB21" s="494"/>
      <c r="CC21" s="495"/>
      <c r="CD21" s="191"/>
      <c r="CE21" s="491"/>
      <c r="CF21" s="491"/>
      <c r="CG21" s="491"/>
      <c r="CH21" s="491"/>
      <c r="CI21" s="491"/>
      <c r="CJ21" s="491"/>
      <c r="CK21" s="491"/>
      <c r="CL21" s="491"/>
      <c r="CM21" s="491"/>
      <c r="CN21" s="491"/>
      <c r="CO21" s="491"/>
      <c r="CP21" s="491"/>
      <c r="CQ21" s="491"/>
      <c r="CR21" s="491"/>
      <c r="CS21" s="492"/>
      <c r="CT21" s="456"/>
      <c r="CU21" s="457"/>
      <c r="CV21" s="457"/>
      <c r="CW21" s="457"/>
      <c r="CX21" s="457"/>
      <c r="CY21" s="457"/>
      <c r="CZ21" s="457"/>
      <c r="DA21" s="458"/>
      <c r="DB21" s="456"/>
      <c r="DC21" s="457"/>
      <c r="DD21" s="457"/>
      <c r="DE21" s="457"/>
      <c r="DF21" s="457"/>
      <c r="DG21" s="457"/>
      <c r="DH21" s="457"/>
      <c r="DI21" s="458"/>
    </row>
    <row r="22" spans="1:113" ht="18.75" customHeight="1">
      <c r="A22" s="178"/>
      <c r="B22" s="435" t="s">
        <v>165</v>
      </c>
      <c r="C22" s="436"/>
      <c r="D22" s="437"/>
      <c r="E22" s="444" t="s">
        <v>1</v>
      </c>
      <c r="F22" s="445"/>
      <c r="G22" s="445"/>
      <c r="H22" s="445"/>
      <c r="I22" s="445"/>
      <c r="J22" s="445"/>
      <c r="K22" s="446"/>
      <c r="L22" s="444" t="s">
        <v>166</v>
      </c>
      <c r="M22" s="445"/>
      <c r="N22" s="445"/>
      <c r="O22" s="445"/>
      <c r="P22" s="446"/>
      <c r="Q22" s="450" t="s">
        <v>167</v>
      </c>
      <c r="R22" s="451"/>
      <c r="S22" s="451"/>
      <c r="T22" s="451"/>
      <c r="U22" s="451"/>
      <c r="V22" s="452"/>
      <c r="W22" s="501" t="s">
        <v>168</v>
      </c>
      <c r="X22" s="436"/>
      <c r="Y22" s="437"/>
      <c r="Z22" s="444" t="s">
        <v>1</v>
      </c>
      <c r="AA22" s="445"/>
      <c r="AB22" s="445"/>
      <c r="AC22" s="445"/>
      <c r="AD22" s="445"/>
      <c r="AE22" s="445"/>
      <c r="AF22" s="445"/>
      <c r="AG22" s="446"/>
      <c r="AH22" s="462" t="s">
        <v>169</v>
      </c>
      <c r="AI22" s="445"/>
      <c r="AJ22" s="445"/>
      <c r="AK22" s="445"/>
      <c r="AL22" s="446"/>
      <c r="AM22" s="462" t="s">
        <v>170</v>
      </c>
      <c r="AN22" s="463"/>
      <c r="AO22" s="463"/>
      <c r="AP22" s="463"/>
      <c r="AQ22" s="463"/>
      <c r="AR22" s="464"/>
      <c r="AS22" s="450" t="s">
        <v>167</v>
      </c>
      <c r="AT22" s="451"/>
      <c r="AU22" s="451"/>
      <c r="AV22" s="451"/>
      <c r="AW22" s="451"/>
      <c r="AX22" s="468"/>
      <c r="AY22" s="485" t="s">
        <v>171</v>
      </c>
      <c r="AZ22" s="486"/>
      <c r="BA22" s="486"/>
      <c r="BB22" s="486"/>
      <c r="BC22" s="486"/>
      <c r="BD22" s="486"/>
      <c r="BE22" s="486"/>
      <c r="BF22" s="486"/>
      <c r="BG22" s="486"/>
      <c r="BH22" s="486"/>
      <c r="BI22" s="486"/>
      <c r="BJ22" s="486"/>
      <c r="BK22" s="486"/>
      <c r="BL22" s="486"/>
      <c r="BM22" s="487"/>
      <c r="BN22" s="488">
        <v>10605851</v>
      </c>
      <c r="BO22" s="489"/>
      <c r="BP22" s="489"/>
      <c r="BQ22" s="489"/>
      <c r="BR22" s="489"/>
      <c r="BS22" s="489"/>
      <c r="BT22" s="489"/>
      <c r="BU22" s="490"/>
      <c r="BV22" s="488">
        <v>10882479</v>
      </c>
      <c r="BW22" s="489"/>
      <c r="BX22" s="489"/>
      <c r="BY22" s="489"/>
      <c r="BZ22" s="489"/>
      <c r="CA22" s="489"/>
      <c r="CB22" s="489"/>
      <c r="CC22" s="490"/>
      <c r="CD22" s="191"/>
      <c r="CE22" s="491"/>
      <c r="CF22" s="491"/>
      <c r="CG22" s="491"/>
      <c r="CH22" s="491"/>
      <c r="CI22" s="491"/>
      <c r="CJ22" s="491"/>
      <c r="CK22" s="491"/>
      <c r="CL22" s="491"/>
      <c r="CM22" s="491"/>
      <c r="CN22" s="491"/>
      <c r="CO22" s="491"/>
      <c r="CP22" s="491"/>
      <c r="CQ22" s="491"/>
      <c r="CR22" s="491"/>
      <c r="CS22" s="492"/>
      <c r="CT22" s="456"/>
      <c r="CU22" s="457"/>
      <c r="CV22" s="457"/>
      <c r="CW22" s="457"/>
      <c r="CX22" s="457"/>
      <c r="CY22" s="457"/>
      <c r="CZ22" s="457"/>
      <c r="DA22" s="458"/>
      <c r="DB22" s="456"/>
      <c r="DC22" s="457"/>
      <c r="DD22" s="457"/>
      <c r="DE22" s="457"/>
      <c r="DF22" s="457"/>
      <c r="DG22" s="457"/>
      <c r="DH22" s="457"/>
      <c r="DI22" s="458"/>
    </row>
    <row r="23" spans="1:113" ht="18.75" customHeight="1">
      <c r="A23" s="178"/>
      <c r="B23" s="438"/>
      <c r="C23" s="439"/>
      <c r="D23" s="440"/>
      <c r="E23" s="447"/>
      <c r="F23" s="448"/>
      <c r="G23" s="448"/>
      <c r="H23" s="448"/>
      <c r="I23" s="448"/>
      <c r="J23" s="448"/>
      <c r="K23" s="449"/>
      <c r="L23" s="447"/>
      <c r="M23" s="448"/>
      <c r="N23" s="448"/>
      <c r="O23" s="448"/>
      <c r="P23" s="449"/>
      <c r="Q23" s="453"/>
      <c r="R23" s="454"/>
      <c r="S23" s="454"/>
      <c r="T23" s="454"/>
      <c r="U23" s="454"/>
      <c r="V23" s="455"/>
      <c r="W23" s="502"/>
      <c r="X23" s="439"/>
      <c r="Y23" s="440"/>
      <c r="Z23" s="447"/>
      <c r="AA23" s="448"/>
      <c r="AB23" s="448"/>
      <c r="AC23" s="448"/>
      <c r="AD23" s="448"/>
      <c r="AE23" s="448"/>
      <c r="AF23" s="448"/>
      <c r="AG23" s="449"/>
      <c r="AH23" s="447"/>
      <c r="AI23" s="448"/>
      <c r="AJ23" s="448"/>
      <c r="AK23" s="448"/>
      <c r="AL23" s="449"/>
      <c r="AM23" s="465"/>
      <c r="AN23" s="466"/>
      <c r="AO23" s="466"/>
      <c r="AP23" s="466"/>
      <c r="AQ23" s="466"/>
      <c r="AR23" s="467"/>
      <c r="AS23" s="453"/>
      <c r="AT23" s="454"/>
      <c r="AU23" s="454"/>
      <c r="AV23" s="454"/>
      <c r="AW23" s="454"/>
      <c r="AX23" s="469"/>
      <c r="AY23" s="473" t="s">
        <v>172</v>
      </c>
      <c r="AZ23" s="474"/>
      <c r="BA23" s="474"/>
      <c r="BB23" s="474"/>
      <c r="BC23" s="474"/>
      <c r="BD23" s="474"/>
      <c r="BE23" s="474"/>
      <c r="BF23" s="474"/>
      <c r="BG23" s="474"/>
      <c r="BH23" s="474"/>
      <c r="BI23" s="474"/>
      <c r="BJ23" s="474"/>
      <c r="BK23" s="474"/>
      <c r="BL23" s="474"/>
      <c r="BM23" s="475"/>
      <c r="BN23" s="459">
        <v>7100638</v>
      </c>
      <c r="BO23" s="460"/>
      <c r="BP23" s="460"/>
      <c r="BQ23" s="460"/>
      <c r="BR23" s="460"/>
      <c r="BS23" s="460"/>
      <c r="BT23" s="460"/>
      <c r="BU23" s="461"/>
      <c r="BV23" s="459">
        <v>7555495</v>
      </c>
      <c r="BW23" s="460"/>
      <c r="BX23" s="460"/>
      <c r="BY23" s="460"/>
      <c r="BZ23" s="460"/>
      <c r="CA23" s="460"/>
      <c r="CB23" s="460"/>
      <c r="CC23" s="461"/>
      <c r="CD23" s="191"/>
      <c r="CE23" s="491"/>
      <c r="CF23" s="491"/>
      <c r="CG23" s="491"/>
      <c r="CH23" s="491"/>
      <c r="CI23" s="491"/>
      <c r="CJ23" s="491"/>
      <c r="CK23" s="491"/>
      <c r="CL23" s="491"/>
      <c r="CM23" s="491"/>
      <c r="CN23" s="491"/>
      <c r="CO23" s="491"/>
      <c r="CP23" s="491"/>
      <c r="CQ23" s="491"/>
      <c r="CR23" s="491"/>
      <c r="CS23" s="492"/>
      <c r="CT23" s="456"/>
      <c r="CU23" s="457"/>
      <c r="CV23" s="457"/>
      <c r="CW23" s="457"/>
      <c r="CX23" s="457"/>
      <c r="CY23" s="457"/>
      <c r="CZ23" s="457"/>
      <c r="DA23" s="458"/>
      <c r="DB23" s="456"/>
      <c r="DC23" s="457"/>
      <c r="DD23" s="457"/>
      <c r="DE23" s="457"/>
      <c r="DF23" s="457"/>
      <c r="DG23" s="457"/>
      <c r="DH23" s="457"/>
      <c r="DI23" s="458"/>
    </row>
    <row r="24" spans="1:113" ht="18.75" customHeight="1" thickBot="1">
      <c r="A24" s="178"/>
      <c r="B24" s="438"/>
      <c r="C24" s="439"/>
      <c r="D24" s="440"/>
      <c r="E24" s="415" t="s">
        <v>173</v>
      </c>
      <c r="F24" s="416"/>
      <c r="G24" s="416"/>
      <c r="H24" s="416"/>
      <c r="I24" s="416"/>
      <c r="J24" s="416"/>
      <c r="K24" s="417"/>
      <c r="L24" s="412">
        <v>1</v>
      </c>
      <c r="M24" s="413"/>
      <c r="N24" s="413"/>
      <c r="O24" s="413"/>
      <c r="P24" s="414"/>
      <c r="Q24" s="412">
        <v>7600</v>
      </c>
      <c r="R24" s="413"/>
      <c r="S24" s="413"/>
      <c r="T24" s="413"/>
      <c r="U24" s="413"/>
      <c r="V24" s="414"/>
      <c r="W24" s="502"/>
      <c r="X24" s="439"/>
      <c r="Y24" s="440"/>
      <c r="Z24" s="415" t="s">
        <v>174</v>
      </c>
      <c r="AA24" s="416"/>
      <c r="AB24" s="416"/>
      <c r="AC24" s="416"/>
      <c r="AD24" s="416"/>
      <c r="AE24" s="416"/>
      <c r="AF24" s="416"/>
      <c r="AG24" s="417"/>
      <c r="AH24" s="412">
        <v>101</v>
      </c>
      <c r="AI24" s="413"/>
      <c r="AJ24" s="413"/>
      <c r="AK24" s="413"/>
      <c r="AL24" s="414"/>
      <c r="AM24" s="412">
        <v>316130</v>
      </c>
      <c r="AN24" s="413"/>
      <c r="AO24" s="413"/>
      <c r="AP24" s="413"/>
      <c r="AQ24" s="413"/>
      <c r="AR24" s="414"/>
      <c r="AS24" s="412">
        <v>3130</v>
      </c>
      <c r="AT24" s="413"/>
      <c r="AU24" s="413"/>
      <c r="AV24" s="413"/>
      <c r="AW24" s="413"/>
      <c r="AX24" s="472"/>
      <c r="AY24" s="432" t="s">
        <v>175</v>
      </c>
      <c r="AZ24" s="433"/>
      <c r="BA24" s="433"/>
      <c r="BB24" s="433"/>
      <c r="BC24" s="433"/>
      <c r="BD24" s="433"/>
      <c r="BE24" s="433"/>
      <c r="BF24" s="433"/>
      <c r="BG24" s="433"/>
      <c r="BH24" s="433"/>
      <c r="BI24" s="433"/>
      <c r="BJ24" s="433"/>
      <c r="BK24" s="433"/>
      <c r="BL24" s="433"/>
      <c r="BM24" s="434"/>
      <c r="BN24" s="459">
        <v>8178641</v>
      </c>
      <c r="BO24" s="460"/>
      <c r="BP24" s="460"/>
      <c r="BQ24" s="460"/>
      <c r="BR24" s="460"/>
      <c r="BS24" s="460"/>
      <c r="BT24" s="460"/>
      <c r="BU24" s="461"/>
      <c r="BV24" s="459">
        <v>8338909</v>
      </c>
      <c r="BW24" s="460"/>
      <c r="BX24" s="460"/>
      <c r="BY24" s="460"/>
      <c r="BZ24" s="460"/>
      <c r="CA24" s="460"/>
      <c r="CB24" s="460"/>
      <c r="CC24" s="461"/>
      <c r="CD24" s="191"/>
      <c r="CE24" s="491"/>
      <c r="CF24" s="491"/>
      <c r="CG24" s="491"/>
      <c r="CH24" s="491"/>
      <c r="CI24" s="491"/>
      <c r="CJ24" s="491"/>
      <c r="CK24" s="491"/>
      <c r="CL24" s="491"/>
      <c r="CM24" s="491"/>
      <c r="CN24" s="491"/>
      <c r="CO24" s="491"/>
      <c r="CP24" s="491"/>
      <c r="CQ24" s="491"/>
      <c r="CR24" s="491"/>
      <c r="CS24" s="492"/>
      <c r="CT24" s="456"/>
      <c r="CU24" s="457"/>
      <c r="CV24" s="457"/>
      <c r="CW24" s="457"/>
      <c r="CX24" s="457"/>
      <c r="CY24" s="457"/>
      <c r="CZ24" s="457"/>
      <c r="DA24" s="458"/>
      <c r="DB24" s="456"/>
      <c r="DC24" s="457"/>
      <c r="DD24" s="457"/>
      <c r="DE24" s="457"/>
      <c r="DF24" s="457"/>
      <c r="DG24" s="457"/>
      <c r="DH24" s="457"/>
      <c r="DI24" s="458"/>
    </row>
    <row r="25" spans="1:113" ht="18.75" customHeight="1">
      <c r="A25" s="178"/>
      <c r="B25" s="438"/>
      <c r="C25" s="439"/>
      <c r="D25" s="440"/>
      <c r="E25" s="415" t="s">
        <v>176</v>
      </c>
      <c r="F25" s="416"/>
      <c r="G25" s="416"/>
      <c r="H25" s="416"/>
      <c r="I25" s="416"/>
      <c r="J25" s="416"/>
      <c r="K25" s="417"/>
      <c r="L25" s="412">
        <v>1</v>
      </c>
      <c r="M25" s="413"/>
      <c r="N25" s="413"/>
      <c r="O25" s="413"/>
      <c r="P25" s="414"/>
      <c r="Q25" s="412">
        <v>5940</v>
      </c>
      <c r="R25" s="413"/>
      <c r="S25" s="413"/>
      <c r="T25" s="413"/>
      <c r="U25" s="413"/>
      <c r="V25" s="414"/>
      <c r="W25" s="502"/>
      <c r="X25" s="439"/>
      <c r="Y25" s="440"/>
      <c r="Z25" s="415" t="s">
        <v>177</v>
      </c>
      <c r="AA25" s="416"/>
      <c r="AB25" s="416"/>
      <c r="AC25" s="416"/>
      <c r="AD25" s="416"/>
      <c r="AE25" s="416"/>
      <c r="AF25" s="416"/>
      <c r="AG25" s="417"/>
      <c r="AH25" s="412" t="s">
        <v>147</v>
      </c>
      <c r="AI25" s="413"/>
      <c r="AJ25" s="413"/>
      <c r="AK25" s="413"/>
      <c r="AL25" s="414"/>
      <c r="AM25" s="412" t="s">
        <v>147</v>
      </c>
      <c r="AN25" s="413"/>
      <c r="AO25" s="413"/>
      <c r="AP25" s="413"/>
      <c r="AQ25" s="413"/>
      <c r="AR25" s="414"/>
      <c r="AS25" s="412" t="s">
        <v>147</v>
      </c>
      <c r="AT25" s="413"/>
      <c r="AU25" s="413"/>
      <c r="AV25" s="413"/>
      <c r="AW25" s="413"/>
      <c r="AX25" s="472"/>
      <c r="AY25" s="485" t="s">
        <v>178</v>
      </c>
      <c r="AZ25" s="486"/>
      <c r="BA25" s="486"/>
      <c r="BB25" s="486"/>
      <c r="BC25" s="486"/>
      <c r="BD25" s="486"/>
      <c r="BE25" s="486"/>
      <c r="BF25" s="486"/>
      <c r="BG25" s="486"/>
      <c r="BH25" s="486"/>
      <c r="BI25" s="486"/>
      <c r="BJ25" s="486"/>
      <c r="BK25" s="486"/>
      <c r="BL25" s="486"/>
      <c r="BM25" s="487"/>
      <c r="BN25" s="488">
        <v>312437</v>
      </c>
      <c r="BO25" s="489"/>
      <c r="BP25" s="489"/>
      <c r="BQ25" s="489"/>
      <c r="BR25" s="489"/>
      <c r="BS25" s="489"/>
      <c r="BT25" s="489"/>
      <c r="BU25" s="490"/>
      <c r="BV25" s="488">
        <v>344986</v>
      </c>
      <c r="BW25" s="489"/>
      <c r="BX25" s="489"/>
      <c r="BY25" s="489"/>
      <c r="BZ25" s="489"/>
      <c r="CA25" s="489"/>
      <c r="CB25" s="489"/>
      <c r="CC25" s="490"/>
      <c r="CD25" s="191"/>
      <c r="CE25" s="491"/>
      <c r="CF25" s="491"/>
      <c r="CG25" s="491"/>
      <c r="CH25" s="491"/>
      <c r="CI25" s="491"/>
      <c r="CJ25" s="491"/>
      <c r="CK25" s="491"/>
      <c r="CL25" s="491"/>
      <c r="CM25" s="491"/>
      <c r="CN25" s="491"/>
      <c r="CO25" s="491"/>
      <c r="CP25" s="491"/>
      <c r="CQ25" s="491"/>
      <c r="CR25" s="491"/>
      <c r="CS25" s="492"/>
      <c r="CT25" s="456"/>
      <c r="CU25" s="457"/>
      <c r="CV25" s="457"/>
      <c r="CW25" s="457"/>
      <c r="CX25" s="457"/>
      <c r="CY25" s="457"/>
      <c r="CZ25" s="457"/>
      <c r="DA25" s="458"/>
      <c r="DB25" s="456"/>
      <c r="DC25" s="457"/>
      <c r="DD25" s="457"/>
      <c r="DE25" s="457"/>
      <c r="DF25" s="457"/>
      <c r="DG25" s="457"/>
      <c r="DH25" s="457"/>
      <c r="DI25" s="458"/>
    </row>
    <row r="26" spans="1:113" ht="18.75" customHeight="1">
      <c r="A26" s="178"/>
      <c r="B26" s="438"/>
      <c r="C26" s="439"/>
      <c r="D26" s="440"/>
      <c r="E26" s="415" t="s">
        <v>179</v>
      </c>
      <c r="F26" s="416"/>
      <c r="G26" s="416"/>
      <c r="H26" s="416"/>
      <c r="I26" s="416"/>
      <c r="J26" s="416"/>
      <c r="K26" s="417"/>
      <c r="L26" s="412">
        <v>1</v>
      </c>
      <c r="M26" s="413"/>
      <c r="N26" s="413"/>
      <c r="O26" s="413"/>
      <c r="P26" s="414"/>
      <c r="Q26" s="412">
        <v>5530</v>
      </c>
      <c r="R26" s="413"/>
      <c r="S26" s="413"/>
      <c r="T26" s="413"/>
      <c r="U26" s="413"/>
      <c r="V26" s="414"/>
      <c r="W26" s="502"/>
      <c r="X26" s="439"/>
      <c r="Y26" s="440"/>
      <c r="Z26" s="415" t="s">
        <v>180</v>
      </c>
      <c r="AA26" s="470"/>
      <c r="AB26" s="470"/>
      <c r="AC26" s="470"/>
      <c r="AD26" s="470"/>
      <c r="AE26" s="470"/>
      <c r="AF26" s="470"/>
      <c r="AG26" s="471"/>
      <c r="AH26" s="412" t="s">
        <v>147</v>
      </c>
      <c r="AI26" s="413"/>
      <c r="AJ26" s="413"/>
      <c r="AK26" s="413"/>
      <c r="AL26" s="414"/>
      <c r="AM26" s="412" t="s">
        <v>181</v>
      </c>
      <c r="AN26" s="413"/>
      <c r="AO26" s="413"/>
      <c r="AP26" s="413"/>
      <c r="AQ26" s="413"/>
      <c r="AR26" s="414"/>
      <c r="AS26" s="412" t="s">
        <v>147</v>
      </c>
      <c r="AT26" s="413"/>
      <c r="AU26" s="413"/>
      <c r="AV26" s="413"/>
      <c r="AW26" s="413"/>
      <c r="AX26" s="472"/>
      <c r="AY26" s="499" t="s">
        <v>182</v>
      </c>
      <c r="AZ26" s="419"/>
      <c r="BA26" s="419"/>
      <c r="BB26" s="419"/>
      <c r="BC26" s="419"/>
      <c r="BD26" s="419"/>
      <c r="BE26" s="419"/>
      <c r="BF26" s="419"/>
      <c r="BG26" s="419"/>
      <c r="BH26" s="419"/>
      <c r="BI26" s="419"/>
      <c r="BJ26" s="419"/>
      <c r="BK26" s="419"/>
      <c r="BL26" s="419"/>
      <c r="BM26" s="500"/>
      <c r="BN26" s="459" t="s">
        <v>147</v>
      </c>
      <c r="BO26" s="460"/>
      <c r="BP26" s="460"/>
      <c r="BQ26" s="460"/>
      <c r="BR26" s="460"/>
      <c r="BS26" s="460"/>
      <c r="BT26" s="460"/>
      <c r="BU26" s="461"/>
      <c r="BV26" s="459" t="s">
        <v>181</v>
      </c>
      <c r="BW26" s="460"/>
      <c r="BX26" s="460"/>
      <c r="BY26" s="460"/>
      <c r="BZ26" s="460"/>
      <c r="CA26" s="460"/>
      <c r="CB26" s="460"/>
      <c r="CC26" s="461"/>
      <c r="CD26" s="191"/>
      <c r="CE26" s="491"/>
      <c r="CF26" s="491"/>
      <c r="CG26" s="491"/>
      <c r="CH26" s="491"/>
      <c r="CI26" s="491"/>
      <c r="CJ26" s="491"/>
      <c r="CK26" s="491"/>
      <c r="CL26" s="491"/>
      <c r="CM26" s="491"/>
      <c r="CN26" s="491"/>
      <c r="CO26" s="491"/>
      <c r="CP26" s="491"/>
      <c r="CQ26" s="491"/>
      <c r="CR26" s="491"/>
      <c r="CS26" s="492"/>
      <c r="CT26" s="456"/>
      <c r="CU26" s="457"/>
      <c r="CV26" s="457"/>
      <c r="CW26" s="457"/>
      <c r="CX26" s="457"/>
      <c r="CY26" s="457"/>
      <c r="CZ26" s="457"/>
      <c r="DA26" s="458"/>
      <c r="DB26" s="456"/>
      <c r="DC26" s="457"/>
      <c r="DD26" s="457"/>
      <c r="DE26" s="457"/>
      <c r="DF26" s="457"/>
      <c r="DG26" s="457"/>
      <c r="DH26" s="457"/>
      <c r="DI26" s="458"/>
    </row>
    <row r="27" spans="1:113" ht="18.75" customHeight="1" thickBot="1">
      <c r="A27" s="178"/>
      <c r="B27" s="438"/>
      <c r="C27" s="439"/>
      <c r="D27" s="440"/>
      <c r="E27" s="415" t="s">
        <v>183</v>
      </c>
      <c r="F27" s="416"/>
      <c r="G27" s="416"/>
      <c r="H27" s="416"/>
      <c r="I27" s="416"/>
      <c r="J27" s="416"/>
      <c r="K27" s="417"/>
      <c r="L27" s="412">
        <v>1</v>
      </c>
      <c r="M27" s="413"/>
      <c r="N27" s="413"/>
      <c r="O27" s="413"/>
      <c r="P27" s="414"/>
      <c r="Q27" s="412">
        <v>3060</v>
      </c>
      <c r="R27" s="413"/>
      <c r="S27" s="413"/>
      <c r="T27" s="413"/>
      <c r="U27" s="413"/>
      <c r="V27" s="414"/>
      <c r="W27" s="502"/>
      <c r="X27" s="439"/>
      <c r="Y27" s="440"/>
      <c r="Z27" s="415" t="s">
        <v>184</v>
      </c>
      <c r="AA27" s="416"/>
      <c r="AB27" s="416"/>
      <c r="AC27" s="416"/>
      <c r="AD27" s="416"/>
      <c r="AE27" s="416"/>
      <c r="AF27" s="416"/>
      <c r="AG27" s="417"/>
      <c r="AH27" s="412">
        <v>4</v>
      </c>
      <c r="AI27" s="413"/>
      <c r="AJ27" s="413"/>
      <c r="AK27" s="413"/>
      <c r="AL27" s="414"/>
      <c r="AM27" s="412">
        <v>14672</v>
      </c>
      <c r="AN27" s="413"/>
      <c r="AO27" s="413"/>
      <c r="AP27" s="413"/>
      <c r="AQ27" s="413"/>
      <c r="AR27" s="414"/>
      <c r="AS27" s="412">
        <v>3668</v>
      </c>
      <c r="AT27" s="413"/>
      <c r="AU27" s="413"/>
      <c r="AV27" s="413"/>
      <c r="AW27" s="413"/>
      <c r="AX27" s="472"/>
      <c r="AY27" s="496" t="s">
        <v>185</v>
      </c>
      <c r="AZ27" s="497"/>
      <c r="BA27" s="497"/>
      <c r="BB27" s="497"/>
      <c r="BC27" s="497"/>
      <c r="BD27" s="497"/>
      <c r="BE27" s="497"/>
      <c r="BF27" s="497"/>
      <c r="BG27" s="497"/>
      <c r="BH27" s="497"/>
      <c r="BI27" s="497"/>
      <c r="BJ27" s="497"/>
      <c r="BK27" s="497"/>
      <c r="BL27" s="497"/>
      <c r="BM27" s="498"/>
      <c r="BN27" s="493">
        <v>50000</v>
      </c>
      <c r="BO27" s="494"/>
      <c r="BP27" s="494"/>
      <c r="BQ27" s="494"/>
      <c r="BR27" s="494"/>
      <c r="BS27" s="494"/>
      <c r="BT27" s="494"/>
      <c r="BU27" s="495"/>
      <c r="BV27" s="493">
        <v>50000</v>
      </c>
      <c r="BW27" s="494"/>
      <c r="BX27" s="494"/>
      <c r="BY27" s="494"/>
      <c r="BZ27" s="494"/>
      <c r="CA27" s="494"/>
      <c r="CB27" s="494"/>
      <c r="CC27" s="495"/>
      <c r="CD27" s="193"/>
      <c r="CE27" s="491"/>
      <c r="CF27" s="491"/>
      <c r="CG27" s="491"/>
      <c r="CH27" s="491"/>
      <c r="CI27" s="491"/>
      <c r="CJ27" s="491"/>
      <c r="CK27" s="491"/>
      <c r="CL27" s="491"/>
      <c r="CM27" s="491"/>
      <c r="CN27" s="491"/>
      <c r="CO27" s="491"/>
      <c r="CP27" s="491"/>
      <c r="CQ27" s="491"/>
      <c r="CR27" s="491"/>
      <c r="CS27" s="492"/>
      <c r="CT27" s="456"/>
      <c r="CU27" s="457"/>
      <c r="CV27" s="457"/>
      <c r="CW27" s="457"/>
      <c r="CX27" s="457"/>
      <c r="CY27" s="457"/>
      <c r="CZ27" s="457"/>
      <c r="DA27" s="458"/>
      <c r="DB27" s="456"/>
      <c r="DC27" s="457"/>
      <c r="DD27" s="457"/>
      <c r="DE27" s="457"/>
      <c r="DF27" s="457"/>
      <c r="DG27" s="457"/>
      <c r="DH27" s="457"/>
      <c r="DI27" s="458"/>
    </row>
    <row r="28" spans="1:113" ht="18.75" customHeight="1">
      <c r="A28" s="178"/>
      <c r="B28" s="438"/>
      <c r="C28" s="439"/>
      <c r="D28" s="440"/>
      <c r="E28" s="415" t="s">
        <v>186</v>
      </c>
      <c r="F28" s="416"/>
      <c r="G28" s="416"/>
      <c r="H28" s="416"/>
      <c r="I28" s="416"/>
      <c r="J28" s="416"/>
      <c r="K28" s="417"/>
      <c r="L28" s="412">
        <v>1</v>
      </c>
      <c r="M28" s="413"/>
      <c r="N28" s="413"/>
      <c r="O28" s="413"/>
      <c r="P28" s="414"/>
      <c r="Q28" s="412">
        <v>2480</v>
      </c>
      <c r="R28" s="413"/>
      <c r="S28" s="413"/>
      <c r="T28" s="413"/>
      <c r="U28" s="413"/>
      <c r="V28" s="414"/>
      <c r="W28" s="502"/>
      <c r="X28" s="439"/>
      <c r="Y28" s="440"/>
      <c r="Z28" s="415" t="s">
        <v>187</v>
      </c>
      <c r="AA28" s="416"/>
      <c r="AB28" s="416"/>
      <c r="AC28" s="416"/>
      <c r="AD28" s="416"/>
      <c r="AE28" s="416"/>
      <c r="AF28" s="416"/>
      <c r="AG28" s="417"/>
      <c r="AH28" s="412" t="s">
        <v>147</v>
      </c>
      <c r="AI28" s="413"/>
      <c r="AJ28" s="413"/>
      <c r="AK28" s="413"/>
      <c r="AL28" s="414"/>
      <c r="AM28" s="412" t="s">
        <v>147</v>
      </c>
      <c r="AN28" s="413"/>
      <c r="AO28" s="413"/>
      <c r="AP28" s="413"/>
      <c r="AQ28" s="413"/>
      <c r="AR28" s="414"/>
      <c r="AS28" s="412" t="s">
        <v>147</v>
      </c>
      <c r="AT28" s="413"/>
      <c r="AU28" s="413"/>
      <c r="AV28" s="413"/>
      <c r="AW28" s="413"/>
      <c r="AX28" s="472"/>
      <c r="AY28" s="476" t="s">
        <v>188</v>
      </c>
      <c r="AZ28" s="477"/>
      <c r="BA28" s="477"/>
      <c r="BB28" s="478"/>
      <c r="BC28" s="485" t="s">
        <v>48</v>
      </c>
      <c r="BD28" s="486"/>
      <c r="BE28" s="486"/>
      <c r="BF28" s="486"/>
      <c r="BG28" s="486"/>
      <c r="BH28" s="486"/>
      <c r="BI28" s="486"/>
      <c r="BJ28" s="486"/>
      <c r="BK28" s="486"/>
      <c r="BL28" s="486"/>
      <c r="BM28" s="487"/>
      <c r="BN28" s="488">
        <v>853292</v>
      </c>
      <c r="BO28" s="489"/>
      <c r="BP28" s="489"/>
      <c r="BQ28" s="489"/>
      <c r="BR28" s="489"/>
      <c r="BS28" s="489"/>
      <c r="BT28" s="489"/>
      <c r="BU28" s="490"/>
      <c r="BV28" s="488">
        <v>855174</v>
      </c>
      <c r="BW28" s="489"/>
      <c r="BX28" s="489"/>
      <c r="BY28" s="489"/>
      <c r="BZ28" s="489"/>
      <c r="CA28" s="489"/>
      <c r="CB28" s="489"/>
      <c r="CC28" s="490"/>
      <c r="CD28" s="191"/>
      <c r="CE28" s="491"/>
      <c r="CF28" s="491"/>
      <c r="CG28" s="491"/>
      <c r="CH28" s="491"/>
      <c r="CI28" s="491"/>
      <c r="CJ28" s="491"/>
      <c r="CK28" s="491"/>
      <c r="CL28" s="491"/>
      <c r="CM28" s="491"/>
      <c r="CN28" s="491"/>
      <c r="CO28" s="491"/>
      <c r="CP28" s="491"/>
      <c r="CQ28" s="491"/>
      <c r="CR28" s="491"/>
      <c r="CS28" s="492"/>
      <c r="CT28" s="456"/>
      <c r="CU28" s="457"/>
      <c r="CV28" s="457"/>
      <c r="CW28" s="457"/>
      <c r="CX28" s="457"/>
      <c r="CY28" s="457"/>
      <c r="CZ28" s="457"/>
      <c r="DA28" s="458"/>
      <c r="DB28" s="456"/>
      <c r="DC28" s="457"/>
      <c r="DD28" s="457"/>
      <c r="DE28" s="457"/>
      <c r="DF28" s="457"/>
      <c r="DG28" s="457"/>
      <c r="DH28" s="457"/>
      <c r="DI28" s="458"/>
    </row>
    <row r="29" spans="1:113" ht="18.75" customHeight="1">
      <c r="A29" s="178"/>
      <c r="B29" s="438"/>
      <c r="C29" s="439"/>
      <c r="D29" s="440"/>
      <c r="E29" s="415" t="s">
        <v>189</v>
      </c>
      <c r="F29" s="416"/>
      <c r="G29" s="416"/>
      <c r="H29" s="416"/>
      <c r="I29" s="416"/>
      <c r="J29" s="416"/>
      <c r="K29" s="417"/>
      <c r="L29" s="412">
        <v>12</v>
      </c>
      <c r="M29" s="413"/>
      <c r="N29" s="413"/>
      <c r="O29" s="413"/>
      <c r="P29" s="414"/>
      <c r="Q29" s="412">
        <v>2270</v>
      </c>
      <c r="R29" s="413"/>
      <c r="S29" s="413"/>
      <c r="T29" s="413"/>
      <c r="U29" s="413"/>
      <c r="V29" s="414"/>
      <c r="W29" s="503"/>
      <c r="X29" s="504"/>
      <c r="Y29" s="505"/>
      <c r="Z29" s="415" t="s">
        <v>190</v>
      </c>
      <c r="AA29" s="416"/>
      <c r="AB29" s="416"/>
      <c r="AC29" s="416"/>
      <c r="AD29" s="416"/>
      <c r="AE29" s="416"/>
      <c r="AF29" s="416"/>
      <c r="AG29" s="417"/>
      <c r="AH29" s="412">
        <v>105</v>
      </c>
      <c r="AI29" s="413"/>
      <c r="AJ29" s="413"/>
      <c r="AK29" s="413"/>
      <c r="AL29" s="414"/>
      <c r="AM29" s="412">
        <v>330802</v>
      </c>
      <c r="AN29" s="413"/>
      <c r="AO29" s="413"/>
      <c r="AP29" s="413"/>
      <c r="AQ29" s="413"/>
      <c r="AR29" s="414"/>
      <c r="AS29" s="412">
        <v>3150</v>
      </c>
      <c r="AT29" s="413"/>
      <c r="AU29" s="413"/>
      <c r="AV29" s="413"/>
      <c r="AW29" s="413"/>
      <c r="AX29" s="472"/>
      <c r="AY29" s="479"/>
      <c r="AZ29" s="480"/>
      <c r="BA29" s="480"/>
      <c r="BB29" s="481"/>
      <c r="BC29" s="473" t="s">
        <v>191</v>
      </c>
      <c r="BD29" s="474"/>
      <c r="BE29" s="474"/>
      <c r="BF29" s="474"/>
      <c r="BG29" s="474"/>
      <c r="BH29" s="474"/>
      <c r="BI29" s="474"/>
      <c r="BJ29" s="474"/>
      <c r="BK29" s="474"/>
      <c r="BL29" s="474"/>
      <c r="BM29" s="475"/>
      <c r="BN29" s="459">
        <v>1683400</v>
      </c>
      <c r="BO29" s="460"/>
      <c r="BP29" s="460"/>
      <c r="BQ29" s="460"/>
      <c r="BR29" s="460"/>
      <c r="BS29" s="460"/>
      <c r="BT29" s="460"/>
      <c r="BU29" s="461"/>
      <c r="BV29" s="459">
        <v>1382937</v>
      </c>
      <c r="BW29" s="460"/>
      <c r="BX29" s="460"/>
      <c r="BY29" s="460"/>
      <c r="BZ29" s="460"/>
      <c r="CA29" s="460"/>
      <c r="CB29" s="460"/>
      <c r="CC29" s="461"/>
      <c r="CD29" s="193"/>
      <c r="CE29" s="491"/>
      <c r="CF29" s="491"/>
      <c r="CG29" s="491"/>
      <c r="CH29" s="491"/>
      <c r="CI29" s="491"/>
      <c r="CJ29" s="491"/>
      <c r="CK29" s="491"/>
      <c r="CL29" s="491"/>
      <c r="CM29" s="491"/>
      <c r="CN29" s="491"/>
      <c r="CO29" s="491"/>
      <c r="CP29" s="491"/>
      <c r="CQ29" s="491"/>
      <c r="CR29" s="491"/>
      <c r="CS29" s="492"/>
      <c r="CT29" s="456"/>
      <c r="CU29" s="457"/>
      <c r="CV29" s="457"/>
      <c r="CW29" s="457"/>
      <c r="CX29" s="457"/>
      <c r="CY29" s="457"/>
      <c r="CZ29" s="457"/>
      <c r="DA29" s="458"/>
      <c r="DB29" s="456"/>
      <c r="DC29" s="457"/>
      <c r="DD29" s="457"/>
      <c r="DE29" s="457"/>
      <c r="DF29" s="457"/>
      <c r="DG29" s="457"/>
      <c r="DH29" s="457"/>
      <c r="DI29" s="458"/>
    </row>
    <row r="30" spans="1:113" ht="18.75" customHeight="1" thickBot="1">
      <c r="A30" s="178"/>
      <c r="B30" s="441"/>
      <c r="C30" s="442"/>
      <c r="D30" s="443"/>
      <c r="E30" s="420"/>
      <c r="F30" s="421"/>
      <c r="G30" s="421"/>
      <c r="H30" s="421"/>
      <c r="I30" s="421"/>
      <c r="J30" s="421"/>
      <c r="K30" s="422"/>
      <c r="L30" s="423"/>
      <c r="M30" s="424"/>
      <c r="N30" s="424"/>
      <c r="O30" s="424"/>
      <c r="P30" s="425"/>
      <c r="Q30" s="423"/>
      <c r="R30" s="424"/>
      <c r="S30" s="424"/>
      <c r="T30" s="424"/>
      <c r="U30" s="424"/>
      <c r="V30" s="425"/>
      <c r="W30" s="426" t="s">
        <v>192</v>
      </c>
      <c r="X30" s="427"/>
      <c r="Y30" s="427"/>
      <c r="Z30" s="427"/>
      <c r="AA30" s="427"/>
      <c r="AB30" s="427"/>
      <c r="AC30" s="427"/>
      <c r="AD30" s="427"/>
      <c r="AE30" s="427"/>
      <c r="AF30" s="427"/>
      <c r="AG30" s="428"/>
      <c r="AH30" s="429">
        <v>95.6</v>
      </c>
      <c r="AI30" s="430"/>
      <c r="AJ30" s="430"/>
      <c r="AK30" s="430"/>
      <c r="AL30" s="430"/>
      <c r="AM30" s="430"/>
      <c r="AN30" s="430"/>
      <c r="AO30" s="430"/>
      <c r="AP30" s="430"/>
      <c r="AQ30" s="430"/>
      <c r="AR30" s="430"/>
      <c r="AS30" s="430"/>
      <c r="AT30" s="430"/>
      <c r="AU30" s="430"/>
      <c r="AV30" s="430"/>
      <c r="AW30" s="430"/>
      <c r="AX30" s="431"/>
      <c r="AY30" s="482"/>
      <c r="AZ30" s="483"/>
      <c r="BA30" s="483"/>
      <c r="BB30" s="484"/>
      <c r="BC30" s="432" t="s">
        <v>50</v>
      </c>
      <c r="BD30" s="433"/>
      <c r="BE30" s="433"/>
      <c r="BF30" s="433"/>
      <c r="BG30" s="433"/>
      <c r="BH30" s="433"/>
      <c r="BI30" s="433"/>
      <c r="BJ30" s="433"/>
      <c r="BK30" s="433"/>
      <c r="BL30" s="433"/>
      <c r="BM30" s="434"/>
      <c r="BN30" s="493">
        <v>6741440</v>
      </c>
      <c r="BO30" s="494"/>
      <c r="BP30" s="494"/>
      <c r="BQ30" s="494"/>
      <c r="BR30" s="494"/>
      <c r="BS30" s="494"/>
      <c r="BT30" s="494"/>
      <c r="BU30" s="495"/>
      <c r="BV30" s="493">
        <v>6952000</v>
      </c>
      <c r="BW30" s="494"/>
      <c r="BX30" s="494"/>
      <c r="BY30" s="494"/>
      <c r="BZ30" s="494"/>
      <c r="CA30" s="494"/>
      <c r="CB30" s="494"/>
      <c r="CC30" s="495"/>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c r="A31" s="178"/>
      <c r="B31" s="200"/>
      <c r="DI31" s="201"/>
    </row>
    <row r="32" spans="1:113" ht="13.5" customHeight="1">
      <c r="A32" s="178"/>
      <c r="B32" s="202"/>
      <c r="C32" s="418" t="s">
        <v>193</v>
      </c>
      <c r="D32" s="418"/>
      <c r="E32" s="418"/>
      <c r="F32" s="418"/>
      <c r="G32" s="418"/>
      <c r="H32" s="418"/>
      <c r="I32" s="418"/>
      <c r="J32" s="418"/>
      <c r="K32" s="418"/>
      <c r="L32" s="418"/>
      <c r="M32" s="418"/>
      <c r="N32" s="418"/>
      <c r="O32" s="418"/>
      <c r="P32" s="418"/>
      <c r="Q32" s="418"/>
      <c r="R32" s="418"/>
      <c r="S32" s="418"/>
      <c r="U32" s="419" t="s">
        <v>194</v>
      </c>
      <c r="V32" s="419"/>
      <c r="W32" s="419"/>
      <c r="X32" s="419"/>
      <c r="Y32" s="419"/>
      <c r="Z32" s="419"/>
      <c r="AA32" s="419"/>
      <c r="AB32" s="419"/>
      <c r="AC32" s="419"/>
      <c r="AD32" s="419"/>
      <c r="AE32" s="419"/>
      <c r="AF32" s="419"/>
      <c r="AG32" s="419"/>
      <c r="AH32" s="419"/>
      <c r="AI32" s="419"/>
      <c r="AJ32" s="419"/>
      <c r="AK32" s="419"/>
      <c r="AM32" s="419" t="s">
        <v>195</v>
      </c>
      <c r="AN32" s="419"/>
      <c r="AO32" s="419"/>
      <c r="AP32" s="419"/>
      <c r="AQ32" s="419"/>
      <c r="AR32" s="419"/>
      <c r="AS32" s="419"/>
      <c r="AT32" s="419"/>
      <c r="AU32" s="419"/>
      <c r="AV32" s="419"/>
      <c r="AW32" s="419"/>
      <c r="AX32" s="419"/>
      <c r="AY32" s="419"/>
      <c r="AZ32" s="419"/>
      <c r="BA32" s="419"/>
      <c r="BB32" s="419"/>
      <c r="BC32" s="419"/>
      <c r="BE32" s="419" t="s">
        <v>196</v>
      </c>
      <c r="BF32" s="419"/>
      <c r="BG32" s="419"/>
      <c r="BH32" s="419"/>
      <c r="BI32" s="419"/>
      <c r="BJ32" s="419"/>
      <c r="BK32" s="419"/>
      <c r="BL32" s="419"/>
      <c r="BM32" s="419"/>
      <c r="BN32" s="419"/>
      <c r="BO32" s="419"/>
      <c r="BP32" s="419"/>
      <c r="BQ32" s="419"/>
      <c r="BR32" s="419"/>
      <c r="BS32" s="419"/>
      <c r="BT32" s="419"/>
      <c r="BU32" s="419"/>
      <c r="BW32" s="419" t="s">
        <v>197</v>
      </c>
      <c r="BX32" s="419"/>
      <c r="BY32" s="419"/>
      <c r="BZ32" s="419"/>
      <c r="CA32" s="419"/>
      <c r="CB32" s="419"/>
      <c r="CC32" s="419"/>
      <c r="CD32" s="419"/>
      <c r="CE32" s="419"/>
      <c r="CF32" s="419"/>
      <c r="CG32" s="419"/>
      <c r="CH32" s="419"/>
      <c r="CI32" s="419"/>
      <c r="CJ32" s="419"/>
      <c r="CK32" s="419"/>
      <c r="CL32" s="419"/>
      <c r="CM32" s="419"/>
      <c r="CO32" s="419" t="s">
        <v>198</v>
      </c>
      <c r="CP32" s="419"/>
      <c r="CQ32" s="419"/>
      <c r="CR32" s="419"/>
      <c r="CS32" s="419"/>
      <c r="CT32" s="419"/>
      <c r="CU32" s="419"/>
      <c r="CV32" s="419"/>
      <c r="CW32" s="419"/>
      <c r="CX32" s="419"/>
      <c r="CY32" s="419"/>
      <c r="CZ32" s="419"/>
      <c r="DA32" s="419"/>
      <c r="DB32" s="419"/>
      <c r="DC32" s="419"/>
      <c r="DD32" s="419"/>
      <c r="DE32" s="419"/>
      <c r="DI32" s="201"/>
    </row>
    <row r="33" spans="1:113" ht="13.5" customHeight="1">
      <c r="A33" s="178"/>
      <c r="B33" s="202"/>
      <c r="C33" s="411" t="s">
        <v>199</v>
      </c>
      <c r="D33" s="411"/>
      <c r="E33" s="410" t="s">
        <v>200</v>
      </c>
      <c r="F33" s="410"/>
      <c r="G33" s="410"/>
      <c r="H33" s="410"/>
      <c r="I33" s="410"/>
      <c r="J33" s="410"/>
      <c r="K33" s="410"/>
      <c r="L33" s="410"/>
      <c r="M33" s="410"/>
      <c r="N33" s="410"/>
      <c r="O33" s="410"/>
      <c r="P33" s="410"/>
      <c r="Q33" s="410"/>
      <c r="R33" s="410"/>
      <c r="S33" s="410"/>
      <c r="T33" s="203"/>
      <c r="U33" s="411" t="s">
        <v>199</v>
      </c>
      <c r="V33" s="411"/>
      <c r="W33" s="410" t="s">
        <v>200</v>
      </c>
      <c r="X33" s="410"/>
      <c r="Y33" s="410"/>
      <c r="Z33" s="410"/>
      <c r="AA33" s="410"/>
      <c r="AB33" s="410"/>
      <c r="AC33" s="410"/>
      <c r="AD33" s="410"/>
      <c r="AE33" s="410"/>
      <c r="AF33" s="410"/>
      <c r="AG33" s="410"/>
      <c r="AH33" s="410"/>
      <c r="AI33" s="410"/>
      <c r="AJ33" s="410"/>
      <c r="AK33" s="410"/>
      <c r="AL33" s="203"/>
      <c r="AM33" s="411" t="s">
        <v>199</v>
      </c>
      <c r="AN33" s="411"/>
      <c r="AO33" s="410" t="s">
        <v>200</v>
      </c>
      <c r="AP33" s="410"/>
      <c r="AQ33" s="410"/>
      <c r="AR33" s="410"/>
      <c r="AS33" s="410"/>
      <c r="AT33" s="410"/>
      <c r="AU33" s="410"/>
      <c r="AV33" s="410"/>
      <c r="AW33" s="410"/>
      <c r="AX33" s="410"/>
      <c r="AY33" s="410"/>
      <c r="AZ33" s="410"/>
      <c r="BA33" s="410"/>
      <c r="BB33" s="410"/>
      <c r="BC33" s="410"/>
      <c r="BD33" s="204"/>
      <c r="BE33" s="410" t="s">
        <v>201</v>
      </c>
      <c r="BF33" s="410"/>
      <c r="BG33" s="410" t="s">
        <v>202</v>
      </c>
      <c r="BH33" s="410"/>
      <c r="BI33" s="410"/>
      <c r="BJ33" s="410"/>
      <c r="BK33" s="410"/>
      <c r="BL33" s="410"/>
      <c r="BM33" s="410"/>
      <c r="BN33" s="410"/>
      <c r="BO33" s="410"/>
      <c r="BP33" s="410"/>
      <c r="BQ33" s="410"/>
      <c r="BR33" s="410"/>
      <c r="BS33" s="410"/>
      <c r="BT33" s="410"/>
      <c r="BU33" s="410"/>
      <c r="BV33" s="204"/>
      <c r="BW33" s="411" t="s">
        <v>201</v>
      </c>
      <c r="BX33" s="411"/>
      <c r="BY33" s="410" t="s">
        <v>203</v>
      </c>
      <c r="BZ33" s="410"/>
      <c r="CA33" s="410"/>
      <c r="CB33" s="410"/>
      <c r="CC33" s="410"/>
      <c r="CD33" s="410"/>
      <c r="CE33" s="410"/>
      <c r="CF33" s="410"/>
      <c r="CG33" s="410"/>
      <c r="CH33" s="410"/>
      <c r="CI33" s="410"/>
      <c r="CJ33" s="410"/>
      <c r="CK33" s="410"/>
      <c r="CL33" s="410"/>
      <c r="CM33" s="410"/>
      <c r="CN33" s="203"/>
      <c r="CO33" s="411" t="s">
        <v>204</v>
      </c>
      <c r="CP33" s="411"/>
      <c r="CQ33" s="410" t="s">
        <v>205</v>
      </c>
      <c r="CR33" s="410"/>
      <c r="CS33" s="410"/>
      <c r="CT33" s="410"/>
      <c r="CU33" s="410"/>
      <c r="CV33" s="410"/>
      <c r="CW33" s="410"/>
      <c r="CX33" s="410"/>
      <c r="CY33" s="410"/>
      <c r="CZ33" s="410"/>
      <c r="DA33" s="410"/>
      <c r="DB33" s="410"/>
      <c r="DC33" s="410"/>
      <c r="DD33" s="410"/>
      <c r="DE33" s="410"/>
      <c r="DF33" s="203"/>
      <c r="DG33" s="409" t="s">
        <v>206</v>
      </c>
      <c r="DH33" s="409"/>
      <c r="DI33" s="205"/>
    </row>
    <row r="34" spans="1:113" ht="32.25" customHeight="1">
      <c r="A34" s="178"/>
      <c r="B34" s="202"/>
      <c r="C34" s="407">
        <f>IF(E34="","",1)</f>
        <v>1</v>
      </c>
      <c r="D34" s="407"/>
      <c r="E34" s="408" t="str">
        <f>IF('各会計、関係団体の財政状況及び健全化判断比率'!B7="","",'各会計、関係団体の財政状況及び健全化判断比率'!B7)</f>
        <v>一般会計</v>
      </c>
      <c r="F34" s="408"/>
      <c r="G34" s="408"/>
      <c r="H34" s="408"/>
      <c r="I34" s="408"/>
      <c r="J34" s="408"/>
      <c r="K34" s="408"/>
      <c r="L34" s="408"/>
      <c r="M34" s="408"/>
      <c r="N34" s="408"/>
      <c r="O34" s="408"/>
      <c r="P34" s="408"/>
      <c r="Q34" s="408"/>
      <c r="R34" s="408"/>
      <c r="S34" s="408"/>
      <c r="T34" s="178"/>
      <c r="U34" s="407">
        <f>IF(W34="","",MAX(C34:D43)+1)</f>
        <v>3</v>
      </c>
      <c r="V34" s="407"/>
      <c r="W34" s="408" t="str">
        <f>IF('各会計、関係団体の財政状況及び健全化判断比率'!B28="","",'各会計、関係団体の財政状況及び健全化判断比率'!B28)</f>
        <v>国民健康保険事業特別会計</v>
      </c>
      <c r="X34" s="408"/>
      <c r="Y34" s="408"/>
      <c r="Z34" s="408"/>
      <c r="AA34" s="408"/>
      <c r="AB34" s="408"/>
      <c r="AC34" s="408"/>
      <c r="AD34" s="408"/>
      <c r="AE34" s="408"/>
      <c r="AF34" s="408"/>
      <c r="AG34" s="408"/>
      <c r="AH34" s="408"/>
      <c r="AI34" s="408"/>
      <c r="AJ34" s="408"/>
      <c r="AK34" s="408"/>
      <c r="AL34" s="178"/>
      <c r="AM34" s="407">
        <f>IF(AO34="","",MAX(C34:D43,U34:V43)+1)</f>
        <v>7</v>
      </c>
      <c r="AN34" s="407"/>
      <c r="AO34" s="408" t="str">
        <f>IF('各会計、関係団体の財政状況及び健全化判断比率'!B32="","",'各会計、関係団体の財政状況及び健全化判断比率'!B32)</f>
        <v>水道事業会計</v>
      </c>
      <c r="AP34" s="408"/>
      <c r="AQ34" s="408"/>
      <c r="AR34" s="408"/>
      <c r="AS34" s="408"/>
      <c r="AT34" s="408"/>
      <c r="AU34" s="408"/>
      <c r="AV34" s="408"/>
      <c r="AW34" s="408"/>
      <c r="AX34" s="408"/>
      <c r="AY34" s="408"/>
      <c r="AZ34" s="408"/>
      <c r="BA34" s="408"/>
      <c r="BB34" s="408"/>
      <c r="BC34" s="408"/>
      <c r="BD34" s="178"/>
      <c r="BE34" s="407">
        <f>IF(BG34="","",MAX(C34:D43,U34:V43,AM34:AN43)+1)</f>
        <v>8</v>
      </c>
      <c r="BF34" s="407"/>
      <c r="BG34" s="408" t="str">
        <f>IF('各会計、関係団体の財政状況及び健全化判断比率'!B33="","",'各会計、関係団体の財政状況及び健全化判断比率'!B33)</f>
        <v>下水道事業特別会計</v>
      </c>
      <c r="BH34" s="408"/>
      <c r="BI34" s="408"/>
      <c r="BJ34" s="408"/>
      <c r="BK34" s="408"/>
      <c r="BL34" s="408"/>
      <c r="BM34" s="408"/>
      <c r="BN34" s="408"/>
      <c r="BO34" s="408"/>
      <c r="BP34" s="408"/>
      <c r="BQ34" s="408"/>
      <c r="BR34" s="408"/>
      <c r="BS34" s="408"/>
      <c r="BT34" s="408"/>
      <c r="BU34" s="408"/>
      <c r="BV34" s="178"/>
      <c r="BW34" s="407">
        <f>IF(BY34="","",MAX(C34:D43,U34:V43,AM34:AN43,BE34:BF43)+1)</f>
        <v>9</v>
      </c>
      <c r="BX34" s="407"/>
      <c r="BY34" s="408" t="str">
        <f>IF('各会計、関係団体の財政状況及び健全化判断比率'!B68="","",'各会計、関係団体の財政状況及び健全化判断比率'!B68)</f>
        <v>鹿児島県市町村総合事務組合</v>
      </c>
      <c r="BZ34" s="408"/>
      <c r="CA34" s="408"/>
      <c r="CB34" s="408"/>
      <c r="CC34" s="408"/>
      <c r="CD34" s="408"/>
      <c r="CE34" s="408"/>
      <c r="CF34" s="408"/>
      <c r="CG34" s="408"/>
      <c r="CH34" s="408"/>
      <c r="CI34" s="408"/>
      <c r="CJ34" s="408"/>
      <c r="CK34" s="408"/>
      <c r="CL34" s="408"/>
      <c r="CM34" s="408"/>
      <c r="CN34" s="178"/>
      <c r="CO34" s="407" t="str">
        <f>IF(CQ34="","",MAX(C34:D43,U34:V43,AM34:AN43,BE34:BF43,BW34:BX43)+1)</f>
        <v/>
      </c>
      <c r="CP34" s="407"/>
      <c r="CQ34" s="408" t="str">
        <f>IF('各会計、関係団体の財政状況及び健全化判断比率'!BS7="","",'各会計、関係団体の財政状況及び健全化判断比率'!BS7)</f>
        <v/>
      </c>
      <c r="CR34" s="408"/>
      <c r="CS34" s="408"/>
      <c r="CT34" s="408"/>
      <c r="CU34" s="408"/>
      <c r="CV34" s="408"/>
      <c r="CW34" s="408"/>
      <c r="CX34" s="408"/>
      <c r="CY34" s="408"/>
      <c r="CZ34" s="408"/>
      <c r="DA34" s="408"/>
      <c r="DB34" s="408"/>
      <c r="DC34" s="408"/>
      <c r="DD34" s="408"/>
      <c r="DE34" s="408"/>
      <c r="DG34" s="405" t="str">
        <f>IF('各会計、関係団体の財政状況及び健全化判断比率'!BR7="","",'各会計、関係団体の財政状況及び健全化判断比率'!BR7)</f>
        <v/>
      </c>
      <c r="DH34" s="405"/>
      <c r="DI34" s="205"/>
    </row>
    <row r="35" spans="1:113" ht="32.25" customHeight="1">
      <c r="A35" s="178"/>
      <c r="B35" s="202"/>
      <c r="C35" s="407">
        <f>IF(E35="","",C34+1)</f>
        <v>2</v>
      </c>
      <c r="D35" s="407"/>
      <c r="E35" s="408" t="str">
        <f>IF('各会計、関係団体の財政状況及び健全化判断比率'!B8="","",'各会計、関係団体の財政状況及び健全化判断比率'!B8)</f>
        <v>診療所事業特別会計</v>
      </c>
      <c r="F35" s="408"/>
      <c r="G35" s="408"/>
      <c r="H35" s="408"/>
      <c r="I35" s="408"/>
      <c r="J35" s="408"/>
      <c r="K35" s="408"/>
      <c r="L35" s="408"/>
      <c r="M35" s="408"/>
      <c r="N35" s="408"/>
      <c r="O35" s="408"/>
      <c r="P35" s="408"/>
      <c r="Q35" s="408"/>
      <c r="R35" s="408"/>
      <c r="S35" s="408"/>
      <c r="T35" s="178"/>
      <c r="U35" s="407">
        <f>IF(W35="","",U34+1)</f>
        <v>4</v>
      </c>
      <c r="V35" s="407"/>
      <c r="W35" s="408" t="str">
        <f>IF('各会計、関係団体の財政状況及び健全化判断比率'!B29="","",'各会計、関係団体の財政状況及び健全化判断比率'!B29)</f>
        <v>介護保険事業（保険事業勘定）特別会計</v>
      </c>
      <c r="X35" s="408"/>
      <c r="Y35" s="408"/>
      <c r="Z35" s="408"/>
      <c r="AA35" s="408"/>
      <c r="AB35" s="408"/>
      <c r="AC35" s="408"/>
      <c r="AD35" s="408"/>
      <c r="AE35" s="408"/>
      <c r="AF35" s="408"/>
      <c r="AG35" s="408"/>
      <c r="AH35" s="408"/>
      <c r="AI35" s="408"/>
      <c r="AJ35" s="408"/>
      <c r="AK35" s="408"/>
      <c r="AL35" s="178"/>
      <c r="AM35" s="407" t="str">
        <f t="shared" ref="AM35:AM43" si="0">IF(AO35="","",AM34+1)</f>
        <v/>
      </c>
      <c r="AN35" s="407"/>
      <c r="AO35" s="408"/>
      <c r="AP35" s="408"/>
      <c r="AQ35" s="408"/>
      <c r="AR35" s="408"/>
      <c r="AS35" s="408"/>
      <c r="AT35" s="408"/>
      <c r="AU35" s="408"/>
      <c r="AV35" s="408"/>
      <c r="AW35" s="408"/>
      <c r="AX35" s="408"/>
      <c r="AY35" s="408"/>
      <c r="AZ35" s="408"/>
      <c r="BA35" s="408"/>
      <c r="BB35" s="408"/>
      <c r="BC35" s="408"/>
      <c r="BD35" s="178"/>
      <c r="BE35" s="407" t="str">
        <f t="shared" ref="BE35:BE43" si="1">IF(BG35="","",BE34+1)</f>
        <v/>
      </c>
      <c r="BF35" s="407"/>
      <c r="BG35" s="408"/>
      <c r="BH35" s="408"/>
      <c r="BI35" s="408"/>
      <c r="BJ35" s="408"/>
      <c r="BK35" s="408"/>
      <c r="BL35" s="408"/>
      <c r="BM35" s="408"/>
      <c r="BN35" s="408"/>
      <c r="BO35" s="408"/>
      <c r="BP35" s="408"/>
      <c r="BQ35" s="408"/>
      <c r="BR35" s="408"/>
      <c r="BS35" s="408"/>
      <c r="BT35" s="408"/>
      <c r="BU35" s="408"/>
      <c r="BV35" s="178"/>
      <c r="BW35" s="407">
        <f t="shared" ref="BW35:BW43" si="2">IF(BY35="","",BW34+1)</f>
        <v>10</v>
      </c>
      <c r="BX35" s="407"/>
      <c r="BY35" s="408" t="str">
        <f>IF('各会計、関係団体の財政状況及び健全化判断比率'!B69="","",'各会計、関係団体の財政状況及び健全化判断比率'!B69)</f>
        <v>南大隅衛生管理組合</v>
      </c>
      <c r="BZ35" s="408"/>
      <c r="CA35" s="408"/>
      <c r="CB35" s="408"/>
      <c r="CC35" s="408"/>
      <c r="CD35" s="408"/>
      <c r="CE35" s="408"/>
      <c r="CF35" s="408"/>
      <c r="CG35" s="408"/>
      <c r="CH35" s="408"/>
      <c r="CI35" s="408"/>
      <c r="CJ35" s="408"/>
      <c r="CK35" s="408"/>
      <c r="CL35" s="408"/>
      <c r="CM35" s="408"/>
      <c r="CN35" s="178"/>
      <c r="CO35" s="407" t="str">
        <f t="shared" ref="CO35:CO43" si="3">IF(CQ35="","",CO34+1)</f>
        <v/>
      </c>
      <c r="CP35" s="407"/>
      <c r="CQ35" s="408" t="str">
        <f>IF('各会計、関係団体の財政状況及び健全化判断比率'!BS8="","",'各会計、関係団体の財政状況及び健全化判断比率'!BS8)</f>
        <v/>
      </c>
      <c r="CR35" s="408"/>
      <c r="CS35" s="408"/>
      <c r="CT35" s="408"/>
      <c r="CU35" s="408"/>
      <c r="CV35" s="408"/>
      <c r="CW35" s="408"/>
      <c r="CX35" s="408"/>
      <c r="CY35" s="408"/>
      <c r="CZ35" s="408"/>
      <c r="DA35" s="408"/>
      <c r="DB35" s="408"/>
      <c r="DC35" s="408"/>
      <c r="DD35" s="408"/>
      <c r="DE35" s="408"/>
      <c r="DG35" s="405" t="str">
        <f>IF('各会計、関係団体の財政状況及び健全化判断比率'!BR8="","",'各会計、関係団体の財政状況及び健全化判断比率'!BR8)</f>
        <v/>
      </c>
      <c r="DH35" s="405"/>
      <c r="DI35" s="205"/>
    </row>
    <row r="36" spans="1:113" ht="32.25" customHeight="1">
      <c r="A36" s="178"/>
      <c r="B36" s="202"/>
      <c r="C36" s="407" t="str">
        <f>IF(E36="","",C35+1)</f>
        <v/>
      </c>
      <c r="D36" s="407"/>
      <c r="E36" s="408" t="str">
        <f>IF('各会計、関係団体の財政状況及び健全化判断比率'!B9="","",'各会計、関係団体の財政状況及び健全化判断比率'!B9)</f>
        <v/>
      </c>
      <c r="F36" s="408"/>
      <c r="G36" s="408"/>
      <c r="H36" s="408"/>
      <c r="I36" s="408"/>
      <c r="J36" s="408"/>
      <c r="K36" s="408"/>
      <c r="L36" s="408"/>
      <c r="M36" s="408"/>
      <c r="N36" s="408"/>
      <c r="O36" s="408"/>
      <c r="P36" s="408"/>
      <c r="Q36" s="408"/>
      <c r="R36" s="408"/>
      <c r="S36" s="408"/>
      <c r="T36" s="178"/>
      <c r="U36" s="407">
        <f t="shared" ref="U36:U43" si="4">IF(W36="","",U35+1)</f>
        <v>5</v>
      </c>
      <c r="V36" s="407"/>
      <c r="W36" s="408" t="str">
        <f>IF('各会計、関係団体の財政状況及び健全化判断比率'!B30="","",'各会計、関係団体の財政状況及び健全化判断比率'!B30)</f>
        <v>後期高齢者医療事業特別会計</v>
      </c>
      <c r="X36" s="408"/>
      <c r="Y36" s="408"/>
      <c r="Z36" s="408"/>
      <c r="AA36" s="408"/>
      <c r="AB36" s="408"/>
      <c r="AC36" s="408"/>
      <c r="AD36" s="408"/>
      <c r="AE36" s="408"/>
      <c r="AF36" s="408"/>
      <c r="AG36" s="408"/>
      <c r="AH36" s="408"/>
      <c r="AI36" s="408"/>
      <c r="AJ36" s="408"/>
      <c r="AK36" s="408"/>
      <c r="AL36" s="178"/>
      <c r="AM36" s="407" t="str">
        <f t="shared" si="0"/>
        <v/>
      </c>
      <c r="AN36" s="407"/>
      <c r="AO36" s="408"/>
      <c r="AP36" s="408"/>
      <c r="AQ36" s="408"/>
      <c r="AR36" s="408"/>
      <c r="AS36" s="408"/>
      <c r="AT36" s="408"/>
      <c r="AU36" s="408"/>
      <c r="AV36" s="408"/>
      <c r="AW36" s="408"/>
      <c r="AX36" s="408"/>
      <c r="AY36" s="408"/>
      <c r="AZ36" s="408"/>
      <c r="BA36" s="408"/>
      <c r="BB36" s="408"/>
      <c r="BC36" s="408"/>
      <c r="BD36" s="178"/>
      <c r="BE36" s="407" t="str">
        <f t="shared" si="1"/>
        <v/>
      </c>
      <c r="BF36" s="407"/>
      <c r="BG36" s="408"/>
      <c r="BH36" s="408"/>
      <c r="BI36" s="408"/>
      <c r="BJ36" s="408"/>
      <c r="BK36" s="408"/>
      <c r="BL36" s="408"/>
      <c r="BM36" s="408"/>
      <c r="BN36" s="408"/>
      <c r="BO36" s="408"/>
      <c r="BP36" s="408"/>
      <c r="BQ36" s="408"/>
      <c r="BR36" s="408"/>
      <c r="BS36" s="408"/>
      <c r="BT36" s="408"/>
      <c r="BU36" s="408"/>
      <c r="BV36" s="178"/>
      <c r="BW36" s="407">
        <f t="shared" si="2"/>
        <v>11</v>
      </c>
      <c r="BX36" s="407"/>
      <c r="BY36" s="408" t="str">
        <f>IF('各会計、関係団体の財政状況及び健全化判断比率'!B70="","",'各会計、関係団体の財政状況及び健全化判断比率'!B70)</f>
        <v>大隅肝属地区消防組合</v>
      </c>
      <c r="BZ36" s="408"/>
      <c r="CA36" s="408"/>
      <c r="CB36" s="408"/>
      <c r="CC36" s="408"/>
      <c r="CD36" s="408"/>
      <c r="CE36" s="408"/>
      <c r="CF36" s="408"/>
      <c r="CG36" s="408"/>
      <c r="CH36" s="408"/>
      <c r="CI36" s="408"/>
      <c r="CJ36" s="408"/>
      <c r="CK36" s="408"/>
      <c r="CL36" s="408"/>
      <c r="CM36" s="408"/>
      <c r="CN36" s="178"/>
      <c r="CO36" s="407" t="str">
        <f t="shared" si="3"/>
        <v/>
      </c>
      <c r="CP36" s="407"/>
      <c r="CQ36" s="408" t="str">
        <f>IF('各会計、関係団体の財政状況及び健全化判断比率'!BS9="","",'各会計、関係団体の財政状況及び健全化判断比率'!BS9)</f>
        <v/>
      </c>
      <c r="CR36" s="408"/>
      <c r="CS36" s="408"/>
      <c r="CT36" s="408"/>
      <c r="CU36" s="408"/>
      <c r="CV36" s="408"/>
      <c r="CW36" s="408"/>
      <c r="CX36" s="408"/>
      <c r="CY36" s="408"/>
      <c r="CZ36" s="408"/>
      <c r="DA36" s="408"/>
      <c r="DB36" s="408"/>
      <c r="DC36" s="408"/>
      <c r="DD36" s="408"/>
      <c r="DE36" s="408"/>
      <c r="DG36" s="405" t="str">
        <f>IF('各会計、関係団体の財政状況及び健全化判断比率'!BR9="","",'各会計、関係団体の財政状況及び健全化判断比率'!BR9)</f>
        <v/>
      </c>
      <c r="DH36" s="405"/>
      <c r="DI36" s="205"/>
    </row>
    <row r="37" spans="1:113" ht="32.25" customHeight="1">
      <c r="A37" s="178"/>
      <c r="B37" s="202"/>
      <c r="C37" s="407" t="str">
        <f>IF(E37="","",C36+1)</f>
        <v/>
      </c>
      <c r="D37" s="407"/>
      <c r="E37" s="408" t="str">
        <f>IF('各会計、関係団体の財政状況及び健全化判断比率'!B10="","",'各会計、関係団体の財政状況及び健全化判断比率'!B10)</f>
        <v/>
      </c>
      <c r="F37" s="408"/>
      <c r="G37" s="408"/>
      <c r="H37" s="408"/>
      <c r="I37" s="408"/>
      <c r="J37" s="408"/>
      <c r="K37" s="408"/>
      <c r="L37" s="408"/>
      <c r="M37" s="408"/>
      <c r="N37" s="408"/>
      <c r="O37" s="408"/>
      <c r="P37" s="408"/>
      <c r="Q37" s="408"/>
      <c r="R37" s="408"/>
      <c r="S37" s="408"/>
      <c r="T37" s="178"/>
      <c r="U37" s="407">
        <f t="shared" si="4"/>
        <v>6</v>
      </c>
      <c r="V37" s="407"/>
      <c r="W37" s="408" t="str">
        <f>IF('各会計、関係団体の財政状況及び健全化判断比率'!B31="","",'各会計、関係団体の財政状況及び健全化判断比率'!B31)</f>
        <v>介護保険事業（サービス事業勘定）特別会計</v>
      </c>
      <c r="X37" s="408"/>
      <c r="Y37" s="408"/>
      <c r="Z37" s="408"/>
      <c r="AA37" s="408"/>
      <c r="AB37" s="408"/>
      <c r="AC37" s="408"/>
      <c r="AD37" s="408"/>
      <c r="AE37" s="408"/>
      <c r="AF37" s="408"/>
      <c r="AG37" s="408"/>
      <c r="AH37" s="408"/>
      <c r="AI37" s="408"/>
      <c r="AJ37" s="408"/>
      <c r="AK37" s="408"/>
      <c r="AL37" s="178"/>
      <c r="AM37" s="407" t="str">
        <f t="shared" si="0"/>
        <v/>
      </c>
      <c r="AN37" s="407"/>
      <c r="AO37" s="408"/>
      <c r="AP37" s="408"/>
      <c r="AQ37" s="408"/>
      <c r="AR37" s="408"/>
      <c r="AS37" s="408"/>
      <c r="AT37" s="408"/>
      <c r="AU37" s="408"/>
      <c r="AV37" s="408"/>
      <c r="AW37" s="408"/>
      <c r="AX37" s="408"/>
      <c r="AY37" s="408"/>
      <c r="AZ37" s="408"/>
      <c r="BA37" s="408"/>
      <c r="BB37" s="408"/>
      <c r="BC37" s="408"/>
      <c r="BD37" s="178"/>
      <c r="BE37" s="407" t="str">
        <f t="shared" si="1"/>
        <v/>
      </c>
      <c r="BF37" s="407"/>
      <c r="BG37" s="408"/>
      <c r="BH37" s="408"/>
      <c r="BI37" s="408"/>
      <c r="BJ37" s="408"/>
      <c r="BK37" s="408"/>
      <c r="BL37" s="408"/>
      <c r="BM37" s="408"/>
      <c r="BN37" s="408"/>
      <c r="BO37" s="408"/>
      <c r="BP37" s="408"/>
      <c r="BQ37" s="408"/>
      <c r="BR37" s="408"/>
      <c r="BS37" s="408"/>
      <c r="BT37" s="408"/>
      <c r="BU37" s="408"/>
      <c r="BV37" s="178"/>
      <c r="BW37" s="407">
        <f t="shared" si="2"/>
        <v>12</v>
      </c>
      <c r="BX37" s="407"/>
      <c r="BY37" s="408" t="str">
        <f>IF('各会計、関係団体の財政状況及び健全化判断比率'!B71="","",'各会計、関係団体の財政状況及び健全化判断比率'!B71)</f>
        <v>大隅肝属広域事務組合</v>
      </c>
      <c r="BZ37" s="408"/>
      <c r="CA37" s="408"/>
      <c r="CB37" s="408"/>
      <c r="CC37" s="408"/>
      <c r="CD37" s="408"/>
      <c r="CE37" s="408"/>
      <c r="CF37" s="408"/>
      <c r="CG37" s="408"/>
      <c r="CH37" s="408"/>
      <c r="CI37" s="408"/>
      <c r="CJ37" s="408"/>
      <c r="CK37" s="408"/>
      <c r="CL37" s="408"/>
      <c r="CM37" s="408"/>
      <c r="CN37" s="178"/>
      <c r="CO37" s="407" t="str">
        <f t="shared" si="3"/>
        <v/>
      </c>
      <c r="CP37" s="407"/>
      <c r="CQ37" s="408" t="str">
        <f>IF('各会計、関係団体の財政状況及び健全化判断比率'!BS10="","",'各会計、関係団体の財政状況及び健全化判断比率'!BS10)</f>
        <v/>
      </c>
      <c r="CR37" s="408"/>
      <c r="CS37" s="408"/>
      <c r="CT37" s="408"/>
      <c r="CU37" s="408"/>
      <c r="CV37" s="408"/>
      <c r="CW37" s="408"/>
      <c r="CX37" s="408"/>
      <c r="CY37" s="408"/>
      <c r="CZ37" s="408"/>
      <c r="DA37" s="408"/>
      <c r="DB37" s="408"/>
      <c r="DC37" s="408"/>
      <c r="DD37" s="408"/>
      <c r="DE37" s="408"/>
      <c r="DG37" s="405" t="str">
        <f>IF('各会計、関係団体の財政状況及び健全化判断比率'!BR10="","",'各会計、関係団体の財政状況及び健全化判断比率'!BR10)</f>
        <v/>
      </c>
      <c r="DH37" s="405"/>
      <c r="DI37" s="205"/>
    </row>
    <row r="38" spans="1:113" ht="32.25" customHeight="1">
      <c r="A38" s="178"/>
      <c r="B38" s="202"/>
      <c r="C38" s="407" t="str">
        <f t="shared" ref="C38:C43" si="5">IF(E38="","",C37+1)</f>
        <v/>
      </c>
      <c r="D38" s="407"/>
      <c r="E38" s="408" t="str">
        <f>IF('各会計、関係団体の財政状況及び健全化判断比率'!B11="","",'各会計、関係団体の財政状況及び健全化判断比率'!B11)</f>
        <v/>
      </c>
      <c r="F38" s="408"/>
      <c r="G38" s="408"/>
      <c r="H38" s="408"/>
      <c r="I38" s="408"/>
      <c r="J38" s="408"/>
      <c r="K38" s="408"/>
      <c r="L38" s="408"/>
      <c r="M38" s="408"/>
      <c r="N38" s="408"/>
      <c r="O38" s="408"/>
      <c r="P38" s="408"/>
      <c r="Q38" s="408"/>
      <c r="R38" s="408"/>
      <c r="S38" s="408"/>
      <c r="T38" s="178"/>
      <c r="U38" s="407" t="str">
        <f t="shared" si="4"/>
        <v/>
      </c>
      <c r="V38" s="407"/>
      <c r="W38" s="408"/>
      <c r="X38" s="408"/>
      <c r="Y38" s="408"/>
      <c r="Z38" s="408"/>
      <c r="AA38" s="408"/>
      <c r="AB38" s="408"/>
      <c r="AC38" s="408"/>
      <c r="AD38" s="408"/>
      <c r="AE38" s="408"/>
      <c r="AF38" s="408"/>
      <c r="AG38" s="408"/>
      <c r="AH38" s="408"/>
      <c r="AI38" s="408"/>
      <c r="AJ38" s="408"/>
      <c r="AK38" s="408"/>
      <c r="AL38" s="178"/>
      <c r="AM38" s="407" t="str">
        <f t="shared" si="0"/>
        <v/>
      </c>
      <c r="AN38" s="407"/>
      <c r="AO38" s="408"/>
      <c r="AP38" s="408"/>
      <c r="AQ38" s="408"/>
      <c r="AR38" s="408"/>
      <c r="AS38" s="408"/>
      <c r="AT38" s="408"/>
      <c r="AU38" s="408"/>
      <c r="AV38" s="408"/>
      <c r="AW38" s="408"/>
      <c r="AX38" s="408"/>
      <c r="AY38" s="408"/>
      <c r="AZ38" s="408"/>
      <c r="BA38" s="408"/>
      <c r="BB38" s="408"/>
      <c r="BC38" s="408"/>
      <c r="BD38" s="178"/>
      <c r="BE38" s="407" t="str">
        <f t="shared" si="1"/>
        <v/>
      </c>
      <c r="BF38" s="407"/>
      <c r="BG38" s="408"/>
      <c r="BH38" s="408"/>
      <c r="BI38" s="408"/>
      <c r="BJ38" s="408"/>
      <c r="BK38" s="408"/>
      <c r="BL38" s="408"/>
      <c r="BM38" s="408"/>
      <c r="BN38" s="408"/>
      <c r="BO38" s="408"/>
      <c r="BP38" s="408"/>
      <c r="BQ38" s="408"/>
      <c r="BR38" s="408"/>
      <c r="BS38" s="408"/>
      <c r="BT38" s="408"/>
      <c r="BU38" s="408"/>
      <c r="BV38" s="178"/>
      <c r="BW38" s="407">
        <f t="shared" si="2"/>
        <v>13</v>
      </c>
      <c r="BX38" s="407"/>
      <c r="BY38" s="408" t="str">
        <f>IF('各会計、関係団体の財政状況及び健全化判断比率'!B72="","",'各会計、関係団体の財政状況及び健全化判断比率'!B72)</f>
        <v>鹿児島県後期高齢者医療広域連合（一般会計）</v>
      </c>
      <c r="BZ38" s="408"/>
      <c r="CA38" s="408"/>
      <c r="CB38" s="408"/>
      <c r="CC38" s="408"/>
      <c r="CD38" s="408"/>
      <c r="CE38" s="408"/>
      <c r="CF38" s="408"/>
      <c r="CG38" s="408"/>
      <c r="CH38" s="408"/>
      <c r="CI38" s="408"/>
      <c r="CJ38" s="408"/>
      <c r="CK38" s="408"/>
      <c r="CL38" s="408"/>
      <c r="CM38" s="408"/>
      <c r="CN38" s="178"/>
      <c r="CO38" s="407" t="str">
        <f t="shared" si="3"/>
        <v/>
      </c>
      <c r="CP38" s="407"/>
      <c r="CQ38" s="408" t="str">
        <f>IF('各会計、関係団体の財政状況及び健全化判断比率'!BS11="","",'各会計、関係団体の財政状況及び健全化判断比率'!BS11)</f>
        <v/>
      </c>
      <c r="CR38" s="408"/>
      <c r="CS38" s="408"/>
      <c r="CT38" s="408"/>
      <c r="CU38" s="408"/>
      <c r="CV38" s="408"/>
      <c r="CW38" s="408"/>
      <c r="CX38" s="408"/>
      <c r="CY38" s="408"/>
      <c r="CZ38" s="408"/>
      <c r="DA38" s="408"/>
      <c r="DB38" s="408"/>
      <c r="DC38" s="408"/>
      <c r="DD38" s="408"/>
      <c r="DE38" s="408"/>
      <c r="DG38" s="405" t="str">
        <f>IF('各会計、関係団体の財政状況及び健全化判断比率'!BR11="","",'各会計、関係団体の財政状況及び健全化判断比率'!BR11)</f>
        <v/>
      </c>
      <c r="DH38" s="405"/>
      <c r="DI38" s="205"/>
    </row>
    <row r="39" spans="1:113" ht="32.25" customHeight="1">
      <c r="A39" s="178"/>
      <c r="B39" s="202"/>
      <c r="C39" s="407" t="str">
        <f t="shared" si="5"/>
        <v/>
      </c>
      <c r="D39" s="407"/>
      <c r="E39" s="408" t="str">
        <f>IF('各会計、関係団体の財政状況及び健全化判断比率'!B12="","",'各会計、関係団体の財政状況及び健全化判断比率'!B12)</f>
        <v/>
      </c>
      <c r="F39" s="408"/>
      <c r="G39" s="408"/>
      <c r="H39" s="408"/>
      <c r="I39" s="408"/>
      <c r="J39" s="408"/>
      <c r="K39" s="408"/>
      <c r="L39" s="408"/>
      <c r="M39" s="408"/>
      <c r="N39" s="408"/>
      <c r="O39" s="408"/>
      <c r="P39" s="408"/>
      <c r="Q39" s="408"/>
      <c r="R39" s="408"/>
      <c r="S39" s="408"/>
      <c r="T39" s="178"/>
      <c r="U39" s="407" t="str">
        <f t="shared" si="4"/>
        <v/>
      </c>
      <c r="V39" s="407"/>
      <c r="W39" s="408"/>
      <c r="X39" s="408"/>
      <c r="Y39" s="408"/>
      <c r="Z39" s="408"/>
      <c r="AA39" s="408"/>
      <c r="AB39" s="408"/>
      <c r="AC39" s="408"/>
      <c r="AD39" s="408"/>
      <c r="AE39" s="408"/>
      <c r="AF39" s="408"/>
      <c r="AG39" s="408"/>
      <c r="AH39" s="408"/>
      <c r="AI39" s="408"/>
      <c r="AJ39" s="408"/>
      <c r="AK39" s="408"/>
      <c r="AL39" s="178"/>
      <c r="AM39" s="407" t="str">
        <f t="shared" si="0"/>
        <v/>
      </c>
      <c r="AN39" s="407"/>
      <c r="AO39" s="408"/>
      <c r="AP39" s="408"/>
      <c r="AQ39" s="408"/>
      <c r="AR39" s="408"/>
      <c r="AS39" s="408"/>
      <c r="AT39" s="408"/>
      <c r="AU39" s="408"/>
      <c r="AV39" s="408"/>
      <c r="AW39" s="408"/>
      <c r="AX39" s="408"/>
      <c r="AY39" s="408"/>
      <c r="AZ39" s="408"/>
      <c r="BA39" s="408"/>
      <c r="BB39" s="408"/>
      <c r="BC39" s="408"/>
      <c r="BD39" s="178"/>
      <c r="BE39" s="407" t="str">
        <f t="shared" si="1"/>
        <v/>
      </c>
      <c r="BF39" s="407"/>
      <c r="BG39" s="408"/>
      <c r="BH39" s="408"/>
      <c r="BI39" s="408"/>
      <c r="BJ39" s="408"/>
      <c r="BK39" s="408"/>
      <c r="BL39" s="408"/>
      <c r="BM39" s="408"/>
      <c r="BN39" s="408"/>
      <c r="BO39" s="408"/>
      <c r="BP39" s="408"/>
      <c r="BQ39" s="408"/>
      <c r="BR39" s="408"/>
      <c r="BS39" s="408"/>
      <c r="BT39" s="408"/>
      <c r="BU39" s="408"/>
      <c r="BV39" s="178"/>
      <c r="BW39" s="407">
        <f t="shared" si="2"/>
        <v>14</v>
      </c>
      <c r="BX39" s="407"/>
      <c r="BY39" s="408" t="str">
        <f>IF('各会計、関係団体の財政状況及び健全化判断比率'!B73="","",'各会計、関係団体の財政状況及び健全化判断比率'!B73)</f>
        <v>鹿児島県後期高齢者医療広域連合（特別会計）</v>
      </c>
      <c r="BZ39" s="408"/>
      <c r="CA39" s="408"/>
      <c r="CB39" s="408"/>
      <c r="CC39" s="408"/>
      <c r="CD39" s="408"/>
      <c r="CE39" s="408"/>
      <c r="CF39" s="408"/>
      <c r="CG39" s="408"/>
      <c r="CH39" s="408"/>
      <c r="CI39" s="408"/>
      <c r="CJ39" s="408"/>
      <c r="CK39" s="408"/>
      <c r="CL39" s="408"/>
      <c r="CM39" s="408"/>
      <c r="CN39" s="178"/>
      <c r="CO39" s="407" t="str">
        <f t="shared" si="3"/>
        <v/>
      </c>
      <c r="CP39" s="407"/>
      <c r="CQ39" s="408" t="str">
        <f>IF('各会計、関係団体の財政状況及び健全化判断比率'!BS12="","",'各会計、関係団体の財政状況及び健全化判断比率'!BS12)</f>
        <v/>
      </c>
      <c r="CR39" s="408"/>
      <c r="CS39" s="408"/>
      <c r="CT39" s="408"/>
      <c r="CU39" s="408"/>
      <c r="CV39" s="408"/>
      <c r="CW39" s="408"/>
      <c r="CX39" s="408"/>
      <c r="CY39" s="408"/>
      <c r="CZ39" s="408"/>
      <c r="DA39" s="408"/>
      <c r="DB39" s="408"/>
      <c r="DC39" s="408"/>
      <c r="DD39" s="408"/>
      <c r="DE39" s="408"/>
      <c r="DG39" s="405" t="str">
        <f>IF('各会計、関係団体の財政状況及び健全化判断比率'!BR12="","",'各会計、関係団体の財政状況及び健全化判断比率'!BR12)</f>
        <v/>
      </c>
      <c r="DH39" s="405"/>
      <c r="DI39" s="205"/>
    </row>
    <row r="40" spans="1:113" ht="32.25" customHeight="1">
      <c r="A40" s="178"/>
      <c r="B40" s="202"/>
      <c r="C40" s="407" t="str">
        <f t="shared" si="5"/>
        <v/>
      </c>
      <c r="D40" s="407"/>
      <c r="E40" s="408" t="str">
        <f>IF('各会計、関係団体の財政状況及び健全化判断比率'!B13="","",'各会計、関係団体の財政状況及び健全化判断比率'!B13)</f>
        <v/>
      </c>
      <c r="F40" s="408"/>
      <c r="G40" s="408"/>
      <c r="H40" s="408"/>
      <c r="I40" s="408"/>
      <c r="J40" s="408"/>
      <c r="K40" s="408"/>
      <c r="L40" s="408"/>
      <c r="M40" s="408"/>
      <c r="N40" s="408"/>
      <c r="O40" s="408"/>
      <c r="P40" s="408"/>
      <c r="Q40" s="408"/>
      <c r="R40" s="408"/>
      <c r="S40" s="408"/>
      <c r="T40" s="178"/>
      <c r="U40" s="407" t="str">
        <f t="shared" si="4"/>
        <v/>
      </c>
      <c r="V40" s="407"/>
      <c r="W40" s="408"/>
      <c r="X40" s="408"/>
      <c r="Y40" s="408"/>
      <c r="Z40" s="408"/>
      <c r="AA40" s="408"/>
      <c r="AB40" s="408"/>
      <c r="AC40" s="408"/>
      <c r="AD40" s="408"/>
      <c r="AE40" s="408"/>
      <c r="AF40" s="408"/>
      <c r="AG40" s="408"/>
      <c r="AH40" s="408"/>
      <c r="AI40" s="408"/>
      <c r="AJ40" s="408"/>
      <c r="AK40" s="408"/>
      <c r="AL40" s="178"/>
      <c r="AM40" s="407" t="str">
        <f t="shared" si="0"/>
        <v/>
      </c>
      <c r="AN40" s="407"/>
      <c r="AO40" s="408"/>
      <c r="AP40" s="408"/>
      <c r="AQ40" s="408"/>
      <c r="AR40" s="408"/>
      <c r="AS40" s="408"/>
      <c r="AT40" s="408"/>
      <c r="AU40" s="408"/>
      <c r="AV40" s="408"/>
      <c r="AW40" s="408"/>
      <c r="AX40" s="408"/>
      <c r="AY40" s="408"/>
      <c r="AZ40" s="408"/>
      <c r="BA40" s="408"/>
      <c r="BB40" s="408"/>
      <c r="BC40" s="408"/>
      <c r="BD40" s="178"/>
      <c r="BE40" s="407" t="str">
        <f t="shared" si="1"/>
        <v/>
      </c>
      <c r="BF40" s="407"/>
      <c r="BG40" s="408"/>
      <c r="BH40" s="408"/>
      <c r="BI40" s="408"/>
      <c r="BJ40" s="408"/>
      <c r="BK40" s="408"/>
      <c r="BL40" s="408"/>
      <c r="BM40" s="408"/>
      <c r="BN40" s="408"/>
      <c r="BO40" s="408"/>
      <c r="BP40" s="408"/>
      <c r="BQ40" s="408"/>
      <c r="BR40" s="408"/>
      <c r="BS40" s="408"/>
      <c r="BT40" s="408"/>
      <c r="BU40" s="408"/>
      <c r="BV40" s="178"/>
      <c r="BW40" s="407" t="str">
        <f t="shared" si="2"/>
        <v/>
      </c>
      <c r="BX40" s="407"/>
      <c r="BY40" s="408" t="str">
        <f>IF('各会計、関係団体の財政状況及び健全化判断比率'!B74="","",'各会計、関係団体の財政状況及び健全化判断比率'!B74)</f>
        <v/>
      </c>
      <c r="BZ40" s="408"/>
      <c r="CA40" s="408"/>
      <c r="CB40" s="408"/>
      <c r="CC40" s="408"/>
      <c r="CD40" s="408"/>
      <c r="CE40" s="408"/>
      <c r="CF40" s="408"/>
      <c r="CG40" s="408"/>
      <c r="CH40" s="408"/>
      <c r="CI40" s="408"/>
      <c r="CJ40" s="408"/>
      <c r="CK40" s="408"/>
      <c r="CL40" s="408"/>
      <c r="CM40" s="408"/>
      <c r="CN40" s="178"/>
      <c r="CO40" s="407" t="str">
        <f t="shared" si="3"/>
        <v/>
      </c>
      <c r="CP40" s="407"/>
      <c r="CQ40" s="408" t="str">
        <f>IF('各会計、関係団体の財政状況及び健全化判断比率'!BS13="","",'各会計、関係団体の財政状況及び健全化判断比率'!BS13)</f>
        <v/>
      </c>
      <c r="CR40" s="408"/>
      <c r="CS40" s="408"/>
      <c r="CT40" s="408"/>
      <c r="CU40" s="408"/>
      <c r="CV40" s="408"/>
      <c r="CW40" s="408"/>
      <c r="CX40" s="408"/>
      <c r="CY40" s="408"/>
      <c r="CZ40" s="408"/>
      <c r="DA40" s="408"/>
      <c r="DB40" s="408"/>
      <c r="DC40" s="408"/>
      <c r="DD40" s="408"/>
      <c r="DE40" s="408"/>
      <c r="DG40" s="405" t="str">
        <f>IF('各会計、関係団体の財政状況及び健全化判断比率'!BR13="","",'各会計、関係団体の財政状況及び健全化判断比率'!BR13)</f>
        <v/>
      </c>
      <c r="DH40" s="405"/>
      <c r="DI40" s="205"/>
    </row>
    <row r="41" spans="1:113" ht="32.25" customHeight="1">
      <c r="A41" s="178"/>
      <c r="B41" s="202"/>
      <c r="C41" s="407" t="str">
        <f t="shared" si="5"/>
        <v/>
      </c>
      <c r="D41" s="407"/>
      <c r="E41" s="408" t="str">
        <f>IF('各会計、関係団体の財政状況及び健全化判断比率'!B14="","",'各会計、関係団体の財政状況及び健全化判断比率'!B14)</f>
        <v/>
      </c>
      <c r="F41" s="408"/>
      <c r="G41" s="408"/>
      <c r="H41" s="408"/>
      <c r="I41" s="408"/>
      <c r="J41" s="408"/>
      <c r="K41" s="408"/>
      <c r="L41" s="408"/>
      <c r="M41" s="408"/>
      <c r="N41" s="408"/>
      <c r="O41" s="408"/>
      <c r="P41" s="408"/>
      <c r="Q41" s="408"/>
      <c r="R41" s="408"/>
      <c r="S41" s="408"/>
      <c r="T41" s="178"/>
      <c r="U41" s="407" t="str">
        <f t="shared" si="4"/>
        <v/>
      </c>
      <c r="V41" s="407"/>
      <c r="W41" s="408"/>
      <c r="X41" s="408"/>
      <c r="Y41" s="408"/>
      <c r="Z41" s="408"/>
      <c r="AA41" s="408"/>
      <c r="AB41" s="408"/>
      <c r="AC41" s="408"/>
      <c r="AD41" s="408"/>
      <c r="AE41" s="408"/>
      <c r="AF41" s="408"/>
      <c r="AG41" s="408"/>
      <c r="AH41" s="408"/>
      <c r="AI41" s="408"/>
      <c r="AJ41" s="408"/>
      <c r="AK41" s="408"/>
      <c r="AL41" s="178"/>
      <c r="AM41" s="407" t="str">
        <f t="shared" si="0"/>
        <v/>
      </c>
      <c r="AN41" s="407"/>
      <c r="AO41" s="408"/>
      <c r="AP41" s="408"/>
      <c r="AQ41" s="408"/>
      <c r="AR41" s="408"/>
      <c r="AS41" s="408"/>
      <c r="AT41" s="408"/>
      <c r="AU41" s="408"/>
      <c r="AV41" s="408"/>
      <c r="AW41" s="408"/>
      <c r="AX41" s="408"/>
      <c r="AY41" s="408"/>
      <c r="AZ41" s="408"/>
      <c r="BA41" s="408"/>
      <c r="BB41" s="408"/>
      <c r="BC41" s="408"/>
      <c r="BD41" s="178"/>
      <c r="BE41" s="407" t="str">
        <f t="shared" si="1"/>
        <v/>
      </c>
      <c r="BF41" s="407"/>
      <c r="BG41" s="408"/>
      <c r="BH41" s="408"/>
      <c r="BI41" s="408"/>
      <c r="BJ41" s="408"/>
      <c r="BK41" s="408"/>
      <c r="BL41" s="408"/>
      <c r="BM41" s="408"/>
      <c r="BN41" s="408"/>
      <c r="BO41" s="408"/>
      <c r="BP41" s="408"/>
      <c r="BQ41" s="408"/>
      <c r="BR41" s="408"/>
      <c r="BS41" s="408"/>
      <c r="BT41" s="408"/>
      <c r="BU41" s="408"/>
      <c r="BV41" s="178"/>
      <c r="BW41" s="407" t="str">
        <f t="shared" si="2"/>
        <v/>
      </c>
      <c r="BX41" s="407"/>
      <c r="BY41" s="408" t="str">
        <f>IF('各会計、関係団体の財政状況及び健全化判断比率'!B75="","",'各会計、関係団体の財政状況及び健全化判断比率'!B75)</f>
        <v/>
      </c>
      <c r="BZ41" s="408"/>
      <c r="CA41" s="408"/>
      <c r="CB41" s="408"/>
      <c r="CC41" s="408"/>
      <c r="CD41" s="408"/>
      <c r="CE41" s="408"/>
      <c r="CF41" s="408"/>
      <c r="CG41" s="408"/>
      <c r="CH41" s="408"/>
      <c r="CI41" s="408"/>
      <c r="CJ41" s="408"/>
      <c r="CK41" s="408"/>
      <c r="CL41" s="408"/>
      <c r="CM41" s="408"/>
      <c r="CN41" s="178"/>
      <c r="CO41" s="407" t="str">
        <f t="shared" si="3"/>
        <v/>
      </c>
      <c r="CP41" s="407"/>
      <c r="CQ41" s="408" t="str">
        <f>IF('各会計、関係団体の財政状況及び健全化判断比率'!BS14="","",'各会計、関係団体の財政状況及び健全化判断比率'!BS14)</f>
        <v/>
      </c>
      <c r="CR41" s="408"/>
      <c r="CS41" s="408"/>
      <c r="CT41" s="408"/>
      <c r="CU41" s="408"/>
      <c r="CV41" s="408"/>
      <c r="CW41" s="408"/>
      <c r="CX41" s="408"/>
      <c r="CY41" s="408"/>
      <c r="CZ41" s="408"/>
      <c r="DA41" s="408"/>
      <c r="DB41" s="408"/>
      <c r="DC41" s="408"/>
      <c r="DD41" s="408"/>
      <c r="DE41" s="408"/>
      <c r="DG41" s="405" t="str">
        <f>IF('各会計、関係団体の財政状況及び健全化判断比率'!BR14="","",'各会計、関係団体の財政状況及び健全化判断比率'!BR14)</f>
        <v/>
      </c>
      <c r="DH41" s="405"/>
      <c r="DI41" s="205"/>
    </row>
    <row r="42" spans="1:113" ht="32.25" customHeight="1">
      <c r="B42" s="202"/>
      <c r="C42" s="407" t="str">
        <f t="shared" si="5"/>
        <v/>
      </c>
      <c r="D42" s="407"/>
      <c r="E42" s="408" t="str">
        <f>IF('各会計、関係団体の財政状況及び健全化判断比率'!B15="","",'各会計、関係団体の財政状況及び健全化判断比率'!B15)</f>
        <v/>
      </c>
      <c r="F42" s="408"/>
      <c r="G42" s="408"/>
      <c r="H42" s="408"/>
      <c r="I42" s="408"/>
      <c r="J42" s="408"/>
      <c r="K42" s="408"/>
      <c r="L42" s="408"/>
      <c r="M42" s="408"/>
      <c r="N42" s="408"/>
      <c r="O42" s="408"/>
      <c r="P42" s="408"/>
      <c r="Q42" s="408"/>
      <c r="R42" s="408"/>
      <c r="S42" s="408"/>
      <c r="T42" s="178"/>
      <c r="U42" s="407" t="str">
        <f t="shared" si="4"/>
        <v/>
      </c>
      <c r="V42" s="407"/>
      <c r="W42" s="408"/>
      <c r="X42" s="408"/>
      <c r="Y42" s="408"/>
      <c r="Z42" s="408"/>
      <c r="AA42" s="408"/>
      <c r="AB42" s="408"/>
      <c r="AC42" s="408"/>
      <c r="AD42" s="408"/>
      <c r="AE42" s="408"/>
      <c r="AF42" s="408"/>
      <c r="AG42" s="408"/>
      <c r="AH42" s="408"/>
      <c r="AI42" s="408"/>
      <c r="AJ42" s="408"/>
      <c r="AK42" s="408"/>
      <c r="AL42" s="178"/>
      <c r="AM42" s="407" t="str">
        <f t="shared" si="0"/>
        <v/>
      </c>
      <c r="AN42" s="407"/>
      <c r="AO42" s="408"/>
      <c r="AP42" s="408"/>
      <c r="AQ42" s="408"/>
      <c r="AR42" s="408"/>
      <c r="AS42" s="408"/>
      <c r="AT42" s="408"/>
      <c r="AU42" s="408"/>
      <c r="AV42" s="408"/>
      <c r="AW42" s="408"/>
      <c r="AX42" s="408"/>
      <c r="AY42" s="408"/>
      <c r="AZ42" s="408"/>
      <c r="BA42" s="408"/>
      <c r="BB42" s="408"/>
      <c r="BC42" s="408"/>
      <c r="BD42" s="178"/>
      <c r="BE42" s="407" t="str">
        <f t="shared" si="1"/>
        <v/>
      </c>
      <c r="BF42" s="407"/>
      <c r="BG42" s="408"/>
      <c r="BH42" s="408"/>
      <c r="BI42" s="408"/>
      <c r="BJ42" s="408"/>
      <c r="BK42" s="408"/>
      <c r="BL42" s="408"/>
      <c r="BM42" s="408"/>
      <c r="BN42" s="408"/>
      <c r="BO42" s="408"/>
      <c r="BP42" s="408"/>
      <c r="BQ42" s="408"/>
      <c r="BR42" s="408"/>
      <c r="BS42" s="408"/>
      <c r="BT42" s="408"/>
      <c r="BU42" s="408"/>
      <c r="BV42" s="178"/>
      <c r="BW42" s="407" t="str">
        <f t="shared" si="2"/>
        <v/>
      </c>
      <c r="BX42" s="407"/>
      <c r="BY42" s="408" t="str">
        <f>IF('各会計、関係団体の財政状況及び健全化判断比率'!B76="","",'各会計、関係団体の財政状況及び健全化判断比率'!B76)</f>
        <v/>
      </c>
      <c r="BZ42" s="408"/>
      <c r="CA42" s="408"/>
      <c r="CB42" s="408"/>
      <c r="CC42" s="408"/>
      <c r="CD42" s="408"/>
      <c r="CE42" s="408"/>
      <c r="CF42" s="408"/>
      <c r="CG42" s="408"/>
      <c r="CH42" s="408"/>
      <c r="CI42" s="408"/>
      <c r="CJ42" s="408"/>
      <c r="CK42" s="408"/>
      <c r="CL42" s="408"/>
      <c r="CM42" s="408"/>
      <c r="CN42" s="178"/>
      <c r="CO42" s="407" t="str">
        <f t="shared" si="3"/>
        <v/>
      </c>
      <c r="CP42" s="407"/>
      <c r="CQ42" s="408" t="str">
        <f>IF('各会計、関係団体の財政状況及び健全化判断比率'!BS15="","",'各会計、関係団体の財政状況及び健全化判断比率'!BS15)</f>
        <v/>
      </c>
      <c r="CR42" s="408"/>
      <c r="CS42" s="408"/>
      <c r="CT42" s="408"/>
      <c r="CU42" s="408"/>
      <c r="CV42" s="408"/>
      <c r="CW42" s="408"/>
      <c r="CX42" s="408"/>
      <c r="CY42" s="408"/>
      <c r="CZ42" s="408"/>
      <c r="DA42" s="408"/>
      <c r="DB42" s="408"/>
      <c r="DC42" s="408"/>
      <c r="DD42" s="408"/>
      <c r="DE42" s="408"/>
      <c r="DG42" s="405" t="str">
        <f>IF('各会計、関係団体の財政状況及び健全化判断比率'!BR15="","",'各会計、関係団体の財政状況及び健全化判断比率'!BR15)</f>
        <v/>
      </c>
      <c r="DH42" s="405"/>
      <c r="DI42" s="205"/>
    </row>
    <row r="43" spans="1:113" ht="32.25" customHeight="1">
      <c r="B43" s="202"/>
      <c r="C43" s="407" t="str">
        <f t="shared" si="5"/>
        <v/>
      </c>
      <c r="D43" s="407"/>
      <c r="E43" s="408" t="str">
        <f>IF('各会計、関係団体の財政状況及び健全化判断比率'!B16="","",'各会計、関係団体の財政状況及び健全化判断比率'!B16)</f>
        <v/>
      </c>
      <c r="F43" s="408"/>
      <c r="G43" s="408"/>
      <c r="H43" s="408"/>
      <c r="I43" s="408"/>
      <c r="J43" s="408"/>
      <c r="K43" s="408"/>
      <c r="L43" s="408"/>
      <c r="M43" s="408"/>
      <c r="N43" s="408"/>
      <c r="O43" s="408"/>
      <c r="P43" s="408"/>
      <c r="Q43" s="408"/>
      <c r="R43" s="408"/>
      <c r="S43" s="408"/>
      <c r="T43" s="178"/>
      <c r="U43" s="407" t="str">
        <f t="shared" si="4"/>
        <v/>
      </c>
      <c r="V43" s="407"/>
      <c r="W43" s="408"/>
      <c r="X43" s="408"/>
      <c r="Y43" s="408"/>
      <c r="Z43" s="408"/>
      <c r="AA43" s="408"/>
      <c r="AB43" s="408"/>
      <c r="AC43" s="408"/>
      <c r="AD43" s="408"/>
      <c r="AE43" s="408"/>
      <c r="AF43" s="408"/>
      <c r="AG43" s="408"/>
      <c r="AH43" s="408"/>
      <c r="AI43" s="408"/>
      <c r="AJ43" s="408"/>
      <c r="AK43" s="408"/>
      <c r="AL43" s="178"/>
      <c r="AM43" s="407" t="str">
        <f t="shared" si="0"/>
        <v/>
      </c>
      <c r="AN43" s="407"/>
      <c r="AO43" s="408"/>
      <c r="AP43" s="408"/>
      <c r="AQ43" s="408"/>
      <c r="AR43" s="408"/>
      <c r="AS43" s="408"/>
      <c r="AT43" s="408"/>
      <c r="AU43" s="408"/>
      <c r="AV43" s="408"/>
      <c r="AW43" s="408"/>
      <c r="AX43" s="408"/>
      <c r="AY43" s="408"/>
      <c r="AZ43" s="408"/>
      <c r="BA43" s="408"/>
      <c r="BB43" s="408"/>
      <c r="BC43" s="408"/>
      <c r="BD43" s="178"/>
      <c r="BE43" s="407" t="str">
        <f t="shared" si="1"/>
        <v/>
      </c>
      <c r="BF43" s="407"/>
      <c r="BG43" s="408"/>
      <c r="BH43" s="408"/>
      <c r="BI43" s="408"/>
      <c r="BJ43" s="408"/>
      <c r="BK43" s="408"/>
      <c r="BL43" s="408"/>
      <c r="BM43" s="408"/>
      <c r="BN43" s="408"/>
      <c r="BO43" s="408"/>
      <c r="BP43" s="408"/>
      <c r="BQ43" s="408"/>
      <c r="BR43" s="408"/>
      <c r="BS43" s="408"/>
      <c r="BT43" s="408"/>
      <c r="BU43" s="408"/>
      <c r="BV43" s="178"/>
      <c r="BW43" s="407" t="str">
        <f t="shared" si="2"/>
        <v/>
      </c>
      <c r="BX43" s="407"/>
      <c r="BY43" s="408" t="str">
        <f>IF('各会計、関係団体の財政状況及び健全化判断比率'!B77="","",'各会計、関係団体の財政状況及び健全化判断比率'!B77)</f>
        <v/>
      </c>
      <c r="BZ43" s="408"/>
      <c r="CA43" s="408"/>
      <c r="CB43" s="408"/>
      <c r="CC43" s="408"/>
      <c r="CD43" s="408"/>
      <c r="CE43" s="408"/>
      <c r="CF43" s="408"/>
      <c r="CG43" s="408"/>
      <c r="CH43" s="408"/>
      <c r="CI43" s="408"/>
      <c r="CJ43" s="408"/>
      <c r="CK43" s="408"/>
      <c r="CL43" s="408"/>
      <c r="CM43" s="408"/>
      <c r="CN43" s="178"/>
      <c r="CO43" s="407" t="str">
        <f t="shared" si="3"/>
        <v/>
      </c>
      <c r="CP43" s="407"/>
      <c r="CQ43" s="408" t="str">
        <f>IF('各会計、関係団体の財政状況及び健全化判断比率'!BS16="","",'各会計、関係団体の財政状況及び健全化判断比率'!BS16)</f>
        <v/>
      </c>
      <c r="CR43" s="408"/>
      <c r="CS43" s="408"/>
      <c r="CT43" s="408"/>
      <c r="CU43" s="408"/>
      <c r="CV43" s="408"/>
      <c r="CW43" s="408"/>
      <c r="CX43" s="408"/>
      <c r="CY43" s="408"/>
      <c r="CZ43" s="408"/>
      <c r="DA43" s="408"/>
      <c r="DB43" s="408"/>
      <c r="DC43" s="408"/>
      <c r="DD43" s="408"/>
      <c r="DE43" s="408"/>
      <c r="DG43" s="405" t="str">
        <f>IF('各会計、関係団体の財政状況及び健全化判断比率'!BR16="","",'各会計、関係団体の財政状況及び健全化判断比率'!BR16)</f>
        <v/>
      </c>
      <c r="DH43" s="405"/>
      <c r="DI43" s="205"/>
    </row>
    <row r="44" spans="1:113" ht="13.5" customHeight="1" thickBot="1">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row r="46" spans="1:113">
      <c r="B46" s="177" t="s">
        <v>207</v>
      </c>
      <c r="E46" s="404" t="s">
        <v>208</v>
      </c>
      <c r="F46" s="404"/>
      <c r="G46" s="404"/>
      <c r="H46" s="404"/>
      <c r="I46" s="404"/>
      <c r="J46" s="404"/>
      <c r="K46" s="404"/>
      <c r="L46" s="404"/>
      <c r="M46" s="404"/>
      <c r="N46" s="404"/>
      <c r="O46" s="404"/>
      <c r="P46" s="404"/>
      <c r="Q46" s="404"/>
      <c r="R46" s="404"/>
      <c r="S46" s="404"/>
      <c r="T46" s="404"/>
      <c r="U46" s="404"/>
      <c r="V46" s="404"/>
      <c r="W46" s="404"/>
      <c r="X46" s="404"/>
      <c r="Y46" s="404"/>
      <c r="Z46" s="404"/>
      <c r="AA46" s="404"/>
      <c r="AB46" s="404"/>
      <c r="AC46" s="404"/>
      <c r="AD46" s="404"/>
      <c r="AE46" s="404"/>
      <c r="AF46" s="404"/>
      <c r="AG46" s="404"/>
      <c r="AH46" s="404"/>
      <c r="AI46" s="404"/>
      <c r="AJ46" s="404"/>
      <c r="AK46" s="404"/>
      <c r="AL46" s="404"/>
      <c r="AM46" s="404"/>
      <c r="AN46" s="404"/>
      <c r="AO46" s="404"/>
      <c r="AP46" s="404"/>
      <c r="AQ46" s="404"/>
      <c r="AR46" s="404"/>
      <c r="AS46" s="404"/>
      <c r="AT46" s="404"/>
      <c r="AU46" s="404"/>
      <c r="AV46" s="404"/>
      <c r="AW46" s="404"/>
      <c r="AX46" s="404"/>
      <c r="AY46" s="404"/>
      <c r="AZ46" s="404"/>
      <c r="BA46" s="404"/>
      <c r="BB46" s="404"/>
      <c r="BC46" s="404"/>
      <c r="BD46" s="404"/>
      <c r="BE46" s="404"/>
      <c r="BF46" s="404"/>
      <c r="BG46" s="404"/>
      <c r="BH46" s="404"/>
      <c r="BI46" s="404"/>
      <c r="BJ46" s="404"/>
      <c r="BK46" s="404"/>
      <c r="BL46" s="404"/>
      <c r="BM46" s="404"/>
      <c r="BN46" s="404"/>
      <c r="BO46" s="404"/>
      <c r="BP46" s="404"/>
      <c r="BQ46" s="404"/>
      <c r="BR46" s="404"/>
      <c r="BS46" s="404"/>
      <c r="BT46" s="404"/>
      <c r="BU46" s="404"/>
      <c r="BV46" s="404"/>
      <c r="BW46" s="404"/>
      <c r="BX46" s="404"/>
      <c r="BY46" s="404"/>
      <c r="BZ46" s="404"/>
      <c r="CA46" s="404"/>
      <c r="CB46" s="404"/>
      <c r="CC46" s="404"/>
      <c r="CD46" s="404"/>
      <c r="CE46" s="404"/>
      <c r="CF46" s="404"/>
      <c r="CG46" s="404"/>
      <c r="CH46" s="404"/>
      <c r="CI46" s="404"/>
      <c r="CJ46" s="404"/>
      <c r="CK46" s="404"/>
      <c r="CL46" s="404"/>
      <c r="CM46" s="404"/>
      <c r="CN46" s="404"/>
      <c r="CO46" s="404"/>
      <c r="CP46" s="404"/>
      <c r="CQ46" s="404"/>
      <c r="CR46" s="404"/>
      <c r="CS46" s="404"/>
      <c r="CT46" s="404"/>
      <c r="CU46" s="404"/>
      <c r="CV46" s="404"/>
      <c r="CW46" s="404"/>
      <c r="CX46" s="404"/>
      <c r="CY46" s="404"/>
      <c r="CZ46" s="404"/>
      <c r="DA46" s="404"/>
      <c r="DB46" s="404"/>
      <c r="DC46" s="404"/>
      <c r="DD46" s="404"/>
      <c r="DE46" s="404"/>
      <c r="DF46" s="404"/>
      <c r="DG46" s="404"/>
      <c r="DH46" s="404"/>
      <c r="DI46" s="404"/>
    </row>
    <row r="47" spans="1:113">
      <c r="E47" s="404" t="s">
        <v>209</v>
      </c>
      <c r="F47" s="404"/>
      <c r="G47" s="404"/>
      <c r="H47" s="404"/>
      <c r="I47" s="404"/>
      <c r="J47" s="404"/>
      <c r="K47" s="404"/>
      <c r="L47" s="404"/>
      <c r="M47" s="404"/>
      <c r="N47" s="404"/>
      <c r="O47" s="404"/>
      <c r="P47" s="404"/>
      <c r="Q47" s="404"/>
      <c r="R47" s="404"/>
      <c r="S47" s="404"/>
      <c r="T47" s="404"/>
      <c r="U47" s="404"/>
      <c r="V47" s="404"/>
      <c r="W47" s="404"/>
      <c r="X47" s="404"/>
      <c r="Y47" s="404"/>
      <c r="Z47" s="404"/>
      <c r="AA47" s="404"/>
      <c r="AB47" s="404"/>
      <c r="AC47" s="404"/>
      <c r="AD47" s="404"/>
      <c r="AE47" s="404"/>
      <c r="AF47" s="404"/>
      <c r="AG47" s="404"/>
      <c r="AH47" s="404"/>
      <c r="AI47" s="404"/>
      <c r="AJ47" s="404"/>
      <c r="AK47" s="404"/>
      <c r="AL47" s="404"/>
      <c r="AM47" s="404"/>
      <c r="AN47" s="404"/>
      <c r="AO47" s="404"/>
      <c r="AP47" s="404"/>
      <c r="AQ47" s="404"/>
      <c r="AR47" s="404"/>
      <c r="AS47" s="404"/>
      <c r="AT47" s="404"/>
      <c r="AU47" s="404"/>
      <c r="AV47" s="404"/>
      <c r="AW47" s="404"/>
      <c r="AX47" s="404"/>
      <c r="AY47" s="404"/>
      <c r="AZ47" s="404"/>
      <c r="BA47" s="404"/>
      <c r="BB47" s="404"/>
      <c r="BC47" s="404"/>
      <c r="BD47" s="404"/>
      <c r="BE47" s="404"/>
      <c r="BF47" s="404"/>
      <c r="BG47" s="404"/>
      <c r="BH47" s="404"/>
      <c r="BI47" s="404"/>
      <c r="BJ47" s="404"/>
      <c r="BK47" s="404"/>
      <c r="BL47" s="404"/>
      <c r="BM47" s="404"/>
      <c r="BN47" s="404"/>
      <c r="BO47" s="404"/>
      <c r="BP47" s="404"/>
      <c r="BQ47" s="404"/>
      <c r="BR47" s="404"/>
      <c r="BS47" s="404"/>
      <c r="BT47" s="404"/>
      <c r="BU47" s="404"/>
      <c r="BV47" s="404"/>
      <c r="BW47" s="404"/>
      <c r="BX47" s="404"/>
      <c r="BY47" s="404"/>
      <c r="BZ47" s="404"/>
      <c r="CA47" s="404"/>
      <c r="CB47" s="404"/>
      <c r="CC47" s="404"/>
      <c r="CD47" s="404"/>
      <c r="CE47" s="404"/>
      <c r="CF47" s="404"/>
      <c r="CG47" s="404"/>
      <c r="CH47" s="404"/>
      <c r="CI47" s="404"/>
      <c r="CJ47" s="404"/>
      <c r="CK47" s="404"/>
      <c r="CL47" s="404"/>
      <c r="CM47" s="404"/>
      <c r="CN47" s="404"/>
      <c r="CO47" s="404"/>
      <c r="CP47" s="404"/>
      <c r="CQ47" s="404"/>
      <c r="CR47" s="404"/>
      <c r="CS47" s="404"/>
      <c r="CT47" s="404"/>
      <c r="CU47" s="404"/>
      <c r="CV47" s="404"/>
      <c r="CW47" s="404"/>
      <c r="CX47" s="404"/>
      <c r="CY47" s="404"/>
      <c r="CZ47" s="404"/>
      <c r="DA47" s="404"/>
      <c r="DB47" s="404"/>
      <c r="DC47" s="404"/>
      <c r="DD47" s="404"/>
      <c r="DE47" s="404"/>
      <c r="DF47" s="404"/>
      <c r="DG47" s="404"/>
      <c r="DH47" s="404"/>
      <c r="DI47" s="404"/>
    </row>
    <row r="48" spans="1:113">
      <c r="E48" s="404" t="s">
        <v>210</v>
      </c>
      <c r="F48" s="404"/>
      <c r="G48" s="404"/>
      <c r="H48" s="404"/>
      <c r="I48" s="404"/>
      <c r="J48" s="404"/>
      <c r="K48" s="404"/>
      <c r="L48" s="404"/>
      <c r="M48" s="404"/>
      <c r="N48" s="404"/>
      <c r="O48" s="404"/>
      <c r="P48" s="404"/>
      <c r="Q48" s="404"/>
      <c r="R48" s="404"/>
      <c r="S48" s="404"/>
      <c r="T48" s="404"/>
      <c r="U48" s="404"/>
      <c r="V48" s="404"/>
      <c r="W48" s="404"/>
      <c r="X48" s="404"/>
      <c r="Y48" s="404"/>
      <c r="Z48" s="404"/>
      <c r="AA48" s="404"/>
      <c r="AB48" s="404"/>
      <c r="AC48" s="404"/>
      <c r="AD48" s="404"/>
      <c r="AE48" s="404"/>
      <c r="AF48" s="404"/>
      <c r="AG48" s="404"/>
      <c r="AH48" s="404"/>
      <c r="AI48" s="404"/>
      <c r="AJ48" s="404"/>
      <c r="AK48" s="404"/>
      <c r="AL48" s="404"/>
      <c r="AM48" s="404"/>
      <c r="AN48" s="404"/>
      <c r="AO48" s="404"/>
      <c r="AP48" s="404"/>
      <c r="AQ48" s="404"/>
      <c r="AR48" s="404"/>
      <c r="AS48" s="404"/>
      <c r="AT48" s="404"/>
      <c r="AU48" s="404"/>
      <c r="AV48" s="404"/>
      <c r="AW48" s="404"/>
      <c r="AX48" s="404"/>
      <c r="AY48" s="404"/>
      <c r="AZ48" s="404"/>
      <c r="BA48" s="404"/>
      <c r="BB48" s="404"/>
      <c r="BC48" s="404"/>
      <c r="BD48" s="404"/>
      <c r="BE48" s="404"/>
      <c r="BF48" s="404"/>
      <c r="BG48" s="404"/>
      <c r="BH48" s="404"/>
      <c r="BI48" s="404"/>
      <c r="BJ48" s="404"/>
      <c r="BK48" s="404"/>
      <c r="BL48" s="404"/>
      <c r="BM48" s="404"/>
      <c r="BN48" s="404"/>
      <c r="BO48" s="404"/>
      <c r="BP48" s="404"/>
      <c r="BQ48" s="404"/>
      <c r="BR48" s="404"/>
      <c r="BS48" s="404"/>
      <c r="BT48" s="404"/>
      <c r="BU48" s="404"/>
      <c r="BV48" s="404"/>
      <c r="BW48" s="404"/>
      <c r="BX48" s="404"/>
      <c r="BY48" s="404"/>
      <c r="BZ48" s="404"/>
      <c r="CA48" s="404"/>
      <c r="CB48" s="404"/>
      <c r="CC48" s="404"/>
      <c r="CD48" s="404"/>
      <c r="CE48" s="404"/>
      <c r="CF48" s="404"/>
      <c r="CG48" s="404"/>
      <c r="CH48" s="404"/>
      <c r="CI48" s="404"/>
      <c r="CJ48" s="404"/>
      <c r="CK48" s="404"/>
      <c r="CL48" s="404"/>
      <c r="CM48" s="404"/>
      <c r="CN48" s="404"/>
      <c r="CO48" s="404"/>
      <c r="CP48" s="404"/>
      <c r="CQ48" s="404"/>
      <c r="CR48" s="404"/>
      <c r="CS48" s="404"/>
      <c r="CT48" s="404"/>
      <c r="CU48" s="404"/>
      <c r="CV48" s="404"/>
      <c r="CW48" s="404"/>
      <c r="CX48" s="404"/>
      <c r="CY48" s="404"/>
      <c r="CZ48" s="404"/>
      <c r="DA48" s="404"/>
      <c r="DB48" s="404"/>
      <c r="DC48" s="404"/>
      <c r="DD48" s="404"/>
      <c r="DE48" s="404"/>
      <c r="DF48" s="404"/>
      <c r="DG48" s="404"/>
      <c r="DH48" s="404"/>
      <c r="DI48" s="404"/>
    </row>
    <row r="49" spans="5:113">
      <c r="E49" s="406" t="s">
        <v>211</v>
      </c>
      <c r="F49" s="406"/>
      <c r="G49" s="406"/>
      <c r="H49" s="406"/>
      <c r="I49" s="406"/>
      <c r="J49" s="406"/>
      <c r="K49" s="406"/>
      <c r="L49" s="406"/>
      <c r="M49" s="406"/>
      <c r="N49" s="406"/>
      <c r="O49" s="406"/>
      <c r="P49" s="406"/>
      <c r="Q49" s="406"/>
      <c r="R49" s="406"/>
      <c r="S49" s="406"/>
      <c r="T49" s="406"/>
      <c r="U49" s="406"/>
      <c r="V49" s="406"/>
      <c r="W49" s="406"/>
      <c r="X49" s="406"/>
      <c r="Y49" s="406"/>
      <c r="Z49" s="406"/>
      <c r="AA49" s="406"/>
      <c r="AB49" s="406"/>
      <c r="AC49" s="406"/>
      <c r="AD49" s="406"/>
      <c r="AE49" s="406"/>
      <c r="AF49" s="406"/>
      <c r="AG49" s="406"/>
      <c r="AH49" s="406"/>
      <c r="AI49" s="406"/>
      <c r="AJ49" s="406"/>
      <c r="AK49" s="406"/>
      <c r="AL49" s="406"/>
      <c r="AM49" s="406"/>
      <c r="AN49" s="406"/>
      <c r="AO49" s="406"/>
      <c r="AP49" s="406"/>
      <c r="AQ49" s="406"/>
      <c r="AR49" s="406"/>
      <c r="AS49" s="406"/>
      <c r="AT49" s="406"/>
      <c r="AU49" s="406"/>
      <c r="AV49" s="406"/>
      <c r="AW49" s="406"/>
      <c r="AX49" s="406"/>
      <c r="AY49" s="406"/>
      <c r="AZ49" s="406"/>
      <c r="BA49" s="406"/>
      <c r="BB49" s="406"/>
      <c r="BC49" s="406"/>
      <c r="BD49" s="406"/>
      <c r="BE49" s="406"/>
      <c r="BF49" s="406"/>
      <c r="BG49" s="406"/>
      <c r="BH49" s="406"/>
      <c r="BI49" s="406"/>
      <c r="BJ49" s="406"/>
      <c r="BK49" s="406"/>
      <c r="BL49" s="406"/>
      <c r="BM49" s="406"/>
      <c r="BN49" s="406"/>
      <c r="BO49" s="406"/>
      <c r="BP49" s="406"/>
      <c r="BQ49" s="406"/>
      <c r="BR49" s="406"/>
      <c r="BS49" s="406"/>
      <c r="BT49" s="406"/>
      <c r="BU49" s="406"/>
      <c r="BV49" s="406"/>
      <c r="BW49" s="406"/>
      <c r="BX49" s="406"/>
      <c r="BY49" s="406"/>
      <c r="BZ49" s="406"/>
      <c r="CA49" s="406"/>
      <c r="CB49" s="406"/>
      <c r="CC49" s="406"/>
      <c r="CD49" s="406"/>
      <c r="CE49" s="406"/>
      <c r="CF49" s="406"/>
      <c r="CG49" s="406"/>
      <c r="CH49" s="406"/>
      <c r="CI49" s="406"/>
      <c r="CJ49" s="406"/>
      <c r="CK49" s="406"/>
      <c r="CL49" s="406"/>
      <c r="CM49" s="406"/>
      <c r="CN49" s="406"/>
      <c r="CO49" s="406"/>
      <c r="CP49" s="406"/>
      <c r="CQ49" s="406"/>
      <c r="CR49" s="406"/>
      <c r="CS49" s="406"/>
      <c r="CT49" s="406"/>
      <c r="CU49" s="406"/>
      <c r="CV49" s="406"/>
      <c r="CW49" s="406"/>
      <c r="CX49" s="406"/>
      <c r="CY49" s="406"/>
      <c r="CZ49" s="406"/>
      <c r="DA49" s="406"/>
      <c r="DB49" s="406"/>
      <c r="DC49" s="406"/>
      <c r="DD49" s="406"/>
      <c r="DE49" s="406"/>
      <c r="DF49" s="406"/>
      <c r="DG49" s="406"/>
      <c r="DH49" s="406"/>
      <c r="DI49" s="406"/>
    </row>
    <row r="50" spans="5:113">
      <c r="E50" s="404" t="s">
        <v>212</v>
      </c>
      <c r="F50" s="404"/>
      <c r="G50" s="404"/>
      <c r="H50" s="404"/>
      <c r="I50" s="404"/>
      <c r="J50" s="404"/>
      <c r="K50" s="404"/>
      <c r="L50" s="404"/>
      <c r="M50" s="404"/>
      <c r="N50" s="404"/>
      <c r="O50" s="404"/>
      <c r="P50" s="404"/>
      <c r="Q50" s="404"/>
      <c r="R50" s="404"/>
      <c r="S50" s="404"/>
      <c r="T50" s="404"/>
      <c r="U50" s="404"/>
      <c r="V50" s="404"/>
      <c r="W50" s="404"/>
      <c r="X50" s="404"/>
      <c r="Y50" s="404"/>
      <c r="Z50" s="404"/>
      <c r="AA50" s="404"/>
      <c r="AB50" s="404"/>
      <c r="AC50" s="404"/>
      <c r="AD50" s="404"/>
      <c r="AE50" s="404"/>
      <c r="AF50" s="404"/>
      <c r="AG50" s="404"/>
      <c r="AH50" s="404"/>
      <c r="AI50" s="404"/>
      <c r="AJ50" s="404"/>
      <c r="AK50" s="404"/>
      <c r="AL50" s="404"/>
      <c r="AM50" s="404"/>
      <c r="AN50" s="404"/>
      <c r="AO50" s="404"/>
      <c r="AP50" s="404"/>
      <c r="AQ50" s="404"/>
      <c r="AR50" s="404"/>
      <c r="AS50" s="404"/>
      <c r="AT50" s="404"/>
      <c r="AU50" s="404"/>
      <c r="AV50" s="404"/>
      <c r="AW50" s="404"/>
      <c r="AX50" s="404"/>
      <c r="AY50" s="404"/>
      <c r="AZ50" s="404"/>
      <c r="BA50" s="404"/>
      <c r="BB50" s="404"/>
      <c r="BC50" s="404"/>
      <c r="BD50" s="404"/>
      <c r="BE50" s="404"/>
      <c r="BF50" s="404"/>
      <c r="BG50" s="404"/>
      <c r="BH50" s="404"/>
      <c r="BI50" s="404"/>
      <c r="BJ50" s="404"/>
      <c r="BK50" s="404"/>
      <c r="BL50" s="404"/>
      <c r="BM50" s="404"/>
      <c r="BN50" s="404"/>
      <c r="BO50" s="404"/>
      <c r="BP50" s="404"/>
      <c r="BQ50" s="404"/>
      <c r="BR50" s="404"/>
      <c r="BS50" s="404"/>
      <c r="BT50" s="404"/>
      <c r="BU50" s="404"/>
      <c r="BV50" s="404"/>
      <c r="BW50" s="404"/>
      <c r="BX50" s="404"/>
      <c r="BY50" s="404"/>
      <c r="BZ50" s="404"/>
      <c r="CA50" s="404"/>
      <c r="CB50" s="404"/>
      <c r="CC50" s="404"/>
      <c r="CD50" s="404"/>
      <c r="CE50" s="404"/>
      <c r="CF50" s="404"/>
      <c r="CG50" s="404"/>
      <c r="CH50" s="404"/>
      <c r="CI50" s="404"/>
      <c r="CJ50" s="404"/>
      <c r="CK50" s="404"/>
      <c r="CL50" s="404"/>
      <c r="CM50" s="404"/>
      <c r="CN50" s="404"/>
      <c r="CO50" s="404"/>
      <c r="CP50" s="404"/>
      <c r="CQ50" s="404"/>
      <c r="CR50" s="404"/>
      <c r="CS50" s="404"/>
      <c r="CT50" s="404"/>
      <c r="CU50" s="404"/>
      <c r="CV50" s="404"/>
      <c r="CW50" s="404"/>
      <c r="CX50" s="404"/>
      <c r="CY50" s="404"/>
      <c r="CZ50" s="404"/>
      <c r="DA50" s="404"/>
      <c r="DB50" s="404"/>
      <c r="DC50" s="404"/>
      <c r="DD50" s="404"/>
      <c r="DE50" s="404"/>
      <c r="DF50" s="404"/>
      <c r="DG50" s="404"/>
      <c r="DH50" s="404"/>
      <c r="DI50" s="404"/>
    </row>
    <row r="51" spans="5:113">
      <c r="E51" s="404" t="s">
        <v>213</v>
      </c>
      <c r="F51" s="404"/>
      <c r="G51" s="404"/>
      <c r="H51" s="404"/>
      <c r="I51" s="404"/>
      <c r="J51" s="404"/>
      <c r="K51" s="404"/>
      <c r="L51" s="404"/>
      <c r="M51" s="404"/>
      <c r="N51" s="404"/>
      <c r="O51" s="404"/>
      <c r="P51" s="404"/>
      <c r="Q51" s="404"/>
      <c r="R51" s="404"/>
      <c r="S51" s="404"/>
      <c r="T51" s="404"/>
      <c r="U51" s="404"/>
      <c r="V51" s="404"/>
      <c r="W51" s="404"/>
      <c r="X51" s="404"/>
      <c r="Y51" s="404"/>
      <c r="Z51" s="404"/>
      <c r="AA51" s="404"/>
      <c r="AB51" s="404"/>
      <c r="AC51" s="404"/>
      <c r="AD51" s="404"/>
      <c r="AE51" s="404"/>
      <c r="AF51" s="404"/>
      <c r="AG51" s="404"/>
      <c r="AH51" s="404"/>
      <c r="AI51" s="404"/>
      <c r="AJ51" s="404"/>
      <c r="AK51" s="404"/>
      <c r="AL51" s="404"/>
      <c r="AM51" s="404"/>
      <c r="AN51" s="404"/>
      <c r="AO51" s="404"/>
      <c r="AP51" s="404"/>
      <c r="AQ51" s="404"/>
      <c r="AR51" s="404"/>
      <c r="AS51" s="404"/>
      <c r="AT51" s="404"/>
      <c r="AU51" s="404"/>
      <c r="AV51" s="404"/>
      <c r="AW51" s="404"/>
      <c r="AX51" s="404"/>
      <c r="AY51" s="404"/>
      <c r="AZ51" s="404"/>
      <c r="BA51" s="404"/>
      <c r="BB51" s="404"/>
      <c r="BC51" s="404"/>
      <c r="BD51" s="404"/>
      <c r="BE51" s="404"/>
      <c r="BF51" s="404"/>
      <c r="BG51" s="404"/>
      <c r="BH51" s="404"/>
      <c r="BI51" s="404"/>
      <c r="BJ51" s="404"/>
      <c r="BK51" s="404"/>
      <c r="BL51" s="404"/>
      <c r="BM51" s="404"/>
      <c r="BN51" s="404"/>
      <c r="BO51" s="404"/>
      <c r="BP51" s="404"/>
      <c r="BQ51" s="404"/>
      <c r="BR51" s="404"/>
      <c r="BS51" s="404"/>
      <c r="BT51" s="404"/>
      <c r="BU51" s="404"/>
      <c r="BV51" s="404"/>
      <c r="BW51" s="404"/>
      <c r="BX51" s="404"/>
      <c r="BY51" s="404"/>
      <c r="BZ51" s="404"/>
      <c r="CA51" s="404"/>
      <c r="CB51" s="404"/>
      <c r="CC51" s="404"/>
      <c r="CD51" s="404"/>
      <c r="CE51" s="404"/>
      <c r="CF51" s="404"/>
      <c r="CG51" s="404"/>
      <c r="CH51" s="404"/>
      <c r="CI51" s="404"/>
      <c r="CJ51" s="404"/>
      <c r="CK51" s="404"/>
      <c r="CL51" s="404"/>
      <c r="CM51" s="404"/>
      <c r="CN51" s="404"/>
      <c r="CO51" s="404"/>
      <c r="CP51" s="404"/>
      <c r="CQ51" s="404"/>
      <c r="CR51" s="404"/>
      <c r="CS51" s="404"/>
      <c r="CT51" s="404"/>
      <c r="CU51" s="404"/>
      <c r="CV51" s="404"/>
      <c r="CW51" s="404"/>
      <c r="CX51" s="404"/>
      <c r="CY51" s="404"/>
      <c r="CZ51" s="404"/>
      <c r="DA51" s="404"/>
      <c r="DB51" s="404"/>
      <c r="DC51" s="404"/>
      <c r="DD51" s="404"/>
      <c r="DE51" s="404"/>
      <c r="DF51" s="404"/>
      <c r="DG51" s="404"/>
      <c r="DH51" s="404"/>
      <c r="DI51" s="404"/>
    </row>
    <row r="52" spans="5:113">
      <c r="E52" s="404" t="s">
        <v>214</v>
      </c>
      <c r="F52" s="404"/>
      <c r="G52" s="404"/>
      <c r="H52" s="404"/>
      <c r="I52" s="404"/>
      <c r="J52" s="404"/>
      <c r="K52" s="404"/>
      <c r="L52" s="404"/>
      <c r="M52" s="404"/>
      <c r="N52" s="404"/>
      <c r="O52" s="404"/>
      <c r="P52" s="404"/>
      <c r="Q52" s="404"/>
      <c r="R52" s="404"/>
      <c r="S52" s="404"/>
      <c r="T52" s="404"/>
      <c r="U52" s="404"/>
      <c r="V52" s="404"/>
      <c r="W52" s="404"/>
      <c r="X52" s="404"/>
      <c r="Y52" s="404"/>
      <c r="Z52" s="404"/>
      <c r="AA52" s="404"/>
      <c r="AB52" s="404"/>
      <c r="AC52" s="404"/>
      <c r="AD52" s="404"/>
      <c r="AE52" s="404"/>
      <c r="AF52" s="404"/>
      <c r="AG52" s="404"/>
      <c r="AH52" s="404"/>
      <c r="AI52" s="404"/>
      <c r="AJ52" s="404"/>
      <c r="AK52" s="404"/>
      <c r="AL52" s="404"/>
      <c r="AM52" s="404"/>
      <c r="AN52" s="404"/>
      <c r="AO52" s="404"/>
      <c r="AP52" s="404"/>
      <c r="AQ52" s="404"/>
      <c r="AR52" s="404"/>
      <c r="AS52" s="404"/>
      <c r="AT52" s="404"/>
      <c r="AU52" s="404"/>
      <c r="AV52" s="404"/>
      <c r="AW52" s="404"/>
      <c r="AX52" s="404"/>
      <c r="AY52" s="404"/>
      <c r="AZ52" s="404"/>
      <c r="BA52" s="404"/>
      <c r="BB52" s="404"/>
      <c r="BC52" s="404"/>
      <c r="BD52" s="404"/>
      <c r="BE52" s="404"/>
      <c r="BF52" s="404"/>
      <c r="BG52" s="404"/>
      <c r="BH52" s="404"/>
      <c r="BI52" s="404"/>
      <c r="BJ52" s="404"/>
      <c r="BK52" s="404"/>
      <c r="BL52" s="404"/>
      <c r="BM52" s="404"/>
      <c r="BN52" s="404"/>
      <c r="BO52" s="404"/>
      <c r="BP52" s="404"/>
      <c r="BQ52" s="404"/>
      <c r="BR52" s="404"/>
      <c r="BS52" s="404"/>
      <c r="BT52" s="404"/>
      <c r="BU52" s="404"/>
      <c r="BV52" s="404"/>
      <c r="BW52" s="404"/>
      <c r="BX52" s="404"/>
      <c r="BY52" s="404"/>
      <c r="BZ52" s="404"/>
      <c r="CA52" s="404"/>
      <c r="CB52" s="404"/>
      <c r="CC52" s="404"/>
      <c r="CD52" s="404"/>
      <c r="CE52" s="404"/>
      <c r="CF52" s="404"/>
      <c r="CG52" s="404"/>
      <c r="CH52" s="404"/>
      <c r="CI52" s="404"/>
      <c r="CJ52" s="404"/>
      <c r="CK52" s="404"/>
      <c r="CL52" s="404"/>
      <c r="CM52" s="404"/>
      <c r="CN52" s="404"/>
      <c r="CO52" s="404"/>
      <c r="CP52" s="404"/>
      <c r="CQ52" s="404"/>
      <c r="CR52" s="404"/>
      <c r="CS52" s="404"/>
      <c r="CT52" s="404"/>
      <c r="CU52" s="404"/>
      <c r="CV52" s="404"/>
      <c r="CW52" s="404"/>
      <c r="CX52" s="404"/>
      <c r="CY52" s="404"/>
      <c r="CZ52" s="404"/>
      <c r="DA52" s="404"/>
      <c r="DB52" s="404"/>
      <c r="DC52" s="404"/>
      <c r="DD52" s="404"/>
      <c r="DE52" s="404"/>
      <c r="DF52" s="404"/>
      <c r="DG52" s="404"/>
      <c r="DH52" s="404"/>
      <c r="DI52" s="404"/>
    </row>
    <row r="53" spans="5:113">
      <c r="E53" s="367" t="s">
        <v>595</v>
      </c>
    </row>
    <row r="54" spans="5:113"/>
    <row r="55" spans="5:113"/>
    <row r="56" spans="5:113"/>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c r="A34" s="22"/>
      <c r="B34" s="31"/>
      <c r="C34" s="1219" t="s">
        <v>565</v>
      </c>
      <c r="D34" s="1219"/>
      <c r="E34" s="1220"/>
      <c r="F34" s="32">
        <v>5.5</v>
      </c>
      <c r="G34" s="33">
        <v>7.22</v>
      </c>
      <c r="H34" s="33">
        <v>6.88</v>
      </c>
      <c r="I34" s="33">
        <v>7.01</v>
      </c>
      <c r="J34" s="34">
        <v>6.29</v>
      </c>
      <c r="K34" s="22"/>
      <c r="L34" s="22"/>
      <c r="M34" s="22"/>
      <c r="N34" s="22"/>
      <c r="O34" s="22"/>
      <c r="P34" s="22"/>
    </row>
    <row r="35" spans="1:16" ht="39" customHeight="1">
      <c r="A35" s="22"/>
      <c r="B35" s="35"/>
      <c r="C35" s="1213" t="s">
        <v>566</v>
      </c>
      <c r="D35" s="1214"/>
      <c r="E35" s="1215"/>
      <c r="F35" s="36">
        <v>0.93</v>
      </c>
      <c r="G35" s="37">
        <v>2.3199999999999998</v>
      </c>
      <c r="H35" s="37">
        <v>2.52</v>
      </c>
      <c r="I35" s="37">
        <v>2.69</v>
      </c>
      <c r="J35" s="38">
        <v>3.92</v>
      </c>
      <c r="K35" s="22"/>
      <c r="L35" s="22"/>
      <c r="M35" s="22"/>
      <c r="N35" s="22"/>
      <c r="O35" s="22"/>
      <c r="P35" s="22"/>
    </row>
    <row r="36" spans="1:16" ht="39" customHeight="1">
      <c r="A36" s="22"/>
      <c r="B36" s="35"/>
      <c r="C36" s="1213" t="s">
        <v>567</v>
      </c>
      <c r="D36" s="1214"/>
      <c r="E36" s="1215"/>
      <c r="F36" s="36" t="s">
        <v>515</v>
      </c>
      <c r="G36" s="37" t="s">
        <v>515</v>
      </c>
      <c r="H36" s="37" t="s">
        <v>515</v>
      </c>
      <c r="I36" s="37">
        <v>0.74</v>
      </c>
      <c r="J36" s="38">
        <v>1.37</v>
      </c>
      <c r="K36" s="22"/>
      <c r="L36" s="22"/>
      <c r="M36" s="22"/>
      <c r="N36" s="22"/>
      <c r="O36" s="22"/>
      <c r="P36" s="22"/>
    </row>
    <row r="37" spans="1:16" ht="39" customHeight="1">
      <c r="A37" s="22"/>
      <c r="B37" s="35"/>
      <c r="C37" s="1213" t="s">
        <v>568</v>
      </c>
      <c r="D37" s="1214"/>
      <c r="E37" s="1215"/>
      <c r="F37" s="36">
        <v>0.54</v>
      </c>
      <c r="G37" s="37">
        <v>0.61</v>
      </c>
      <c r="H37" s="37">
        <v>0.25</v>
      </c>
      <c r="I37" s="37">
        <v>0.66</v>
      </c>
      <c r="J37" s="38">
        <v>0.98</v>
      </c>
      <c r="K37" s="22"/>
      <c r="L37" s="22"/>
      <c r="M37" s="22"/>
      <c r="N37" s="22"/>
      <c r="O37" s="22"/>
      <c r="P37" s="22"/>
    </row>
    <row r="38" spans="1:16" ht="39" customHeight="1">
      <c r="A38" s="22"/>
      <c r="B38" s="35"/>
      <c r="C38" s="1213" t="s">
        <v>569</v>
      </c>
      <c r="D38" s="1214"/>
      <c r="E38" s="1215"/>
      <c r="F38" s="36">
        <v>0.01</v>
      </c>
      <c r="G38" s="37">
        <v>0.04</v>
      </c>
      <c r="H38" s="37">
        <v>0.03</v>
      </c>
      <c r="I38" s="37">
        <v>0</v>
      </c>
      <c r="J38" s="38">
        <v>0.02</v>
      </c>
      <c r="K38" s="22"/>
      <c r="L38" s="22"/>
      <c r="M38" s="22"/>
      <c r="N38" s="22"/>
      <c r="O38" s="22"/>
      <c r="P38" s="22"/>
    </row>
    <row r="39" spans="1:16" ht="39" customHeight="1">
      <c r="A39" s="22"/>
      <c r="B39" s="35"/>
      <c r="C39" s="1213" t="s">
        <v>570</v>
      </c>
      <c r="D39" s="1214"/>
      <c r="E39" s="1215"/>
      <c r="F39" s="36">
        <v>0</v>
      </c>
      <c r="G39" s="37">
        <v>0</v>
      </c>
      <c r="H39" s="37">
        <v>0</v>
      </c>
      <c r="I39" s="37">
        <v>0</v>
      </c>
      <c r="J39" s="38">
        <v>0.01</v>
      </c>
      <c r="K39" s="22"/>
      <c r="L39" s="22"/>
      <c r="M39" s="22"/>
      <c r="N39" s="22"/>
      <c r="O39" s="22"/>
      <c r="P39" s="22"/>
    </row>
    <row r="40" spans="1:16" ht="39" customHeight="1">
      <c r="A40" s="22"/>
      <c r="B40" s="35"/>
      <c r="C40" s="1213" t="s">
        <v>571</v>
      </c>
      <c r="D40" s="1214"/>
      <c r="E40" s="1215"/>
      <c r="F40" s="36">
        <v>0</v>
      </c>
      <c r="G40" s="37">
        <v>0</v>
      </c>
      <c r="H40" s="37">
        <v>0</v>
      </c>
      <c r="I40" s="37">
        <v>0</v>
      </c>
      <c r="J40" s="38">
        <v>0</v>
      </c>
      <c r="K40" s="22"/>
      <c r="L40" s="22"/>
      <c r="M40" s="22"/>
      <c r="N40" s="22"/>
      <c r="O40" s="22"/>
      <c r="P40" s="22"/>
    </row>
    <row r="41" spans="1:16" ht="39" customHeight="1">
      <c r="A41" s="22"/>
      <c r="B41" s="35"/>
      <c r="C41" s="1213" t="s">
        <v>572</v>
      </c>
      <c r="D41" s="1214"/>
      <c r="E41" s="1215"/>
      <c r="F41" s="36">
        <v>0</v>
      </c>
      <c r="G41" s="37">
        <v>0</v>
      </c>
      <c r="H41" s="37">
        <v>0</v>
      </c>
      <c r="I41" s="37">
        <v>0</v>
      </c>
      <c r="J41" s="38">
        <v>0</v>
      </c>
      <c r="K41" s="22"/>
      <c r="L41" s="22"/>
      <c r="M41" s="22"/>
      <c r="N41" s="22"/>
      <c r="O41" s="22"/>
      <c r="P41" s="22"/>
    </row>
    <row r="42" spans="1:16" ht="39" customHeight="1">
      <c r="A42" s="22"/>
      <c r="B42" s="39"/>
      <c r="C42" s="1213" t="s">
        <v>573</v>
      </c>
      <c r="D42" s="1214"/>
      <c r="E42" s="1215"/>
      <c r="F42" s="36" t="s">
        <v>515</v>
      </c>
      <c r="G42" s="37" t="s">
        <v>515</v>
      </c>
      <c r="H42" s="37" t="s">
        <v>574</v>
      </c>
      <c r="I42" s="37" t="s">
        <v>515</v>
      </c>
      <c r="J42" s="38" t="s">
        <v>515</v>
      </c>
      <c r="K42" s="22"/>
      <c r="L42" s="22"/>
      <c r="M42" s="22"/>
      <c r="N42" s="22"/>
      <c r="O42" s="22"/>
      <c r="P42" s="22"/>
    </row>
    <row r="43" spans="1:16" ht="39" customHeight="1" thickBot="1">
      <c r="A43" s="22"/>
      <c r="B43" s="40"/>
      <c r="C43" s="1216" t="s">
        <v>575</v>
      </c>
      <c r="D43" s="1217"/>
      <c r="E43" s="1218"/>
      <c r="F43" s="41">
        <v>0.14000000000000001</v>
      </c>
      <c r="G43" s="42">
        <v>0.21</v>
      </c>
      <c r="H43" s="42" t="s">
        <v>515</v>
      </c>
      <c r="I43" s="42" t="s">
        <v>515</v>
      </c>
      <c r="J43" s="43" t="s">
        <v>515</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pI7k5v3tNWOugIRBKtYKx4o/f8r7Jj7EJwFssyCyfPh5kU9nh7qsdlz2X6if9a2IkfBM3FOYHkV0Cn3p/mTpNQ==" saltValue="mRFjzauJ8vKAHAnJ9W8St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c r="A45" s="48"/>
      <c r="B45" s="1239" t="s">
        <v>11</v>
      </c>
      <c r="C45" s="1240"/>
      <c r="D45" s="58"/>
      <c r="E45" s="1245" t="s">
        <v>12</v>
      </c>
      <c r="F45" s="1245"/>
      <c r="G45" s="1245"/>
      <c r="H45" s="1245"/>
      <c r="I45" s="1245"/>
      <c r="J45" s="1246"/>
      <c r="K45" s="59">
        <v>941</v>
      </c>
      <c r="L45" s="60">
        <v>953</v>
      </c>
      <c r="M45" s="60">
        <v>1012</v>
      </c>
      <c r="N45" s="60">
        <v>1102</v>
      </c>
      <c r="O45" s="61">
        <v>1164</v>
      </c>
      <c r="P45" s="48"/>
      <c r="Q45" s="48"/>
      <c r="R45" s="48"/>
      <c r="S45" s="48"/>
      <c r="T45" s="48"/>
      <c r="U45" s="48"/>
    </row>
    <row r="46" spans="1:21" ht="30.75" customHeight="1">
      <c r="A46" s="48"/>
      <c r="B46" s="1241"/>
      <c r="C46" s="1242"/>
      <c r="D46" s="62"/>
      <c r="E46" s="1223" t="s">
        <v>13</v>
      </c>
      <c r="F46" s="1223"/>
      <c r="G46" s="1223"/>
      <c r="H46" s="1223"/>
      <c r="I46" s="1223"/>
      <c r="J46" s="1224"/>
      <c r="K46" s="63" t="s">
        <v>515</v>
      </c>
      <c r="L46" s="64" t="s">
        <v>515</v>
      </c>
      <c r="M46" s="64" t="s">
        <v>515</v>
      </c>
      <c r="N46" s="64" t="s">
        <v>515</v>
      </c>
      <c r="O46" s="65" t="s">
        <v>515</v>
      </c>
      <c r="P46" s="48"/>
      <c r="Q46" s="48"/>
      <c r="R46" s="48"/>
      <c r="S46" s="48"/>
      <c r="T46" s="48"/>
      <c r="U46" s="48"/>
    </row>
    <row r="47" spans="1:21" ht="30.75" customHeight="1">
      <c r="A47" s="48"/>
      <c r="B47" s="1241"/>
      <c r="C47" s="1242"/>
      <c r="D47" s="62"/>
      <c r="E47" s="1223" t="s">
        <v>14</v>
      </c>
      <c r="F47" s="1223"/>
      <c r="G47" s="1223"/>
      <c r="H47" s="1223"/>
      <c r="I47" s="1223"/>
      <c r="J47" s="1224"/>
      <c r="K47" s="63" t="s">
        <v>515</v>
      </c>
      <c r="L47" s="64" t="s">
        <v>515</v>
      </c>
      <c r="M47" s="64" t="s">
        <v>515</v>
      </c>
      <c r="N47" s="64" t="s">
        <v>515</v>
      </c>
      <c r="O47" s="65" t="s">
        <v>515</v>
      </c>
      <c r="P47" s="48"/>
      <c r="Q47" s="48"/>
      <c r="R47" s="48"/>
      <c r="S47" s="48"/>
      <c r="T47" s="48"/>
      <c r="U47" s="48"/>
    </row>
    <row r="48" spans="1:21" ht="30.75" customHeight="1">
      <c r="A48" s="48"/>
      <c r="B48" s="1241"/>
      <c r="C48" s="1242"/>
      <c r="D48" s="62"/>
      <c r="E48" s="1223" t="s">
        <v>15</v>
      </c>
      <c r="F48" s="1223"/>
      <c r="G48" s="1223"/>
      <c r="H48" s="1223"/>
      <c r="I48" s="1223"/>
      <c r="J48" s="1224"/>
      <c r="K48" s="63">
        <v>143</v>
      </c>
      <c r="L48" s="64">
        <v>150</v>
      </c>
      <c r="M48" s="64">
        <v>111</v>
      </c>
      <c r="N48" s="64">
        <v>129</v>
      </c>
      <c r="O48" s="65">
        <v>146</v>
      </c>
      <c r="P48" s="48"/>
      <c r="Q48" s="48"/>
      <c r="R48" s="48"/>
      <c r="S48" s="48"/>
      <c r="T48" s="48"/>
      <c r="U48" s="48"/>
    </row>
    <row r="49" spans="1:21" ht="30.75" customHeight="1">
      <c r="A49" s="48"/>
      <c r="B49" s="1241"/>
      <c r="C49" s="1242"/>
      <c r="D49" s="62"/>
      <c r="E49" s="1223" t="s">
        <v>16</v>
      </c>
      <c r="F49" s="1223"/>
      <c r="G49" s="1223"/>
      <c r="H49" s="1223"/>
      <c r="I49" s="1223"/>
      <c r="J49" s="1224"/>
      <c r="K49" s="63">
        <v>47</v>
      </c>
      <c r="L49" s="64">
        <v>47</v>
      </c>
      <c r="M49" s="64">
        <v>47</v>
      </c>
      <c r="N49" s="64">
        <v>46</v>
      </c>
      <c r="O49" s="65">
        <v>43</v>
      </c>
      <c r="P49" s="48"/>
      <c r="Q49" s="48"/>
      <c r="R49" s="48"/>
      <c r="S49" s="48"/>
      <c r="T49" s="48"/>
      <c r="U49" s="48"/>
    </row>
    <row r="50" spans="1:21" ht="30.75" customHeight="1">
      <c r="A50" s="48"/>
      <c r="B50" s="1241"/>
      <c r="C50" s="1242"/>
      <c r="D50" s="62"/>
      <c r="E50" s="1223" t="s">
        <v>17</v>
      </c>
      <c r="F50" s="1223"/>
      <c r="G50" s="1223"/>
      <c r="H50" s="1223"/>
      <c r="I50" s="1223"/>
      <c r="J50" s="1224"/>
      <c r="K50" s="63" t="s">
        <v>515</v>
      </c>
      <c r="L50" s="64">
        <v>0</v>
      </c>
      <c r="M50" s="64">
        <v>1</v>
      </c>
      <c r="N50" s="64">
        <v>1</v>
      </c>
      <c r="O50" s="65">
        <v>0</v>
      </c>
      <c r="P50" s="48"/>
      <c r="Q50" s="48"/>
      <c r="R50" s="48"/>
      <c r="S50" s="48"/>
      <c r="T50" s="48"/>
      <c r="U50" s="48"/>
    </row>
    <row r="51" spans="1:21" ht="30.75" customHeight="1">
      <c r="A51" s="48"/>
      <c r="B51" s="1243"/>
      <c r="C51" s="1244"/>
      <c r="D51" s="66"/>
      <c r="E51" s="1223" t="s">
        <v>18</v>
      </c>
      <c r="F51" s="1223"/>
      <c r="G51" s="1223"/>
      <c r="H51" s="1223"/>
      <c r="I51" s="1223"/>
      <c r="J51" s="1224"/>
      <c r="K51" s="63" t="s">
        <v>515</v>
      </c>
      <c r="L51" s="64" t="s">
        <v>515</v>
      </c>
      <c r="M51" s="64" t="s">
        <v>515</v>
      </c>
      <c r="N51" s="64" t="s">
        <v>515</v>
      </c>
      <c r="O51" s="65" t="s">
        <v>515</v>
      </c>
      <c r="P51" s="48"/>
      <c r="Q51" s="48"/>
      <c r="R51" s="48"/>
      <c r="S51" s="48"/>
      <c r="T51" s="48"/>
      <c r="U51" s="48"/>
    </row>
    <row r="52" spans="1:21" ht="30.75" customHeight="1">
      <c r="A52" s="48"/>
      <c r="B52" s="1221" t="s">
        <v>19</v>
      </c>
      <c r="C52" s="1222"/>
      <c r="D52" s="66"/>
      <c r="E52" s="1223" t="s">
        <v>20</v>
      </c>
      <c r="F52" s="1223"/>
      <c r="G52" s="1223"/>
      <c r="H52" s="1223"/>
      <c r="I52" s="1223"/>
      <c r="J52" s="1224"/>
      <c r="K52" s="63">
        <v>850</v>
      </c>
      <c r="L52" s="64">
        <v>858</v>
      </c>
      <c r="M52" s="64">
        <v>872</v>
      </c>
      <c r="N52" s="64">
        <v>922</v>
      </c>
      <c r="O52" s="65">
        <v>969</v>
      </c>
      <c r="P52" s="48"/>
      <c r="Q52" s="48"/>
      <c r="R52" s="48"/>
      <c r="S52" s="48"/>
      <c r="T52" s="48"/>
      <c r="U52" s="48"/>
    </row>
    <row r="53" spans="1:21" ht="30.75" customHeight="1" thickBot="1">
      <c r="A53" s="48"/>
      <c r="B53" s="1225" t="s">
        <v>21</v>
      </c>
      <c r="C53" s="1226"/>
      <c r="D53" s="67"/>
      <c r="E53" s="1227" t="s">
        <v>22</v>
      </c>
      <c r="F53" s="1227"/>
      <c r="G53" s="1227"/>
      <c r="H53" s="1227"/>
      <c r="I53" s="1227"/>
      <c r="J53" s="1228"/>
      <c r="K53" s="68">
        <v>281</v>
      </c>
      <c r="L53" s="69">
        <v>292</v>
      </c>
      <c r="M53" s="69">
        <v>299</v>
      </c>
      <c r="N53" s="69">
        <v>356</v>
      </c>
      <c r="O53" s="70">
        <v>384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576</v>
      </c>
      <c r="P55" s="48"/>
      <c r="Q55" s="48"/>
      <c r="R55" s="48"/>
      <c r="S55" s="48"/>
      <c r="T55" s="48"/>
      <c r="U55" s="48"/>
    </row>
    <row r="56" spans="1:21" ht="31.5" customHeight="1" thickBot="1">
      <c r="A56" s="48"/>
      <c r="B56" s="76"/>
      <c r="C56" s="77"/>
      <c r="D56" s="77"/>
      <c r="E56" s="78"/>
      <c r="F56" s="78"/>
      <c r="G56" s="78"/>
      <c r="H56" s="78"/>
      <c r="I56" s="78"/>
      <c r="J56" s="79" t="s">
        <v>2</v>
      </c>
      <c r="K56" s="80" t="s">
        <v>577</v>
      </c>
      <c r="L56" s="81" t="s">
        <v>578</v>
      </c>
      <c r="M56" s="81" t="s">
        <v>579</v>
      </c>
      <c r="N56" s="81" t="s">
        <v>580</v>
      </c>
      <c r="O56" s="82" t="s">
        <v>581</v>
      </c>
      <c r="P56" s="48"/>
      <c r="Q56" s="48"/>
      <c r="R56" s="48"/>
      <c r="S56" s="48"/>
      <c r="T56" s="48"/>
      <c r="U56" s="48"/>
    </row>
    <row r="57" spans="1:21" ht="31.5" customHeight="1">
      <c r="B57" s="1229" t="s">
        <v>25</v>
      </c>
      <c r="C57" s="1230"/>
      <c r="D57" s="1233" t="s">
        <v>26</v>
      </c>
      <c r="E57" s="1234"/>
      <c r="F57" s="1234"/>
      <c r="G57" s="1234"/>
      <c r="H57" s="1234"/>
      <c r="I57" s="1234"/>
      <c r="J57" s="1235"/>
      <c r="K57" s="83"/>
      <c r="L57" s="84"/>
      <c r="M57" s="84"/>
      <c r="N57" s="84"/>
      <c r="O57" s="85"/>
    </row>
    <row r="58" spans="1:21" ht="31.5" customHeight="1" thickBot="1">
      <c r="B58" s="1231"/>
      <c r="C58" s="1232"/>
      <c r="D58" s="1236" t="s">
        <v>27</v>
      </c>
      <c r="E58" s="1237"/>
      <c r="F58" s="1237"/>
      <c r="G58" s="1237"/>
      <c r="H58" s="1237"/>
      <c r="I58" s="1237"/>
      <c r="J58" s="1238"/>
      <c r="K58" s="86"/>
      <c r="L58" s="87"/>
      <c r="M58" s="87"/>
      <c r="N58" s="87"/>
      <c r="O58" s="88"/>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TnUabXsSiHl0R7ojaqturpvYb9VqnM0bkFldTToOLuLOKXe680RjliCU/ZShPGPhxPP7FwkoWYMHc9m1gcVuNg==" saltValue="WQS3M3x+Adhpd6d46E6pN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Normal="10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557</v>
      </c>
      <c r="J40" s="100" t="s">
        <v>558</v>
      </c>
      <c r="K40" s="100" t="s">
        <v>559</v>
      </c>
      <c r="L40" s="100" t="s">
        <v>560</v>
      </c>
      <c r="M40" s="101" t="s">
        <v>561</v>
      </c>
    </row>
    <row r="41" spans="2:13" ht="27.75" customHeight="1">
      <c r="B41" s="1259" t="s">
        <v>30</v>
      </c>
      <c r="C41" s="1260"/>
      <c r="D41" s="102"/>
      <c r="E41" s="1261" t="s">
        <v>31</v>
      </c>
      <c r="F41" s="1261"/>
      <c r="G41" s="1261"/>
      <c r="H41" s="1262"/>
      <c r="I41" s="351">
        <v>10126</v>
      </c>
      <c r="J41" s="352">
        <v>10587</v>
      </c>
      <c r="K41" s="352">
        <v>10681</v>
      </c>
      <c r="L41" s="352">
        <v>10882</v>
      </c>
      <c r="M41" s="353">
        <v>10606</v>
      </c>
    </row>
    <row r="42" spans="2:13" ht="27.75" customHeight="1">
      <c r="B42" s="1249"/>
      <c r="C42" s="1250"/>
      <c r="D42" s="103"/>
      <c r="E42" s="1253" t="s">
        <v>32</v>
      </c>
      <c r="F42" s="1253"/>
      <c r="G42" s="1253"/>
      <c r="H42" s="1254"/>
      <c r="I42" s="354" t="s">
        <v>515</v>
      </c>
      <c r="J42" s="355" t="s">
        <v>515</v>
      </c>
      <c r="K42" s="355" t="s">
        <v>515</v>
      </c>
      <c r="L42" s="355" t="s">
        <v>515</v>
      </c>
      <c r="M42" s="356" t="s">
        <v>515</v>
      </c>
    </row>
    <row r="43" spans="2:13" ht="27.75" customHeight="1">
      <c r="B43" s="1249"/>
      <c r="C43" s="1250"/>
      <c r="D43" s="103"/>
      <c r="E43" s="1253" t="s">
        <v>33</v>
      </c>
      <c r="F43" s="1253"/>
      <c r="G43" s="1253"/>
      <c r="H43" s="1254"/>
      <c r="I43" s="354">
        <v>958</v>
      </c>
      <c r="J43" s="355">
        <v>756</v>
      </c>
      <c r="K43" s="355">
        <v>409</v>
      </c>
      <c r="L43" s="355">
        <v>708</v>
      </c>
      <c r="M43" s="356">
        <v>748</v>
      </c>
    </row>
    <row r="44" spans="2:13" ht="27.75" customHeight="1">
      <c r="B44" s="1249"/>
      <c r="C44" s="1250"/>
      <c r="D44" s="103"/>
      <c r="E44" s="1253" t="s">
        <v>34</v>
      </c>
      <c r="F44" s="1253"/>
      <c r="G44" s="1253"/>
      <c r="H44" s="1254"/>
      <c r="I44" s="354">
        <v>263</v>
      </c>
      <c r="J44" s="355">
        <v>213</v>
      </c>
      <c r="K44" s="355">
        <v>165</v>
      </c>
      <c r="L44" s="355">
        <v>116</v>
      </c>
      <c r="M44" s="356">
        <v>67</v>
      </c>
    </row>
    <row r="45" spans="2:13" ht="27.75" customHeight="1">
      <c r="B45" s="1249"/>
      <c r="C45" s="1250"/>
      <c r="D45" s="103"/>
      <c r="E45" s="1253" t="s">
        <v>35</v>
      </c>
      <c r="F45" s="1253"/>
      <c r="G45" s="1253"/>
      <c r="H45" s="1254"/>
      <c r="I45" s="354">
        <v>1007</v>
      </c>
      <c r="J45" s="355">
        <v>892</v>
      </c>
      <c r="K45" s="355">
        <v>861</v>
      </c>
      <c r="L45" s="355">
        <v>841</v>
      </c>
      <c r="M45" s="356">
        <v>921</v>
      </c>
    </row>
    <row r="46" spans="2:13" ht="27.75" customHeight="1">
      <c r="B46" s="1249"/>
      <c r="C46" s="1250"/>
      <c r="D46" s="104"/>
      <c r="E46" s="1253" t="s">
        <v>36</v>
      </c>
      <c r="F46" s="1253"/>
      <c r="G46" s="1253"/>
      <c r="H46" s="1254"/>
      <c r="I46" s="354" t="s">
        <v>515</v>
      </c>
      <c r="J46" s="355" t="s">
        <v>515</v>
      </c>
      <c r="K46" s="355" t="s">
        <v>515</v>
      </c>
      <c r="L46" s="355" t="s">
        <v>515</v>
      </c>
      <c r="M46" s="356" t="s">
        <v>515</v>
      </c>
    </row>
    <row r="47" spans="2:13" ht="27.75" customHeight="1">
      <c r="B47" s="1249"/>
      <c r="C47" s="1250"/>
      <c r="D47" s="105"/>
      <c r="E47" s="1263" t="s">
        <v>37</v>
      </c>
      <c r="F47" s="1264"/>
      <c r="G47" s="1264"/>
      <c r="H47" s="1265"/>
      <c r="I47" s="354" t="s">
        <v>515</v>
      </c>
      <c r="J47" s="355" t="s">
        <v>515</v>
      </c>
      <c r="K47" s="355" t="s">
        <v>515</v>
      </c>
      <c r="L47" s="355" t="s">
        <v>515</v>
      </c>
      <c r="M47" s="356" t="s">
        <v>515</v>
      </c>
    </row>
    <row r="48" spans="2:13" ht="27.75" customHeight="1">
      <c r="B48" s="1249"/>
      <c r="C48" s="1250"/>
      <c r="D48" s="103"/>
      <c r="E48" s="1253" t="s">
        <v>38</v>
      </c>
      <c r="F48" s="1253"/>
      <c r="G48" s="1253"/>
      <c r="H48" s="1254"/>
      <c r="I48" s="354" t="s">
        <v>515</v>
      </c>
      <c r="J48" s="355" t="s">
        <v>515</v>
      </c>
      <c r="K48" s="355" t="s">
        <v>515</v>
      </c>
      <c r="L48" s="355" t="s">
        <v>515</v>
      </c>
      <c r="M48" s="356" t="s">
        <v>515</v>
      </c>
    </row>
    <row r="49" spans="2:13" ht="27.75" customHeight="1">
      <c r="B49" s="1251"/>
      <c r="C49" s="1252"/>
      <c r="D49" s="103"/>
      <c r="E49" s="1253" t="s">
        <v>39</v>
      </c>
      <c r="F49" s="1253"/>
      <c r="G49" s="1253"/>
      <c r="H49" s="1254"/>
      <c r="I49" s="354" t="s">
        <v>515</v>
      </c>
      <c r="J49" s="355" t="s">
        <v>515</v>
      </c>
      <c r="K49" s="355" t="s">
        <v>515</v>
      </c>
      <c r="L49" s="355" t="s">
        <v>515</v>
      </c>
      <c r="M49" s="356" t="s">
        <v>515</v>
      </c>
    </row>
    <row r="50" spans="2:13" ht="27.75" customHeight="1">
      <c r="B50" s="1247" t="s">
        <v>40</v>
      </c>
      <c r="C50" s="1248"/>
      <c r="D50" s="106"/>
      <c r="E50" s="1253" t="s">
        <v>41</v>
      </c>
      <c r="F50" s="1253"/>
      <c r="G50" s="1253"/>
      <c r="H50" s="1254"/>
      <c r="I50" s="354">
        <v>9114</v>
      </c>
      <c r="J50" s="355">
        <v>8928</v>
      </c>
      <c r="K50" s="355">
        <v>8851</v>
      </c>
      <c r="L50" s="355">
        <v>8448</v>
      </c>
      <c r="M50" s="356">
        <v>8543</v>
      </c>
    </row>
    <row r="51" spans="2:13" ht="27.75" customHeight="1">
      <c r="B51" s="1249"/>
      <c r="C51" s="1250"/>
      <c r="D51" s="103"/>
      <c r="E51" s="1253" t="s">
        <v>42</v>
      </c>
      <c r="F51" s="1253"/>
      <c r="G51" s="1253"/>
      <c r="H51" s="1254"/>
      <c r="I51" s="354">
        <v>310</v>
      </c>
      <c r="J51" s="355">
        <v>354</v>
      </c>
      <c r="K51" s="355">
        <v>348</v>
      </c>
      <c r="L51" s="355">
        <v>362</v>
      </c>
      <c r="M51" s="356" t="s">
        <v>515</v>
      </c>
    </row>
    <row r="52" spans="2:13" ht="27.75" customHeight="1">
      <c r="B52" s="1251"/>
      <c r="C52" s="1252"/>
      <c r="D52" s="103"/>
      <c r="E52" s="1253" t="s">
        <v>43</v>
      </c>
      <c r="F52" s="1253"/>
      <c r="G52" s="1253"/>
      <c r="H52" s="1254"/>
      <c r="I52" s="354">
        <v>8543</v>
      </c>
      <c r="J52" s="355">
        <v>8201</v>
      </c>
      <c r="K52" s="355">
        <v>8166</v>
      </c>
      <c r="L52" s="355">
        <v>8315</v>
      </c>
      <c r="M52" s="356">
        <v>8231</v>
      </c>
    </row>
    <row r="53" spans="2:13" ht="27.75" customHeight="1" thickBot="1">
      <c r="B53" s="1255" t="s">
        <v>44</v>
      </c>
      <c r="C53" s="1256"/>
      <c r="D53" s="107"/>
      <c r="E53" s="1257" t="s">
        <v>45</v>
      </c>
      <c r="F53" s="1257"/>
      <c r="G53" s="1257"/>
      <c r="H53" s="1258"/>
      <c r="I53" s="357">
        <v>-5612</v>
      </c>
      <c r="J53" s="358">
        <v>-5035</v>
      </c>
      <c r="K53" s="358">
        <v>-5249</v>
      </c>
      <c r="L53" s="358">
        <v>-4578</v>
      </c>
      <c r="M53" s="359">
        <v>-4433</v>
      </c>
    </row>
    <row r="54" spans="2:13" ht="27.75" customHeight="1">
      <c r="B54" s="108" t="s">
        <v>46</v>
      </c>
      <c r="C54" s="109"/>
      <c r="D54" s="109"/>
      <c r="E54" s="110"/>
      <c r="F54" s="110"/>
      <c r="G54" s="110"/>
      <c r="H54" s="110"/>
      <c r="I54" s="111"/>
      <c r="J54" s="111"/>
      <c r="K54" s="111"/>
      <c r="L54" s="111"/>
      <c r="M54" s="111"/>
    </row>
    <row r="55" spans="2:13"/>
  </sheetData>
  <sheetProtection algorithmName="SHA-512" hashValue="xqnWW9zMqhLzXbe+hYV/tszg3Agk/oMlC55IyOpTf7RpS5IH8+FvswvM5R2Y1VfBPgXGMNeFvBUGMwQh5Xo3tw==" saltValue="8hn38vy+aynvtgEd4Ulzl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2" t="s">
        <v>47</v>
      </c>
    </row>
    <row r="54" spans="2:8" ht="29.25" customHeight="1" thickBot="1">
      <c r="B54" s="113" t="s">
        <v>1</v>
      </c>
      <c r="C54" s="114"/>
      <c r="D54" s="114"/>
      <c r="E54" s="115" t="s">
        <v>2</v>
      </c>
      <c r="F54" s="116" t="s">
        <v>559</v>
      </c>
      <c r="G54" s="116" t="s">
        <v>560</v>
      </c>
      <c r="H54" s="117" t="s">
        <v>561</v>
      </c>
    </row>
    <row r="55" spans="2:8" ht="52.5" customHeight="1">
      <c r="B55" s="118"/>
      <c r="C55" s="1274" t="s">
        <v>48</v>
      </c>
      <c r="D55" s="1274"/>
      <c r="E55" s="1275"/>
      <c r="F55" s="119">
        <v>867</v>
      </c>
      <c r="G55" s="119">
        <v>855</v>
      </c>
      <c r="H55" s="120">
        <v>853</v>
      </c>
    </row>
    <row r="56" spans="2:8" ht="52.5" customHeight="1">
      <c r="B56" s="121"/>
      <c r="C56" s="1276" t="s">
        <v>49</v>
      </c>
      <c r="D56" s="1276"/>
      <c r="E56" s="1277"/>
      <c r="F56" s="122">
        <v>1490</v>
      </c>
      <c r="G56" s="122">
        <v>1383</v>
      </c>
      <c r="H56" s="123">
        <v>1683</v>
      </c>
    </row>
    <row r="57" spans="2:8" ht="53.25" customHeight="1">
      <c r="B57" s="121"/>
      <c r="C57" s="1278" t="s">
        <v>50</v>
      </c>
      <c r="D57" s="1278"/>
      <c r="E57" s="1279"/>
      <c r="F57" s="124">
        <v>7220</v>
      </c>
      <c r="G57" s="124">
        <v>6952</v>
      </c>
      <c r="H57" s="125">
        <v>6741</v>
      </c>
    </row>
    <row r="58" spans="2:8" ht="45.75" customHeight="1">
      <c r="B58" s="126"/>
      <c r="C58" s="1266" t="s">
        <v>590</v>
      </c>
      <c r="D58" s="1267"/>
      <c r="E58" s="1268"/>
      <c r="F58" s="127">
        <v>1872</v>
      </c>
      <c r="G58" s="127">
        <v>1824</v>
      </c>
      <c r="H58" s="128">
        <v>1800</v>
      </c>
    </row>
    <row r="59" spans="2:8" ht="45.75" customHeight="1">
      <c r="B59" s="126"/>
      <c r="C59" s="1266" t="s">
        <v>591</v>
      </c>
      <c r="D59" s="1267"/>
      <c r="E59" s="1268"/>
      <c r="F59" s="127">
        <v>1644</v>
      </c>
      <c r="G59" s="127">
        <v>1480</v>
      </c>
      <c r="H59" s="128">
        <v>1455</v>
      </c>
    </row>
    <row r="60" spans="2:8" ht="45.75" customHeight="1">
      <c r="B60" s="126"/>
      <c r="C60" s="1266" t="s">
        <v>592</v>
      </c>
      <c r="D60" s="1267"/>
      <c r="E60" s="1268"/>
      <c r="F60" s="127">
        <v>1713</v>
      </c>
      <c r="G60" s="127">
        <v>1567</v>
      </c>
      <c r="H60" s="128">
        <v>1427</v>
      </c>
    </row>
    <row r="61" spans="2:8" ht="45.75" customHeight="1">
      <c r="B61" s="126"/>
      <c r="C61" s="1266" t="s">
        <v>593</v>
      </c>
      <c r="D61" s="1267"/>
      <c r="E61" s="1268"/>
      <c r="F61" s="127">
        <v>1192</v>
      </c>
      <c r="G61" s="127">
        <v>1196</v>
      </c>
      <c r="H61" s="128">
        <v>1198</v>
      </c>
    </row>
    <row r="62" spans="2:8" ht="45.75" customHeight="1" thickBot="1">
      <c r="B62" s="129"/>
      <c r="C62" s="1269" t="s">
        <v>594</v>
      </c>
      <c r="D62" s="1270"/>
      <c r="E62" s="1271"/>
      <c r="F62" s="130">
        <v>325</v>
      </c>
      <c r="G62" s="130">
        <v>325</v>
      </c>
      <c r="H62" s="131">
        <v>325</v>
      </c>
    </row>
    <row r="63" spans="2:8" ht="52.5" customHeight="1" thickBot="1">
      <c r="B63" s="132"/>
      <c r="C63" s="1272" t="s">
        <v>51</v>
      </c>
      <c r="D63" s="1272"/>
      <c r="E63" s="1273"/>
      <c r="F63" s="133">
        <v>9577</v>
      </c>
      <c r="G63" s="133">
        <v>9190</v>
      </c>
      <c r="H63" s="134">
        <v>9278</v>
      </c>
    </row>
    <row r="64" spans="2:8"/>
  </sheetData>
  <sheetProtection algorithmName="SHA-512" hashValue="QvZfEyiJZs1EvHSM/JWzs/qSCM6++XQEV20TMtZLGmaGIn2zDz0G6nsehe/XzGI2l7EwpupcY+Knmi3LXlcP4g==" saltValue="+r+l6N20B9/KuazmJ+ffx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Normal="100" zoomScaleSheetLayoutView="55" workbookViewId="0"/>
  </sheetViews>
  <sheetFormatPr defaultColWidth="0" defaultRowHeight="13.5" customHeight="1" zeroHeight="1"/>
  <cols>
    <col min="1" max="1" width="6.375" style="370" customWidth="1"/>
    <col min="2" max="107" width="2.5" style="370" customWidth="1"/>
    <col min="108" max="108" width="6.125" style="377" customWidth="1"/>
    <col min="109" max="109" width="5.875" style="376" customWidth="1"/>
    <col min="110" max="16384" width="8.625" style="370" hidden="1"/>
  </cols>
  <sheetData>
    <row r="1" spans="1:109" ht="42.75" customHeight="1">
      <c r="A1" s="368"/>
      <c r="B1" s="369"/>
      <c r="DD1" s="370"/>
      <c r="DE1" s="370"/>
    </row>
    <row r="2" spans="1:109" ht="25.5" customHeight="1">
      <c r="A2" s="371"/>
      <c r="C2" s="371"/>
      <c r="O2" s="371"/>
      <c r="P2" s="371"/>
      <c r="Q2" s="371"/>
      <c r="R2" s="371"/>
      <c r="S2" s="371"/>
      <c r="T2" s="371"/>
      <c r="U2" s="371"/>
      <c r="V2" s="371"/>
      <c r="W2" s="371"/>
      <c r="X2" s="371"/>
      <c r="Y2" s="371"/>
      <c r="Z2" s="371"/>
      <c r="AA2" s="371"/>
      <c r="AB2" s="371"/>
      <c r="AC2" s="371"/>
      <c r="AD2" s="371"/>
      <c r="AE2" s="371"/>
      <c r="AF2" s="371"/>
      <c r="AG2" s="371"/>
      <c r="AH2" s="371"/>
      <c r="AI2" s="371"/>
      <c r="AU2" s="371"/>
      <c r="BG2" s="371"/>
      <c r="BS2" s="371"/>
      <c r="CE2" s="371"/>
      <c r="CQ2" s="371"/>
      <c r="DD2" s="370"/>
      <c r="DE2" s="370"/>
    </row>
    <row r="3" spans="1:109" ht="25.5" customHeight="1">
      <c r="A3" s="371"/>
      <c r="C3" s="371"/>
      <c r="O3" s="371"/>
      <c r="P3" s="371"/>
      <c r="Q3" s="371"/>
      <c r="R3" s="371"/>
      <c r="S3" s="371"/>
      <c r="T3" s="371"/>
      <c r="U3" s="371"/>
      <c r="V3" s="371"/>
      <c r="W3" s="371"/>
      <c r="X3" s="371"/>
      <c r="Y3" s="371"/>
      <c r="Z3" s="371"/>
      <c r="AA3" s="371"/>
      <c r="AB3" s="371"/>
      <c r="AC3" s="371"/>
      <c r="AD3" s="371"/>
      <c r="AE3" s="371"/>
      <c r="AF3" s="371"/>
      <c r="AG3" s="371"/>
      <c r="AH3" s="371"/>
      <c r="AI3" s="371"/>
      <c r="AU3" s="371"/>
      <c r="BG3" s="371"/>
      <c r="BS3" s="371"/>
      <c r="CE3" s="371"/>
      <c r="CQ3" s="371"/>
      <c r="DD3" s="370"/>
      <c r="DE3" s="370"/>
    </row>
    <row r="4" spans="1:109" s="255" customFormat="1">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c r="AJ4" s="371"/>
      <c r="AK4" s="371"/>
      <c r="AL4" s="371"/>
      <c r="AM4" s="371"/>
      <c r="AN4" s="371"/>
      <c r="AO4" s="371"/>
      <c r="AP4" s="371"/>
      <c r="AQ4" s="371"/>
      <c r="AR4" s="371"/>
      <c r="AS4" s="371"/>
      <c r="AT4" s="371"/>
      <c r="AU4" s="371"/>
      <c r="AV4" s="371"/>
      <c r="AW4" s="371"/>
      <c r="AX4" s="371"/>
      <c r="AY4" s="371"/>
      <c r="AZ4" s="371"/>
      <c r="BA4" s="371"/>
      <c r="BB4" s="371"/>
      <c r="BC4" s="371"/>
      <c r="BD4" s="371"/>
      <c r="BE4" s="371"/>
      <c r="BF4" s="371"/>
      <c r="BG4" s="371"/>
      <c r="BH4" s="371"/>
      <c r="BI4" s="371"/>
      <c r="BJ4" s="371"/>
      <c r="BK4" s="371"/>
      <c r="BL4" s="371"/>
      <c r="BM4" s="371"/>
      <c r="BN4" s="371"/>
      <c r="BO4" s="371"/>
      <c r="BP4" s="371"/>
      <c r="BQ4" s="371"/>
      <c r="BR4" s="371"/>
      <c r="BS4" s="371"/>
      <c r="BT4" s="371"/>
      <c r="BU4" s="371"/>
      <c r="BV4" s="371"/>
      <c r="BW4" s="371"/>
      <c r="BX4" s="371"/>
      <c r="BY4" s="371"/>
      <c r="BZ4" s="371"/>
      <c r="CA4" s="371"/>
      <c r="CB4" s="371"/>
      <c r="CC4" s="371"/>
      <c r="CD4" s="371"/>
      <c r="CE4" s="371"/>
      <c r="CF4" s="371"/>
      <c r="CG4" s="371"/>
      <c r="CH4" s="371"/>
      <c r="CI4" s="371"/>
      <c r="CJ4" s="371"/>
      <c r="CK4" s="371"/>
      <c r="CL4" s="371"/>
      <c r="CM4" s="371"/>
      <c r="CN4" s="371"/>
      <c r="CO4" s="371"/>
      <c r="CP4" s="371"/>
      <c r="CQ4" s="371"/>
      <c r="CR4" s="371"/>
      <c r="CS4" s="371"/>
      <c r="CT4" s="371"/>
      <c r="CU4" s="371"/>
      <c r="CV4" s="371"/>
      <c r="CW4" s="371"/>
      <c r="CX4" s="371"/>
      <c r="CY4" s="371"/>
      <c r="CZ4" s="371"/>
      <c r="DA4" s="371"/>
      <c r="DB4" s="371"/>
      <c r="DC4" s="371"/>
      <c r="DD4" s="371"/>
      <c r="DE4" s="371"/>
    </row>
    <row r="5" spans="1:109" s="255" customFormat="1">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c r="AJ5" s="371"/>
      <c r="AK5" s="371"/>
      <c r="AL5" s="371"/>
      <c r="AM5" s="371"/>
      <c r="AN5" s="371"/>
      <c r="AO5" s="371"/>
      <c r="AP5" s="371"/>
      <c r="AQ5" s="371"/>
      <c r="AR5" s="371"/>
      <c r="AS5" s="371"/>
      <c r="AT5" s="371"/>
      <c r="AU5" s="371"/>
      <c r="AV5" s="371"/>
      <c r="AW5" s="371"/>
      <c r="AX5" s="371"/>
      <c r="AY5" s="371"/>
      <c r="AZ5" s="371"/>
      <c r="BA5" s="371"/>
      <c r="BB5" s="371"/>
      <c r="BC5" s="371"/>
      <c r="BD5" s="371"/>
      <c r="BE5" s="371"/>
      <c r="BF5" s="371"/>
      <c r="BG5" s="371"/>
      <c r="BH5" s="371"/>
      <c r="BI5" s="371"/>
      <c r="BJ5" s="371"/>
      <c r="BK5" s="371"/>
      <c r="BL5" s="371"/>
      <c r="BM5" s="371"/>
      <c r="BN5" s="371"/>
      <c r="BO5" s="371"/>
      <c r="BP5" s="371"/>
      <c r="BQ5" s="371"/>
      <c r="BR5" s="371"/>
      <c r="BS5" s="371"/>
      <c r="BT5" s="371"/>
      <c r="BU5" s="371"/>
      <c r="BV5" s="371"/>
      <c r="BW5" s="371"/>
      <c r="BX5" s="371"/>
      <c r="BY5" s="371"/>
      <c r="BZ5" s="371"/>
      <c r="CA5" s="371"/>
      <c r="CB5" s="371"/>
      <c r="CC5" s="371"/>
      <c r="CD5" s="371"/>
      <c r="CE5" s="371"/>
      <c r="CF5" s="371"/>
      <c r="CG5" s="371"/>
      <c r="CH5" s="371"/>
      <c r="CI5" s="371"/>
      <c r="CJ5" s="371"/>
      <c r="CK5" s="371"/>
      <c r="CL5" s="371"/>
      <c r="CM5" s="371"/>
      <c r="CN5" s="371"/>
      <c r="CO5" s="371"/>
      <c r="CP5" s="371"/>
      <c r="CQ5" s="371"/>
      <c r="CR5" s="371"/>
      <c r="CS5" s="371"/>
      <c r="CT5" s="371"/>
      <c r="CU5" s="371"/>
      <c r="CV5" s="371"/>
      <c r="CW5" s="371"/>
      <c r="CX5" s="371"/>
      <c r="CY5" s="371"/>
      <c r="CZ5" s="371"/>
      <c r="DA5" s="371"/>
      <c r="DB5" s="371"/>
      <c r="DC5" s="371"/>
      <c r="DD5" s="371"/>
      <c r="DE5" s="371"/>
    </row>
    <row r="6" spans="1:109" s="255" customFormat="1">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c r="AJ6" s="371"/>
      <c r="AK6" s="371"/>
      <c r="AL6" s="371"/>
      <c r="AM6" s="371"/>
      <c r="AN6" s="371"/>
      <c r="AO6" s="371"/>
      <c r="AP6" s="371"/>
      <c r="AQ6" s="371"/>
      <c r="AR6" s="371"/>
      <c r="AS6" s="371"/>
      <c r="AT6" s="371"/>
      <c r="AU6" s="371"/>
      <c r="AV6" s="371"/>
      <c r="AW6" s="371"/>
      <c r="AX6" s="371"/>
      <c r="AY6" s="371"/>
      <c r="AZ6" s="371"/>
      <c r="BA6" s="371"/>
      <c r="BB6" s="371"/>
      <c r="BC6" s="371"/>
      <c r="BD6" s="371"/>
      <c r="BE6" s="371"/>
      <c r="BF6" s="371"/>
      <c r="BG6" s="371"/>
      <c r="BH6" s="371"/>
      <c r="BI6" s="371"/>
      <c r="BJ6" s="371"/>
      <c r="BK6" s="371"/>
      <c r="BL6" s="371"/>
      <c r="BM6" s="371"/>
      <c r="BN6" s="371"/>
      <c r="BO6" s="371"/>
      <c r="BP6" s="371"/>
      <c r="BQ6" s="371"/>
      <c r="BR6" s="371"/>
      <c r="BS6" s="371"/>
      <c r="BT6" s="371"/>
      <c r="BU6" s="371"/>
      <c r="BV6" s="371"/>
      <c r="BW6" s="371"/>
      <c r="BX6" s="371"/>
      <c r="BY6" s="371"/>
      <c r="BZ6" s="371"/>
      <c r="CA6" s="371"/>
      <c r="CB6" s="371"/>
      <c r="CC6" s="371"/>
      <c r="CD6" s="371"/>
      <c r="CE6" s="371"/>
      <c r="CF6" s="371"/>
      <c r="CG6" s="371"/>
      <c r="CH6" s="371"/>
      <c r="CI6" s="371"/>
      <c r="CJ6" s="371"/>
      <c r="CK6" s="371"/>
      <c r="CL6" s="371"/>
      <c r="CM6" s="371"/>
      <c r="CN6" s="371"/>
      <c r="CO6" s="371"/>
      <c r="CP6" s="371"/>
      <c r="CQ6" s="371"/>
      <c r="CR6" s="371"/>
      <c r="CS6" s="371"/>
      <c r="CT6" s="371"/>
      <c r="CU6" s="371"/>
      <c r="CV6" s="371"/>
      <c r="CW6" s="371"/>
      <c r="CX6" s="371"/>
      <c r="CY6" s="371"/>
      <c r="CZ6" s="371"/>
      <c r="DA6" s="371"/>
      <c r="DB6" s="371"/>
      <c r="DC6" s="371"/>
      <c r="DD6" s="371"/>
      <c r="DE6" s="371"/>
    </row>
    <row r="7" spans="1:109" s="255" customFormat="1">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c r="AJ7" s="371"/>
      <c r="AK7" s="371"/>
      <c r="AL7" s="371"/>
      <c r="AM7" s="371"/>
      <c r="AN7" s="371"/>
      <c r="AO7" s="371"/>
      <c r="AP7" s="371"/>
      <c r="AQ7" s="371"/>
      <c r="AR7" s="371"/>
      <c r="AS7" s="371"/>
      <c r="AT7" s="371"/>
      <c r="AU7" s="371"/>
      <c r="AV7" s="371"/>
      <c r="AW7" s="371"/>
      <c r="AX7" s="371"/>
      <c r="AY7" s="371"/>
      <c r="AZ7" s="371"/>
      <c r="BA7" s="371"/>
      <c r="BB7" s="371"/>
      <c r="BC7" s="371"/>
      <c r="BD7" s="371"/>
      <c r="BE7" s="371"/>
      <c r="BF7" s="371"/>
      <c r="BG7" s="371"/>
      <c r="BH7" s="371"/>
      <c r="BI7" s="371"/>
      <c r="BJ7" s="371"/>
      <c r="BK7" s="371"/>
      <c r="BL7" s="371"/>
      <c r="BM7" s="371"/>
      <c r="BN7" s="371"/>
      <c r="BO7" s="371"/>
      <c r="BP7" s="371"/>
      <c r="BQ7" s="371"/>
      <c r="BR7" s="371"/>
      <c r="BS7" s="371"/>
      <c r="BT7" s="371"/>
      <c r="BU7" s="371"/>
      <c r="BV7" s="371"/>
      <c r="BW7" s="371"/>
      <c r="BX7" s="371"/>
      <c r="BY7" s="371"/>
      <c r="BZ7" s="371"/>
      <c r="CA7" s="371"/>
      <c r="CB7" s="371"/>
      <c r="CC7" s="371"/>
      <c r="CD7" s="371"/>
      <c r="CE7" s="371"/>
      <c r="CF7" s="371"/>
      <c r="CG7" s="371"/>
      <c r="CH7" s="371"/>
      <c r="CI7" s="371"/>
      <c r="CJ7" s="371"/>
      <c r="CK7" s="371"/>
      <c r="CL7" s="371"/>
      <c r="CM7" s="371"/>
      <c r="CN7" s="371"/>
      <c r="CO7" s="371"/>
      <c r="CP7" s="371"/>
      <c r="CQ7" s="371"/>
      <c r="CR7" s="371"/>
      <c r="CS7" s="371"/>
      <c r="CT7" s="371"/>
      <c r="CU7" s="371"/>
      <c r="CV7" s="371"/>
      <c r="CW7" s="371"/>
      <c r="CX7" s="371"/>
      <c r="CY7" s="371"/>
      <c r="CZ7" s="371"/>
      <c r="DA7" s="371"/>
      <c r="DB7" s="371"/>
      <c r="DC7" s="371"/>
      <c r="DD7" s="371"/>
      <c r="DE7" s="371"/>
    </row>
    <row r="8" spans="1:109" s="255" customFormat="1">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c r="AJ8" s="371"/>
      <c r="AK8" s="371"/>
      <c r="AL8" s="371"/>
      <c r="AM8" s="371"/>
      <c r="AN8" s="371"/>
      <c r="AO8" s="371"/>
      <c r="AP8" s="371"/>
      <c r="AQ8" s="371"/>
      <c r="AR8" s="371"/>
      <c r="AS8" s="371"/>
      <c r="AT8" s="371"/>
      <c r="AU8" s="371"/>
      <c r="AV8" s="371"/>
      <c r="AW8" s="371"/>
      <c r="AX8" s="371"/>
      <c r="AY8" s="371"/>
      <c r="AZ8" s="371"/>
      <c r="BA8" s="371"/>
      <c r="BB8" s="371"/>
      <c r="BC8" s="371"/>
      <c r="BD8" s="371"/>
      <c r="BE8" s="371"/>
      <c r="BF8" s="371"/>
      <c r="BG8" s="371"/>
      <c r="BH8" s="371"/>
      <c r="BI8" s="371"/>
      <c r="BJ8" s="371"/>
      <c r="BK8" s="371"/>
      <c r="BL8" s="371"/>
      <c r="BM8" s="371"/>
      <c r="BN8" s="371"/>
      <c r="BO8" s="371"/>
      <c r="BP8" s="371"/>
      <c r="BQ8" s="371"/>
      <c r="BR8" s="371"/>
      <c r="BS8" s="371"/>
      <c r="BT8" s="371"/>
      <c r="BU8" s="371"/>
      <c r="BV8" s="371"/>
      <c r="BW8" s="371"/>
      <c r="BX8" s="371"/>
      <c r="BY8" s="371"/>
      <c r="BZ8" s="371"/>
      <c r="CA8" s="371"/>
      <c r="CB8" s="371"/>
      <c r="CC8" s="371"/>
      <c r="CD8" s="371"/>
      <c r="CE8" s="371"/>
      <c r="CF8" s="371"/>
      <c r="CG8" s="371"/>
      <c r="CH8" s="371"/>
      <c r="CI8" s="371"/>
      <c r="CJ8" s="371"/>
      <c r="CK8" s="371"/>
      <c r="CL8" s="371"/>
      <c r="CM8" s="371"/>
      <c r="CN8" s="371"/>
      <c r="CO8" s="371"/>
      <c r="CP8" s="371"/>
      <c r="CQ8" s="371"/>
      <c r="CR8" s="371"/>
      <c r="CS8" s="371"/>
      <c r="CT8" s="371"/>
      <c r="CU8" s="371"/>
      <c r="CV8" s="371"/>
      <c r="CW8" s="371"/>
      <c r="CX8" s="371"/>
      <c r="CY8" s="371"/>
      <c r="CZ8" s="371"/>
      <c r="DA8" s="371"/>
      <c r="DB8" s="371"/>
      <c r="DC8" s="371"/>
      <c r="DD8" s="371"/>
      <c r="DE8" s="371"/>
    </row>
    <row r="9" spans="1:109" s="255" customFormat="1">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c r="AJ9" s="371"/>
      <c r="AK9" s="371"/>
      <c r="AL9" s="371"/>
      <c r="AM9" s="371"/>
      <c r="AN9" s="371"/>
      <c r="AO9" s="371"/>
      <c r="AP9" s="371"/>
      <c r="AQ9" s="371"/>
      <c r="AR9" s="371"/>
      <c r="AS9" s="371"/>
      <c r="AT9" s="371"/>
      <c r="AU9" s="371"/>
      <c r="AV9" s="371"/>
      <c r="AW9" s="371"/>
      <c r="AX9" s="371"/>
      <c r="AY9" s="371"/>
      <c r="AZ9" s="371"/>
      <c r="BA9" s="371"/>
      <c r="BB9" s="371"/>
      <c r="BC9" s="371"/>
      <c r="BD9" s="371"/>
      <c r="BE9" s="371"/>
      <c r="BF9" s="371"/>
      <c r="BG9" s="371"/>
      <c r="BH9" s="371"/>
      <c r="BI9" s="371"/>
      <c r="BJ9" s="371"/>
      <c r="BK9" s="371"/>
      <c r="BL9" s="371"/>
      <c r="BM9" s="371"/>
      <c r="BN9" s="371"/>
      <c r="BO9" s="371"/>
      <c r="BP9" s="371"/>
      <c r="BQ9" s="371"/>
      <c r="BR9" s="371"/>
      <c r="BS9" s="371"/>
      <c r="BT9" s="371"/>
      <c r="BU9" s="371"/>
      <c r="BV9" s="371"/>
      <c r="BW9" s="371"/>
      <c r="BX9" s="371"/>
      <c r="BY9" s="371"/>
      <c r="BZ9" s="371"/>
      <c r="CA9" s="371"/>
      <c r="CB9" s="371"/>
      <c r="CC9" s="371"/>
      <c r="CD9" s="371"/>
      <c r="CE9" s="371"/>
      <c r="CF9" s="371"/>
      <c r="CG9" s="371"/>
      <c r="CH9" s="371"/>
      <c r="CI9" s="371"/>
      <c r="CJ9" s="371"/>
      <c r="CK9" s="371"/>
      <c r="CL9" s="371"/>
      <c r="CM9" s="371"/>
      <c r="CN9" s="371"/>
      <c r="CO9" s="371"/>
      <c r="CP9" s="371"/>
      <c r="CQ9" s="371"/>
      <c r="CR9" s="371"/>
      <c r="CS9" s="371"/>
      <c r="CT9" s="371"/>
      <c r="CU9" s="371"/>
      <c r="CV9" s="371"/>
      <c r="CW9" s="371"/>
      <c r="CX9" s="371"/>
      <c r="CY9" s="371"/>
      <c r="CZ9" s="371"/>
      <c r="DA9" s="371"/>
      <c r="DB9" s="371"/>
      <c r="DC9" s="371"/>
      <c r="DD9" s="371"/>
      <c r="DE9" s="371"/>
    </row>
    <row r="10" spans="1:109" s="255" customFormat="1">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J10" s="371"/>
      <c r="AK10" s="371"/>
      <c r="AL10" s="371"/>
      <c r="AM10" s="371"/>
      <c r="AN10" s="371"/>
      <c r="AO10" s="371"/>
      <c r="AP10" s="371"/>
      <c r="AQ10" s="371"/>
      <c r="AR10" s="371"/>
      <c r="AS10" s="371"/>
      <c r="AT10" s="371"/>
      <c r="AU10" s="371"/>
      <c r="AV10" s="371"/>
      <c r="AW10" s="371"/>
      <c r="AX10" s="371"/>
      <c r="AY10" s="371"/>
      <c r="AZ10" s="371"/>
      <c r="BA10" s="371"/>
      <c r="BB10" s="371"/>
      <c r="BC10" s="371"/>
      <c r="BD10" s="371"/>
      <c r="BE10" s="371"/>
      <c r="BF10" s="371"/>
      <c r="BG10" s="371"/>
      <c r="BH10" s="371"/>
      <c r="BI10" s="371"/>
      <c r="BJ10" s="371"/>
      <c r="BK10" s="371"/>
      <c r="BL10" s="371"/>
      <c r="BM10" s="371"/>
      <c r="BN10" s="371"/>
      <c r="BO10" s="371"/>
      <c r="BP10" s="371"/>
      <c r="BQ10" s="371"/>
      <c r="BR10" s="371"/>
      <c r="BS10" s="371"/>
      <c r="BT10" s="371"/>
      <c r="BU10" s="371"/>
      <c r="BV10" s="371"/>
      <c r="BW10" s="371"/>
      <c r="BX10" s="371"/>
      <c r="BY10" s="371"/>
      <c r="BZ10" s="371"/>
      <c r="CA10" s="371"/>
      <c r="CB10" s="371"/>
      <c r="CC10" s="371"/>
      <c r="CD10" s="371"/>
      <c r="CE10" s="371"/>
      <c r="CF10" s="371"/>
      <c r="CG10" s="371"/>
      <c r="CH10" s="371"/>
      <c r="CI10" s="371"/>
      <c r="CJ10" s="371"/>
      <c r="CK10" s="371"/>
      <c r="CL10" s="371"/>
      <c r="CM10" s="371"/>
      <c r="CN10" s="371"/>
      <c r="CO10" s="371"/>
      <c r="CP10" s="371"/>
      <c r="CQ10" s="371"/>
      <c r="CR10" s="371"/>
      <c r="CS10" s="371"/>
      <c r="CT10" s="371"/>
      <c r="CU10" s="371"/>
      <c r="CV10" s="371"/>
      <c r="CW10" s="371"/>
      <c r="CX10" s="371"/>
      <c r="CY10" s="371"/>
      <c r="CZ10" s="371"/>
      <c r="DA10" s="371"/>
      <c r="DB10" s="371"/>
      <c r="DC10" s="371"/>
      <c r="DD10" s="371"/>
      <c r="DE10" s="371"/>
    </row>
    <row r="11" spans="1:109" s="255" customFormat="1">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c r="AJ11" s="371"/>
      <c r="AK11" s="371"/>
      <c r="AL11" s="371"/>
      <c r="AM11" s="371"/>
      <c r="AN11" s="371"/>
      <c r="AO11" s="371"/>
      <c r="AP11" s="371"/>
      <c r="AQ11" s="371"/>
      <c r="AR11" s="371"/>
      <c r="AS11" s="371"/>
      <c r="AT11" s="371"/>
      <c r="AU11" s="371"/>
      <c r="AV11" s="371"/>
      <c r="AW11" s="371"/>
      <c r="AX11" s="371"/>
      <c r="AY11" s="371"/>
      <c r="AZ11" s="371"/>
      <c r="BA11" s="371"/>
      <c r="BB11" s="371"/>
      <c r="BC11" s="371"/>
      <c r="BD11" s="371"/>
      <c r="BE11" s="371"/>
      <c r="BF11" s="371"/>
      <c r="BG11" s="371"/>
      <c r="BH11" s="371"/>
      <c r="BI11" s="371"/>
      <c r="BJ11" s="371"/>
      <c r="BK11" s="371"/>
      <c r="BL11" s="371"/>
      <c r="BM11" s="371"/>
      <c r="BN11" s="371"/>
      <c r="BO11" s="371"/>
      <c r="BP11" s="371"/>
      <c r="BQ11" s="371"/>
      <c r="BR11" s="371"/>
      <c r="BS11" s="371"/>
      <c r="BT11" s="371"/>
      <c r="BU11" s="371"/>
      <c r="BV11" s="371"/>
      <c r="BW11" s="371"/>
      <c r="BX11" s="371"/>
      <c r="BY11" s="371"/>
      <c r="BZ11" s="371"/>
      <c r="CA11" s="371"/>
      <c r="CB11" s="371"/>
      <c r="CC11" s="371"/>
      <c r="CD11" s="371"/>
      <c r="CE11" s="371"/>
      <c r="CF11" s="371"/>
      <c r="CG11" s="371"/>
      <c r="CH11" s="371"/>
      <c r="CI11" s="371"/>
      <c r="CJ11" s="371"/>
      <c r="CK11" s="371"/>
      <c r="CL11" s="371"/>
      <c r="CM11" s="371"/>
      <c r="CN11" s="371"/>
      <c r="CO11" s="371"/>
      <c r="CP11" s="371"/>
      <c r="CQ11" s="371"/>
      <c r="CR11" s="371"/>
      <c r="CS11" s="371"/>
      <c r="CT11" s="371"/>
      <c r="CU11" s="371"/>
      <c r="CV11" s="371"/>
      <c r="CW11" s="371"/>
      <c r="CX11" s="371"/>
      <c r="CY11" s="371"/>
      <c r="CZ11" s="371"/>
      <c r="DA11" s="371"/>
      <c r="DB11" s="371"/>
      <c r="DC11" s="371"/>
      <c r="DD11" s="371"/>
      <c r="DE11" s="371"/>
    </row>
    <row r="12" spans="1:109" s="255" customFormat="1">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J12" s="371"/>
      <c r="AK12" s="371"/>
      <c r="AL12" s="371"/>
      <c r="AM12" s="371"/>
      <c r="AN12" s="371"/>
      <c r="AO12" s="371"/>
      <c r="AP12" s="371"/>
      <c r="AQ12" s="371"/>
      <c r="AR12" s="371"/>
      <c r="AS12" s="371"/>
      <c r="AT12" s="371"/>
      <c r="AU12" s="371"/>
      <c r="AV12" s="371"/>
      <c r="AW12" s="371"/>
      <c r="AX12" s="371"/>
      <c r="AY12" s="371"/>
      <c r="AZ12" s="371"/>
      <c r="BA12" s="371"/>
      <c r="BB12" s="371"/>
      <c r="BC12" s="371"/>
      <c r="BD12" s="371"/>
      <c r="BE12" s="371"/>
      <c r="BF12" s="371"/>
      <c r="BG12" s="371"/>
      <c r="BH12" s="371"/>
      <c r="BI12" s="371"/>
      <c r="BJ12" s="371"/>
      <c r="BK12" s="371"/>
      <c r="BL12" s="371"/>
      <c r="BM12" s="371"/>
      <c r="BN12" s="371"/>
      <c r="BO12" s="371"/>
      <c r="BP12" s="371"/>
      <c r="BQ12" s="371"/>
      <c r="BR12" s="371"/>
      <c r="BS12" s="371"/>
      <c r="BT12" s="371"/>
      <c r="BU12" s="371"/>
      <c r="BV12" s="371"/>
      <c r="BW12" s="371"/>
      <c r="BX12" s="371"/>
      <c r="BY12" s="371"/>
      <c r="BZ12" s="371"/>
      <c r="CA12" s="371"/>
      <c r="CB12" s="371"/>
      <c r="CC12" s="371"/>
      <c r="CD12" s="371"/>
      <c r="CE12" s="371"/>
      <c r="CF12" s="371"/>
      <c r="CG12" s="371"/>
      <c r="CH12" s="371"/>
      <c r="CI12" s="371"/>
      <c r="CJ12" s="371"/>
      <c r="CK12" s="371"/>
      <c r="CL12" s="371"/>
      <c r="CM12" s="371"/>
      <c r="CN12" s="371"/>
      <c r="CO12" s="371"/>
      <c r="CP12" s="371"/>
      <c r="CQ12" s="371"/>
      <c r="CR12" s="371"/>
      <c r="CS12" s="371"/>
      <c r="CT12" s="371"/>
      <c r="CU12" s="371"/>
      <c r="CV12" s="371"/>
      <c r="CW12" s="371"/>
      <c r="CX12" s="371"/>
      <c r="CY12" s="371"/>
      <c r="CZ12" s="371"/>
      <c r="DA12" s="371"/>
      <c r="DB12" s="371"/>
      <c r="DC12" s="371"/>
      <c r="DD12" s="371"/>
      <c r="DE12" s="371"/>
    </row>
    <row r="13" spans="1:109" s="255" customFormat="1">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c r="AJ13" s="371"/>
      <c r="AK13" s="371"/>
      <c r="AL13" s="371"/>
      <c r="AM13" s="371"/>
      <c r="AN13" s="371"/>
      <c r="AO13" s="371"/>
      <c r="AP13" s="371"/>
      <c r="AQ13" s="371"/>
      <c r="AR13" s="371"/>
      <c r="AS13" s="371"/>
      <c r="AT13" s="371"/>
      <c r="AU13" s="371"/>
      <c r="AV13" s="371"/>
      <c r="AW13" s="371"/>
      <c r="AX13" s="371"/>
      <c r="AY13" s="371"/>
      <c r="AZ13" s="371"/>
      <c r="BA13" s="371"/>
      <c r="BB13" s="371"/>
      <c r="BC13" s="371"/>
      <c r="BD13" s="371"/>
      <c r="BE13" s="371"/>
      <c r="BF13" s="371"/>
      <c r="BG13" s="371"/>
      <c r="BH13" s="371"/>
      <c r="BI13" s="371"/>
      <c r="BJ13" s="371"/>
      <c r="BK13" s="371"/>
      <c r="BL13" s="371"/>
      <c r="BM13" s="371"/>
      <c r="BN13" s="371"/>
      <c r="BO13" s="371"/>
      <c r="BP13" s="371"/>
      <c r="BQ13" s="371"/>
      <c r="BR13" s="371"/>
      <c r="BS13" s="371"/>
      <c r="BT13" s="371"/>
      <c r="BU13" s="371"/>
      <c r="BV13" s="371"/>
      <c r="BW13" s="371"/>
      <c r="BX13" s="371"/>
      <c r="BY13" s="371"/>
      <c r="BZ13" s="371"/>
      <c r="CA13" s="371"/>
      <c r="CB13" s="371"/>
      <c r="CC13" s="371"/>
      <c r="CD13" s="371"/>
      <c r="CE13" s="371"/>
      <c r="CF13" s="371"/>
      <c r="CG13" s="371"/>
      <c r="CH13" s="371"/>
      <c r="CI13" s="371"/>
      <c r="CJ13" s="371"/>
      <c r="CK13" s="371"/>
      <c r="CL13" s="371"/>
      <c r="CM13" s="371"/>
      <c r="CN13" s="371"/>
      <c r="CO13" s="371"/>
      <c r="CP13" s="371"/>
      <c r="CQ13" s="371"/>
      <c r="CR13" s="371"/>
      <c r="CS13" s="371"/>
      <c r="CT13" s="371"/>
      <c r="CU13" s="371"/>
      <c r="CV13" s="371"/>
      <c r="CW13" s="371"/>
      <c r="CX13" s="371"/>
      <c r="CY13" s="371"/>
      <c r="CZ13" s="371"/>
      <c r="DA13" s="371"/>
      <c r="DB13" s="371"/>
      <c r="DC13" s="371"/>
      <c r="DD13" s="371"/>
      <c r="DE13" s="371"/>
    </row>
    <row r="14" spans="1:109" s="255" customFormat="1">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c r="AJ14" s="371"/>
      <c r="AK14" s="371"/>
      <c r="AL14" s="371"/>
      <c r="AM14" s="371"/>
      <c r="AN14" s="371"/>
      <c r="AO14" s="371"/>
      <c r="AP14" s="371"/>
      <c r="AQ14" s="371"/>
      <c r="AR14" s="371"/>
      <c r="AS14" s="371"/>
      <c r="AT14" s="371"/>
      <c r="AU14" s="371"/>
      <c r="AV14" s="371"/>
      <c r="AW14" s="371"/>
      <c r="AX14" s="371"/>
      <c r="AY14" s="371"/>
      <c r="AZ14" s="371"/>
      <c r="BA14" s="371"/>
      <c r="BB14" s="371"/>
      <c r="BC14" s="371"/>
      <c r="BD14" s="371"/>
      <c r="BE14" s="371"/>
      <c r="BF14" s="371"/>
      <c r="BG14" s="371"/>
      <c r="BH14" s="371"/>
      <c r="BI14" s="371"/>
      <c r="BJ14" s="371"/>
      <c r="BK14" s="371"/>
      <c r="BL14" s="371"/>
      <c r="BM14" s="371"/>
      <c r="BN14" s="371"/>
      <c r="BO14" s="371"/>
      <c r="BP14" s="371"/>
      <c r="BQ14" s="371"/>
      <c r="BR14" s="371"/>
      <c r="BS14" s="371"/>
      <c r="BT14" s="371"/>
      <c r="BU14" s="371"/>
      <c r="BV14" s="371"/>
      <c r="BW14" s="371"/>
      <c r="BX14" s="371"/>
      <c r="BY14" s="371"/>
      <c r="BZ14" s="371"/>
      <c r="CA14" s="371"/>
      <c r="CB14" s="371"/>
      <c r="CC14" s="371"/>
      <c r="CD14" s="371"/>
      <c r="CE14" s="371"/>
      <c r="CF14" s="371"/>
      <c r="CG14" s="371"/>
      <c r="CH14" s="371"/>
      <c r="CI14" s="371"/>
      <c r="CJ14" s="371"/>
      <c r="CK14" s="371"/>
      <c r="CL14" s="371"/>
      <c r="CM14" s="371"/>
      <c r="CN14" s="371"/>
      <c r="CO14" s="371"/>
      <c r="CP14" s="371"/>
      <c r="CQ14" s="371"/>
      <c r="CR14" s="371"/>
      <c r="CS14" s="371"/>
      <c r="CT14" s="371"/>
      <c r="CU14" s="371"/>
      <c r="CV14" s="371"/>
      <c r="CW14" s="371"/>
      <c r="CX14" s="371"/>
      <c r="CY14" s="371"/>
      <c r="CZ14" s="371"/>
      <c r="DA14" s="371"/>
      <c r="DB14" s="371"/>
      <c r="DC14" s="371"/>
      <c r="DD14" s="371"/>
      <c r="DE14" s="371"/>
    </row>
    <row r="15" spans="1:109" s="255" customFormat="1">
      <c r="A15" s="370"/>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c r="AJ15" s="371"/>
      <c r="AK15" s="371"/>
      <c r="AL15" s="371"/>
      <c r="AM15" s="371"/>
      <c r="AN15" s="371"/>
      <c r="AO15" s="371"/>
      <c r="AP15" s="371"/>
      <c r="AQ15" s="371"/>
      <c r="AR15" s="371"/>
      <c r="AS15" s="371"/>
      <c r="AT15" s="371"/>
      <c r="AU15" s="371"/>
      <c r="AV15" s="371"/>
      <c r="AW15" s="371"/>
      <c r="AX15" s="371"/>
      <c r="AY15" s="371"/>
      <c r="AZ15" s="371"/>
      <c r="BA15" s="371"/>
      <c r="BB15" s="371"/>
      <c r="BC15" s="371"/>
      <c r="BD15" s="371"/>
      <c r="BE15" s="371"/>
      <c r="BF15" s="371"/>
      <c r="BG15" s="371"/>
      <c r="BH15" s="371"/>
      <c r="BI15" s="371"/>
      <c r="BJ15" s="371"/>
      <c r="BK15" s="371"/>
      <c r="BL15" s="371"/>
      <c r="BM15" s="371"/>
      <c r="BN15" s="371"/>
      <c r="BO15" s="371"/>
      <c r="BP15" s="371"/>
      <c r="BQ15" s="371"/>
      <c r="BR15" s="371"/>
      <c r="BS15" s="371"/>
      <c r="BT15" s="371"/>
      <c r="BU15" s="371"/>
      <c r="BV15" s="371"/>
      <c r="BW15" s="371"/>
      <c r="BX15" s="371"/>
      <c r="BY15" s="371"/>
      <c r="BZ15" s="371"/>
      <c r="CA15" s="371"/>
      <c r="CB15" s="371"/>
      <c r="CC15" s="371"/>
      <c r="CD15" s="371"/>
      <c r="CE15" s="371"/>
      <c r="CF15" s="371"/>
      <c r="CG15" s="371"/>
      <c r="CH15" s="371"/>
      <c r="CI15" s="371"/>
      <c r="CJ15" s="371"/>
      <c r="CK15" s="371"/>
      <c r="CL15" s="371"/>
      <c r="CM15" s="371"/>
      <c r="CN15" s="371"/>
      <c r="CO15" s="371"/>
      <c r="CP15" s="371"/>
      <c r="CQ15" s="371"/>
      <c r="CR15" s="371"/>
      <c r="CS15" s="371"/>
      <c r="CT15" s="371"/>
      <c r="CU15" s="371"/>
      <c r="CV15" s="371"/>
      <c r="CW15" s="371"/>
      <c r="CX15" s="371"/>
      <c r="CY15" s="371"/>
      <c r="CZ15" s="371"/>
      <c r="DA15" s="371"/>
      <c r="DB15" s="371"/>
      <c r="DC15" s="371"/>
      <c r="DD15" s="371"/>
      <c r="DE15" s="371"/>
    </row>
    <row r="16" spans="1:109" s="255" customFormat="1">
      <c r="A16" s="370"/>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c r="AJ16" s="371"/>
      <c r="AK16" s="371"/>
      <c r="AL16" s="371"/>
      <c r="AM16" s="371"/>
      <c r="AN16" s="371"/>
      <c r="AO16" s="371"/>
      <c r="AP16" s="371"/>
      <c r="AQ16" s="371"/>
      <c r="AR16" s="371"/>
      <c r="AS16" s="371"/>
      <c r="AT16" s="371"/>
      <c r="AU16" s="371"/>
      <c r="AV16" s="371"/>
      <c r="AW16" s="371"/>
      <c r="AX16" s="371"/>
      <c r="AY16" s="371"/>
      <c r="AZ16" s="371"/>
      <c r="BA16" s="371"/>
      <c r="BB16" s="371"/>
      <c r="BC16" s="371"/>
      <c r="BD16" s="371"/>
      <c r="BE16" s="371"/>
      <c r="BF16" s="371"/>
      <c r="BG16" s="371"/>
      <c r="BH16" s="371"/>
      <c r="BI16" s="371"/>
      <c r="BJ16" s="371"/>
      <c r="BK16" s="371"/>
      <c r="BL16" s="371"/>
      <c r="BM16" s="371"/>
      <c r="BN16" s="371"/>
      <c r="BO16" s="371"/>
      <c r="BP16" s="371"/>
      <c r="BQ16" s="371"/>
      <c r="BR16" s="371"/>
      <c r="BS16" s="371"/>
      <c r="BT16" s="371"/>
      <c r="BU16" s="371"/>
      <c r="BV16" s="371"/>
      <c r="BW16" s="371"/>
      <c r="BX16" s="371"/>
      <c r="BY16" s="371"/>
      <c r="BZ16" s="371"/>
      <c r="CA16" s="371"/>
      <c r="CB16" s="371"/>
      <c r="CC16" s="371"/>
      <c r="CD16" s="371"/>
      <c r="CE16" s="371"/>
      <c r="CF16" s="371"/>
      <c r="CG16" s="371"/>
      <c r="CH16" s="371"/>
      <c r="CI16" s="371"/>
      <c r="CJ16" s="371"/>
      <c r="CK16" s="371"/>
      <c r="CL16" s="371"/>
      <c r="CM16" s="371"/>
      <c r="CN16" s="371"/>
      <c r="CO16" s="371"/>
      <c r="CP16" s="371"/>
      <c r="CQ16" s="371"/>
      <c r="CR16" s="371"/>
      <c r="CS16" s="371"/>
      <c r="CT16" s="371"/>
      <c r="CU16" s="371"/>
      <c r="CV16" s="371"/>
      <c r="CW16" s="371"/>
      <c r="CX16" s="371"/>
      <c r="CY16" s="371"/>
      <c r="CZ16" s="371"/>
      <c r="DA16" s="371"/>
      <c r="DB16" s="371"/>
      <c r="DC16" s="371"/>
      <c r="DD16" s="371"/>
      <c r="DE16" s="371"/>
    </row>
    <row r="17" spans="1:109" s="255" customFormat="1">
      <c r="A17" s="370"/>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c r="AJ17" s="371"/>
      <c r="AK17" s="371"/>
      <c r="AL17" s="371"/>
      <c r="AM17" s="371"/>
      <c r="AN17" s="371"/>
      <c r="AO17" s="371"/>
      <c r="AP17" s="371"/>
      <c r="AQ17" s="371"/>
      <c r="AR17" s="371"/>
      <c r="AS17" s="371"/>
      <c r="AT17" s="371"/>
      <c r="AU17" s="371"/>
      <c r="AV17" s="371"/>
      <c r="AW17" s="371"/>
      <c r="AX17" s="371"/>
      <c r="AY17" s="371"/>
      <c r="AZ17" s="371"/>
      <c r="BA17" s="371"/>
      <c r="BB17" s="371"/>
      <c r="BC17" s="371"/>
      <c r="BD17" s="371"/>
      <c r="BE17" s="371"/>
      <c r="BF17" s="371"/>
      <c r="BG17" s="371"/>
      <c r="BH17" s="371"/>
      <c r="BI17" s="371"/>
      <c r="BJ17" s="371"/>
      <c r="BK17" s="371"/>
      <c r="BL17" s="371"/>
      <c r="BM17" s="371"/>
      <c r="BN17" s="371"/>
      <c r="BO17" s="371"/>
      <c r="BP17" s="371"/>
      <c r="BQ17" s="371"/>
      <c r="BR17" s="371"/>
      <c r="BS17" s="371"/>
      <c r="BT17" s="371"/>
      <c r="BU17" s="371"/>
      <c r="BV17" s="371"/>
      <c r="BW17" s="371"/>
      <c r="BX17" s="371"/>
      <c r="BY17" s="371"/>
      <c r="BZ17" s="371"/>
      <c r="CA17" s="371"/>
      <c r="CB17" s="371"/>
      <c r="CC17" s="371"/>
      <c r="CD17" s="371"/>
      <c r="CE17" s="371"/>
      <c r="CF17" s="371"/>
      <c r="CG17" s="371"/>
      <c r="CH17" s="371"/>
      <c r="CI17" s="371"/>
      <c r="CJ17" s="371"/>
      <c r="CK17" s="371"/>
      <c r="CL17" s="371"/>
      <c r="CM17" s="371"/>
      <c r="CN17" s="371"/>
      <c r="CO17" s="371"/>
      <c r="CP17" s="371"/>
      <c r="CQ17" s="371"/>
      <c r="CR17" s="371"/>
      <c r="CS17" s="371"/>
      <c r="CT17" s="371"/>
      <c r="CU17" s="371"/>
      <c r="CV17" s="371"/>
      <c r="CW17" s="371"/>
      <c r="CX17" s="371"/>
      <c r="CY17" s="371"/>
      <c r="CZ17" s="371"/>
      <c r="DA17" s="371"/>
      <c r="DB17" s="371"/>
      <c r="DC17" s="371"/>
      <c r="DD17" s="371"/>
      <c r="DE17" s="371"/>
    </row>
    <row r="18" spans="1:109" s="255" customFormat="1">
      <c r="A18" s="370"/>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c r="AJ18" s="371"/>
      <c r="AK18" s="371"/>
      <c r="AL18" s="371"/>
      <c r="AM18" s="371"/>
      <c r="AN18" s="371"/>
      <c r="AO18" s="371"/>
      <c r="AP18" s="371"/>
      <c r="AQ18" s="371"/>
      <c r="AR18" s="371"/>
      <c r="AS18" s="371"/>
      <c r="AT18" s="371"/>
      <c r="AU18" s="371"/>
      <c r="AV18" s="371"/>
      <c r="AW18" s="371"/>
      <c r="AX18" s="371"/>
      <c r="AY18" s="371"/>
      <c r="AZ18" s="371"/>
      <c r="BA18" s="371"/>
      <c r="BB18" s="371"/>
      <c r="BC18" s="371"/>
      <c r="BD18" s="371"/>
      <c r="BE18" s="371"/>
      <c r="BF18" s="371"/>
      <c r="BG18" s="371"/>
      <c r="BH18" s="371"/>
      <c r="BI18" s="371"/>
      <c r="BJ18" s="371"/>
      <c r="BK18" s="371"/>
      <c r="BL18" s="371"/>
      <c r="BM18" s="371"/>
      <c r="BN18" s="371"/>
      <c r="BO18" s="371"/>
      <c r="BP18" s="371"/>
      <c r="BQ18" s="371"/>
      <c r="BR18" s="371"/>
      <c r="BS18" s="371"/>
      <c r="BT18" s="371"/>
      <c r="BU18" s="371"/>
      <c r="BV18" s="371"/>
      <c r="BW18" s="371"/>
      <c r="BX18" s="371"/>
      <c r="BY18" s="371"/>
      <c r="BZ18" s="371"/>
      <c r="CA18" s="371"/>
      <c r="CB18" s="371"/>
      <c r="CC18" s="371"/>
      <c r="CD18" s="371"/>
      <c r="CE18" s="371"/>
      <c r="CF18" s="371"/>
      <c r="CG18" s="371"/>
      <c r="CH18" s="371"/>
      <c r="CI18" s="371"/>
      <c r="CJ18" s="371"/>
      <c r="CK18" s="371"/>
      <c r="CL18" s="371"/>
      <c r="CM18" s="371"/>
      <c r="CN18" s="371"/>
      <c r="CO18" s="371"/>
      <c r="CP18" s="371"/>
      <c r="CQ18" s="371"/>
      <c r="CR18" s="371"/>
      <c r="CS18" s="371"/>
      <c r="CT18" s="371"/>
      <c r="CU18" s="371"/>
      <c r="CV18" s="371"/>
      <c r="CW18" s="371"/>
      <c r="CX18" s="371"/>
      <c r="CY18" s="371"/>
      <c r="CZ18" s="371"/>
      <c r="DA18" s="371"/>
      <c r="DB18" s="371"/>
      <c r="DC18" s="371"/>
      <c r="DD18" s="371"/>
      <c r="DE18" s="371"/>
    </row>
    <row r="19" spans="1:109">
      <c r="DD19" s="370"/>
      <c r="DE19" s="370"/>
    </row>
    <row r="20" spans="1:109">
      <c r="DD20" s="370"/>
      <c r="DE20" s="370"/>
    </row>
    <row r="21" spans="1:109" ht="17.25" customHeight="1">
      <c r="B21" s="372"/>
      <c r="C21" s="373"/>
      <c r="D21" s="373"/>
      <c r="E21" s="373"/>
      <c r="F21" s="373"/>
      <c r="G21" s="373"/>
      <c r="H21" s="373"/>
      <c r="I21" s="373"/>
      <c r="J21" s="373"/>
      <c r="K21" s="373"/>
      <c r="L21" s="373"/>
      <c r="M21" s="373"/>
      <c r="N21" s="374"/>
      <c r="O21" s="373"/>
      <c r="P21" s="373"/>
      <c r="Q21" s="373"/>
      <c r="R21" s="373"/>
      <c r="S21" s="373"/>
      <c r="T21" s="373"/>
      <c r="U21" s="373"/>
      <c r="V21" s="373"/>
      <c r="W21" s="373"/>
      <c r="X21" s="373"/>
      <c r="Y21" s="373"/>
      <c r="Z21" s="373"/>
      <c r="AA21" s="373"/>
      <c r="AB21" s="373"/>
      <c r="AC21" s="373"/>
      <c r="AD21" s="373"/>
      <c r="AE21" s="373"/>
      <c r="AF21" s="373"/>
      <c r="AG21" s="373"/>
      <c r="AH21" s="373"/>
      <c r="AI21" s="373"/>
      <c r="AJ21" s="373"/>
      <c r="AK21" s="373"/>
      <c r="AL21" s="373"/>
      <c r="AM21" s="373"/>
      <c r="AN21" s="373"/>
      <c r="AO21" s="373"/>
      <c r="AP21" s="373"/>
      <c r="AQ21" s="373"/>
      <c r="AR21" s="373"/>
      <c r="AS21" s="373"/>
      <c r="AT21" s="374"/>
      <c r="AU21" s="373"/>
      <c r="AV21" s="373"/>
      <c r="AW21" s="373"/>
      <c r="AX21" s="373"/>
      <c r="AY21" s="373"/>
      <c r="AZ21" s="373"/>
      <c r="BA21" s="373"/>
      <c r="BB21" s="373"/>
      <c r="BC21" s="373"/>
      <c r="BD21" s="373"/>
      <c r="BE21" s="373"/>
      <c r="BF21" s="374"/>
      <c r="BG21" s="373"/>
      <c r="BH21" s="373"/>
      <c r="BI21" s="373"/>
      <c r="BJ21" s="373"/>
      <c r="BK21" s="373"/>
      <c r="BL21" s="373"/>
      <c r="BM21" s="373"/>
      <c r="BN21" s="373"/>
      <c r="BO21" s="373"/>
      <c r="BP21" s="373"/>
      <c r="BQ21" s="373"/>
      <c r="BR21" s="374"/>
      <c r="BS21" s="373"/>
      <c r="BT21" s="373"/>
      <c r="BU21" s="373"/>
      <c r="BV21" s="373"/>
      <c r="BW21" s="373"/>
      <c r="BX21" s="373"/>
      <c r="BY21" s="373"/>
      <c r="BZ21" s="373"/>
      <c r="CA21" s="373"/>
      <c r="CB21" s="373"/>
      <c r="CC21" s="373"/>
      <c r="CD21" s="374"/>
      <c r="CE21" s="373"/>
      <c r="CF21" s="373"/>
      <c r="CG21" s="373"/>
      <c r="CH21" s="373"/>
      <c r="CI21" s="373"/>
      <c r="CJ21" s="373"/>
      <c r="CK21" s="373"/>
      <c r="CL21" s="373"/>
      <c r="CM21" s="373"/>
      <c r="CN21" s="373"/>
      <c r="CO21" s="373"/>
      <c r="CP21" s="374"/>
      <c r="CQ21" s="373"/>
      <c r="CR21" s="373"/>
      <c r="CS21" s="373"/>
      <c r="CT21" s="373"/>
      <c r="CU21" s="373"/>
      <c r="CV21" s="373"/>
      <c r="CW21" s="373"/>
      <c r="CX21" s="373"/>
      <c r="CY21" s="373"/>
      <c r="CZ21" s="373"/>
      <c r="DA21" s="373"/>
      <c r="DB21" s="374"/>
      <c r="DC21" s="373"/>
      <c r="DD21" s="375"/>
      <c r="DE21" s="370"/>
    </row>
    <row r="22" spans="1:109" ht="17.25" customHeight="1">
      <c r="B22" s="376"/>
    </row>
    <row r="23" spans="1:109">
      <c r="B23" s="376"/>
    </row>
    <row r="24" spans="1:109">
      <c r="B24" s="376"/>
    </row>
    <row r="25" spans="1:109">
      <c r="B25" s="376"/>
    </row>
    <row r="26" spans="1:109">
      <c r="B26" s="376"/>
    </row>
    <row r="27" spans="1:109">
      <c r="B27" s="376"/>
    </row>
    <row r="28" spans="1:109">
      <c r="B28" s="376"/>
    </row>
    <row r="29" spans="1:109">
      <c r="B29" s="376"/>
    </row>
    <row r="30" spans="1:109">
      <c r="B30" s="376"/>
    </row>
    <row r="31" spans="1:109">
      <c r="B31" s="376"/>
    </row>
    <row r="32" spans="1:109">
      <c r="B32" s="376"/>
    </row>
    <row r="33" spans="2:109">
      <c r="B33" s="376"/>
    </row>
    <row r="34" spans="2:109">
      <c r="B34" s="376"/>
    </row>
    <row r="35" spans="2:109">
      <c r="B35" s="376"/>
    </row>
    <row r="36" spans="2:109">
      <c r="B36" s="376"/>
    </row>
    <row r="37" spans="2:109">
      <c r="B37" s="376"/>
    </row>
    <row r="38" spans="2:109">
      <c r="B38" s="376"/>
    </row>
    <row r="39" spans="2:109">
      <c r="B39" s="378"/>
      <c r="C39" s="379"/>
      <c r="D39" s="379"/>
      <c r="E39" s="379"/>
      <c r="F39" s="379"/>
      <c r="G39" s="379"/>
      <c r="H39" s="379"/>
      <c r="I39" s="379"/>
      <c r="J39" s="379"/>
      <c r="K39" s="379"/>
      <c r="L39" s="379"/>
      <c r="M39" s="379"/>
      <c r="N39" s="379"/>
      <c r="O39" s="379"/>
      <c r="P39" s="379"/>
      <c r="Q39" s="379"/>
      <c r="R39" s="379"/>
      <c r="S39" s="379"/>
      <c r="T39" s="379"/>
      <c r="U39" s="379"/>
      <c r="V39" s="379"/>
      <c r="W39" s="379"/>
      <c r="X39" s="379"/>
      <c r="Y39" s="379"/>
      <c r="Z39" s="379"/>
      <c r="AA39" s="379"/>
      <c r="AB39" s="379"/>
      <c r="AC39" s="379"/>
      <c r="AD39" s="379"/>
      <c r="AE39" s="379"/>
      <c r="AF39" s="379"/>
      <c r="AG39" s="379"/>
      <c r="AH39" s="379"/>
      <c r="AI39" s="379"/>
      <c r="AJ39" s="379"/>
      <c r="AK39" s="379"/>
      <c r="AL39" s="379"/>
      <c r="AM39" s="379"/>
      <c r="AN39" s="379"/>
      <c r="AO39" s="379"/>
      <c r="AP39" s="379"/>
      <c r="AQ39" s="379"/>
      <c r="AR39" s="379"/>
      <c r="AS39" s="379"/>
      <c r="AT39" s="379"/>
      <c r="AU39" s="379"/>
      <c r="AV39" s="379"/>
      <c r="AW39" s="379"/>
      <c r="AX39" s="379"/>
      <c r="AY39" s="379"/>
      <c r="AZ39" s="379"/>
      <c r="BA39" s="379"/>
      <c r="BB39" s="379"/>
      <c r="BC39" s="379"/>
      <c r="BD39" s="379"/>
      <c r="BE39" s="379"/>
      <c r="BF39" s="379"/>
      <c r="BG39" s="379"/>
      <c r="BH39" s="379"/>
      <c r="BI39" s="379"/>
      <c r="BJ39" s="379"/>
      <c r="BK39" s="379"/>
      <c r="BL39" s="379"/>
      <c r="BM39" s="379"/>
      <c r="BN39" s="379"/>
      <c r="BO39" s="379"/>
      <c r="BP39" s="379"/>
      <c r="BQ39" s="379"/>
      <c r="BR39" s="379"/>
      <c r="BS39" s="379"/>
      <c r="BT39" s="379"/>
      <c r="BU39" s="379"/>
      <c r="BV39" s="379"/>
      <c r="BW39" s="379"/>
      <c r="BX39" s="379"/>
      <c r="BY39" s="379"/>
      <c r="BZ39" s="379"/>
      <c r="CA39" s="379"/>
      <c r="CB39" s="379"/>
      <c r="CC39" s="379"/>
      <c r="CD39" s="379"/>
      <c r="CE39" s="379"/>
      <c r="CF39" s="379"/>
      <c r="CG39" s="379"/>
      <c r="CH39" s="379"/>
      <c r="CI39" s="379"/>
      <c r="CJ39" s="379"/>
      <c r="CK39" s="379"/>
      <c r="CL39" s="379"/>
      <c r="CM39" s="379"/>
      <c r="CN39" s="379"/>
      <c r="CO39" s="379"/>
      <c r="CP39" s="379"/>
      <c r="CQ39" s="379"/>
      <c r="CR39" s="379"/>
      <c r="CS39" s="379"/>
      <c r="CT39" s="379"/>
      <c r="CU39" s="379"/>
      <c r="CV39" s="379"/>
      <c r="CW39" s="379"/>
      <c r="CX39" s="379"/>
      <c r="CY39" s="379"/>
      <c r="CZ39" s="379"/>
      <c r="DA39" s="379"/>
      <c r="DB39" s="379"/>
      <c r="DC39" s="379"/>
      <c r="DD39" s="380"/>
    </row>
    <row r="40" spans="2:109">
      <c r="B40" s="381"/>
      <c r="DD40" s="381"/>
      <c r="DE40" s="370"/>
    </row>
    <row r="41" spans="2:109" ht="17.25">
      <c r="B41" s="382" t="s">
        <v>596</v>
      </c>
      <c r="C41" s="373"/>
      <c r="D41" s="373"/>
      <c r="E41" s="373"/>
      <c r="F41" s="373"/>
      <c r="G41" s="373"/>
      <c r="H41" s="373"/>
      <c r="I41" s="373"/>
      <c r="J41" s="373"/>
      <c r="K41" s="373"/>
      <c r="L41" s="373"/>
      <c r="M41" s="373"/>
      <c r="N41" s="373"/>
      <c r="O41" s="373"/>
      <c r="P41" s="373"/>
      <c r="Q41" s="373"/>
      <c r="R41" s="373"/>
      <c r="S41" s="373"/>
      <c r="T41" s="373"/>
      <c r="U41" s="373"/>
      <c r="V41" s="373"/>
      <c r="W41" s="373"/>
      <c r="X41" s="373"/>
      <c r="Y41" s="373"/>
      <c r="Z41" s="373"/>
      <c r="AA41" s="373"/>
      <c r="AB41" s="373"/>
      <c r="AC41" s="373"/>
      <c r="AD41" s="373"/>
      <c r="AE41" s="373"/>
      <c r="AF41" s="373"/>
      <c r="AG41" s="373"/>
      <c r="AH41" s="373"/>
      <c r="AI41" s="373"/>
      <c r="AJ41" s="373"/>
      <c r="AK41" s="373"/>
      <c r="AL41" s="373"/>
      <c r="AM41" s="373"/>
      <c r="AN41" s="373"/>
      <c r="AO41" s="373"/>
      <c r="AP41" s="373"/>
      <c r="AQ41" s="373"/>
      <c r="AR41" s="373"/>
      <c r="AS41" s="373"/>
      <c r="AT41" s="373"/>
      <c r="AU41" s="373"/>
      <c r="AV41" s="373"/>
      <c r="AW41" s="373"/>
      <c r="AX41" s="373"/>
      <c r="AY41" s="373"/>
      <c r="AZ41" s="373"/>
      <c r="BA41" s="373"/>
      <c r="BB41" s="373"/>
      <c r="BC41" s="373"/>
      <c r="BD41" s="373"/>
      <c r="BE41" s="373"/>
      <c r="BF41" s="373"/>
      <c r="BG41" s="373"/>
      <c r="BH41" s="373"/>
      <c r="BI41" s="373"/>
      <c r="BJ41" s="373"/>
      <c r="BK41" s="373"/>
      <c r="BL41" s="373"/>
      <c r="BM41" s="373"/>
      <c r="BN41" s="373"/>
      <c r="BO41" s="373"/>
      <c r="BP41" s="373"/>
      <c r="BQ41" s="373"/>
      <c r="BR41" s="373"/>
      <c r="BS41" s="373"/>
      <c r="BT41" s="373"/>
      <c r="BU41" s="373"/>
      <c r="BV41" s="373"/>
      <c r="BW41" s="373"/>
      <c r="BX41" s="373"/>
      <c r="BY41" s="373"/>
      <c r="BZ41" s="373"/>
      <c r="CA41" s="373"/>
      <c r="CB41" s="373"/>
      <c r="CC41" s="373"/>
      <c r="CD41" s="373"/>
      <c r="CE41" s="373"/>
      <c r="CF41" s="373"/>
      <c r="CG41" s="373"/>
      <c r="CH41" s="373"/>
      <c r="CI41" s="373"/>
      <c r="CJ41" s="373"/>
      <c r="CK41" s="373"/>
      <c r="CL41" s="373"/>
      <c r="CM41" s="373"/>
      <c r="CN41" s="373"/>
      <c r="CO41" s="373"/>
      <c r="CP41" s="373"/>
      <c r="CQ41" s="373"/>
      <c r="CR41" s="373"/>
      <c r="CS41" s="373"/>
      <c r="CT41" s="373"/>
      <c r="CU41" s="373"/>
      <c r="CV41" s="373"/>
      <c r="CW41" s="373"/>
      <c r="CX41" s="373"/>
      <c r="CY41" s="373"/>
      <c r="CZ41" s="373"/>
      <c r="DA41" s="373"/>
      <c r="DB41" s="373"/>
      <c r="DC41" s="373"/>
      <c r="DD41" s="375"/>
    </row>
    <row r="42" spans="2:109">
      <c r="B42" s="376"/>
      <c r="G42" s="383"/>
      <c r="I42" s="384"/>
      <c r="J42" s="384"/>
      <c r="K42" s="384"/>
      <c r="AM42" s="383"/>
      <c r="AN42" s="383" t="s">
        <v>597</v>
      </c>
      <c r="AP42" s="384"/>
      <c r="AQ42" s="384"/>
      <c r="AR42" s="384"/>
      <c r="AY42" s="383"/>
      <c r="BA42" s="384"/>
      <c r="BB42" s="384"/>
      <c r="BC42" s="384"/>
      <c r="BK42" s="383"/>
      <c r="BM42" s="384"/>
      <c r="BN42" s="384"/>
      <c r="BO42" s="384"/>
      <c r="BW42" s="383"/>
      <c r="BY42" s="384"/>
      <c r="BZ42" s="384"/>
      <c r="CA42" s="384"/>
      <c r="CI42" s="383"/>
      <c r="CK42" s="384"/>
      <c r="CL42" s="384"/>
      <c r="CM42" s="384"/>
      <c r="CU42" s="383"/>
      <c r="CW42" s="384"/>
      <c r="CX42" s="384"/>
      <c r="CY42" s="384"/>
    </row>
    <row r="43" spans="2:109" ht="13.5" customHeight="1">
      <c r="B43" s="376"/>
      <c r="AN43" s="1287" t="s">
        <v>598</v>
      </c>
      <c r="AO43" s="1288"/>
      <c r="AP43" s="1288"/>
      <c r="AQ43" s="1288"/>
      <c r="AR43" s="1288"/>
      <c r="AS43" s="1288"/>
      <c r="AT43" s="1288"/>
      <c r="AU43" s="1288"/>
      <c r="AV43" s="1288"/>
      <c r="AW43" s="1288"/>
      <c r="AX43" s="1288"/>
      <c r="AY43" s="1288"/>
      <c r="AZ43" s="1288"/>
      <c r="BA43" s="1288"/>
      <c r="BB43" s="1288"/>
      <c r="BC43" s="1288"/>
      <c r="BD43" s="1288"/>
      <c r="BE43" s="1288"/>
      <c r="BF43" s="1288"/>
      <c r="BG43" s="1288"/>
      <c r="BH43" s="1288"/>
      <c r="BI43" s="1288"/>
      <c r="BJ43" s="1288"/>
      <c r="BK43" s="1288"/>
      <c r="BL43" s="1288"/>
      <c r="BM43" s="1288"/>
      <c r="BN43" s="1288"/>
      <c r="BO43" s="1288"/>
      <c r="BP43" s="1288"/>
      <c r="BQ43" s="1288"/>
      <c r="BR43" s="1288"/>
      <c r="BS43" s="1288"/>
      <c r="BT43" s="1288"/>
      <c r="BU43" s="1288"/>
      <c r="BV43" s="1288"/>
      <c r="BW43" s="1288"/>
      <c r="BX43" s="1288"/>
      <c r="BY43" s="1288"/>
      <c r="BZ43" s="1288"/>
      <c r="CA43" s="1288"/>
      <c r="CB43" s="1288"/>
      <c r="CC43" s="1288"/>
      <c r="CD43" s="1288"/>
      <c r="CE43" s="1288"/>
      <c r="CF43" s="1288"/>
      <c r="CG43" s="1288"/>
      <c r="CH43" s="1288"/>
      <c r="CI43" s="1288"/>
      <c r="CJ43" s="1288"/>
      <c r="CK43" s="1288"/>
      <c r="CL43" s="1288"/>
      <c r="CM43" s="1288"/>
      <c r="CN43" s="1288"/>
      <c r="CO43" s="1288"/>
      <c r="CP43" s="1288"/>
      <c r="CQ43" s="1288"/>
      <c r="CR43" s="1288"/>
      <c r="CS43" s="1288"/>
      <c r="CT43" s="1288"/>
      <c r="CU43" s="1288"/>
      <c r="CV43" s="1288"/>
      <c r="CW43" s="1288"/>
      <c r="CX43" s="1288"/>
      <c r="CY43" s="1288"/>
      <c r="CZ43" s="1288"/>
      <c r="DA43" s="1288"/>
      <c r="DB43" s="1288"/>
      <c r="DC43" s="1289"/>
    </row>
    <row r="44" spans="2:109">
      <c r="B44" s="376"/>
      <c r="AN44" s="1290"/>
      <c r="AO44" s="1291"/>
      <c r="AP44" s="1291"/>
      <c r="AQ44" s="1291"/>
      <c r="AR44" s="1291"/>
      <c r="AS44" s="1291"/>
      <c r="AT44" s="1291"/>
      <c r="AU44" s="1291"/>
      <c r="AV44" s="1291"/>
      <c r="AW44" s="1291"/>
      <c r="AX44" s="1291"/>
      <c r="AY44" s="1291"/>
      <c r="AZ44" s="1291"/>
      <c r="BA44" s="1291"/>
      <c r="BB44" s="1291"/>
      <c r="BC44" s="1291"/>
      <c r="BD44" s="1291"/>
      <c r="BE44" s="1291"/>
      <c r="BF44" s="1291"/>
      <c r="BG44" s="1291"/>
      <c r="BH44" s="1291"/>
      <c r="BI44" s="1291"/>
      <c r="BJ44" s="1291"/>
      <c r="BK44" s="1291"/>
      <c r="BL44" s="1291"/>
      <c r="BM44" s="1291"/>
      <c r="BN44" s="1291"/>
      <c r="BO44" s="1291"/>
      <c r="BP44" s="1291"/>
      <c r="BQ44" s="1291"/>
      <c r="BR44" s="1291"/>
      <c r="BS44" s="1291"/>
      <c r="BT44" s="1291"/>
      <c r="BU44" s="1291"/>
      <c r="BV44" s="1291"/>
      <c r="BW44" s="1291"/>
      <c r="BX44" s="1291"/>
      <c r="BY44" s="1291"/>
      <c r="BZ44" s="1291"/>
      <c r="CA44" s="1291"/>
      <c r="CB44" s="1291"/>
      <c r="CC44" s="1291"/>
      <c r="CD44" s="1291"/>
      <c r="CE44" s="1291"/>
      <c r="CF44" s="1291"/>
      <c r="CG44" s="1291"/>
      <c r="CH44" s="1291"/>
      <c r="CI44" s="1291"/>
      <c r="CJ44" s="1291"/>
      <c r="CK44" s="1291"/>
      <c r="CL44" s="1291"/>
      <c r="CM44" s="1291"/>
      <c r="CN44" s="1291"/>
      <c r="CO44" s="1291"/>
      <c r="CP44" s="1291"/>
      <c r="CQ44" s="1291"/>
      <c r="CR44" s="1291"/>
      <c r="CS44" s="1291"/>
      <c r="CT44" s="1291"/>
      <c r="CU44" s="1291"/>
      <c r="CV44" s="1291"/>
      <c r="CW44" s="1291"/>
      <c r="CX44" s="1291"/>
      <c r="CY44" s="1291"/>
      <c r="CZ44" s="1291"/>
      <c r="DA44" s="1291"/>
      <c r="DB44" s="1291"/>
      <c r="DC44" s="1292"/>
    </row>
    <row r="45" spans="2:109">
      <c r="B45" s="376"/>
      <c r="AN45" s="1290"/>
      <c r="AO45" s="1291"/>
      <c r="AP45" s="1291"/>
      <c r="AQ45" s="1291"/>
      <c r="AR45" s="1291"/>
      <c r="AS45" s="1291"/>
      <c r="AT45" s="1291"/>
      <c r="AU45" s="1291"/>
      <c r="AV45" s="1291"/>
      <c r="AW45" s="1291"/>
      <c r="AX45" s="1291"/>
      <c r="AY45" s="1291"/>
      <c r="AZ45" s="1291"/>
      <c r="BA45" s="1291"/>
      <c r="BB45" s="1291"/>
      <c r="BC45" s="1291"/>
      <c r="BD45" s="1291"/>
      <c r="BE45" s="1291"/>
      <c r="BF45" s="1291"/>
      <c r="BG45" s="1291"/>
      <c r="BH45" s="1291"/>
      <c r="BI45" s="1291"/>
      <c r="BJ45" s="1291"/>
      <c r="BK45" s="1291"/>
      <c r="BL45" s="1291"/>
      <c r="BM45" s="1291"/>
      <c r="BN45" s="1291"/>
      <c r="BO45" s="1291"/>
      <c r="BP45" s="1291"/>
      <c r="BQ45" s="1291"/>
      <c r="BR45" s="1291"/>
      <c r="BS45" s="1291"/>
      <c r="BT45" s="1291"/>
      <c r="BU45" s="1291"/>
      <c r="BV45" s="1291"/>
      <c r="BW45" s="1291"/>
      <c r="BX45" s="1291"/>
      <c r="BY45" s="1291"/>
      <c r="BZ45" s="1291"/>
      <c r="CA45" s="1291"/>
      <c r="CB45" s="1291"/>
      <c r="CC45" s="1291"/>
      <c r="CD45" s="1291"/>
      <c r="CE45" s="1291"/>
      <c r="CF45" s="1291"/>
      <c r="CG45" s="1291"/>
      <c r="CH45" s="1291"/>
      <c r="CI45" s="1291"/>
      <c r="CJ45" s="1291"/>
      <c r="CK45" s="1291"/>
      <c r="CL45" s="1291"/>
      <c r="CM45" s="1291"/>
      <c r="CN45" s="1291"/>
      <c r="CO45" s="1291"/>
      <c r="CP45" s="1291"/>
      <c r="CQ45" s="1291"/>
      <c r="CR45" s="1291"/>
      <c r="CS45" s="1291"/>
      <c r="CT45" s="1291"/>
      <c r="CU45" s="1291"/>
      <c r="CV45" s="1291"/>
      <c r="CW45" s="1291"/>
      <c r="CX45" s="1291"/>
      <c r="CY45" s="1291"/>
      <c r="CZ45" s="1291"/>
      <c r="DA45" s="1291"/>
      <c r="DB45" s="1291"/>
      <c r="DC45" s="1292"/>
    </row>
    <row r="46" spans="2:109">
      <c r="B46" s="376"/>
      <c r="AN46" s="1290"/>
      <c r="AO46" s="1291"/>
      <c r="AP46" s="1291"/>
      <c r="AQ46" s="1291"/>
      <c r="AR46" s="1291"/>
      <c r="AS46" s="1291"/>
      <c r="AT46" s="1291"/>
      <c r="AU46" s="1291"/>
      <c r="AV46" s="1291"/>
      <c r="AW46" s="1291"/>
      <c r="AX46" s="1291"/>
      <c r="AY46" s="1291"/>
      <c r="AZ46" s="1291"/>
      <c r="BA46" s="1291"/>
      <c r="BB46" s="1291"/>
      <c r="BC46" s="1291"/>
      <c r="BD46" s="1291"/>
      <c r="BE46" s="1291"/>
      <c r="BF46" s="1291"/>
      <c r="BG46" s="1291"/>
      <c r="BH46" s="1291"/>
      <c r="BI46" s="1291"/>
      <c r="BJ46" s="1291"/>
      <c r="BK46" s="1291"/>
      <c r="BL46" s="1291"/>
      <c r="BM46" s="1291"/>
      <c r="BN46" s="1291"/>
      <c r="BO46" s="1291"/>
      <c r="BP46" s="1291"/>
      <c r="BQ46" s="1291"/>
      <c r="BR46" s="1291"/>
      <c r="BS46" s="1291"/>
      <c r="BT46" s="1291"/>
      <c r="BU46" s="1291"/>
      <c r="BV46" s="1291"/>
      <c r="BW46" s="1291"/>
      <c r="BX46" s="1291"/>
      <c r="BY46" s="1291"/>
      <c r="BZ46" s="1291"/>
      <c r="CA46" s="1291"/>
      <c r="CB46" s="1291"/>
      <c r="CC46" s="1291"/>
      <c r="CD46" s="1291"/>
      <c r="CE46" s="1291"/>
      <c r="CF46" s="1291"/>
      <c r="CG46" s="1291"/>
      <c r="CH46" s="1291"/>
      <c r="CI46" s="1291"/>
      <c r="CJ46" s="1291"/>
      <c r="CK46" s="1291"/>
      <c r="CL46" s="1291"/>
      <c r="CM46" s="1291"/>
      <c r="CN46" s="1291"/>
      <c r="CO46" s="1291"/>
      <c r="CP46" s="1291"/>
      <c r="CQ46" s="1291"/>
      <c r="CR46" s="1291"/>
      <c r="CS46" s="1291"/>
      <c r="CT46" s="1291"/>
      <c r="CU46" s="1291"/>
      <c r="CV46" s="1291"/>
      <c r="CW46" s="1291"/>
      <c r="CX46" s="1291"/>
      <c r="CY46" s="1291"/>
      <c r="CZ46" s="1291"/>
      <c r="DA46" s="1291"/>
      <c r="DB46" s="1291"/>
      <c r="DC46" s="1292"/>
    </row>
    <row r="47" spans="2:109">
      <c r="B47" s="376"/>
      <c r="AN47" s="1293"/>
      <c r="AO47" s="1294"/>
      <c r="AP47" s="1294"/>
      <c r="AQ47" s="1294"/>
      <c r="AR47" s="1294"/>
      <c r="AS47" s="1294"/>
      <c r="AT47" s="1294"/>
      <c r="AU47" s="1294"/>
      <c r="AV47" s="1294"/>
      <c r="AW47" s="1294"/>
      <c r="AX47" s="1294"/>
      <c r="AY47" s="1294"/>
      <c r="AZ47" s="1294"/>
      <c r="BA47" s="1294"/>
      <c r="BB47" s="1294"/>
      <c r="BC47" s="1294"/>
      <c r="BD47" s="1294"/>
      <c r="BE47" s="1294"/>
      <c r="BF47" s="1294"/>
      <c r="BG47" s="1294"/>
      <c r="BH47" s="1294"/>
      <c r="BI47" s="1294"/>
      <c r="BJ47" s="1294"/>
      <c r="BK47" s="1294"/>
      <c r="BL47" s="1294"/>
      <c r="BM47" s="1294"/>
      <c r="BN47" s="1294"/>
      <c r="BO47" s="1294"/>
      <c r="BP47" s="1294"/>
      <c r="BQ47" s="1294"/>
      <c r="BR47" s="1294"/>
      <c r="BS47" s="1294"/>
      <c r="BT47" s="1294"/>
      <c r="BU47" s="1294"/>
      <c r="BV47" s="1294"/>
      <c r="BW47" s="1294"/>
      <c r="BX47" s="1294"/>
      <c r="BY47" s="1294"/>
      <c r="BZ47" s="1294"/>
      <c r="CA47" s="1294"/>
      <c r="CB47" s="1294"/>
      <c r="CC47" s="1294"/>
      <c r="CD47" s="1294"/>
      <c r="CE47" s="1294"/>
      <c r="CF47" s="1294"/>
      <c r="CG47" s="1294"/>
      <c r="CH47" s="1294"/>
      <c r="CI47" s="1294"/>
      <c r="CJ47" s="1294"/>
      <c r="CK47" s="1294"/>
      <c r="CL47" s="1294"/>
      <c r="CM47" s="1294"/>
      <c r="CN47" s="1294"/>
      <c r="CO47" s="1294"/>
      <c r="CP47" s="1294"/>
      <c r="CQ47" s="1294"/>
      <c r="CR47" s="1294"/>
      <c r="CS47" s="1294"/>
      <c r="CT47" s="1294"/>
      <c r="CU47" s="1294"/>
      <c r="CV47" s="1294"/>
      <c r="CW47" s="1294"/>
      <c r="CX47" s="1294"/>
      <c r="CY47" s="1294"/>
      <c r="CZ47" s="1294"/>
      <c r="DA47" s="1294"/>
      <c r="DB47" s="1294"/>
      <c r="DC47" s="1295"/>
    </row>
    <row r="48" spans="2:109">
      <c r="B48" s="376"/>
      <c r="H48" s="385"/>
      <c r="I48" s="385"/>
      <c r="J48" s="385"/>
      <c r="AN48" s="385"/>
      <c r="AO48" s="385"/>
      <c r="AP48" s="385"/>
      <c r="AZ48" s="385"/>
      <c r="BA48" s="385"/>
      <c r="BB48" s="385"/>
      <c r="BL48" s="385"/>
      <c r="BM48" s="385"/>
      <c r="BN48" s="385"/>
      <c r="BX48" s="385"/>
      <c r="BY48" s="385"/>
      <c r="BZ48" s="385"/>
      <c r="CJ48" s="385"/>
      <c r="CK48" s="385"/>
      <c r="CL48" s="385"/>
      <c r="CV48" s="385"/>
      <c r="CW48" s="385"/>
      <c r="CX48" s="385"/>
    </row>
    <row r="49" spans="1:109">
      <c r="B49" s="376"/>
      <c r="AN49" s="370" t="s">
        <v>599</v>
      </c>
    </row>
    <row r="50" spans="1:109">
      <c r="B50" s="376"/>
      <c r="G50" s="1280"/>
      <c r="H50" s="1280"/>
      <c r="I50" s="1280"/>
      <c r="J50" s="1280"/>
      <c r="K50" s="386"/>
      <c r="L50" s="386"/>
      <c r="M50" s="387"/>
      <c r="N50" s="387"/>
      <c r="AN50" s="1281"/>
      <c r="AO50" s="1282"/>
      <c r="AP50" s="1282"/>
      <c r="AQ50" s="1282"/>
      <c r="AR50" s="1282"/>
      <c r="AS50" s="1282"/>
      <c r="AT50" s="1282"/>
      <c r="AU50" s="1282"/>
      <c r="AV50" s="1282"/>
      <c r="AW50" s="1282"/>
      <c r="AX50" s="1282"/>
      <c r="AY50" s="1282"/>
      <c r="AZ50" s="1282"/>
      <c r="BA50" s="1282"/>
      <c r="BB50" s="1282"/>
      <c r="BC50" s="1282"/>
      <c r="BD50" s="1282"/>
      <c r="BE50" s="1282"/>
      <c r="BF50" s="1282"/>
      <c r="BG50" s="1282"/>
      <c r="BH50" s="1282"/>
      <c r="BI50" s="1282"/>
      <c r="BJ50" s="1282"/>
      <c r="BK50" s="1282"/>
      <c r="BL50" s="1282"/>
      <c r="BM50" s="1282"/>
      <c r="BN50" s="1282"/>
      <c r="BO50" s="1283"/>
      <c r="BP50" s="1284" t="s">
        <v>557</v>
      </c>
      <c r="BQ50" s="1284"/>
      <c r="BR50" s="1284"/>
      <c r="BS50" s="1284"/>
      <c r="BT50" s="1284"/>
      <c r="BU50" s="1284"/>
      <c r="BV50" s="1284"/>
      <c r="BW50" s="1284"/>
      <c r="BX50" s="1284" t="s">
        <v>558</v>
      </c>
      <c r="BY50" s="1284"/>
      <c r="BZ50" s="1284"/>
      <c r="CA50" s="1284"/>
      <c r="CB50" s="1284"/>
      <c r="CC50" s="1284"/>
      <c r="CD50" s="1284"/>
      <c r="CE50" s="1284"/>
      <c r="CF50" s="1284" t="s">
        <v>559</v>
      </c>
      <c r="CG50" s="1284"/>
      <c r="CH50" s="1284"/>
      <c r="CI50" s="1284"/>
      <c r="CJ50" s="1284"/>
      <c r="CK50" s="1284"/>
      <c r="CL50" s="1284"/>
      <c r="CM50" s="1284"/>
      <c r="CN50" s="1284" t="s">
        <v>560</v>
      </c>
      <c r="CO50" s="1284"/>
      <c r="CP50" s="1284"/>
      <c r="CQ50" s="1284"/>
      <c r="CR50" s="1284"/>
      <c r="CS50" s="1284"/>
      <c r="CT50" s="1284"/>
      <c r="CU50" s="1284"/>
      <c r="CV50" s="1284" t="s">
        <v>561</v>
      </c>
      <c r="CW50" s="1284"/>
      <c r="CX50" s="1284"/>
      <c r="CY50" s="1284"/>
      <c r="CZ50" s="1284"/>
      <c r="DA50" s="1284"/>
      <c r="DB50" s="1284"/>
      <c r="DC50" s="1284"/>
    </row>
    <row r="51" spans="1:109" ht="13.5" customHeight="1">
      <c r="B51" s="376"/>
      <c r="G51" s="1297"/>
      <c r="H51" s="1297"/>
      <c r="I51" s="1298"/>
      <c r="J51" s="1298"/>
      <c r="K51" s="1296"/>
      <c r="L51" s="1296"/>
      <c r="M51" s="1296"/>
      <c r="N51" s="1296"/>
      <c r="AM51" s="385"/>
      <c r="AN51" s="1286" t="s">
        <v>600</v>
      </c>
      <c r="AO51" s="1286"/>
      <c r="AP51" s="1286"/>
      <c r="AQ51" s="1286"/>
      <c r="AR51" s="1286"/>
      <c r="AS51" s="1286"/>
      <c r="AT51" s="1286"/>
      <c r="AU51" s="1286"/>
      <c r="AV51" s="1286"/>
      <c r="AW51" s="1286"/>
      <c r="AX51" s="1286"/>
      <c r="AY51" s="1286"/>
      <c r="AZ51" s="1286"/>
      <c r="BA51" s="1286"/>
      <c r="BB51" s="1286" t="s">
        <v>601</v>
      </c>
      <c r="BC51" s="1286"/>
      <c r="BD51" s="1286"/>
      <c r="BE51" s="1286"/>
      <c r="BF51" s="1286"/>
      <c r="BG51" s="1286"/>
      <c r="BH51" s="1286"/>
      <c r="BI51" s="1286"/>
      <c r="BJ51" s="1286"/>
      <c r="BK51" s="1286"/>
      <c r="BL51" s="1286"/>
      <c r="BM51" s="1286"/>
      <c r="BN51" s="1286"/>
      <c r="BO51" s="1286"/>
      <c r="BP51" s="1285"/>
      <c r="BQ51" s="1285"/>
      <c r="BR51" s="1285"/>
      <c r="BS51" s="1285"/>
      <c r="BT51" s="1285"/>
      <c r="BU51" s="1285"/>
      <c r="BV51" s="1285"/>
      <c r="BW51" s="1285"/>
      <c r="BX51" s="1285"/>
      <c r="BY51" s="1285"/>
      <c r="BZ51" s="1285"/>
      <c r="CA51" s="1285"/>
      <c r="CB51" s="1285"/>
      <c r="CC51" s="1285"/>
      <c r="CD51" s="1285"/>
      <c r="CE51" s="1285"/>
      <c r="CF51" s="1285"/>
      <c r="CG51" s="1285"/>
      <c r="CH51" s="1285"/>
      <c r="CI51" s="1285"/>
      <c r="CJ51" s="1285"/>
      <c r="CK51" s="1285"/>
      <c r="CL51" s="1285"/>
      <c r="CM51" s="1285"/>
      <c r="CN51" s="1285"/>
      <c r="CO51" s="1285"/>
      <c r="CP51" s="1285"/>
      <c r="CQ51" s="1285"/>
      <c r="CR51" s="1285"/>
      <c r="CS51" s="1285"/>
      <c r="CT51" s="1285"/>
      <c r="CU51" s="1285"/>
      <c r="CV51" s="1285"/>
      <c r="CW51" s="1285"/>
      <c r="CX51" s="1285"/>
      <c r="CY51" s="1285"/>
      <c r="CZ51" s="1285"/>
      <c r="DA51" s="1285"/>
      <c r="DB51" s="1285"/>
      <c r="DC51" s="1285"/>
    </row>
    <row r="52" spans="1:109">
      <c r="B52" s="376"/>
      <c r="G52" s="1297"/>
      <c r="H52" s="1297"/>
      <c r="I52" s="1298"/>
      <c r="J52" s="1298"/>
      <c r="K52" s="1296"/>
      <c r="L52" s="1296"/>
      <c r="M52" s="1296"/>
      <c r="N52" s="1296"/>
      <c r="AM52" s="385"/>
      <c r="AN52" s="1286"/>
      <c r="AO52" s="1286"/>
      <c r="AP52" s="1286"/>
      <c r="AQ52" s="1286"/>
      <c r="AR52" s="1286"/>
      <c r="AS52" s="1286"/>
      <c r="AT52" s="1286"/>
      <c r="AU52" s="1286"/>
      <c r="AV52" s="1286"/>
      <c r="AW52" s="1286"/>
      <c r="AX52" s="1286"/>
      <c r="AY52" s="1286"/>
      <c r="AZ52" s="1286"/>
      <c r="BA52" s="1286"/>
      <c r="BB52" s="1286"/>
      <c r="BC52" s="1286"/>
      <c r="BD52" s="1286"/>
      <c r="BE52" s="1286"/>
      <c r="BF52" s="1286"/>
      <c r="BG52" s="1286"/>
      <c r="BH52" s="1286"/>
      <c r="BI52" s="1286"/>
      <c r="BJ52" s="1286"/>
      <c r="BK52" s="1286"/>
      <c r="BL52" s="1286"/>
      <c r="BM52" s="1286"/>
      <c r="BN52" s="1286"/>
      <c r="BO52" s="1286"/>
      <c r="BP52" s="1285"/>
      <c r="BQ52" s="1285"/>
      <c r="BR52" s="1285"/>
      <c r="BS52" s="1285"/>
      <c r="BT52" s="1285"/>
      <c r="BU52" s="1285"/>
      <c r="BV52" s="1285"/>
      <c r="BW52" s="1285"/>
      <c r="BX52" s="1285"/>
      <c r="BY52" s="1285"/>
      <c r="BZ52" s="1285"/>
      <c r="CA52" s="1285"/>
      <c r="CB52" s="1285"/>
      <c r="CC52" s="1285"/>
      <c r="CD52" s="1285"/>
      <c r="CE52" s="1285"/>
      <c r="CF52" s="1285"/>
      <c r="CG52" s="1285"/>
      <c r="CH52" s="1285"/>
      <c r="CI52" s="1285"/>
      <c r="CJ52" s="1285"/>
      <c r="CK52" s="1285"/>
      <c r="CL52" s="1285"/>
      <c r="CM52" s="1285"/>
      <c r="CN52" s="1285"/>
      <c r="CO52" s="1285"/>
      <c r="CP52" s="1285"/>
      <c r="CQ52" s="1285"/>
      <c r="CR52" s="1285"/>
      <c r="CS52" s="1285"/>
      <c r="CT52" s="1285"/>
      <c r="CU52" s="1285"/>
      <c r="CV52" s="1285"/>
      <c r="CW52" s="1285"/>
      <c r="CX52" s="1285"/>
      <c r="CY52" s="1285"/>
      <c r="CZ52" s="1285"/>
      <c r="DA52" s="1285"/>
      <c r="DB52" s="1285"/>
      <c r="DC52" s="1285"/>
    </row>
    <row r="53" spans="1:109">
      <c r="A53" s="384"/>
      <c r="B53" s="376"/>
      <c r="G53" s="1297"/>
      <c r="H53" s="1297"/>
      <c r="I53" s="1280"/>
      <c r="J53" s="1280"/>
      <c r="K53" s="1296"/>
      <c r="L53" s="1296"/>
      <c r="M53" s="1296"/>
      <c r="N53" s="1296"/>
      <c r="AM53" s="385"/>
      <c r="AN53" s="1286"/>
      <c r="AO53" s="1286"/>
      <c r="AP53" s="1286"/>
      <c r="AQ53" s="1286"/>
      <c r="AR53" s="1286"/>
      <c r="AS53" s="1286"/>
      <c r="AT53" s="1286"/>
      <c r="AU53" s="1286"/>
      <c r="AV53" s="1286"/>
      <c r="AW53" s="1286"/>
      <c r="AX53" s="1286"/>
      <c r="AY53" s="1286"/>
      <c r="AZ53" s="1286"/>
      <c r="BA53" s="1286"/>
      <c r="BB53" s="1286" t="s">
        <v>602</v>
      </c>
      <c r="BC53" s="1286"/>
      <c r="BD53" s="1286"/>
      <c r="BE53" s="1286"/>
      <c r="BF53" s="1286"/>
      <c r="BG53" s="1286"/>
      <c r="BH53" s="1286"/>
      <c r="BI53" s="1286"/>
      <c r="BJ53" s="1286"/>
      <c r="BK53" s="1286"/>
      <c r="BL53" s="1286"/>
      <c r="BM53" s="1286"/>
      <c r="BN53" s="1286"/>
      <c r="BO53" s="1286"/>
      <c r="BP53" s="1285">
        <v>56.9</v>
      </c>
      <c r="BQ53" s="1285"/>
      <c r="BR53" s="1285"/>
      <c r="BS53" s="1285"/>
      <c r="BT53" s="1285"/>
      <c r="BU53" s="1285"/>
      <c r="BV53" s="1285"/>
      <c r="BW53" s="1285"/>
      <c r="BX53" s="1285">
        <v>63.5</v>
      </c>
      <c r="BY53" s="1285"/>
      <c r="BZ53" s="1285"/>
      <c r="CA53" s="1285"/>
      <c r="CB53" s="1285"/>
      <c r="CC53" s="1285"/>
      <c r="CD53" s="1285"/>
      <c r="CE53" s="1285"/>
      <c r="CF53" s="1285">
        <v>63.1</v>
      </c>
      <c r="CG53" s="1285"/>
      <c r="CH53" s="1285"/>
      <c r="CI53" s="1285"/>
      <c r="CJ53" s="1285"/>
      <c r="CK53" s="1285"/>
      <c r="CL53" s="1285"/>
      <c r="CM53" s="1285"/>
      <c r="CN53" s="1285">
        <v>62.3</v>
      </c>
      <c r="CO53" s="1285"/>
      <c r="CP53" s="1285"/>
      <c r="CQ53" s="1285"/>
      <c r="CR53" s="1285"/>
      <c r="CS53" s="1285"/>
      <c r="CT53" s="1285"/>
      <c r="CU53" s="1285"/>
      <c r="CV53" s="1285">
        <v>62.9</v>
      </c>
      <c r="CW53" s="1285"/>
      <c r="CX53" s="1285"/>
      <c r="CY53" s="1285"/>
      <c r="CZ53" s="1285"/>
      <c r="DA53" s="1285"/>
      <c r="DB53" s="1285"/>
      <c r="DC53" s="1285"/>
    </row>
    <row r="54" spans="1:109">
      <c r="A54" s="384"/>
      <c r="B54" s="376"/>
      <c r="G54" s="1297"/>
      <c r="H54" s="1297"/>
      <c r="I54" s="1280"/>
      <c r="J54" s="1280"/>
      <c r="K54" s="1296"/>
      <c r="L54" s="1296"/>
      <c r="M54" s="1296"/>
      <c r="N54" s="1296"/>
      <c r="AM54" s="385"/>
      <c r="AN54" s="1286"/>
      <c r="AO54" s="1286"/>
      <c r="AP54" s="1286"/>
      <c r="AQ54" s="1286"/>
      <c r="AR54" s="1286"/>
      <c r="AS54" s="1286"/>
      <c r="AT54" s="1286"/>
      <c r="AU54" s="1286"/>
      <c r="AV54" s="1286"/>
      <c r="AW54" s="1286"/>
      <c r="AX54" s="1286"/>
      <c r="AY54" s="1286"/>
      <c r="AZ54" s="1286"/>
      <c r="BA54" s="1286"/>
      <c r="BB54" s="1286"/>
      <c r="BC54" s="1286"/>
      <c r="BD54" s="1286"/>
      <c r="BE54" s="1286"/>
      <c r="BF54" s="1286"/>
      <c r="BG54" s="1286"/>
      <c r="BH54" s="1286"/>
      <c r="BI54" s="1286"/>
      <c r="BJ54" s="1286"/>
      <c r="BK54" s="1286"/>
      <c r="BL54" s="1286"/>
      <c r="BM54" s="1286"/>
      <c r="BN54" s="1286"/>
      <c r="BO54" s="1286"/>
      <c r="BP54" s="1285"/>
      <c r="BQ54" s="1285"/>
      <c r="BR54" s="1285"/>
      <c r="BS54" s="1285"/>
      <c r="BT54" s="1285"/>
      <c r="BU54" s="1285"/>
      <c r="BV54" s="1285"/>
      <c r="BW54" s="1285"/>
      <c r="BX54" s="1285"/>
      <c r="BY54" s="1285"/>
      <c r="BZ54" s="1285"/>
      <c r="CA54" s="1285"/>
      <c r="CB54" s="1285"/>
      <c r="CC54" s="1285"/>
      <c r="CD54" s="1285"/>
      <c r="CE54" s="1285"/>
      <c r="CF54" s="1285"/>
      <c r="CG54" s="1285"/>
      <c r="CH54" s="1285"/>
      <c r="CI54" s="1285"/>
      <c r="CJ54" s="1285"/>
      <c r="CK54" s="1285"/>
      <c r="CL54" s="1285"/>
      <c r="CM54" s="1285"/>
      <c r="CN54" s="1285"/>
      <c r="CO54" s="1285"/>
      <c r="CP54" s="1285"/>
      <c r="CQ54" s="1285"/>
      <c r="CR54" s="1285"/>
      <c r="CS54" s="1285"/>
      <c r="CT54" s="1285"/>
      <c r="CU54" s="1285"/>
      <c r="CV54" s="1285"/>
      <c r="CW54" s="1285"/>
      <c r="CX54" s="1285"/>
      <c r="CY54" s="1285"/>
      <c r="CZ54" s="1285"/>
      <c r="DA54" s="1285"/>
      <c r="DB54" s="1285"/>
      <c r="DC54" s="1285"/>
    </row>
    <row r="55" spans="1:109">
      <c r="A55" s="384"/>
      <c r="B55" s="376"/>
      <c r="G55" s="1280"/>
      <c r="H55" s="1280"/>
      <c r="I55" s="1280"/>
      <c r="J55" s="1280"/>
      <c r="K55" s="1296"/>
      <c r="L55" s="1296"/>
      <c r="M55" s="1296"/>
      <c r="N55" s="1296"/>
      <c r="AN55" s="1284" t="s">
        <v>603</v>
      </c>
      <c r="AO55" s="1284"/>
      <c r="AP55" s="1284"/>
      <c r="AQ55" s="1284"/>
      <c r="AR55" s="1284"/>
      <c r="AS55" s="1284"/>
      <c r="AT55" s="1284"/>
      <c r="AU55" s="1284"/>
      <c r="AV55" s="1284"/>
      <c r="AW55" s="1284"/>
      <c r="AX55" s="1284"/>
      <c r="AY55" s="1284"/>
      <c r="AZ55" s="1284"/>
      <c r="BA55" s="1284"/>
      <c r="BB55" s="1286" t="s">
        <v>601</v>
      </c>
      <c r="BC55" s="1286"/>
      <c r="BD55" s="1286"/>
      <c r="BE55" s="1286"/>
      <c r="BF55" s="1286"/>
      <c r="BG55" s="1286"/>
      <c r="BH55" s="1286"/>
      <c r="BI55" s="1286"/>
      <c r="BJ55" s="1286"/>
      <c r="BK55" s="1286"/>
      <c r="BL55" s="1286"/>
      <c r="BM55" s="1286"/>
      <c r="BN55" s="1286"/>
      <c r="BO55" s="1286"/>
      <c r="BP55" s="1285">
        <v>0</v>
      </c>
      <c r="BQ55" s="1285"/>
      <c r="BR55" s="1285"/>
      <c r="BS55" s="1285"/>
      <c r="BT55" s="1285"/>
      <c r="BU55" s="1285"/>
      <c r="BV55" s="1285"/>
      <c r="BW55" s="1285"/>
      <c r="BX55" s="1285">
        <v>0</v>
      </c>
      <c r="BY55" s="1285"/>
      <c r="BZ55" s="1285"/>
      <c r="CA55" s="1285"/>
      <c r="CB55" s="1285"/>
      <c r="CC55" s="1285"/>
      <c r="CD55" s="1285"/>
      <c r="CE55" s="1285"/>
      <c r="CF55" s="1285">
        <v>0</v>
      </c>
      <c r="CG55" s="1285"/>
      <c r="CH55" s="1285"/>
      <c r="CI55" s="1285"/>
      <c r="CJ55" s="1285"/>
      <c r="CK55" s="1285"/>
      <c r="CL55" s="1285"/>
      <c r="CM55" s="1285"/>
      <c r="CN55" s="1285">
        <v>0</v>
      </c>
      <c r="CO55" s="1285"/>
      <c r="CP55" s="1285"/>
      <c r="CQ55" s="1285"/>
      <c r="CR55" s="1285"/>
      <c r="CS55" s="1285"/>
      <c r="CT55" s="1285"/>
      <c r="CU55" s="1285"/>
      <c r="CV55" s="1285">
        <v>0</v>
      </c>
      <c r="CW55" s="1285"/>
      <c r="CX55" s="1285"/>
      <c r="CY55" s="1285"/>
      <c r="CZ55" s="1285"/>
      <c r="DA55" s="1285"/>
      <c r="DB55" s="1285"/>
      <c r="DC55" s="1285"/>
    </row>
    <row r="56" spans="1:109">
      <c r="A56" s="384"/>
      <c r="B56" s="376"/>
      <c r="G56" s="1280"/>
      <c r="H56" s="1280"/>
      <c r="I56" s="1280"/>
      <c r="J56" s="1280"/>
      <c r="K56" s="1296"/>
      <c r="L56" s="1296"/>
      <c r="M56" s="1296"/>
      <c r="N56" s="1296"/>
      <c r="AN56" s="1284"/>
      <c r="AO56" s="1284"/>
      <c r="AP56" s="1284"/>
      <c r="AQ56" s="1284"/>
      <c r="AR56" s="1284"/>
      <c r="AS56" s="1284"/>
      <c r="AT56" s="1284"/>
      <c r="AU56" s="1284"/>
      <c r="AV56" s="1284"/>
      <c r="AW56" s="1284"/>
      <c r="AX56" s="1284"/>
      <c r="AY56" s="1284"/>
      <c r="AZ56" s="1284"/>
      <c r="BA56" s="1284"/>
      <c r="BB56" s="1286"/>
      <c r="BC56" s="1286"/>
      <c r="BD56" s="1286"/>
      <c r="BE56" s="1286"/>
      <c r="BF56" s="1286"/>
      <c r="BG56" s="1286"/>
      <c r="BH56" s="1286"/>
      <c r="BI56" s="1286"/>
      <c r="BJ56" s="1286"/>
      <c r="BK56" s="1286"/>
      <c r="BL56" s="1286"/>
      <c r="BM56" s="1286"/>
      <c r="BN56" s="1286"/>
      <c r="BO56" s="1286"/>
      <c r="BP56" s="1285"/>
      <c r="BQ56" s="1285"/>
      <c r="BR56" s="1285"/>
      <c r="BS56" s="1285"/>
      <c r="BT56" s="1285"/>
      <c r="BU56" s="1285"/>
      <c r="BV56" s="1285"/>
      <c r="BW56" s="1285"/>
      <c r="BX56" s="1285"/>
      <c r="BY56" s="1285"/>
      <c r="BZ56" s="1285"/>
      <c r="CA56" s="1285"/>
      <c r="CB56" s="1285"/>
      <c r="CC56" s="1285"/>
      <c r="CD56" s="1285"/>
      <c r="CE56" s="1285"/>
      <c r="CF56" s="1285"/>
      <c r="CG56" s="1285"/>
      <c r="CH56" s="1285"/>
      <c r="CI56" s="1285"/>
      <c r="CJ56" s="1285"/>
      <c r="CK56" s="1285"/>
      <c r="CL56" s="1285"/>
      <c r="CM56" s="1285"/>
      <c r="CN56" s="1285"/>
      <c r="CO56" s="1285"/>
      <c r="CP56" s="1285"/>
      <c r="CQ56" s="1285"/>
      <c r="CR56" s="1285"/>
      <c r="CS56" s="1285"/>
      <c r="CT56" s="1285"/>
      <c r="CU56" s="1285"/>
      <c r="CV56" s="1285"/>
      <c r="CW56" s="1285"/>
      <c r="CX56" s="1285"/>
      <c r="CY56" s="1285"/>
      <c r="CZ56" s="1285"/>
      <c r="DA56" s="1285"/>
      <c r="DB56" s="1285"/>
      <c r="DC56" s="1285"/>
    </row>
    <row r="57" spans="1:109" s="384" customFormat="1">
      <c r="B57" s="388"/>
      <c r="G57" s="1280"/>
      <c r="H57" s="1280"/>
      <c r="I57" s="1299"/>
      <c r="J57" s="1299"/>
      <c r="K57" s="1296"/>
      <c r="L57" s="1296"/>
      <c r="M57" s="1296"/>
      <c r="N57" s="1296"/>
      <c r="AM57" s="370"/>
      <c r="AN57" s="1284"/>
      <c r="AO57" s="1284"/>
      <c r="AP57" s="1284"/>
      <c r="AQ57" s="1284"/>
      <c r="AR57" s="1284"/>
      <c r="AS57" s="1284"/>
      <c r="AT57" s="1284"/>
      <c r="AU57" s="1284"/>
      <c r="AV57" s="1284"/>
      <c r="AW57" s="1284"/>
      <c r="AX57" s="1284"/>
      <c r="AY57" s="1284"/>
      <c r="AZ57" s="1284"/>
      <c r="BA57" s="1284"/>
      <c r="BB57" s="1286" t="s">
        <v>602</v>
      </c>
      <c r="BC57" s="1286"/>
      <c r="BD57" s="1286"/>
      <c r="BE57" s="1286"/>
      <c r="BF57" s="1286"/>
      <c r="BG57" s="1286"/>
      <c r="BH57" s="1286"/>
      <c r="BI57" s="1286"/>
      <c r="BJ57" s="1286"/>
      <c r="BK57" s="1286"/>
      <c r="BL57" s="1286"/>
      <c r="BM57" s="1286"/>
      <c r="BN57" s="1286"/>
      <c r="BO57" s="1286"/>
      <c r="BP57" s="1285">
        <v>58.2</v>
      </c>
      <c r="BQ57" s="1285"/>
      <c r="BR57" s="1285"/>
      <c r="BS57" s="1285"/>
      <c r="BT57" s="1285"/>
      <c r="BU57" s="1285"/>
      <c r="BV57" s="1285"/>
      <c r="BW57" s="1285"/>
      <c r="BX57" s="1285">
        <v>60.1</v>
      </c>
      <c r="BY57" s="1285"/>
      <c r="BZ57" s="1285"/>
      <c r="CA57" s="1285"/>
      <c r="CB57" s="1285"/>
      <c r="CC57" s="1285"/>
      <c r="CD57" s="1285"/>
      <c r="CE57" s="1285"/>
      <c r="CF57" s="1285">
        <v>61.6</v>
      </c>
      <c r="CG57" s="1285"/>
      <c r="CH57" s="1285"/>
      <c r="CI57" s="1285"/>
      <c r="CJ57" s="1285"/>
      <c r="CK57" s="1285"/>
      <c r="CL57" s="1285"/>
      <c r="CM57" s="1285"/>
      <c r="CN57" s="1285">
        <v>64</v>
      </c>
      <c r="CO57" s="1285"/>
      <c r="CP57" s="1285"/>
      <c r="CQ57" s="1285"/>
      <c r="CR57" s="1285"/>
      <c r="CS57" s="1285"/>
      <c r="CT57" s="1285"/>
      <c r="CU57" s="1285"/>
      <c r="CV57" s="1285">
        <v>64.900000000000006</v>
      </c>
      <c r="CW57" s="1285"/>
      <c r="CX57" s="1285"/>
      <c r="CY57" s="1285"/>
      <c r="CZ57" s="1285"/>
      <c r="DA57" s="1285"/>
      <c r="DB57" s="1285"/>
      <c r="DC57" s="1285"/>
      <c r="DD57" s="389"/>
      <c r="DE57" s="388"/>
    </row>
    <row r="58" spans="1:109" s="384" customFormat="1">
      <c r="A58" s="370"/>
      <c r="B58" s="388"/>
      <c r="G58" s="1280"/>
      <c r="H58" s="1280"/>
      <c r="I58" s="1299"/>
      <c r="J58" s="1299"/>
      <c r="K58" s="1296"/>
      <c r="L58" s="1296"/>
      <c r="M58" s="1296"/>
      <c r="N58" s="1296"/>
      <c r="AM58" s="370"/>
      <c r="AN58" s="1284"/>
      <c r="AO58" s="1284"/>
      <c r="AP58" s="1284"/>
      <c r="AQ58" s="1284"/>
      <c r="AR58" s="1284"/>
      <c r="AS58" s="1284"/>
      <c r="AT58" s="1284"/>
      <c r="AU58" s="1284"/>
      <c r="AV58" s="1284"/>
      <c r="AW58" s="1284"/>
      <c r="AX58" s="1284"/>
      <c r="AY58" s="1284"/>
      <c r="AZ58" s="1284"/>
      <c r="BA58" s="1284"/>
      <c r="BB58" s="1286"/>
      <c r="BC58" s="1286"/>
      <c r="BD58" s="1286"/>
      <c r="BE58" s="1286"/>
      <c r="BF58" s="1286"/>
      <c r="BG58" s="1286"/>
      <c r="BH58" s="1286"/>
      <c r="BI58" s="1286"/>
      <c r="BJ58" s="1286"/>
      <c r="BK58" s="1286"/>
      <c r="BL58" s="1286"/>
      <c r="BM58" s="1286"/>
      <c r="BN58" s="1286"/>
      <c r="BO58" s="1286"/>
      <c r="BP58" s="1285"/>
      <c r="BQ58" s="1285"/>
      <c r="BR58" s="1285"/>
      <c r="BS58" s="1285"/>
      <c r="BT58" s="1285"/>
      <c r="BU58" s="1285"/>
      <c r="BV58" s="1285"/>
      <c r="BW58" s="1285"/>
      <c r="BX58" s="1285"/>
      <c r="BY58" s="1285"/>
      <c r="BZ58" s="1285"/>
      <c r="CA58" s="1285"/>
      <c r="CB58" s="1285"/>
      <c r="CC58" s="1285"/>
      <c r="CD58" s="1285"/>
      <c r="CE58" s="1285"/>
      <c r="CF58" s="1285"/>
      <c r="CG58" s="1285"/>
      <c r="CH58" s="1285"/>
      <c r="CI58" s="1285"/>
      <c r="CJ58" s="1285"/>
      <c r="CK58" s="1285"/>
      <c r="CL58" s="1285"/>
      <c r="CM58" s="1285"/>
      <c r="CN58" s="1285"/>
      <c r="CO58" s="1285"/>
      <c r="CP58" s="1285"/>
      <c r="CQ58" s="1285"/>
      <c r="CR58" s="1285"/>
      <c r="CS58" s="1285"/>
      <c r="CT58" s="1285"/>
      <c r="CU58" s="1285"/>
      <c r="CV58" s="1285"/>
      <c r="CW58" s="1285"/>
      <c r="CX58" s="1285"/>
      <c r="CY58" s="1285"/>
      <c r="CZ58" s="1285"/>
      <c r="DA58" s="1285"/>
      <c r="DB58" s="1285"/>
      <c r="DC58" s="1285"/>
      <c r="DD58" s="389"/>
      <c r="DE58" s="388"/>
    </row>
    <row r="59" spans="1:109" s="384" customFormat="1">
      <c r="A59" s="370"/>
      <c r="B59" s="388"/>
      <c r="K59" s="390"/>
      <c r="L59" s="390"/>
      <c r="M59" s="390"/>
      <c r="N59" s="390"/>
      <c r="AQ59" s="390"/>
      <c r="AR59" s="390"/>
      <c r="AS59" s="390"/>
      <c r="AT59" s="390"/>
      <c r="BC59" s="390"/>
      <c r="BD59" s="390"/>
      <c r="BE59" s="390"/>
      <c r="BF59" s="390"/>
      <c r="BO59" s="390"/>
      <c r="BP59" s="390"/>
      <c r="BQ59" s="390"/>
      <c r="BR59" s="390"/>
      <c r="CA59" s="390"/>
      <c r="CB59" s="390"/>
      <c r="CC59" s="390"/>
      <c r="CD59" s="390"/>
      <c r="CM59" s="390"/>
      <c r="CN59" s="390"/>
      <c r="CO59" s="390"/>
      <c r="CP59" s="390"/>
      <c r="CY59" s="390"/>
      <c r="CZ59" s="390"/>
      <c r="DA59" s="390"/>
      <c r="DB59" s="390"/>
      <c r="DC59" s="390"/>
      <c r="DD59" s="389"/>
      <c r="DE59" s="388"/>
    </row>
    <row r="60" spans="1:109" s="384" customFormat="1">
      <c r="A60" s="370"/>
      <c r="B60" s="388"/>
      <c r="K60" s="390"/>
      <c r="L60" s="390"/>
      <c r="M60" s="390"/>
      <c r="N60" s="390"/>
      <c r="AQ60" s="390"/>
      <c r="AR60" s="390"/>
      <c r="AS60" s="390"/>
      <c r="AT60" s="390"/>
      <c r="BC60" s="390"/>
      <c r="BD60" s="390"/>
      <c r="BE60" s="390"/>
      <c r="BF60" s="390"/>
      <c r="BO60" s="390"/>
      <c r="BP60" s="390"/>
      <c r="BQ60" s="390"/>
      <c r="BR60" s="390"/>
      <c r="CA60" s="390"/>
      <c r="CB60" s="390"/>
      <c r="CC60" s="390"/>
      <c r="CD60" s="390"/>
      <c r="CM60" s="390"/>
      <c r="CN60" s="390"/>
      <c r="CO60" s="390"/>
      <c r="CP60" s="390"/>
      <c r="CY60" s="390"/>
      <c r="CZ60" s="390"/>
      <c r="DA60" s="390"/>
      <c r="DB60" s="390"/>
      <c r="DC60" s="390"/>
      <c r="DD60" s="389"/>
      <c r="DE60" s="388"/>
    </row>
    <row r="61" spans="1:109" s="384" customFormat="1">
      <c r="A61" s="370"/>
      <c r="B61" s="391"/>
      <c r="C61" s="392"/>
      <c r="D61" s="392"/>
      <c r="E61" s="392"/>
      <c r="F61" s="392"/>
      <c r="G61" s="392"/>
      <c r="H61" s="392"/>
      <c r="I61" s="392"/>
      <c r="J61" s="392"/>
      <c r="K61" s="392"/>
      <c r="L61" s="392"/>
      <c r="M61" s="393"/>
      <c r="N61" s="393"/>
      <c r="O61" s="392"/>
      <c r="P61" s="392"/>
      <c r="Q61" s="392"/>
      <c r="R61" s="392"/>
      <c r="S61" s="392"/>
      <c r="T61" s="392"/>
      <c r="U61" s="392"/>
      <c r="V61" s="392"/>
      <c r="W61" s="392"/>
      <c r="X61" s="392"/>
      <c r="Y61" s="392"/>
      <c r="Z61" s="392"/>
      <c r="AA61" s="392"/>
      <c r="AB61" s="392"/>
      <c r="AC61" s="392"/>
      <c r="AD61" s="392"/>
      <c r="AE61" s="392"/>
      <c r="AF61" s="392"/>
      <c r="AG61" s="392"/>
      <c r="AH61" s="392"/>
      <c r="AI61" s="392"/>
      <c r="AJ61" s="392"/>
      <c r="AK61" s="392"/>
      <c r="AL61" s="392"/>
      <c r="AM61" s="392"/>
      <c r="AN61" s="392"/>
      <c r="AO61" s="392"/>
      <c r="AP61" s="392"/>
      <c r="AQ61" s="392"/>
      <c r="AR61" s="392"/>
      <c r="AS61" s="393"/>
      <c r="AT61" s="393"/>
      <c r="AU61" s="392"/>
      <c r="AV61" s="392"/>
      <c r="AW61" s="392"/>
      <c r="AX61" s="392"/>
      <c r="AY61" s="392"/>
      <c r="AZ61" s="392"/>
      <c r="BA61" s="392"/>
      <c r="BB61" s="392"/>
      <c r="BC61" s="392"/>
      <c r="BD61" s="392"/>
      <c r="BE61" s="393"/>
      <c r="BF61" s="393"/>
      <c r="BG61" s="392"/>
      <c r="BH61" s="392"/>
      <c r="BI61" s="392"/>
      <c r="BJ61" s="392"/>
      <c r="BK61" s="392"/>
      <c r="BL61" s="392"/>
      <c r="BM61" s="392"/>
      <c r="BN61" s="392"/>
      <c r="BO61" s="392"/>
      <c r="BP61" s="392"/>
      <c r="BQ61" s="393"/>
      <c r="BR61" s="393"/>
      <c r="BS61" s="392"/>
      <c r="BT61" s="392"/>
      <c r="BU61" s="392"/>
      <c r="BV61" s="392"/>
      <c r="BW61" s="392"/>
      <c r="BX61" s="392"/>
      <c r="BY61" s="392"/>
      <c r="BZ61" s="392"/>
      <c r="CA61" s="392"/>
      <c r="CB61" s="392"/>
      <c r="CC61" s="393"/>
      <c r="CD61" s="393"/>
      <c r="CE61" s="392"/>
      <c r="CF61" s="392"/>
      <c r="CG61" s="392"/>
      <c r="CH61" s="392"/>
      <c r="CI61" s="392"/>
      <c r="CJ61" s="392"/>
      <c r="CK61" s="392"/>
      <c r="CL61" s="392"/>
      <c r="CM61" s="392"/>
      <c r="CN61" s="392"/>
      <c r="CO61" s="393"/>
      <c r="CP61" s="393"/>
      <c r="CQ61" s="392"/>
      <c r="CR61" s="392"/>
      <c r="CS61" s="392"/>
      <c r="CT61" s="392"/>
      <c r="CU61" s="392"/>
      <c r="CV61" s="392"/>
      <c r="CW61" s="392"/>
      <c r="CX61" s="392"/>
      <c r="CY61" s="392"/>
      <c r="CZ61" s="392"/>
      <c r="DA61" s="393"/>
      <c r="DB61" s="393"/>
      <c r="DC61" s="393"/>
      <c r="DD61" s="394"/>
      <c r="DE61" s="388"/>
    </row>
    <row r="62" spans="1:109">
      <c r="B62" s="381"/>
      <c r="C62" s="381"/>
      <c r="D62" s="381"/>
      <c r="E62" s="381"/>
      <c r="F62" s="381"/>
      <c r="G62" s="381"/>
      <c r="H62" s="381"/>
      <c r="I62" s="381"/>
      <c r="J62" s="381"/>
      <c r="K62" s="381"/>
      <c r="L62" s="381"/>
      <c r="M62" s="381"/>
      <c r="N62" s="381"/>
      <c r="O62" s="381"/>
      <c r="P62" s="381"/>
      <c r="Q62" s="381"/>
      <c r="R62" s="381"/>
      <c r="S62" s="381"/>
      <c r="T62" s="381"/>
      <c r="U62" s="381"/>
      <c r="V62" s="381"/>
      <c r="W62" s="381"/>
      <c r="X62" s="381"/>
      <c r="Y62" s="381"/>
      <c r="Z62" s="381"/>
      <c r="AA62" s="381"/>
      <c r="AB62" s="381"/>
      <c r="AC62" s="381"/>
      <c r="AD62" s="381"/>
      <c r="AE62" s="381"/>
      <c r="AF62" s="381"/>
      <c r="AG62" s="381"/>
      <c r="AH62" s="381"/>
      <c r="AI62" s="381"/>
      <c r="AJ62" s="381"/>
      <c r="AK62" s="381"/>
      <c r="AL62" s="381"/>
      <c r="AM62" s="381"/>
      <c r="AN62" s="381"/>
      <c r="AO62" s="381"/>
      <c r="AP62" s="381"/>
      <c r="AQ62" s="381"/>
      <c r="AR62" s="381"/>
      <c r="AS62" s="381"/>
      <c r="AT62" s="381"/>
      <c r="AU62" s="381"/>
      <c r="AV62" s="381"/>
      <c r="AW62" s="381"/>
      <c r="AX62" s="381"/>
      <c r="AY62" s="381"/>
      <c r="AZ62" s="381"/>
      <c r="BA62" s="381"/>
      <c r="BB62" s="381"/>
      <c r="BC62" s="381"/>
      <c r="BD62" s="381"/>
      <c r="BE62" s="381"/>
      <c r="BF62" s="381"/>
      <c r="BG62" s="381"/>
      <c r="BH62" s="381"/>
      <c r="BI62" s="381"/>
      <c r="BJ62" s="381"/>
      <c r="BK62" s="381"/>
      <c r="BL62" s="381"/>
      <c r="BM62" s="381"/>
      <c r="BN62" s="381"/>
      <c r="BO62" s="381"/>
      <c r="BP62" s="381"/>
      <c r="BQ62" s="381"/>
      <c r="BR62" s="381"/>
      <c r="BS62" s="381"/>
      <c r="BT62" s="381"/>
      <c r="BU62" s="381"/>
      <c r="BV62" s="381"/>
      <c r="BW62" s="381"/>
      <c r="BX62" s="381"/>
      <c r="BY62" s="381"/>
      <c r="BZ62" s="381"/>
      <c r="CA62" s="381"/>
      <c r="CB62" s="381"/>
      <c r="CC62" s="381"/>
      <c r="CD62" s="381"/>
      <c r="CE62" s="381"/>
      <c r="CF62" s="381"/>
      <c r="CG62" s="381"/>
      <c r="CH62" s="381"/>
      <c r="CI62" s="381"/>
      <c r="CJ62" s="381"/>
      <c r="CK62" s="381"/>
      <c r="CL62" s="381"/>
      <c r="CM62" s="381"/>
      <c r="CN62" s="381"/>
      <c r="CO62" s="381"/>
      <c r="CP62" s="381"/>
      <c r="CQ62" s="381"/>
      <c r="CR62" s="381"/>
      <c r="CS62" s="381"/>
      <c r="CT62" s="381"/>
      <c r="CU62" s="381"/>
      <c r="CV62" s="381"/>
      <c r="CW62" s="381"/>
      <c r="CX62" s="381"/>
      <c r="CY62" s="381"/>
      <c r="CZ62" s="381"/>
      <c r="DA62" s="381"/>
      <c r="DB62" s="381"/>
      <c r="DC62" s="381"/>
      <c r="DD62" s="381"/>
      <c r="DE62" s="370"/>
    </row>
    <row r="63" spans="1:109" ht="17.25">
      <c r="B63" s="395" t="s">
        <v>604</v>
      </c>
    </row>
    <row r="64" spans="1:109">
      <c r="B64" s="376"/>
      <c r="G64" s="383"/>
      <c r="I64" s="396"/>
      <c r="J64" s="396"/>
      <c r="K64" s="396"/>
      <c r="L64" s="396"/>
      <c r="M64" s="396"/>
      <c r="N64" s="397"/>
      <c r="AM64" s="383"/>
      <c r="AN64" s="383" t="s">
        <v>597</v>
      </c>
      <c r="AP64" s="384"/>
      <c r="AQ64" s="384"/>
      <c r="AR64" s="384"/>
      <c r="AY64" s="383"/>
      <c r="BA64" s="384"/>
      <c r="BB64" s="384"/>
      <c r="BC64" s="384"/>
      <c r="BK64" s="383"/>
      <c r="BM64" s="384"/>
      <c r="BN64" s="384"/>
      <c r="BO64" s="384"/>
      <c r="BW64" s="383"/>
      <c r="BY64" s="384"/>
      <c r="BZ64" s="384"/>
      <c r="CA64" s="384"/>
      <c r="CI64" s="383"/>
      <c r="CK64" s="384"/>
      <c r="CL64" s="384"/>
      <c r="CM64" s="384"/>
      <c r="CU64" s="383"/>
      <c r="CW64" s="384"/>
      <c r="CX64" s="384"/>
      <c r="CY64" s="384"/>
    </row>
    <row r="65" spans="2:107">
      <c r="B65" s="376"/>
      <c r="AN65" s="1287" t="s">
        <v>605</v>
      </c>
      <c r="AO65" s="1288"/>
      <c r="AP65" s="1288"/>
      <c r="AQ65" s="1288"/>
      <c r="AR65" s="1288"/>
      <c r="AS65" s="1288"/>
      <c r="AT65" s="1288"/>
      <c r="AU65" s="1288"/>
      <c r="AV65" s="1288"/>
      <c r="AW65" s="1288"/>
      <c r="AX65" s="1288"/>
      <c r="AY65" s="1288"/>
      <c r="AZ65" s="1288"/>
      <c r="BA65" s="1288"/>
      <c r="BB65" s="1288"/>
      <c r="BC65" s="1288"/>
      <c r="BD65" s="1288"/>
      <c r="BE65" s="1288"/>
      <c r="BF65" s="1288"/>
      <c r="BG65" s="1288"/>
      <c r="BH65" s="1288"/>
      <c r="BI65" s="1288"/>
      <c r="BJ65" s="1288"/>
      <c r="BK65" s="1288"/>
      <c r="BL65" s="1288"/>
      <c r="BM65" s="1288"/>
      <c r="BN65" s="1288"/>
      <c r="BO65" s="1288"/>
      <c r="BP65" s="1288"/>
      <c r="BQ65" s="1288"/>
      <c r="BR65" s="1288"/>
      <c r="BS65" s="1288"/>
      <c r="BT65" s="1288"/>
      <c r="BU65" s="1288"/>
      <c r="BV65" s="1288"/>
      <c r="BW65" s="1288"/>
      <c r="BX65" s="1288"/>
      <c r="BY65" s="1288"/>
      <c r="BZ65" s="1288"/>
      <c r="CA65" s="1288"/>
      <c r="CB65" s="1288"/>
      <c r="CC65" s="1288"/>
      <c r="CD65" s="1288"/>
      <c r="CE65" s="1288"/>
      <c r="CF65" s="1288"/>
      <c r="CG65" s="1288"/>
      <c r="CH65" s="1288"/>
      <c r="CI65" s="1288"/>
      <c r="CJ65" s="1288"/>
      <c r="CK65" s="1288"/>
      <c r="CL65" s="1288"/>
      <c r="CM65" s="1288"/>
      <c r="CN65" s="1288"/>
      <c r="CO65" s="1288"/>
      <c r="CP65" s="1288"/>
      <c r="CQ65" s="1288"/>
      <c r="CR65" s="1288"/>
      <c r="CS65" s="1288"/>
      <c r="CT65" s="1288"/>
      <c r="CU65" s="1288"/>
      <c r="CV65" s="1288"/>
      <c r="CW65" s="1288"/>
      <c r="CX65" s="1288"/>
      <c r="CY65" s="1288"/>
      <c r="CZ65" s="1288"/>
      <c r="DA65" s="1288"/>
      <c r="DB65" s="1288"/>
      <c r="DC65" s="1289"/>
    </row>
    <row r="66" spans="2:107">
      <c r="B66" s="376"/>
      <c r="AN66" s="1290"/>
      <c r="AO66" s="1291"/>
      <c r="AP66" s="1291"/>
      <c r="AQ66" s="1291"/>
      <c r="AR66" s="1291"/>
      <c r="AS66" s="1291"/>
      <c r="AT66" s="1291"/>
      <c r="AU66" s="1291"/>
      <c r="AV66" s="1291"/>
      <c r="AW66" s="1291"/>
      <c r="AX66" s="1291"/>
      <c r="AY66" s="1291"/>
      <c r="AZ66" s="1291"/>
      <c r="BA66" s="1291"/>
      <c r="BB66" s="1291"/>
      <c r="BC66" s="1291"/>
      <c r="BD66" s="1291"/>
      <c r="BE66" s="1291"/>
      <c r="BF66" s="1291"/>
      <c r="BG66" s="1291"/>
      <c r="BH66" s="1291"/>
      <c r="BI66" s="1291"/>
      <c r="BJ66" s="1291"/>
      <c r="BK66" s="1291"/>
      <c r="BL66" s="1291"/>
      <c r="BM66" s="1291"/>
      <c r="BN66" s="1291"/>
      <c r="BO66" s="1291"/>
      <c r="BP66" s="1291"/>
      <c r="BQ66" s="1291"/>
      <c r="BR66" s="1291"/>
      <c r="BS66" s="1291"/>
      <c r="BT66" s="1291"/>
      <c r="BU66" s="1291"/>
      <c r="BV66" s="1291"/>
      <c r="BW66" s="1291"/>
      <c r="BX66" s="1291"/>
      <c r="BY66" s="1291"/>
      <c r="BZ66" s="1291"/>
      <c r="CA66" s="1291"/>
      <c r="CB66" s="1291"/>
      <c r="CC66" s="1291"/>
      <c r="CD66" s="1291"/>
      <c r="CE66" s="1291"/>
      <c r="CF66" s="1291"/>
      <c r="CG66" s="1291"/>
      <c r="CH66" s="1291"/>
      <c r="CI66" s="1291"/>
      <c r="CJ66" s="1291"/>
      <c r="CK66" s="1291"/>
      <c r="CL66" s="1291"/>
      <c r="CM66" s="1291"/>
      <c r="CN66" s="1291"/>
      <c r="CO66" s="1291"/>
      <c r="CP66" s="1291"/>
      <c r="CQ66" s="1291"/>
      <c r="CR66" s="1291"/>
      <c r="CS66" s="1291"/>
      <c r="CT66" s="1291"/>
      <c r="CU66" s="1291"/>
      <c r="CV66" s="1291"/>
      <c r="CW66" s="1291"/>
      <c r="CX66" s="1291"/>
      <c r="CY66" s="1291"/>
      <c r="CZ66" s="1291"/>
      <c r="DA66" s="1291"/>
      <c r="DB66" s="1291"/>
      <c r="DC66" s="1292"/>
    </row>
    <row r="67" spans="2:107">
      <c r="B67" s="376"/>
      <c r="AN67" s="1290"/>
      <c r="AO67" s="1291"/>
      <c r="AP67" s="1291"/>
      <c r="AQ67" s="1291"/>
      <c r="AR67" s="1291"/>
      <c r="AS67" s="1291"/>
      <c r="AT67" s="1291"/>
      <c r="AU67" s="1291"/>
      <c r="AV67" s="1291"/>
      <c r="AW67" s="1291"/>
      <c r="AX67" s="1291"/>
      <c r="AY67" s="1291"/>
      <c r="AZ67" s="1291"/>
      <c r="BA67" s="1291"/>
      <c r="BB67" s="1291"/>
      <c r="BC67" s="1291"/>
      <c r="BD67" s="1291"/>
      <c r="BE67" s="1291"/>
      <c r="BF67" s="1291"/>
      <c r="BG67" s="1291"/>
      <c r="BH67" s="1291"/>
      <c r="BI67" s="1291"/>
      <c r="BJ67" s="1291"/>
      <c r="BK67" s="1291"/>
      <c r="BL67" s="1291"/>
      <c r="BM67" s="1291"/>
      <c r="BN67" s="1291"/>
      <c r="BO67" s="1291"/>
      <c r="BP67" s="1291"/>
      <c r="BQ67" s="1291"/>
      <c r="BR67" s="1291"/>
      <c r="BS67" s="1291"/>
      <c r="BT67" s="1291"/>
      <c r="BU67" s="1291"/>
      <c r="BV67" s="1291"/>
      <c r="BW67" s="1291"/>
      <c r="BX67" s="1291"/>
      <c r="BY67" s="1291"/>
      <c r="BZ67" s="1291"/>
      <c r="CA67" s="1291"/>
      <c r="CB67" s="1291"/>
      <c r="CC67" s="1291"/>
      <c r="CD67" s="1291"/>
      <c r="CE67" s="1291"/>
      <c r="CF67" s="1291"/>
      <c r="CG67" s="1291"/>
      <c r="CH67" s="1291"/>
      <c r="CI67" s="1291"/>
      <c r="CJ67" s="1291"/>
      <c r="CK67" s="1291"/>
      <c r="CL67" s="1291"/>
      <c r="CM67" s="1291"/>
      <c r="CN67" s="1291"/>
      <c r="CO67" s="1291"/>
      <c r="CP67" s="1291"/>
      <c r="CQ67" s="1291"/>
      <c r="CR67" s="1291"/>
      <c r="CS67" s="1291"/>
      <c r="CT67" s="1291"/>
      <c r="CU67" s="1291"/>
      <c r="CV67" s="1291"/>
      <c r="CW67" s="1291"/>
      <c r="CX67" s="1291"/>
      <c r="CY67" s="1291"/>
      <c r="CZ67" s="1291"/>
      <c r="DA67" s="1291"/>
      <c r="DB67" s="1291"/>
      <c r="DC67" s="1292"/>
    </row>
    <row r="68" spans="2:107">
      <c r="B68" s="376"/>
      <c r="AN68" s="1290"/>
      <c r="AO68" s="1291"/>
      <c r="AP68" s="1291"/>
      <c r="AQ68" s="1291"/>
      <c r="AR68" s="1291"/>
      <c r="AS68" s="1291"/>
      <c r="AT68" s="1291"/>
      <c r="AU68" s="1291"/>
      <c r="AV68" s="1291"/>
      <c r="AW68" s="1291"/>
      <c r="AX68" s="1291"/>
      <c r="AY68" s="1291"/>
      <c r="AZ68" s="1291"/>
      <c r="BA68" s="1291"/>
      <c r="BB68" s="1291"/>
      <c r="BC68" s="1291"/>
      <c r="BD68" s="1291"/>
      <c r="BE68" s="1291"/>
      <c r="BF68" s="1291"/>
      <c r="BG68" s="1291"/>
      <c r="BH68" s="1291"/>
      <c r="BI68" s="1291"/>
      <c r="BJ68" s="1291"/>
      <c r="BK68" s="1291"/>
      <c r="BL68" s="1291"/>
      <c r="BM68" s="1291"/>
      <c r="BN68" s="1291"/>
      <c r="BO68" s="1291"/>
      <c r="BP68" s="1291"/>
      <c r="BQ68" s="1291"/>
      <c r="BR68" s="1291"/>
      <c r="BS68" s="1291"/>
      <c r="BT68" s="1291"/>
      <c r="BU68" s="1291"/>
      <c r="BV68" s="1291"/>
      <c r="BW68" s="1291"/>
      <c r="BX68" s="1291"/>
      <c r="BY68" s="1291"/>
      <c r="BZ68" s="1291"/>
      <c r="CA68" s="1291"/>
      <c r="CB68" s="1291"/>
      <c r="CC68" s="1291"/>
      <c r="CD68" s="1291"/>
      <c r="CE68" s="1291"/>
      <c r="CF68" s="1291"/>
      <c r="CG68" s="1291"/>
      <c r="CH68" s="1291"/>
      <c r="CI68" s="1291"/>
      <c r="CJ68" s="1291"/>
      <c r="CK68" s="1291"/>
      <c r="CL68" s="1291"/>
      <c r="CM68" s="1291"/>
      <c r="CN68" s="1291"/>
      <c r="CO68" s="1291"/>
      <c r="CP68" s="1291"/>
      <c r="CQ68" s="1291"/>
      <c r="CR68" s="1291"/>
      <c r="CS68" s="1291"/>
      <c r="CT68" s="1291"/>
      <c r="CU68" s="1291"/>
      <c r="CV68" s="1291"/>
      <c r="CW68" s="1291"/>
      <c r="CX68" s="1291"/>
      <c r="CY68" s="1291"/>
      <c r="CZ68" s="1291"/>
      <c r="DA68" s="1291"/>
      <c r="DB68" s="1291"/>
      <c r="DC68" s="1292"/>
    </row>
    <row r="69" spans="2:107">
      <c r="B69" s="376"/>
      <c r="AN69" s="1293"/>
      <c r="AO69" s="1294"/>
      <c r="AP69" s="1294"/>
      <c r="AQ69" s="1294"/>
      <c r="AR69" s="1294"/>
      <c r="AS69" s="1294"/>
      <c r="AT69" s="1294"/>
      <c r="AU69" s="1294"/>
      <c r="AV69" s="1294"/>
      <c r="AW69" s="1294"/>
      <c r="AX69" s="1294"/>
      <c r="AY69" s="1294"/>
      <c r="AZ69" s="1294"/>
      <c r="BA69" s="1294"/>
      <c r="BB69" s="1294"/>
      <c r="BC69" s="1294"/>
      <c r="BD69" s="1294"/>
      <c r="BE69" s="1294"/>
      <c r="BF69" s="1294"/>
      <c r="BG69" s="1294"/>
      <c r="BH69" s="1294"/>
      <c r="BI69" s="1294"/>
      <c r="BJ69" s="1294"/>
      <c r="BK69" s="1294"/>
      <c r="BL69" s="1294"/>
      <c r="BM69" s="1294"/>
      <c r="BN69" s="1294"/>
      <c r="BO69" s="1294"/>
      <c r="BP69" s="1294"/>
      <c r="BQ69" s="1294"/>
      <c r="BR69" s="1294"/>
      <c r="BS69" s="1294"/>
      <c r="BT69" s="1294"/>
      <c r="BU69" s="1294"/>
      <c r="BV69" s="1294"/>
      <c r="BW69" s="1294"/>
      <c r="BX69" s="1294"/>
      <c r="BY69" s="1294"/>
      <c r="BZ69" s="1294"/>
      <c r="CA69" s="1294"/>
      <c r="CB69" s="1294"/>
      <c r="CC69" s="1294"/>
      <c r="CD69" s="1294"/>
      <c r="CE69" s="1294"/>
      <c r="CF69" s="1294"/>
      <c r="CG69" s="1294"/>
      <c r="CH69" s="1294"/>
      <c r="CI69" s="1294"/>
      <c r="CJ69" s="1294"/>
      <c r="CK69" s="1294"/>
      <c r="CL69" s="1294"/>
      <c r="CM69" s="1294"/>
      <c r="CN69" s="1294"/>
      <c r="CO69" s="1294"/>
      <c r="CP69" s="1294"/>
      <c r="CQ69" s="1294"/>
      <c r="CR69" s="1294"/>
      <c r="CS69" s="1294"/>
      <c r="CT69" s="1294"/>
      <c r="CU69" s="1294"/>
      <c r="CV69" s="1294"/>
      <c r="CW69" s="1294"/>
      <c r="CX69" s="1294"/>
      <c r="CY69" s="1294"/>
      <c r="CZ69" s="1294"/>
      <c r="DA69" s="1294"/>
      <c r="DB69" s="1294"/>
      <c r="DC69" s="1295"/>
    </row>
    <row r="70" spans="2:107">
      <c r="B70" s="376"/>
      <c r="H70" s="398"/>
      <c r="I70" s="398"/>
      <c r="J70" s="399"/>
      <c r="K70" s="399"/>
      <c r="L70" s="400"/>
      <c r="M70" s="399"/>
      <c r="N70" s="400"/>
      <c r="AN70" s="385"/>
      <c r="AO70" s="385"/>
      <c r="AP70" s="385"/>
      <c r="AZ70" s="385"/>
      <c r="BA70" s="385"/>
      <c r="BB70" s="385"/>
      <c r="BL70" s="385"/>
      <c r="BM70" s="385"/>
      <c r="BN70" s="385"/>
      <c r="BX70" s="385"/>
      <c r="BY70" s="385"/>
      <c r="BZ70" s="385"/>
      <c r="CJ70" s="385"/>
      <c r="CK70" s="385"/>
      <c r="CL70" s="385"/>
      <c r="CV70" s="385"/>
      <c r="CW70" s="385"/>
      <c r="CX70" s="385"/>
    </row>
    <row r="71" spans="2:107">
      <c r="B71" s="376"/>
      <c r="G71" s="401"/>
      <c r="I71" s="402"/>
      <c r="J71" s="399"/>
      <c r="K71" s="399"/>
      <c r="L71" s="400"/>
      <c r="M71" s="399"/>
      <c r="N71" s="400"/>
      <c r="AM71" s="401"/>
      <c r="AN71" s="370" t="s">
        <v>599</v>
      </c>
    </row>
    <row r="72" spans="2:107">
      <c r="B72" s="376"/>
      <c r="G72" s="1280"/>
      <c r="H72" s="1280"/>
      <c r="I72" s="1280"/>
      <c r="J72" s="1280"/>
      <c r="K72" s="386"/>
      <c r="L72" s="386"/>
      <c r="M72" s="387"/>
      <c r="N72" s="387"/>
      <c r="AN72" s="1281"/>
      <c r="AO72" s="1282"/>
      <c r="AP72" s="1282"/>
      <c r="AQ72" s="1282"/>
      <c r="AR72" s="1282"/>
      <c r="AS72" s="1282"/>
      <c r="AT72" s="1282"/>
      <c r="AU72" s="1282"/>
      <c r="AV72" s="1282"/>
      <c r="AW72" s="1282"/>
      <c r="AX72" s="1282"/>
      <c r="AY72" s="1282"/>
      <c r="AZ72" s="1282"/>
      <c r="BA72" s="1282"/>
      <c r="BB72" s="1282"/>
      <c r="BC72" s="1282"/>
      <c r="BD72" s="1282"/>
      <c r="BE72" s="1282"/>
      <c r="BF72" s="1282"/>
      <c r="BG72" s="1282"/>
      <c r="BH72" s="1282"/>
      <c r="BI72" s="1282"/>
      <c r="BJ72" s="1282"/>
      <c r="BK72" s="1282"/>
      <c r="BL72" s="1282"/>
      <c r="BM72" s="1282"/>
      <c r="BN72" s="1282"/>
      <c r="BO72" s="1283"/>
      <c r="BP72" s="1284" t="s">
        <v>557</v>
      </c>
      <c r="BQ72" s="1284"/>
      <c r="BR72" s="1284"/>
      <c r="BS72" s="1284"/>
      <c r="BT72" s="1284"/>
      <c r="BU72" s="1284"/>
      <c r="BV72" s="1284"/>
      <c r="BW72" s="1284"/>
      <c r="BX72" s="1284" t="s">
        <v>558</v>
      </c>
      <c r="BY72" s="1284"/>
      <c r="BZ72" s="1284"/>
      <c r="CA72" s="1284"/>
      <c r="CB72" s="1284"/>
      <c r="CC72" s="1284"/>
      <c r="CD72" s="1284"/>
      <c r="CE72" s="1284"/>
      <c r="CF72" s="1284" t="s">
        <v>559</v>
      </c>
      <c r="CG72" s="1284"/>
      <c r="CH72" s="1284"/>
      <c r="CI72" s="1284"/>
      <c r="CJ72" s="1284"/>
      <c r="CK72" s="1284"/>
      <c r="CL72" s="1284"/>
      <c r="CM72" s="1284"/>
      <c r="CN72" s="1284" t="s">
        <v>560</v>
      </c>
      <c r="CO72" s="1284"/>
      <c r="CP72" s="1284"/>
      <c r="CQ72" s="1284"/>
      <c r="CR72" s="1284"/>
      <c r="CS72" s="1284"/>
      <c r="CT72" s="1284"/>
      <c r="CU72" s="1284"/>
      <c r="CV72" s="1284" t="s">
        <v>561</v>
      </c>
      <c r="CW72" s="1284"/>
      <c r="CX72" s="1284"/>
      <c r="CY72" s="1284"/>
      <c r="CZ72" s="1284"/>
      <c r="DA72" s="1284"/>
      <c r="DB72" s="1284"/>
      <c r="DC72" s="1284"/>
    </row>
    <row r="73" spans="2:107">
      <c r="B73" s="376"/>
      <c r="G73" s="1297"/>
      <c r="H73" s="1297"/>
      <c r="I73" s="1297"/>
      <c r="J73" s="1297"/>
      <c r="K73" s="1300"/>
      <c r="L73" s="1300"/>
      <c r="M73" s="1300"/>
      <c r="N73" s="1300"/>
      <c r="AM73" s="385"/>
      <c r="AN73" s="1286" t="s">
        <v>600</v>
      </c>
      <c r="AO73" s="1286"/>
      <c r="AP73" s="1286"/>
      <c r="AQ73" s="1286"/>
      <c r="AR73" s="1286"/>
      <c r="AS73" s="1286"/>
      <c r="AT73" s="1286"/>
      <c r="AU73" s="1286"/>
      <c r="AV73" s="1286"/>
      <c r="AW73" s="1286"/>
      <c r="AX73" s="1286"/>
      <c r="AY73" s="1286"/>
      <c r="AZ73" s="1286"/>
      <c r="BA73" s="1286"/>
      <c r="BB73" s="1286" t="s">
        <v>601</v>
      </c>
      <c r="BC73" s="1286"/>
      <c r="BD73" s="1286"/>
      <c r="BE73" s="1286"/>
      <c r="BF73" s="1286"/>
      <c r="BG73" s="1286"/>
      <c r="BH73" s="1286"/>
      <c r="BI73" s="1286"/>
      <c r="BJ73" s="1286"/>
      <c r="BK73" s="1286"/>
      <c r="BL73" s="1286"/>
      <c r="BM73" s="1286"/>
      <c r="BN73" s="1286"/>
      <c r="BO73" s="1286"/>
      <c r="BP73" s="1285"/>
      <c r="BQ73" s="1285"/>
      <c r="BR73" s="1285"/>
      <c r="BS73" s="1285"/>
      <c r="BT73" s="1285"/>
      <c r="BU73" s="1285"/>
      <c r="BV73" s="1285"/>
      <c r="BW73" s="1285"/>
      <c r="BX73" s="1285"/>
      <c r="BY73" s="1285"/>
      <c r="BZ73" s="1285"/>
      <c r="CA73" s="1285"/>
      <c r="CB73" s="1285"/>
      <c r="CC73" s="1285"/>
      <c r="CD73" s="1285"/>
      <c r="CE73" s="1285"/>
      <c r="CF73" s="1285"/>
      <c r="CG73" s="1285"/>
      <c r="CH73" s="1285"/>
      <c r="CI73" s="1285"/>
      <c r="CJ73" s="1285"/>
      <c r="CK73" s="1285"/>
      <c r="CL73" s="1285"/>
      <c r="CM73" s="1285"/>
      <c r="CN73" s="1285"/>
      <c r="CO73" s="1285"/>
      <c r="CP73" s="1285"/>
      <c r="CQ73" s="1285"/>
      <c r="CR73" s="1285"/>
      <c r="CS73" s="1285"/>
      <c r="CT73" s="1285"/>
      <c r="CU73" s="1285"/>
      <c r="CV73" s="1285"/>
      <c r="CW73" s="1285"/>
      <c r="CX73" s="1285"/>
      <c r="CY73" s="1285"/>
      <c r="CZ73" s="1285"/>
      <c r="DA73" s="1285"/>
      <c r="DB73" s="1285"/>
      <c r="DC73" s="1285"/>
    </row>
    <row r="74" spans="2:107">
      <c r="B74" s="376"/>
      <c r="G74" s="1297"/>
      <c r="H74" s="1297"/>
      <c r="I74" s="1297"/>
      <c r="J74" s="1297"/>
      <c r="K74" s="1300"/>
      <c r="L74" s="1300"/>
      <c r="M74" s="1300"/>
      <c r="N74" s="1300"/>
      <c r="AM74" s="385"/>
      <c r="AN74" s="1286"/>
      <c r="AO74" s="1286"/>
      <c r="AP74" s="1286"/>
      <c r="AQ74" s="1286"/>
      <c r="AR74" s="1286"/>
      <c r="AS74" s="1286"/>
      <c r="AT74" s="1286"/>
      <c r="AU74" s="1286"/>
      <c r="AV74" s="1286"/>
      <c r="AW74" s="1286"/>
      <c r="AX74" s="1286"/>
      <c r="AY74" s="1286"/>
      <c r="AZ74" s="1286"/>
      <c r="BA74" s="1286"/>
      <c r="BB74" s="1286"/>
      <c r="BC74" s="1286"/>
      <c r="BD74" s="1286"/>
      <c r="BE74" s="1286"/>
      <c r="BF74" s="1286"/>
      <c r="BG74" s="1286"/>
      <c r="BH74" s="1286"/>
      <c r="BI74" s="1286"/>
      <c r="BJ74" s="1286"/>
      <c r="BK74" s="1286"/>
      <c r="BL74" s="1286"/>
      <c r="BM74" s="1286"/>
      <c r="BN74" s="1286"/>
      <c r="BO74" s="1286"/>
      <c r="BP74" s="1285"/>
      <c r="BQ74" s="1285"/>
      <c r="BR74" s="1285"/>
      <c r="BS74" s="1285"/>
      <c r="BT74" s="1285"/>
      <c r="BU74" s="1285"/>
      <c r="BV74" s="1285"/>
      <c r="BW74" s="1285"/>
      <c r="BX74" s="1285"/>
      <c r="BY74" s="1285"/>
      <c r="BZ74" s="1285"/>
      <c r="CA74" s="1285"/>
      <c r="CB74" s="1285"/>
      <c r="CC74" s="1285"/>
      <c r="CD74" s="1285"/>
      <c r="CE74" s="1285"/>
      <c r="CF74" s="1285"/>
      <c r="CG74" s="1285"/>
      <c r="CH74" s="1285"/>
      <c r="CI74" s="1285"/>
      <c r="CJ74" s="1285"/>
      <c r="CK74" s="1285"/>
      <c r="CL74" s="1285"/>
      <c r="CM74" s="1285"/>
      <c r="CN74" s="1285"/>
      <c r="CO74" s="1285"/>
      <c r="CP74" s="1285"/>
      <c r="CQ74" s="1285"/>
      <c r="CR74" s="1285"/>
      <c r="CS74" s="1285"/>
      <c r="CT74" s="1285"/>
      <c r="CU74" s="1285"/>
      <c r="CV74" s="1285"/>
      <c r="CW74" s="1285"/>
      <c r="CX74" s="1285"/>
      <c r="CY74" s="1285"/>
      <c r="CZ74" s="1285"/>
      <c r="DA74" s="1285"/>
      <c r="DB74" s="1285"/>
      <c r="DC74" s="1285"/>
    </row>
    <row r="75" spans="2:107">
      <c r="B75" s="376"/>
      <c r="G75" s="1297"/>
      <c r="H75" s="1297"/>
      <c r="I75" s="1280"/>
      <c r="J75" s="1280"/>
      <c r="K75" s="1296"/>
      <c r="L75" s="1296"/>
      <c r="M75" s="1296"/>
      <c r="N75" s="1296"/>
      <c r="AM75" s="385"/>
      <c r="AN75" s="1286"/>
      <c r="AO75" s="1286"/>
      <c r="AP75" s="1286"/>
      <c r="AQ75" s="1286"/>
      <c r="AR75" s="1286"/>
      <c r="AS75" s="1286"/>
      <c r="AT75" s="1286"/>
      <c r="AU75" s="1286"/>
      <c r="AV75" s="1286"/>
      <c r="AW75" s="1286"/>
      <c r="AX75" s="1286"/>
      <c r="AY75" s="1286"/>
      <c r="AZ75" s="1286"/>
      <c r="BA75" s="1286"/>
      <c r="BB75" s="1286" t="s">
        <v>606</v>
      </c>
      <c r="BC75" s="1286"/>
      <c r="BD75" s="1286"/>
      <c r="BE75" s="1286"/>
      <c r="BF75" s="1286"/>
      <c r="BG75" s="1286"/>
      <c r="BH75" s="1286"/>
      <c r="BI75" s="1286"/>
      <c r="BJ75" s="1286"/>
      <c r="BK75" s="1286"/>
      <c r="BL75" s="1286"/>
      <c r="BM75" s="1286"/>
      <c r="BN75" s="1286"/>
      <c r="BO75" s="1286"/>
      <c r="BP75" s="1285">
        <v>7.5</v>
      </c>
      <c r="BQ75" s="1285"/>
      <c r="BR75" s="1285"/>
      <c r="BS75" s="1285"/>
      <c r="BT75" s="1285"/>
      <c r="BU75" s="1285"/>
      <c r="BV75" s="1285"/>
      <c r="BW75" s="1285"/>
      <c r="BX75" s="1285">
        <v>8.4</v>
      </c>
      <c r="BY75" s="1285"/>
      <c r="BZ75" s="1285"/>
      <c r="CA75" s="1285"/>
      <c r="CB75" s="1285"/>
      <c r="CC75" s="1285"/>
      <c r="CD75" s="1285"/>
      <c r="CE75" s="1285"/>
      <c r="CF75" s="1285">
        <v>8.9</v>
      </c>
      <c r="CG75" s="1285"/>
      <c r="CH75" s="1285"/>
      <c r="CI75" s="1285"/>
      <c r="CJ75" s="1285"/>
      <c r="CK75" s="1285"/>
      <c r="CL75" s="1285"/>
      <c r="CM75" s="1285"/>
      <c r="CN75" s="1285">
        <v>9.6</v>
      </c>
      <c r="CO75" s="1285"/>
      <c r="CP75" s="1285"/>
      <c r="CQ75" s="1285"/>
      <c r="CR75" s="1285"/>
      <c r="CS75" s="1285"/>
      <c r="CT75" s="1285"/>
      <c r="CU75" s="1285"/>
      <c r="CV75" s="1285">
        <v>10.199999999999999</v>
      </c>
      <c r="CW75" s="1285"/>
      <c r="CX75" s="1285"/>
      <c r="CY75" s="1285"/>
      <c r="CZ75" s="1285"/>
      <c r="DA75" s="1285"/>
      <c r="DB75" s="1285"/>
      <c r="DC75" s="1285"/>
    </row>
    <row r="76" spans="2:107">
      <c r="B76" s="376"/>
      <c r="G76" s="1297"/>
      <c r="H76" s="1297"/>
      <c r="I76" s="1280"/>
      <c r="J76" s="1280"/>
      <c r="K76" s="1296"/>
      <c r="L76" s="1296"/>
      <c r="M76" s="1296"/>
      <c r="N76" s="1296"/>
      <c r="AM76" s="385"/>
      <c r="AN76" s="1286"/>
      <c r="AO76" s="1286"/>
      <c r="AP76" s="1286"/>
      <c r="AQ76" s="1286"/>
      <c r="AR76" s="1286"/>
      <c r="AS76" s="1286"/>
      <c r="AT76" s="1286"/>
      <c r="AU76" s="1286"/>
      <c r="AV76" s="1286"/>
      <c r="AW76" s="1286"/>
      <c r="AX76" s="1286"/>
      <c r="AY76" s="1286"/>
      <c r="AZ76" s="1286"/>
      <c r="BA76" s="1286"/>
      <c r="BB76" s="1286"/>
      <c r="BC76" s="1286"/>
      <c r="BD76" s="1286"/>
      <c r="BE76" s="1286"/>
      <c r="BF76" s="1286"/>
      <c r="BG76" s="1286"/>
      <c r="BH76" s="1286"/>
      <c r="BI76" s="1286"/>
      <c r="BJ76" s="1286"/>
      <c r="BK76" s="1286"/>
      <c r="BL76" s="1286"/>
      <c r="BM76" s="1286"/>
      <c r="BN76" s="1286"/>
      <c r="BO76" s="1286"/>
      <c r="BP76" s="1285"/>
      <c r="BQ76" s="1285"/>
      <c r="BR76" s="1285"/>
      <c r="BS76" s="1285"/>
      <c r="BT76" s="1285"/>
      <c r="BU76" s="1285"/>
      <c r="BV76" s="1285"/>
      <c r="BW76" s="1285"/>
      <c r="BX76" s="1285"/>
      <c r="BY76" s="1285"/>
      <c r="BZ76" s="1285"/>
      <c r="CA76" s="1285"/>
      <c r="CB76" s="1285"/>
      <c r="CC76" s="1285"/>
      <c r="CD76" s="1285"/>
      <c r="CE76" s="1285"/>
      <c r="CF76" s="1285"/>
      <c r="CG76" s="1285"/>
      <c r="CH76" s="1285"/>
      <c r="CI76" s="1285"/>
      <c r="CJ76" s="1285"/>
      <c r="CK76" s="1285"/>
      <c r="CL76" s="1285"/>
      <c r="CM76" s="1285"/>
      <c r="CN76" s="1285"/>
      <c r="CO76" s="1285"/>
      <c r="CP76" s="1285"/>
      <c r="CQ76" s="1285"/>
      <c r="CR76" s="1285"/>
      <c r="CS76" s="1285"/>
      <c r="CT76" s="1285"/>
      <c r="CU76" s="1285"/>
      <c r="CV76" s="1285"/>
      <c r="CW76" s="1285"/>
      <c r="CX76" s="1285"/>
      <c r="CY76" s="1285"/>
      <c r="CZ76" s="1285"/>
      <c r="DA76" s="1285"/>
      <c r="DB76" s="1285"/>
      <c r="DC76" s="1285"/>
    </row>
    <row r="77" spans="2:107">
      <c r="B77" s="376"/>
      <c r="G77" s="1280"/>
      <c r="H77" s="1280"/>
      <c r="I77" s="1280"/>
      <c r="J77" s="1280"/>
      <c r="K77" s="1300"/>
      <c r="L77" s="1300"/>
      <c r="M77" s="1300"/>
      <c r="N77" s="1300"/>
      <c r="AN77" s="1284" t="s">
        <v>603</v>
      </c>
      <c r="AO77" s="1284"/>
      <c r="AP77" s="1284"/>
      <c r="AQ77" s="1284"/>
      <c r="AR77" s="1284"/>
      <c r="AS77" s="1284"/>
      <c r="AT77" s="1284"/>
      <c r="AU77" s="1284"/>
      <c r="AV77" s="1284"/>
      <c r="AW77" s="1284"/>
      <c r="AX77" s="1284"/>
      <c r="AY77" s="1284"/>
      <c r="AZ77" s="1284"/>
      <c r="BA77" s="1284"/>
      <c r="BB77" s="1286" t="s">
        <v>601</v>
      </c>
      <c r="BC77" s="1286"/>
      <c r="BD77" s="1286"/>
      <c r="BE77" s="1286"/>
      <c r="BF77" s="1286"/>
      <c r="BG77" s="1286"/>
      <c r="BH77" s="1286"/>
      <c r="BI77" s="1286"/>
      <c r="BJ77" s="1286"/>
      <c r="BK77" s="1286"/>
      <c r="BL77" s="1286"/>
      <c r="BM77" s="1286"/>
      <c r="BN77" s="1286"/>
      <c r="BO77" s="1286"/>
      <c r="BP77" s="1285">
        <v>0</v>
      </c>
      <c r="BQ77" s="1285"/>
      <c r="BR77" s="1285"/>
      <c r="BS77" s="1285"/>
      <c r="BT77" s="1285"/>
      <c r="BU77" s="1285"/>
      <c r="BV77" s="1285"/>
      <c r="BW77" s="1285"/>
      <c r="BX77" s="1285">
        <v>0</v>
      </c>
      <c r="BY77" s="1285"/>
      <c r="BZ77" s="1285"/>
      <c r="CA77" s="1285"/>
      <c r="CB77" s="1285"/>
      <c r="CC77" s="1285"/>
      <c r="CD77" s="1285"/>
      <c r="CE77" s="1285"/>
      <c r="CF77" s="1285">
        <v>0</v>
      </c>
      <c r="CG77" s="1285"/>
      <c r="CH77" s="1285"/>
      <c r="CI77" s="1285"/>
      <c r="CJ77" s="1285"/>
      <c r="CK77" s="1285"/>
      <c r="CL77" s="1285"/>
      <c r="CM77" s="1285"/>
      <c r="CN77" s="1285">
        <v>0</v>
      </c>
      <c r="CO77" s="1285"/>
      <c r="CP77" s="1285"/>
      <c r="CQ77" s="1285"/>
      <c r="CR77" s="1285"/>
      <c r="CS77" s="1285"/>
      <c r="CT77" s="1285"/>
      <c r="CU77" s="1285"/>
      <c r="CV77" s="1285">
        <v>0</v>
      </c>
      <c r="CW77" s="1285"/>
      <c r="CX77" s="1285"/>
      <c r="CY77" s="1285"/>
      <c r="CZ77" s="1285"/>
      <c r="DA77" s="1285"/>
      <c r="DB77" s="1285"/>
      <c r="DC77" s="1285"/>
    </row>
    <row r="78" spans="2:107">
      <c r="B78" s="376"/>
      <c r="G78" s="1280"/>
      <c r="H78" s="1280"/>
      <c r="I78" s="1280"/>
      <c r="J78" s="1280"/>
      <c r="K78" s="1300"/>
      <c r="L78" s="1300"/>
      <c r="M78" s="1300"/>
      <c r="N78" s="1300"/>
      <c r="AN78" s="1284"/>
      <c r="AO78" s="1284"/>
      <c r="AP78" s="1284"/>
      <c r="AQ78" s="1284"/>
      <c r="AR78" s="1284"/>
      <c r="AS78" s="1284"/>
      <c r="AT78" s="1284"/>
      <c r="AU78" s="1284"/>
      <c r="AV78" s="1284"/>
      <c r="AW78" s="1284"/>
      <c r="AX78" s="1284"/>
      <c r="AY78" s="1284"/>
      <c r="AZ78" s="1284"/>
      <c r="BA78" s="1284"/>
      <c r="BB78" s="1286"/>
      <c r="BC78" s="1286"/>
      <c r="BD78" s="1286"/>
      <c r="BE78" s="1286"/>
      <c r="BF78" s="1286"/>
      <c r="BG78" s="1286"/>
      <c r="BH78" s="1286"/>
      <c r="BI78" s="1286"/>
      <c r="BJ78" s="1286"/>
      <c r="BK78" s="1286"/>
      <c r="BL78" s="1286"/>
      <c r="BM78" s="1286"/>
      <c r="BN78" s="1286"/>
      <c r="BO78" s="1286"/>
      <c r="BP78" s="1285"/>
      <c r="BQ78" s="1285"/>
      <c r="BR78" s="1285"/>
      <c r="BS78" s="1285"/>
      <c r="BT78" s="1285"/>
      <c r="BU78" s="1285"/>
      <c r="BV78" s="1285"/>
      <c r="BW78" s="1285"/>
      <c r="BX78" s="1285"/>
      <c r="BY78" s="1285"/>
      <c r="BZ78" s="1285"/>
      <c r="CA78" s="1285"/>
      <c r="CB78" s="1285"/>
      <c r="CC78" s="1285"/>
      <c r="CD78" s="1285"/>
      <c r="CE78" s="1285"/>
      <c r="CF78" s="1285"/>
      <c r="CG78" s="1285"/>
      <c r="CH78" s="1285"/>
      <c r="CI78" s="1285"/>
      <c r="CJ78" s="1285"/>
      <c r="CK78" s="1285"/>
      <c r="CL78" s="1285"/>
      <c r="CM78" s="1285"/>
      <c r="CN78" s="1285"/>
      <c r="CO78" s="1285"/>
      <c r="CP78" s="1285"/>
      <c r="CQ78" s="1285"/>
      <c r="CR78" s="1285"/>
      <c r="CS78" s="1285"/>
      <c r="CT78" s="1285"/>
      <c r="CU78" s="1285"/>
      <c r="CV78" s="1285"/>
      <c r="CW78" s="1285"/>
      <c r="CX78" s="1285"/>
      <c r="CY78" s="1285"/>
      <c r="CZ78" s="1285"/>
      <c r="DA78" s="1285"/>
      <c r="DB78" s="1285"/>
      <c r="DC78" s="1285"/>
    </row>
    <row r="79" spans="2:107">
      <c r="B79" s="376"/>
      <c r="G79" s="1280"/>
      <c r="H79" s="1280"/>
      <c r="I79" s="1299"/>
      <c r="J79" s="1299"/>
      <c r="K79" s="1301"/>
      <c r="L79" s="1301"/>
      <c r="M79" s="1301"/>
      <c r="N79" s="1301"/>
      <c r="AN79" s="1284"/>
      <c r="AO79" s="1284"/>
      <c r="AP79" s="1284"/>
      <c r="AQ79" s="1284"/>
      <c r="AR79" s="1284"/>
      <c r="AS79" s="1284"/>
      <c r="AT79" s="1284"/>
      <c r="AU79" s="1284"/>
      <c r="AV79" s="1284"/>
      <c r="AW79" s="1284"/>
      <c r="AX79" s="1284"/>
      <c r="AY79" s="1284"/>
      <c r="AZ79" s="1284"/>
      <c r="BA79" s="1284"/>
      <c r="BB79" s="1286" t="s">
        <v>606</v>
      </c>
      <c r="BC79" s="1286"/>
      <c r="BD79" s="1286"/>
      <c r="BE79" s="1286"/>
      <c r="BF79" s="1286"/>
      <c r="BG79" s="1286"/>
      <c r="BH79" s="1286"/>
      <c r="BI79" s="1286"/>
      <c r="BJ79" s="1286"/>
      <c r="BK79" s="1286"/>
      <c r="BL79" s="1286"/>
      <c r="BM79" s="1286"/>
      <c r="BN79" s="1286"/>
      <c r="BO79" s="1286"/>
      <c r="BP79" s="1285">
        <v>8.5</v>
      </c>
      <c r="BQ79" s="1285"/>
      <c r="BR79" s="1285"/>
      <c r="BS79" s="1285"/>
      <c r="BT79" s="1285"/>
      <c r="BU79" s="1285"/>
      <c r="BV79" s="1285"/>
      <c r="BW79" s="1285"/>
      <c r="BX79" s="1285">
        <v>8.6</v>
      </c>
      <c r="BY79" s="1285"/>
      <c r="BZ79" s="1285"/>
      <c r="CA79" s="1285"/>
      <c r="CB79" s="1285"/>
      <c r="CC79" s="1285"/>
      <c r="CD79" s="1285"/>
      <c r="CE79" s="1285"/>
      <c r="CF79" s="1285">
        <v>8.6</v>
      </c>
      <c r="CG79" s="1285"/>
      <c r="CH79" s="1285"/>
      <c r="CI79" s="1285"/>
      <c r="CJ79" s="1285"/>
      <c r="CK79" s="1285"/>
      <c r="CL79" s="1285"/>
      <c r="CM79" s="1285"/>
      <c r="CN79" s="1285">
        <v>8.9</v>
      </c>
      <c r="CO79" s="1285"/>
      <c r="CP79" s="1285"/>
      <c r="CQ79" s="1285"/>
      <c r="CR79" s="1285"/>
      <c r="CS79" s="1285"/>
      <c r="CT79" s="1285"/>
      <c r="CU79" s="1285"/>
      <c r="CV79" s="1285">
        <v>8.9</v>
      </c>
      <c r="CW79" s="1285"/>
      <c r="CX79" s="1285"/>
      <c r="CY79" s="1285"/>
      <c r="CZ79" s="1285"/>
      <c r="DA79" s="1285"/>
      <c r="DB79" s="1285"/>
      <c r="DC79" s="1285"/>
    </row>
    <row r="80" spans="2:107">
      <c r="B80" s="376"/>
      <c r="G80" s="1280"/>
      <c r="H80" s="1280"/>
      <c r="I80" s="1299"/>
      <c r="J80" s="1299"/>
      <c r="K80" s="1301"/>
      <c r="L80" s="1301"/>
      <c r="M80" s="1301"/>
      <c r="N80" s="1301"/>
      <c r="AN80" s="1284"/>
      <c r="AO80" s="1284"/>
      <c r="AP80" s="1284"/>
      <c r="AQ80" s="1284"/>
      <c r="AR80" s="1284"/>
      <c r="AS80" s="1284"/>
      <c r="AT80" s="1284"/>
      <c r="AU80" s="1284"/>
      <c r="AV80" s="1284"/>
      <c r="AW80" s="1284"/>
      <c r="AX80" s="1284"/>
      <c r="AY80" s="1284"/>
      <c r="AZ80" s="1284"/>
      <c r="BA80" s="1284"/>
      <c r="BB80" s="1286"/>
      <c r="BC80" s="1286"/>
      <c r="BD80" s="1286"/>
      <c r="BE80" s="1286"/>
      <c r="BF80" s="1286"/>
      <c r="BG80" s="1286"/>
      <c r="BH80" s="1286"/>
      <c r="BI80" s="1286"/>
      <c r="BJ80" s="1286"/>
      <c r="BK80" s="1286"/>
      <c r="BL80" s="1286"/>
      <c r="BM80" s="1286"/>
      <c r="BN80" s="1286"/>
      <c r="BO80" s="1286"/>
      <c r="BP80" s="1285"/>
      <c r="BQ80" s="1285"/>
      <c r="BR80" s="1285"/>
      <c r="BS80" s="1285"/>
      <c r="BT80" s="1285"/>
      <c r="BU80" s="1285"/>
      <c r="BV80" s="1285"/>
      <c r="BW80" s="1285"/>
      <c r="BX80" s="1285"/>
      <c r="BY80" s="1285"/>
      <c r="BZ80" s="1285"/>
      <c r="CA80" s="1285"/>
      <c r="CB80" s="1285"/>
      <c r="CC80" s="1285"/>
      <c r="CD80" s="1285"/>
      <c r="CE80" s="1285"/>
      <c r="CF80" s="1285"/>
      <c r="CG80" s="1285"/>
      <c r="CH80" s="1285"/>
      <c r="CI80" s="1285"/>
      <c r="CJ80" s="1285"/>
      <c r="CK80" s="1285"/>
      <c r="CL80" s="1285"/>
      <c r="CM80" s="1285"/>
      <c r="CN80" s="1285"/>
      <c r="CO80" s="1285"/>
      <c r="CP80" s="1285"/>
      <c r="CQ80" s="1285"/>
      <c r="CR80" s="1285"/>
      <c r="CS80" s="1285"/>
      <c r="CT80" s="1285"/>
      <c r="CU80" s="1285"/>
      <c r="CV80" s="1285"/>
      <c r="CW80" s="1285"/>
      <c r="CX80" s="1285"/>
      <c r="CY80" s="1285"/>
      <c r="CZ80" s="1285"/>
      <c r="DA80" s="1285"/>
      <c r="DB80" s="1285"/>
      <c r="DC80" s="1285"/>
    </row>
    <row r="81" spans="2:109">
      <c r="B81" s="376"/>
    </row>
    <row r="82" spans="2:109" ht="17.25">
      <c r="B82" s="376"/>
      <c r="K82" s="403"/>
      <c r="L82" s="403"/>
      <c r="M82" s="403"/>
      <c r="N82" s="403"/>
      <c r="AQ82" s="403"/>
      <c r="AR82" s="403"/>
      <c r="AS82" s="403"/>
      <c r="AT82" s="403"/>
      <c r="BC82" s="403"/>
      <c r="BD82" s="403"/>
      <c r="BE82" s="403"/>
      <c r="BF82" s="403"/>
      <c r="BO82" s="403"/>
      <c r="BP82" s="403"/>
      <c r="BQ82" s="403"/>
      <c r="BR82" s="403"/>
      <c r="CA82" s="403"/>
      <c r="CB82" s="403"/>
      <c r="CC82" s="403"/>
      <c r="CD82" s="403"/>
      <c r="CM82" s="403"/>
      <c r="CN82" s="403"/>
      <c r="CO82" s="403"/>
      <c r="CP82" s="403"/>
      <c r="CY82" s="403"/>
      <c r="CZ82" s="403"/>
      <c r="DA82" s="403"/>
      <c r="DB82" s="403"/>
      <c r="DC82" s="403"/>
    </row>
    <row r="83" spans="2:109">
      <c r="B83" s="378"/>
      <c r="C83" s="379"/>
      <c r="D83" s="379"/>
      <c r="E83" s="379"/>
      <c r="F83" s="379"/>
      <c r="G83" s="379"/>
      <c r="H83" s="379"/>
      <c r="I83" s="379"/>
      <c r="J83" s="379"/>
      <c r="K83" s="379"/>
      <c r="L83" s="379"/>
      <c r="M83" s="379"/>
      <c r="N83" s="379"/>
      <c r="O83" s="379"/>
      <c r="P83" s="379"/>
      <c r="Q83" s="379"/>
      <c r="R83" s="379"/>
      <c r="S83" s="379"/>
      <c r="T83" s="379"/>
      <c r="U83" s="379"/>
      <c r="V83" s="379"/>
      <c r="W83" s="379"/>
      <c r="X83" s="379"/>
      <c r="Y83" s="379"/>
      <c r="Z83" s="379"/>
      <c r="AA83" s="379"/>
      <c r="AB83" s="379"/>
      <c r="AC83" s="379"/>
      <c r="AD83" s="379"/>
      <c r="AE83" s="379"/>
      <c r="AF83" s="379"/>
      <c r="AG83" s="379"/>
      <c r="AH83" s="379"/>
      <c r="AI83" s="379"/>
      <c r="AJ83" s="379"/>
      <c r="AK83" s="379"/>
      <c r="AL83" s="379"/>
      <c r="AM83" s="379"/>
      <c r="AN83" s="379"/>
      <c r="AO83" s="379"/>
      <c r="AP83" s="379"/>
      <c r="AQ83" s="379"/>
      <c r="AR83" s="379"/>
      <c r="AS83" s="379"/>
      <c r="AT83" s="379"/>
      <c r="AU83" s="379"/>
      <c r="AV83" s="379"/>
      <c r="AW83" s="379"/>
      <c r="AX83" s="379"/>
      <c r="AY83" s="379"/>
      <c r="AZ83" s="379"/>
      <c r="BA83" s="379"/>
      <c r="BB83" s="379"/>
      <c r="BC83" s="379"/>
      <c r="BD83" s="379"/>
      <c r="BE83" s="379"/>
      <c r="BF83" s="379"/>
      <c r="BG83" s="379"/>
      <c r="BH83" s="379"/>
      <c r="BI83" s="379"/>
      <c r="BJ83" s="379"/>
      <c r="BK83" s="379"/>
      <c r="BL83" s="379"/>
      <c r="BM83" s="379"/>
      <c r="BN83" s="379"/>
      <c r="BO83" s="379"/>
      <c r="BP83" s="379"/>
      <c r="BQ83" s="379"/>
      <c r="BR83" s="379"/>
      <c r="BS83" s="379"/>
      <c r="BT83" s="379"/>
      <c r="BU83" s="379"/>
      <c r="BV83" s="379"/>
      <c r="BW83" s="379"/>
      <c r="BX83" s="379"/>
      <c r="BY83" s="379"/>
      <c r="BZ83" s="379"/>
      <c r="CA83" s="379"/>
      <c r="CB83" s="379"/>
      <c r="CC83" s="379"/>
      <c r="CD83" s="379"/>
      <c r="CE83" s="379"/>
      <c r="CF83" s="379"/>
      <c r="CG83" s="379"/>
      <c r="CH83" s="379"/>
      <c r="CI83" s="379"/>
      <c r="CJ83" s="379"/>
      <c r="CK83" s="379"/>
      <c r="CL83" s="379"/>
      <c r="CM83" s="379"/>
      <c r="CN83" s="379"/>
      <c r="CO83" s="379"/>
      <c r="CP83" s="379"/>
      <c r="CQ83" s="379"/>
      <c r="CR83" s="379"/>
      <c r="CS83" s="379"/>
      <c r="CT83" s="379"/>
      <c r="CU83" s="379"/>
      <c r="CV83" s="379"/>
      <c r="CW83" s="379"/>
      <c r="CX83" s="379"/>
      <c r="CY83" s="379"/>
      <c r="CZ83" s="379"/>
      <c r="DA83" s="379"/>
      <c r="DB83" s="379"/>
      <c r="DC83" s="379"/>
      <c r="DD83" s="380"/>
    </row>
    <row r="84" spans="2:109">
      <c r="DD84" s="370"/>
      <c r="DE84" s="370"/>
    </row>
    <row r="85" spans="2:109">
      <c r="DD85" s="370"/>
      <c r="DE85" s="370"/>
    </row>
  </sheetData>
  <sheetProtection algorithmName="SHA-512" hashValue="F76/HPMmUKugSO5IxqtgqAMl97Kp1qcfENETR8Y+0HI7ltcLssyRZAa14rRh4YwYBCZwDDQu1jCc+LN1NjZ71A==" saltValue="d1ttNpznDBv6jBaqIRMCf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cols>
    <col min="1" max="34" width="2.5" style="256" customWidth="1"/>
    <col min="35" max="122" width="2.5" style="255" customWidth="1"/>
    <col min="123" max="16384" width="2.5" style="255" hidden="1"/>
  </cols>
  <sheetData>
    <row r="1" spans="1:34" ht="13.5" customHeight="1">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c r="S2" s="255"/>
      <c r="AH2" s="255"/>
    </row>
    <row r="3" spans="1:34">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row r="5" spans="1:34"/>
    <row r="6" spans="1:34"/>
    <row r="7" spans="1:34"/>
    <row r="8" spans="1:34"/>
    <row r="9" spans="1:34">
      <c r="AH9" s="255"/>
    </row>
    <row r="10" spans="1:34"/>
    <row r="11" spans="1:34"/>
    <row r="12" spans="1:34"/>
    <row r="13" spans="1:34"/>
    <row r="14" spans="1:34"/>
    <row r="15" spans="1:34"/>
    <row r="16" spans="1:34"/>
    <row r="17" spans="12:34">
      <c r="AH17" s="255"/>
    </row>
    <row r="18" spans="12:34"/>
    <row r="19" spans="12:34"/>
    <row r="20" spans="12:34">
      <c r="AH20" s="255"/>
    </row>
    <row r="21" spans="12:34">
      <c r="AH21" s="255"/>
    </row>
    <row r="22" spans="12:34"/>
    <row r="23" spans="12:34"/>
    <row r="24" spans="12:34">
      <c r="Q24" s="255"/>
    </row>
    <row r="25" spans="12:34"/>
    <row r="26" spans="12:34"/>
    <row r="27" spans="12:34"/>
    <row r="28" spans="12:34">
      <c r="O28" s="255"/>
      <c r="T28" s="255"/>
      <c r="AH28" s="255"/>
    </row>
    <row r="29" spans="12:34"/>
    <row r="30" spans="12:34"/>
    <row r="31" spans="12:34">
      <c r="Q31" s="255"/>
    </row>
    <row r="32" spans="12:34">
      <c r="L32" s="255"/>
    </row>
    <row r="33" spans="2:34">
      <c r="C33" s="255"/>
      <c r="E33" s="255"/>
      <c r="G33" s="255"/>
      <c r="I33" s="255"/>
      <c r="X33" s="255"/>
    </row>
    <row r="34" spans="2:34">
      <c r="B34" s="255"/>
      <c r="P34" s="255"/>
      <c r="R34" s="255"/>
      <c r="T34" s="255"/>
    </row>
    <row r="35" spans="2:34">
      <c r="D35" s="255"/>
      <c r="W35" s="255"/>
      <c r="AC35" s="255"/>
      <c r="AD35" s="255"/>
      <c r="AE35" s="255"/>
      <c r="AF35" s="255"/>
      <c r="AG35" s="255"/>
      <c r="AH35" s="255"/>
    </row>
    <row r="36" spans="2:34">
      <c r="H36" s="255"/>
      <c r="J36" s="255"/>
      <c r="K36" s="255"/>
      <c r="M36" s="255"/>
      <c r="Y36" s="255"/>
      <c r="Z36" s="255"/>
      <c r="AA36" s="255"/>
      <c r="AB36" s="255"/>
      <c r="AC36" s="255"/>
      <c r="AD36" s="255"/>
      <c r="AE36" s="255"/>
      <c r="AF36" s="255"/>
      <c r="AG36" s="255"/>
      <c r="AH36" s="255"/>
    </row>
    <row r="37" spans="2:34">
      <c r="AH37" s="255"/>
    </row>
    <row r="38" spans="2:34">
      <c r="AG38" s="255"/>
      <c r="AH38" s="255"/>
    </row>
    <row r="39" spans="2:34"/>
    <row r="40" spans="2:34">
      <c r="X40" s="255"/>
    </row>
    <row r="41" spans="2:34">
      <c r="R41" s="255"/>
    </row>
    <row r="42" spans="2:34">
      <c r="W42" s="255"/>
    </row>
    <row r="43" spans="2:34">
      <c r="Y43" s="255"/>
      <c r="Z43" s="255"/>
      <c r="AA43" s="255"/>
      <c r="AB43" s="255"/>
      <c r="AC43" s="255"/>
      <c r="AD43" s="255"/>
      <c r="AE43" s="255"/>
      <c r="AF43" s="255"/>
      <c r="AG43" s="255"/>
      <c r="AH43" s="255"/>
    </row>
    <row r="44" spans="2:34">
      <c r="AH44" s="255"/>
    </row>
    <row r="45" spans="2:34">
      <c r="X45" s="255"/>
    </row>
    <row r="46" spans="2:34"/>
    <row r="47" spans="2:34"/>
    <row r="48" spans="2:34">
      <c r="W48" s="255"/>
      <c r="Y48" s="255"/>
      <c r="Z48" s="255"/>
      <c r="AA48" s="255"/>
      <c r="AB48" s="255"/>
      <c r="AC48" s="255"/>
      <c r="AD48" s="255"/>
      <c r="AE48" s="255"/>
      <c r="AF48" s="255"/>
      <c r="AG48" s="255"/>
      <c r="AH48" s="255"/>
    </row>
    <row r="49" spans="28:34"/>
    <row r="50" spans="28:34">
      <c r="AE50" s="255"/>
      <c r="AF50" s="255"/>
      <c r="AG50" s="255"/>
      <c r="AH50" s="255"/>
    </row>
    <row r="51" spans="28:34">
      <c r="AC51" s="255"/>
      <c r="AD51" s="255"/>
      <c r="AE51" s="255"/>
      <c r="AF51" s="255"/>
      <c r="AG51" s="255"/>
      <c r="AH51" s="255"/>
    </row>
    <row r="52" spans="28:34"/>
    <row r="53" spans="28:34">
      <c r="AF53" s="255"/>
      <c r="AG53" s="255"/>
      <c r="AH53" s="255"/>
    </row>
    <row r="54" spans="28:34">
      <c r="AH54" s="255"/>
    </row>
    <row r="55" spans="28:34"/>
    <row r="56" spans="28:34">
      <c r="AB56" s="255"/>
      <c r="AC56" s="255"/>
      <c r="AD56" s="255"/>
      <c r="AE56" s="255"/>
      <c r="AF56" s="255"/>
      <c r="AG56" s="255"/>
      <c r="AH56" s="255"/>
    </row>
    <row r="57" spans="28:34">
      <c r="AH57" s="255"/>
    </row>
    <row r="58" spans="28:34">
      <c r="AH58" s="255"/>
    </row>
    <row r="59" spans="28:34"/>
    <row r="60" spans="28:34"/>
    <row r="61" spans="28:34"/>
    <row r="62" spans="28:34"/>
    <row r="63" spans="28:34">
      <c r="AH63" s="255"/>
    </row>
    <row r="64" spans="28:34">
      <c r="AG64" s="255"/>
      <c r="AH64" s="255"/>
    </row>
    <row r="65" spans="28:34"/>
    <row r="66" spans="28:34"/>
    <row r="67" spans="28:34"/>
    <row r="68" spans="28:34">
      <c r="AB68" s="255"/>
      <c r="AC68" s="255"/>
      <c r="AD68" s="255"/>
      <c r="AE68" s="255"/>
      <c r="AF68" s="255"/>
      <c r="AG68" s="255"/>
      <c r="AH68" s="255"/>
    </row>
    <row r="69" spans="28:34">
      <c r="AF69" s="255"/>
      <c r="AG69" s="255"/>
      <c r="AH69" s="255"/>
    </row>
    <row r="70" spans="28:34"/>
    <row r="71" spans="28:34"/>
    <row r="72" spans="28:34"/>
    <row r="73" spans="28:34"/>
    <row r="74" spans="28:34"/>
    <row r="75" spans="28:34">
      <c r="AH75" s="255"/>
    </row>
    <row r="76" spans="28:34">
      <c r="AF76" s="255"/>
      <c r="AG76" s="255"/>
      <c r="AH76" s="255"/>
    </row>
    <row r="77" spans="28:34">
      <c r="AG77" s="255"/>
      <c r="AH77" s="255"/>
    </row>
    <row r="78" spans="28:34"/>
    <row r="79" spans="28:34"/>
    <row r="80" spans="28:34"/>
    <row r="81" spans="25:34"/>
    <row r="82" spans="25:34">
      <c r="Y82" s="255"/>
    </row>
    <row r="83" spans="25:34">
      <c r="Y83" s="255"/>
      <c r="Z83" s="255"/>
      <c r="AA83" s="255"/>
      <c r="AB83" s="255"/>
      <c r="AC83" s="255"/>
      <c r="AD83" s="255"/>
      <c r="AE83" s="255"/>
      <c r="AF83" s="255"/>
      <c r="AG83" s="255"/>
      <c r="AH83" s="255"/>
    </row>
    <row r="84" spans="25:34"/>
    <row r="85" spans="25:34"/>
    <row r="86" spans="25:34"/>
    <row r="87" spans="25:34"/>
    <row r="88" spans="25:34">
      <c r="AH88" s="255"/>
    </row>
    <row r="89" spans="25:34"/>
    <row r="90" spans="25:34"/>
    <row r="91" spans="25:34"/>
    <row r="92" spans="25:34" ht="13.5" customHeight="1"/>
    <row r="93" spans="25:34" ht="13.5" customHeight="1"/>
    <row r="94" spans="25:34" ht="13.5" customHeight="1">
      <c r="AF94" s="255"/>
      <c r="AG94" s="255"/>
      <c r="AH94" s="255"/>
    </row>
    <row r="95" spans="25:34" ht="13.5" customHeight="1">
      <c r="AH95" s="255"/>
    </row>
    <row r="96" spans="25:34" ht="13.5" customHeight="1"/>
    <row r="97" spans="33:34" ht="13.5" customHeight="1"/>
    <row r="98" spans="33:34" ht="13.5" customHeight="1"/>
    <row r="99" spans="33:34" ht="13.5" customHeight="1"/>
    <row r="100" spans="33:34" ht="13.5" customHeight="1"/>
    <row r="101" spans="33:34" ht="13.5" customHeight="1">
      <c r="AH101" s="255"/>
    </row>
    <row r="102" spans="33:34" ht="13.5" customHeight="1"/>
    <row r="103" spans="33:34" ht="13.5" customHeight="1"/>
    <row r="104" spans="33:34" ht="13.5" customHeight="1">
      <c r="AG104" s="255"/>
      <c r="AH104" s="25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55"/>
    </row>
    <row r="117" spans="34:122" ht="13.5" customHeight="1"/>
    <row r="118" spans="34:122" ht="13.5" customHeight="1"/>
    <row r="119" spans="34:122" ht="13.5" customHeight="1"/>
    <row r="120" spans="34:122" ht="13.5" customHeight="1">
      <c r="AH120" s="255"/>
    </row>
    <row r="121" spans="34:122" ht="13.5" customHeight="1">
      <c r="AH121" s="255"/>
    </row>
    <row r="122" spans="34:122" ht="13.5" customHeight="1"/>
    <row r="123" spans="34:122" ht="13.5" customHeight="1"/>
    <row r="124" spans="34:122" ht="13.5" customHeight="1"/>
    <row r="125" spans="34:122" ht="13.5" customHeight="1">
      <c r="DR125" s="255" t="s">
        <v>504</v>
      </c>
    </row>
  </sheetData>
  <sheetProtection algorithmName="SHA-512" hashValue="8TGKBM6LxEn28GikavIt6W8r/dhSyCi4bBZBKUjAK4gaJjOIKW8pydNfkng5FbQLBKQikFjZDSym+TYpt8EtOg==" saltValue="5d0soUqGoptzQBsTiKlwx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cols>
    <col min="1" max="34" width="2.5" style="256" customWidth="1"/>
    <col min="35" max="122" width="2.5" style="255" customWidth="1"/>
    <col min="123" max="16384" width="2.5" style="255" hidden="1"/>
  </cols>
  <sheetData>
    <row r="1" spans="2:34" ht="13.5" customHeight="1">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c r="S2" s="255"/>
      <c r="AH2" s="255"/>
    </row>
    <row r="3" spans="2:34">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row r="5" spans="2:34"/>
    <row r="6" spans="2:34"/>
    <row r="7" spans="2:34"/>
    <row r="8" spans="2:34"/>
    <row r="9" spans="2:34">
      <c r="AH9" s="255"/>
    </row>
    <row r="10" spans="2:34"/>
    <row r="11" spans="2:34"/>
    <row r="12" spans="2:34"/>
    <row r="13" spans="2:34"/>
    <row r="14" spans="2:34"/>
    <row r="15" spans="2:34"/>
    <row r="16" spans="2:34"/>
    <row r="17" spans="12:34">
      <c r="AH17" s="255"/>
    </row>
    <row r="18" spans="12:34"/>
    <row r="19" spans="12:34"/>
    <row r="20" spans="12:34">
      <c r="AH20" s="255"/>
    </row>
    <row r="21" spans="12:34">
      <c r="AH21" s="255"/>
    </row>
    <row r="22" spans="12:34"/>
    <row r="23" spans="12:34"/>
    <row r="24" spans="12:34">
      <c r="Q24" s="255"/>
    </row>
    <row r="25" spans="12:34"/>
    <row r="26" spans="12:34"/>
    <row r="27" spans="12:34"/>
    <row r="28" spans="12:34">
      <c r="O28" s="255"/>
      <c r="T28" s="255"/>
      <c r="AH28" s="255"/>
    </row>
    <row r="29" spans="12:34"/>
    <row r="30" spans="12:34"/>
    <row r="31" spans="12:34">
      <c r="Q31" s="255"/>
    </row>
    <row r="32" spans="12:34">
      <c r="L32" s="255"/>
    </row>
    <row r="33" spans="2:34">
      <c r="C33" s="255"/>
      <c r="E33" s="255"/>
      <c r="G33" s="255"/>
      <c r="I33" s="255"/>
      <c r="X33" s="255"/>
    </row>
    <row r="34" spans="2:34">
      <c r="B34" s="255"/>
      <c r="P34" s="255"/>
      <c r="R34" s="255"/>
      <c r="T34" s="255"/>
    </row>
    <row r="35" spans="2:34">
      <c r="D35" s="255"/>
      <c r="W35" s="255"/>
      <c r="AC35" s="255"/>
      <c r="AD35" s="255"/>
      <c r="AE35" s="255"/>
      <c r="AF35" s="255"/>
      <c r="AG35" s="255"/>
      <c r="AH35" s="255"/>
    </row>
    <row r="36" spans="2:34">
      <c r="H36" s="255"/>
      <c r="J36" s="255"/>
      <c r="K36" s="255"/>
      <c r="M36" s="255"/>
      <c r="Y36" s="255"/>
      <c r="Z36" s="255"/>
      <c r="AA36" s="255"/>
      <c r="AB36" s="255"/>
      <c r="AC36" s="255"/>
      <c r="AD36" s="255"/>
      <c r="AE36" s="255"/>
      <c r="AF36" s="255"/>
      <c r="AG36" s="255"/>
      <c r="AH36" s="255"/>
    </row>
    <row r="37" spans="2:34">
      <c r="AH37" s="255"/>
    </row>
    <row r="38" spans="2:34">
      <c r="AG38" s="255"/>
      <c r="AH38" s="255"/>
    </row>
    <row r="39" spans="2:34"/>
    <row r="40" spans="2:34">
      <c r="X40" s="255"/>
    </row>
    <row r="41" spans="2:34">
      <c r="R41" s="255"/>
    </row>
    <row r="42" spans="2:34">
      <c r="W42" s="255"/>
    </row>
    <row r="43" spans="2:34">
      <c r="Y43" s="255"/>
      <c r="Z43" s="255"/>
      <c r="AA43" s="255"/>
      <c r="AB43" s="255"/>
      <c r="AC43" s="255"/>
      <c r="AD43" s="255"/>
      <c r="AE43" s="255"/>
      <c r="AF43" s="255"/>
      <c r="AG43" s="255"/>
      <c r="AH43" s="255"/>
    </row>
    <row r="44" spans="2:34">
      <c r="AH44" s="255"/>
    </row>
    <row r="45" spans="2:34">
      <c r="X45" s="255"/>
    </row>
    <row r="46" spans="2:34"/>
    <row r="47" spans="2:34"/>
    <row r="48" spans="2:34">
      <c r="W48" s="255"/>
      <c r="Y48" s="255"/>
      <c r="Z48" s="255"/>
      <c r="AA48" s="255"/>
      <c r="AB48" s="255"/>
      <c r="AC48" s="255"/>
      <c r="AD48" s="255"/>
      <c r="AE48" s="255"/>
      <c r="AF48" s="255"/>
      <c r="AG48" s="255"/>
      <c r="AH48" s="255"/>
    </row>
    <row r="49" spans="28:34"/>
    <row r="50" spans="28:34">
      <c r="AE50" s="255"/>
      <c r="AF50" s="255"/>
      <c r="AG50" s="255"/>
      <c r="AH50" s="255"/>
    </row>
    <row r="51" spans="28:34">
      <c r="AC51" s="255"/>
      <c r="AD51" s="255"/>
      <c r="AE51" s="255"/>
      <c r="AF51" s="255"/>
      <c r="AG51" s="255"/>
      <c r="AH51" s="255"/>
    </row>
    <row r="52" spans="28:34"/>
    <row r="53" spans="28:34">
      <c r="AF53" s="255"/>
      <c r="AG53" s="255"/>
      <c r="AH53" s="255"/>
    </row>
    <row r="54" spans="28:34">
      <c r="AH54" s="255"/>
    </row>
    <row r="55" spans="28:34"/>
    <row r="56" spans="28:34">
      <c r="AB56" s="255"/>
      <c r="AC56" s="255"/>
      <c r="AD56" s="255"/>
      <c r="AE56" s="255"/>
      <c r="AF56" s="255"/>
      <c r="AG56" s="255"/>
      <c r="AH56" s="255"/>
    </row>
    <row r="57" spans="28:34">
      <c r="AH57" s="255"/>
    </row>
    <row r="58" spans="28:34">
      <c r="AH58" s="255"/>
    </row>
    <row r="59" spans="28:34">
      <c r="AG59" s="255"/>
      <c r="AH59" s="255"/>
    </row>
    <row r="60" spans="28:34"/>
    <row r="61" spans="28:34"/>
    <row r="62" spans="28:34"/>
    <row r="63" spans="28:34">
      <c r="AH63" s="255"/>
    </row>
    <row r="64" spans="28:34">
      <c r="AG64" s="255"/>
      <c r="AH64" s="255"/>
    </row>
    <row r="65" spans="28:34"/>
    <row r="66" spans="28:34"/>
    <row r="67" spans="28:34"/>
    <row r="68" spans="28:34">
      <c r="AB68" s="255"/>
      <c r="AC68" s="255"/>
      <c r="AD68" s="255"/>
      <c r="AE68" s="255"/>
      <c r="AF68" s="255"/>
      <c r="AG68" s="255"/>
      <c r="AH68" s="255"/>
    </row>
    <row r="69" spans="28:34">
      <c r="AF69" s="255"/>
      <c r="AG69" s="255"/>
      <c r="AH69" s="255"/>
    </row>
    <row r="70" spans="28:34"/>
    <row r="71" spans="28:34"/>
    <row r="72" spans="28:34"/>
    <row r="73" spans="28:34"/>
    <row r="74" spans="28:34"/>
    <row r="75" spans="28:34">
      <c r="AH75" s="255"/>
    </row>
    <row r="76" spans="28:34">
      <c r="AF76" s="255"/>
      <c r="AG76" s="255"/>
      <c r="AH76" s="255"/>
    </row>
    <row r="77" spans="28:34">
      <c r="AG77" s="255"/>
      <c r="AH77" s="255"/>
    </row>
    <row r="78" spans="28:34"/>
    <row r="79" spans="28:34"/>
    <row r="80" spans="28:34"/>
    <row r="81" spans="25:34"/>
    <row r="82" spans="25:34">
      <c r="Y82" s="255"/>
    </row>
    <row r="83" spans="25:34">
      <c r="Y83" s="255"/>
      <c r="Z83" s="255"/>
      <c r="AA83" s="255"/>
      <c r="AB83" s="255"/>
      <c r="AC83" s="255"/>
      <c r="AD83" s="255"/>
      <c r="AE83" s="255"/>
      <c r="AF83" s="255"/>
      <c r="AG83" s="255"/>
      <c r="AH83" s="255"/>
    </row>
    <row r="84" spans="25:34"/>
    <row r="85" spans="25:34"/>
    <row r="86" spans="25:34"/>
    <row r="87" spans="25:34"/>
    <row r="88" spans="25:34">
      <c r="AH88" s="255"/>
    </row>
    <row r="89" spans="25:34"/>
    <row r="90" spans="25:34"/>
    <row r="91" spans="25:34"/>
    <row r="92" spans="25:34" ht="13.5" customHeight="1"/>
    <row r="93" spans="25:34" ht="13.5" customHeight="1"/>
    <row r="94" spans="25:34" ht="13.5" customHeight="1">
      <c r="AF94" s="255"/>
      <c r="AG94" s="255"/>
      <c r="AH94" s="255"/>
    </row>
    <row r="95" spans="25:34" ht="13.5" customHeight="1">
      <c r="AH95" s="255"/>
    </row>
    <row r="96" spans="25:34" ht="13.5" customHeight="1"/>
    <row r="97" spans="33:34" ht="13.5" customHeight="1"/>
    <row r="98" spans="33:34" ht="13.5" customHeight="1"/>
    <row r="99" spans="33:34" ht="13.5" customHeight="1"/>
    <row r="100" spans="33:34" ht="13.5" customHeight="1"/>
    <row r="101" spans="33:34" ht="13.5" customHeight="1">
      <c r="AH101" s="255"/>
    </row>
    <row r="102" spans="33:34" ht="13.5" customHeight="1"/>
    <row r="103" spans="33:34" ht="13.5" customHeight="1"/>
    <row r="104" spans="33:34" ht="13.5" customHeight="1">
      <c r="AG104" s="255"/>
      <c r="AH104" s="25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55"/>
    </row>
    <row r="117" spans="34:122" ht="13.5" customHeight="1"/>
    <row r="118" spans="34:122" ht="13.5" customHeight="1"/>
    <row r="119" spans="34:122" ht="13.5" customHeight="1"/>
    <row r="120" spans="34:122" ht="13.5" customHeight="1">
      <c r="AH120" s="255"/>
    </row>
    <row r="121" spans="34:122" ht="13.5" customHeight="1">
      <c r="AH121" s="255"/>
    </row>
    <row r="122" spans="34:122" ht="13.5" customHeight="1"/>
    <row r="123" spans="34:122" ht="13.5" customHeight="1"/>
    <row r="124" spans="34:122" ht="13.5" customHeight="1"/>
    <row r="125" spans="34:122" ht="13.5" customHeight="1">
      <c r="DR125" s="255" t="s">
        <v>504</v>
      </c>
    </row>
  </sheetData>
  <sheetProtection algorithmName="SHA-512" hashValue="8epZvyx0BK+9KIK/wWRVMrsVnlc+OrRGSaiTVZik4pvlleJnII33Z1CRtbbVLbUKVf5QsPAj5JwA9lLacqH1kg==" saltValue="wJo/wONhUstWS1vGm+F/A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1" customWidth="1"/>
    <col min="2" max="8" width="13.375" style="141" customWidth="1"/>
    <col min="9" max="16384" width="11.125" style="141"/>
  </cols>
  <sheetData>
    <row r="1" spans="1:8">
      <c r="A1" s="135"/>
      <c r="B1" s="136"/>
      <c r="C1" s="137"/>
      <c r="D1" s="138"/>
      <c r="E1" s="139"/>
      <c r="F1" s="139"/>
      <c r="G1" s="139"/>
      <c r="H1" s="140"/>
    </row>
    <row r="2" spans="1:8">
      <c r="A2" s="142"/>
      <c r="B2" s="143"/>
      <c r="C2" s="144"/>
      <c r="D2" s="145" t="s">
        <v>52</v>
      </c>
      <c r="E2" s="146"/>
      <c r="F2" s="147" t="s">
        <v>554</v>
      </c>
      <c r="G2" s="148"/>
      <c r="H2" s="149"/>
    </row>
    <row r="3" spans="1:8">
      <c r="A3" s="145" t="s">
        <v>547</v>
      </c>
      <c r="B3" s="150"/>
      <c r="C3" s="151"/>
      <c r="D3" s="152">
        <v>218529</v>
      </c>
      <c r="E3" s="153"/>
      <c r="F3" s="154">
        <v>202870</v>
      </c>
      <c r="G3" s="155"/>
      <c r="H3" s="156"/>
    </row>
    <row r="4" spans="1:8">
      <c r="A4" s="157"/>
      <c r="B4" s="158"/>
      <c r="C4" s="159"/>
      <c r="D4" s="160">
        <v>155642</v>
      </c>
      <c r="E4" s="161"/>
      <c r="F4" s="162">
        <v>79735</v>
      </c>
      <c r="G4" s="163"/>
      <c r="H4" s="164"/>
    </row>
    <row r="5" spans="1:8">
      <c r="A5" s="145" t="s">
        <v>549</v>
      </c>
      <c r="B5" s="150"/>
      <c r="C5" s="151"/>
      <c r="D5" s="152">
        <v>215491</v>
      </c>
      <c r="E5" s="153"/>
      <c r="F5" s="154">
        <v>167497</v>
      </c>
      <c r="G5" s="155"/>
      <c r="H5" s="156"/>
    </row>
    <row r="6" spans="1:8">
      <c r="A6" s="157"/>
      <c r="B6" s="158"/>
      <c r="C6" s="159"/>
      <c r="D6" s="160">
        <v>174332</v>
      </c>
      <c r="E6" s="161"/>
      <c r="F6" s="162">
        <v>82571</v>
      </c>
      <c r="G6" s="163"/>
      <c r="H6" s="164"/>
    </row>
    <row r="7" spans="1:8">
      <c r="A7" s="145" t="s">
        <v>550</v>
      </c>
      <c r="B7" s="150"/>
      <c r="C7" s="151"/>
      <c r="D7" s="152">
        <v>170724</v>
      </c>
      <c r="E7" s="153"/>
      <c r="F7" s="154">
        <v>190274</v>
      </c>
      <c r="G7" s="155"/>
      <c r="H7" s="156"/>
    </row>
    <row r="8" spans="1:8">
      <c r="A8" s="157"/>
      <c r="B8" s="158"/>
      <c r="C8" s="159"/>
      <c r="D8" s="160">
        <v>113676</v>
      </c>
      <c r="E8" s="161"/>
      <c r="F8" s="162">
        <v>88584</v>
      </c>
      <c r="G8" s="163"/>
      <c r="H8" s="164"/>
    </row>
    <row r="9" spans="1:8">
      <c r="A9" s="145" t="s">
        <v>551</v>
      </c>
      <c r="B9" s="150"/>
      <c r="C9" s="151"/>
      <c r="D9" s="152">
        <v>214960</v>
      </c>
      <c r="E9" s="153"/>
      <c r="F9" s="154">
        <v>200194</v>
      </c>
      <c r="G9" s="155"/>
      <c r="H9" s="156"/>
    </row>
    <row r="10" spans="1:8">
      <c r="A10" s="157"/>
      <c r="B10" s="158"/>
      <c r="C10" s="159"/>
      <c r="D10" s="160">
        <v>146620</v>
      </c>
      <c r="E10" s="161"/>
      <c r="F10" s="162">
        <v>106422</v>
      </c>
      <c r="G10" s="163"/>
      <c r="H10" s="164"/>
    </row>
    <row r="11" spans="1:8">
      <c r="A11" s="145" t="s">
        <v>552</v>
      </c>
      <c r="B11" s="150"/>
      <c r="C11" s="151"/>
      <c r="D11" s="152">
        <v>199994</v>
      </c>
      <c r="E11" s="153"/>
      <c r="F11" s="154">
        <v>196914</v>
      </c>
      <c r="G11" s="155"/>
      <c r="H11" s="156"/>
    </row>
    <row r="12" spans="1:8">
      <c r="A12" s="157"/>
      <c r="B12" s="158"/>
      <c r="C12" s="165"/>
      <c r="D12" s="160">
        <v>166588</v>
      </c>
      <c r="E12" s="161"/>
      <c r="F12" s="162">
        <v>98966</v>
      </c>
      <c r="G12" s="163"/>
      <c r="H12" s="164"/>
    </row>
    <row r="13" spans="1:8">
      <c r="A13" s="145"/>
      <c r="B13" s="150"/>
      <c r="C13" s="166"/>
      <c r="D13" s="167">
        <v>203940</v>
      </c>
      <c r="E13" s="168"/>
      <c r="F13" s="169">
        <v>191550</v>
      </c>
      <c r="G13" s="170"/>
      <c r="H13" s="156"/>
    </row>
    <row r="14" spans="1:8">
      <c r="A14" s="157"/>
      <c r="B14" s="158"/>
      <c r="C14" s="159"/>
      <c r="D14" s="160">
        <v>151372</v>
      </c>
      <c r="E14" s="161"/>
      <c r="F14" s="162">
        <v>91256</v>
      </c>
      <c r="G14" s="163"/>
      <c r="H14" s="164"/>
    </row>
    <row r="17" spans="1:11">
      <c r="A17" s="141" t="s">
        <v>53</v>
      </c>
    </row>
    <row r="18" spans="1:11">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c r="A19" s="171" t="s">
        <v>54</v>
      </c>
      <c r="B19" s="171">
        <f>ROUND(VALUE(SUBSTITUTE(実質収支比率等に係る経年分析!F$48,"▲","-")),2)</f>
        <v>5.5</v>
      </c>
      <c r="C19" s="171">
        <f>ROUND(VALUE(SUBSTITUTE(実質収支比率等に係る経年分析!G$48,"▲","-")),2)</f>
        <v>7.22</v>
      </c>
      <c r="D19" s="171">
        <f>ROUND(VALUE(SUBSTITUTE(実質収支比率等に係る経年分析!H$48,"▲","-")),2)</f>
        <v>6.89</v>
      </c>
      <c r="E19" s="171">
        <f>ROUND(VALUE(SUBSTITUTE(実質収支比率等に係る経年分析!I$48,"▲","-")),2)</f>
        <v>7.01</v>
      </c>
      <c r="F19" s="171">
        <f>ROUND(VALUE(SUBSTITUTE(実質収支比率等に係る経年分析!J$48,"▲","-")),2)</f>
        <v>6.29</v>
      </c>
    </row>
    <row r="20" spans="1:11">
      <c r="A20" s="171" t="s">
        <v>55</v>
      </c>
      <c r="B20" s="171">
        <f>ROUND(VALUE(SUBSTITUTE(実質収支比率等に係る経年分析!F$47,"▲","-")),2)</f>
        <v>23.55</v>
      </c>
      <c r="C20" s="171">
        <f>ROUND(VALUE(SUBSTITUTE(実質収支比率等に係る経年分析!G$47,"▲","-")),2)</f>
        <v>24.15</v>
      </c>
      <c r="D20" s="171">
        <f>ROUND(VALUE(SUBSTITUTE(実質収支比率等に係る経年分析!H$47,"▲","-")),2)</f>
        <v>21.51</v>
      </c>
      <c r="E20" s="171">
        <f>ROUND(VALUE(SUBSTITUTE(実質収支比率等に係る経年分析!I$47,"▲","-")),2)</f>
        <v>20.12</v>
      </c>
      <c r="F20" s="171">
        <f>ROUND(VALUE(SUBSTITUTE(実質収支比率等に係る経年分析!J$47,"▲","-")),2)</f>
        <v>18.739999999999998</v>
      </c>
    </row>
    <row r="21" spans="1:11">
      <c r="A21" s="171" t="s">
        <v>56</v>
      </c>
      <c r="B21" s="171">
        <f>IF(ISNUMBER(VALUE(SUBSTITUTE(実質収支比率等に係る経年分析!F$49,"▲","-"))),ROUND(VALUE(SUBSTITUTE(実質収支比率等に係る経年分析!F$49,"▲","-")),2),NA())</f>
        <v>-3.57</v>
      </c>
      <c r="C21" s="171">
        <f>IF(ISNUMBER(VALUE(SUBSTITUTE(実質収支比率等に係る経年分析!G$49,"▲","-"))),ROUND(VALUE(SUBSTITUTE(実質収支比率等に係る経年分析!G$49,"▲","-")),2),NA())</f>
        <v>1.42</v>
      </c>
      <c r="D21" s="171">
        <f>IF(ISNUMBER(VALUE(SUBSTITUTE(実質収支比率等に係る経年分析!H$49,"▲","-"))),ROUND(VALUE(SUBSTITUTE(実質収支比率等に係る経年分析!H$49,"▲","-")),2),NA())</f>
        <v>-3.27</v>
      </c>
      <c r="E21" s="171">
        <f>IF(ISNUMBER(VALUE(SUBSTITUTE(実質収支比率等に係る経年分析!I$49,"▲","-"))),ROUND(VALUE(SUBSTITUTE(実質収支比率等に係る経年分析!I$49,"▲","-")),2),NA())</f>
        <v>0.2</v>
      </c>
      <c r="F21" s="171">
        <f>IF(ISNUMBER(VALUE(SUBSTITUTE(実質収支比率等に係る経年分析!J$49,"▲","-"))),ROUND(VALUE(SUBSTITUTE(実質収支比率等に係る経年分析!J$49,"▲","-")),2),NA())</f>
        <v>-0.3</v>
      </c>
    </row>
    <row r="24" spans="1:11">
      <c r="A24" s="141" t="s">
        <v>57</v>
      </c>
    </row>
    <row r="25" spans="1:11">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c r="A26" s="172"/>
      <c r="B26" s="172" t="s">
        <v>58</v>
      </c>
      <c r="C26" s="172" t="s">
        <v>59</v>
      </c>
      <c r="D26" s="172" t="s">
        <v>58</v>
      </c>
      <c r="E26" s="172" t="s">
        <v>59</v>
      </c>
      <c r="F26" s="172" t="s">
        <v>58</v>
      </c>
      <c r="G26" s="172" t="s">
        <v>59</v>
      </c>
      <c r="H26" s="172" t="s">
        <v>58</v>
      </c>
      <c r="I26" s="172" t="s">
        <v>59</v>
      </c>
      <c r="J26" s="172" t="s">
        <v>58</v>
      </c>
      <c r="K26" s="172" t="s">
        <v>59</v>
      </c>
    </row>
    <row r="27" spans="1:11">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0.14000000000000001</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0.21</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f>IF(ROUND(VALUE(SUBSTITUTE(連結実質赤字比率に係る赤字・黒字の構成分析!H$42,"▲", "-")), 2) &lt; 0, ABS(ROUND(VALUE(SUBSTITUTE(連結実質赤字比率に係る赤字・黒字の構成分析!H$42,"▲", "-")), 2)), NA())</f>
        <v>0.53</v>
      </c>
      <c r="G28" s="172" t="e">
        <f>IF(ROUND(VALUE(SUBSTITUTE(連結実質赤字比率に係る赤字・黒字の構成分析!H$42,"▲", "-")), 2) &gt;= 0, ABS(ROUND(VALUE(SUBSTITUTE(連結実質赤字比率に係る赤字・黒字の構成分析!H$42,"▲", "-")), 2)), NA())</f>
        <v>#N/A</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c r="A29" s="172" t="str">
        <f>IF(連結実質赤字比率に係る赤字・黒字の構成分析!C$41="",NA(),連結実質赤字比率に係る赤字・黒字の構成分析!C$41)</f>
        <v>介護保険事業（サービス事業勘定）特別会計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c r="A30" s="172" t="str">
        <f>IF(連結実質赤字比率に係る赤字・黒字の構成分析!C$40="",NA(),連結実質赤字比率に係る赤字・黒字の構成分析!C$40)</f>
        <v>診療所事業特別会計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v>
      </c>
    </row>
    <row r="31" spans="1:11">
      <c r="A31" s="172" t="str">
        <f>IF(連結実質赤字比率に係る赤字・黒字の構成分析!C$39="",NA(),連結実質赤字比率に係る赤字・黒字の構成分析!C$39)</f>
        <v>下水道事業特別会計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0.01</v>
      </c>
    </row>
    <row r="32" spans="1:11">
      <c r="A32" s="172" t="str">
        <f>IF(連結実質赤字比率に係る赤字・黒字の構成分析!C$38="",NA(),連結実質赤字比率に係る赤字・黒字の構成分析!C$38)</f>
        <v>後期高齢者医療事業特別会計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0.01</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0.04</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0.03</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0.02</v>
      </c>
    </row>
    <row r="33" spans="1:16">
      <c r="A33" s="172" t="str">
        <f>IF(連結実質赤字比率に係る赤字・黒字の構成分析!C$37="",NA(),連結実質赤字比率に係る赤字・黒字の構成分析!C$37)</f>
        <v>国民健康保険事業特別会計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0.54</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0.61</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0.25</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0.66</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0.98</v>
      </c>
    </row>
    <row r="34" spans="1:16">
      <c r="A34" s="172" t="str">
        <f>IF(連結実質赤字比率に係る赤字・黒字の構成分析!C$36="",NA(),連結実質赤字比率に係る赤字・黒字の構成分析!C$36)</f>
        <v>水道事業会計</v>
      </c>
      <c r="B34" s="172" t="e">
        <f>IF(ROUND(VALUE(SUBSTITUTE(連結実質赤字比率に係る赤字・黒字の構成分析!F$36,"▲", "-")), 2) &lt; 0, ABS(ROUND(VALUE(SUBSTITUTE(連結実質赤字比率に係る赤字・黒字の構成分析!F$36,"▲", "-")), 2)), NA())</f>
        <v>#VALUE!</v>
      </c>
      <c r="C34" s="172" t="e">
        <f>IF(ROUND(VALUE(SUBSTITUTE(連結実質赤字比率に係る赤字・黒字の構成分析!F$36,"▲", "-")), 2) &gt;= 0, ABS(ROUND(VALUE(SUBSTITUTE(連結実質赤字比率に係る赤字・黒字の構成分析!F$36,"▲", "-")), 2)), NA())</f>
        <v>#VALUE!</v>
      </c>
      <c r="D34" s="172" t="e">
        <f>IF(ROUND(VALUE(SUBSTITUTE(連結実質赤字比率に係る赤字・黒字の構成分析!G$36,"▲", "-")), 2) &lt; 0, ABS(ROUND(VALUE(SUBSTITUTE(連結実質赤字比率に係る赤字・黒字の構成分析!G$36,"▲", "-")), 2)), NA())</f>
        <v>#VALUE!</v>
      </c>
      <c r="E34" s="172" t="e">
        <f>IF(ROUND(VALUE(SUBSTITUTE(連結実質赤字比率に係る赤字・黒字の構成分析!G$36,"▲", "-")), 2) &gt;= 0, ABS(ROUND(VALUE(SUBSTITUTE(連結実質赤字比率に係る赤字・黒字の構成分析!G$36,"▲", "-")), 2)), NA())</f>
        <v>#VALUE!</v>
      </c>
      <c r="F34" s="172" t="e">
        <f>IF(ROUND(VALUE(SUBSTITUTE(連結実質赤字比率に係る赤字・黒字の構成分析!H$36,"▲", "-")), 2) &lt; 0, ABS(ROUND(VALUE(SUBSTITUTE(連結実質赤字比率に係る赤字・黒字の構成分析!H$36,"▲", "-")), 2)), NA())</f>
        <v>#VALUE!</v>
      </c>
      <c r="G34" s="172" t="e">
        <f>IF(ROUND(VALUE(SUBSTITUTE(連結実質赤字比率に係る赤字・黒字の構成分析!H$36,"▲", "-")), 2) &gt;= 0, ABS(ROUND(VALUE(SUBSTITUTE(連結実質赤字比率に係る赤字・黒字の構成分析!H$36,"▲", "-")), 2)), NA())</f>
        <v>#VALUE!</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0.74</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1.37</v>
      </c>
    </row>
    <row r="35" spans="1:16">
      <c r="A35" s="172" t="str">
        <f>IF(連結実質赤字比率に係る赤字・黒字の構成分析!C$35="",NA(),連結実質赤字比率に係る赤字・黒字の構成分析!C$35)</f>
        <v>介護保険事業（保険事業勘定）特別会計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0.93</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2.3199999999999998</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2.52</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2.69</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3.92</v>
      </c>
    </row>
    <row r="36" spans="1:16">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5.5</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7.22</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6.88</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7.01</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6.29</v>
      </c>
    </row>
    <row r="39" spans="1:16">
      <c r="A39" s="141" t="s">
        <v>60</v>
      </c>
    </row>
    <row r="40" spans="1:16">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c r="A42" s="173" t="s">
        <v>63</v>
      </c>
      <c r="B42" s="173"/>
      <c r="C42" s="173"/>
      <c r="D42" s="173">
        <f>'実質公債費比率（分子）の構造'!K$52</f>
        <v>850</v>
      </c>
      <c r="E42" s="173"/>
      <c r="F42" s="173"/>
      <c r="G42" s="173">
        <f>'実質公債費比率（分子）の構造'!L$52</f>
        <v>858</v>
      </c>
      <c r="H42" s="173"/>
      <c r="I42" s="173"/>
      <c r="J42" s="173">
        <f>'実質公債費比率（分子）の構造'!M$52</f>
        <v>872</v>
      </c>
      <c r="K42" s="173"/>
      <c r="L42" s="173"/>
      <c r="M42" s="173">
        <f>'実質公債費比率（分子）の構造'!N$52</f>
        <v>922</v>
      </c>
      <c r="N42" s="173"/>
      <c r="O42" s="173"/>
      <c r="P42" s="173">
        <f>'実質公債費比率（分子）の構造'!O$52</f>
        <v>969</v>
      </c>
    </row>
    <row r="43" spans="1:16">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c r="A44" s="173" t="s">
        <v>65</v>
      </c>
      <c r="B44" s="173" t="str">
        <f>'実質公債費比率（分子）の構造'!K$50</f>
        <v>-</v>
      </c>
      <c r="C44" s="173"/>
      <c r="D44" s="173"/>
      <c r="E44" s="173">
        <f>'実質公債費比率（分子）の構造'!L$50</f>
        <v>0</v>
      </c>
      <c r="F44" s="173"/>
      <c r="G44" s="173"/>
      <c r="H44" s="173">
        <f>'実質公債費比率（分子）の構造'!M$50</f>
        <v>1</v>
      </c>
      <c r="I44" s="173"/>
      <c r="J44" s="173"/>
      <c r="K44" s="173">
        <f>'実質公債費比率（分子）の構造'!N$50</f>
        <v>1</v>
      </c>
      <c r="L44" s="173"/>
      <c r="M44" s="173"/>
      <c r="N44" s="173">
        <f>'実質公債費比率（分子）の構造'!O$50</f>
        <v>0</v>
      </c>
      <c r="O44" s="173"/>
      <c r="P44" s="173"/>
    </row>
    <row r="45" spans="1:16">
      <c r="A45" s="173" t="s">
        <v>66</v>
      </c>
      <c r="B45" s="173">
        <f>'実質公債費比率（分子）の構造'!K$49</f>
        <v>47</v>
      </c>
      <c r="C45" s="173"/>
      <c r="D45" s="173"/>
      <c r="E45" s="173">
        <f>'実質公債費比率（分子）の構造'!L$49</f>
        <v>47</v>
      </c>
      <c r="F45" s="173"/>
      <c r="G45" s="173"/>
      <c r="H45" s="173">
        <f>'実質公債費比率（分子）の構造'!M$49</f>
        <v>47</v>
      </c>
      <c r="I45" s="173"/>
      <c r="J45" s="173"/>
      <c r="K45" s="173">
        <f>'実質公債費比率（分子）の構造'!N$49</f>
        <v>46</v>
      </c>
      <c r="L45" s="173"/>
      <c r="M45" s="173"/>
      <c r="N45" s="173">
        <f>'実質公債費比率（分子）の構造'!O$49</f>
        <v>43</v>
      </c>
      <c r="O45" s="173"/>
      <c r="P45" s="173"/>
    </row>
    <row r="46" spans="1:16">
      <c r="A46" s="173" t="s">
        <v>67</v>
      </c>
      <c r="B46" s="173">
        <f>'実質公債費比率（分子）の構造'!K$48</f>
        <v>143</v>
      </c>
      <c r="C46" s="173"/>
      <c r="D46" s="173"/>
      <c r="E46" s="173">
        <f>'実質公債費比率（分子）の構造'!L$48</f>
        <v>150</v>
      </c>
      <c r="F46" s="173"/>
      <c r="G46" s="173"/>
      <c r="H46" s="173">
        <f>'実質公債費比率（分子）の構造'!M$48</f>
        <v>111</v>
      </c>
      <c r="I46" s="173"/>
      <c r="J46" s="173"/>
      <c r="K46" s="173">
        <f>'実質公債費比率（分子）の構造'!N$48</f>
        <v>129</v>
      </c>
      <c r="L46" s="173"/>
      <c r="M46" s="173"/>
      <c r="N46" s="173">
        <f>'実質公債費比率（分子）の構造'!O$48</f>
        <v>146</v>
      </c>
      <c r="O46" s="173"/>
      <c r="P46" s="173"/>
    </row>
    <row r="47" spans="1:16">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c r="A49" s="173" t="s">
        <v>70</v>
      </c>
      <c r="B49" s="173">
        <f>'実質公債費比率（分子）の構造'!K$45</f>
        <v>941</v>
      </c>
      <c r="C49" s="173"/>
      <c r="D49" s="173"/>
      <c r="E49" s="173">
        <f>'実質公債費比率（分子）の構造'!L$45</f>
        <v>953</v>
      </c>
      <c r="F49" s="173"/>
      <c r="G49" s="173"/>
      <c r="H49" s="173">
        <f>'実質公債費比率（分子）の構造'!M$45</f>
        <v>1012</v>
      </c>
      <c r="I49" s="173"/>
      <c r="J49" s="173"/>
      <c r="K49" s="173">
        <f>'実質公債費比率（分子）の構造'!N$45</f>
        <v>1102</v>
      </c>
      <c r="L49" s="173"/>
      <c r="M49" s="173"/>
      <c r="N49" s="173">
        <f>'実質公債費比率（分子）の構造'!O$45</f>
        <v>1164</v>
      </c>
      <c r="O49" s="173"/>
      <c r="P49" s="173"/>
    </row>
    <row r="50" spans="1:16">
      <c r="A50" s="173" t="s">
        <v>71</v>
      </c>
      <c r="B50" s="173" t="e">
        <f>NA()</f>
        <v>#N/A</v>
      </c>
      <c r="C50" s="173">
        <f>IF(ISNUMBER('実質公債費比率（分子）の構造'!K$53),'実質公債費比率（分子）の構造'!K$53,NA())</f>
        <v>281</v>
      </c>
      <c r="D50" s="173" t="e">
        <f>NA()</f>
        <v>#N/A</v>
      </c>
      <c r="E50" s="173" t="e">
        <f>NA()</f>
        <v>#N/A</v>
      </c>
      <c r="F50" s="173">
        <f>IF(ISNUMBER('実質公債費比率（分子）の構造'!L$53),'実質公債費比率（分子）の構造'!L$53,NA())</f>
        <v>292</v>
      </c>
      <c r="G50" s="173" t="e">
        <f>NA()</f>
        <v>#N/A</v>
      </c>
      <c r="H50" s="173" t="e">
        <f>NA()</f>
        <v>#N/A</v>
      </c>
      <c r="I50" s="173">
        <f>IF(ISNUMBER('実質公債費比率（分子）の構造'!M$53),'実質公債費比率（分子）の構造'!M$53,NA())</f>
        <v>299</v>
      </c>
      <c r="J50" s="173" t="e">
        <f>NA()</f>
        <v>#N/A</v>
      </c>
      <c r="K50" s="173" t="e">
        <f>NA()</f>
        <v>#N/A</v>
      </c>
      <c r="L50" s="173">
        <f>IF(ISNUMBER('実質公債費比率（分子）の構造'!N$53),'実質公債費比率（分子）の構造'!N$53,NA())</f>
        <v>356</v>
      </c>
      <c r="M50" s="173" t="e">
        <f>NA()</f>
        <v>#N/A</v>
      </c>
      <c r="N50" s="173" t="e">
        <f>NA()</f>
        <v>#N/A</v>
      </c>
      <c r="O50" s="173">
        <f>IF(ISNUMBER('実質公債費比率（分子）の構造'!O$53),'実質公債費比率（分子）の構造'!O$53,NA())</f>
        <v>384</v>
      </c>
      <c r="P50" s="173" t="e">
        <f>NA()</f>
        <v>#N/A</v>
      </c>
    </row>
    <row r="53" spans="1:16">
      <c r="A53" s="141" t="s">
        <v>72</v>
      </c>
    </row>
    <row r="54" spans="1:16">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c r="A56" s="172" t="s">
        <v>43</v>
      </c>
      <c r="B56" s="172"/>
      <c r="C56" s="172"/>
      <c r="D56" s="172">
        <f>'将来負担比率（分子）の構造'!I$52</f>
        <v>8543</v>
      </c>
      <c r="E56" s="172"/>
      <c r="F56" s="172"/>
      <c r="G56" s="172">
        <f>'将来負担比率（分子）の構造'!J$52</f>
        <v>8201</v>
      </c>
      <c r="H56" s="172"/>
      <c r="I56" s="172"/>
      <c r="J56" s="172">
        <f>'将来負担比率（分子）の構造'!K$52</f>
        <v>8166</v>
      </c>
      <c r="K56" s="172"/>
      <c r="L56" s="172"/>
      <c r="M56" s="172">
        <f>'将来負担比率（分子）の構造'!L$52</f>
        <v>8315</v>
      </c>
      <c r="N56" s="172"/>
      <c r="O56" s="172"/>
      <c r="P56" s="172">
        <f>'将来負担比率（分子）の構造'!M$52</f>
        <v>8231</v>
      </c>
    </row>
    <row r="57" spans="1:16">
      <c r="A57" s="172" t="s">
        <v>42</v>
      </c>
      <c r="B57" s="172"/>
      <c r="C57" s="172"/>
      <c r="D57" s="172">
        <f>'将来負担比率（分子）の構造'!I$51</f>
        <v>310</v>
      </c>
      <c r="E57" s="172"/>
      <c r="F57" s="172"/>
      <c r="G57" s="172">
        <f>'将来負担比率（分子）の構造'!J$51</f>
        <v>354</v>
      </c>
      <c r="H57" s="172"/>
      <c r="I57" s="172"/>
      <c r="J57" s="172">
        <f>'将来負担比率（分子）の構造'!K$51</f>
        <v>348</v>
      </c>
      <c r="K57" s="172"/>
      <c r="L57" s="172"/>
      <c r="M57" s="172">
        <f>'将来負担比率（分子）の構造'!L$51</f>
        <v>362</v>
      </c>
      <c r="N57" s="172"/>
      <c r="O57" s="172"/>
      <c r="P57" s="172" t="str">
        <f>'将来負担比率（分子）の構造'!M$51</f>
        <v>-</v>
      </c>
    </row>
    <row r="58" spans="1:16">
      <c r="A58" s="172" t="s">
        <v>41</v>
      </c>
      <c r="B58" s="172"/>
      <c r="C58" s="172"/>
      <c r="D58" s="172">
        <f>'将来負担比率（分子）の構造'!I$50</f>
        <v>9114</v>
      </c>
      <c r="E58" s="172"/>
      <c r="F58" s="172"/>
      <c r="G58" s="172">
        <f>'将来負担比率（分子）の構造'!J$50</f>
        <v>8928</v>
      </c>
      <c r="H58" s="172"/>
      <c r="I58" s="172"/>
      <c r="J58" s="172">
        <f>'将来負担比率（分子）の構造'!K$50</f>
        <v>8851</v>
      </c>
      <c r="K58" s="172"/>
      <c r="L58" s="172"/>
      <c r="M58" s="172">
        <f>'将来負担比率（分子）の構造'!L$50</f>
        <v>8448</v>
      </c>
      <c r="N58" s="172"/>
      <c r="O58" s="172"/>
      <c r="P58" s="172">
        <f>'将来負担比率（分子）の構造'!M$50</f>
        <v>8543</v>
      </c>
    </row>
    <row r="59" spans="1:16">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c r="A62" s="172" t="s">
        <v>35</v>
      </c>
      <c r="B62" s="172">
        <f>'将来負担比率（分子）の構造'!I$45</f>
        <v>1007</v>
      </c>
      <c r="C62" s="172"/>
      <c r="D62" s="172"/>
      <c r="E62" s="172">
        <f>'将来負担比率（分子）の構造'!J$45</f>
        <v>892</v>
      </c>
      <c r="F62" s="172"/>
      <c r="G62" s="172"/>
      <c r="H62" s="172">
        <f>'将来負担比率（分子）の構造'!K$45</f>
        <v>861</v>
      </c>
      <c r="I62" s="172"/>
      <c r="J62" s="172"/>
      <c r="K62" s="172">
        <f>'将来負担比率（分子）の構造'!L$45</f>
        <v>841</v>
      </c>
      <c r="L62" s="172"/>
      <c r="M62" s="172"/>
      <c r="N62" s="172">
        <f>'将来負担比率（分子）の構造'!M$45</f>
        <v>921</v>
      </c>
      <c r="O62" s="172"/>
      <c r="P62" s="172"/>
    </row>
    <row r="63" spans="1:16">
      <c r="A63" s="172" t="s">
        <v>34</v>
      </c>
      <c r="B63" s="172">
        <f>'将来負担比率（分子）の構造'!I$44</f>
        <v>263</v>
      </c>
      <c r="C63" s="172"/>
      <c r="D63" s="172"/>
      <c r="E63" s="172">
        <f>'将来負担比率（分子）の構造'!J$44</f>
        <v>213</v>
      </c>
      <c r="F63" s="172"/>
      <c r="G63" s="172"/>
      <c r="H63" s="172">
        <f>'将来負担比率（分子）の構造'!K$44</f>
        <v>165</v>
      </c>
      <c r="I63" s="172"/>
      <c r="J63" s="172"/>
      <c r="K63" s="172">
        <f>'将来負担比率（分子）の構造'!L$44</f>
        <v>116</v>
      </c>
      <c r="L63" s="172"/>
      <c r="M63" s="172"/>
      <c r="N63" s="172">
        <f>'将来負担比率（分子）の構造'!M$44</f>
        <v>67</v>
      </c>
      <c r="O63" s="172"/>
      <c r="P63" s="172"/>
    </row>
    <row r="64" spans="1:16">
      <c r="A64" s="172" t="s">
        <v>33</v>
      </c>
      <c r="B64" s="172">
        <f>'将来負担比率（分子）の構造'!I$43</f>
        <v>958</v>
      </c>
      <c r="C64" s="172"/>
      <c r="D64" s="172"/>
      <c r="E64" s="172">
        <f>'将来負担比率（分子）の構造'!J$43</f>
        <v>756</v>
      </c>
      <c r="F64" s="172"/>
      <c r="G64" s="172"/>
      <c r="H64" s="172">
        <f>'将来負担比率（分子）の構造'!K$43</f>
        <v>409</v>
      </c>
      <c r="I64" s="172"/>
      <c r="J64" s="172"/>
      <c r="K64" s="172">
        <f>'将来負担比率（分子）の構造'!L$43</f>
        <v>708</v>
      </c>
      <c r="L64" s="172"/>
      <c r="M64" s="172"/>
      <c r="N64" s="172">
        <f>'将来負担比率（分子）の構造'!M$43</f>
        <v>748</v>
      </c>
      <c r="O64" s="172"/>
      <c r="P64" s="172"/>
    </row>
    <row r="65" spans="1:16">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c r="A66" s="172" t="s">
        <v>31</v>
      </c>
      <c r="B66" s="172">
        <f>'将来負担比率（分子）の構造'!I$41</f>
        <v>10126</v>
      </c>
      <c r="C66" s="172"/>
      <c r="D66" s="172"/>
      <c r="E66" s="172">
        <f>'将来負担比率（分子）の構造'!J$41</f>
        <v>10587</v>
      </c>
      <c r="F66" s="172"/>
      <c r="G66" s="172"/>
      <c r="H66" s="172">
        <f>'将来負担比率（分子）の構造'!K$41</f>
        <v>10681</v>
      </c>
      <c r="I66" s="172"/>
      <c r="J66" s="172"/>
      <c r="K66" s="172">
        <f>'将来負担比率（分子）の構造'!L$41</f>
        <v>10882</v>
      </c>
      <c r="L66" s="172"/>
      <c r="M66" s="172"/>
      <c r="N66" s="172">
        <f>'将来負担比率（分子）の構造'!M$41</f>
        <v>10606</v>
      </c>
      <c r="O66" s="172"/>
      <c r="P66" s="172"/>
    </row>
    <row r="67" spans="1:16">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c r="A70" s="174" t="s">
        <v>76</v>
      </c>
      <c r="B70" s="174"/>
      <c r="C70" s="174"/>
      <c r="D70" s="174"/>
      <c r="E70" s="174"/>
      <c r="F70" s="174"/>
    </row>
    <row r="71" spans="1:16">
      <c r="A71" s="175"/>
      <c r="B71" s="175" t="str">
        <f>基金残高に係る経年分析!F54</f>
        <v>R01</v>
      </c>
      <c r="C71" s="175" t="str">
        <f>基金残高に係る経年分析!G54</f>
        <v>R02</v>
      </c>
      <c r="D71" s="175" t="str">
        <f>基金残高に係る経年分析!H54</f>
        <v>R03</v>
      </c>
    </row>
    <row r="72" spans="1:16">
      <c r="A72" s="175" t="s">
        <v>77</v>
      </c>
      <c r="B72" s="176">
        <f>基金残高に係る経年分析!F55</f>
        <v>867</v>
      </c>
      <c r="C72" s="176">
        <f>基金残高に係る経年分析!G55</f>
        <v>855</v>
      </c>
      <c r="D72" s="176">
        <f>基金残高に係る経年分析!H55</f>
        <v>853</v>
      </c>
    </row>
    <row r="73" spans="1:16">
      <c r="A73" s="175" t="s">
        <v>78</v>
      </c>
      <c r="B73" s="176">
        <f>基金残高に係る経年分析!F56</f>
        <v>1490</v>
      </c>
      <c r="C73" s="176">
        <f>基金残高に係る経年分析!G56</f>
        <v>1383</v>
      </c>
      <c r="D73" s="176">
        <f>基金残高に係る経年分析!H56</f>
        <v>1683</v>
      </c>
    </row>
    <row r="74" spans="1:16">
      <c r="A74" s="175" t="s">
        <v>79</v>
      </c>
      <c r="B74" s="176">
        <f>基金残高に係る経年分析!F57</f>
        <v>7220</v>
      </c>
      <c r="C74" s="176">
        <f>基金残高に係る経年分析!G57</f>
        <v>6952</v>
      </c>
      <c r="D74" s="176">
        <f>基金残高に係る経年分析!H57</f>
        <v>6741</v>
      </c>
    </row>
  </sheetData>
  <sheetProtection algorithmName="SHA-512" hashValue="0LdGvM5lQFf53DXgodVo4Kz7A5LOshKggzq+XDVtXPIyog3e5M3DFOOtE2fugrHzEJOknxCQhwqyfwhGna8iIg==" saltValue="DsxK3IfhQs63+s2e52n0d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zoomScaleNormal="100" workbookViewId="0"/>
  </sheetViews>
  <sheetFormatPr defaultColWidth="0" defaultRowHeight="0" customHeight="1" zeroHeight="1"/>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42" t="s">
        <v>215</v>
      </c>
      <c r="DI1" s="643"/>
      <c r="DJ1" s="643"/>
      <c r="DK1" s="643"/>
      <c r="DL1" s="643"/>
      <c r="DM1" s="643"/>
      <c r="DN1" s="644"/>
      <c r="DO1" s="212"/>
      <c r="DP1" s="642" t="s">
        <v>216</v>
      </c>
      <c r="DQ1" s="643"/>
      <c r="DR1" s="643"/>
      <c r="DS1" s="643"/>
      <c r="DT1" s="643"/>
      <c r="DU1" s="643"/>
      <c r="DV1" s="643"/>
      <c r="DW1" s="643"/>
      <c r="DX1" s="643"/>
      <c r="DY1" s="643"/>
      <c r="DZ1" s="643"/>
      <c r="EA1" s="643"/>
      <c r="EB1" s="643"/>
      <c r="EC1" s="644"/>
      <c r="ED1" s="210"/>
      <c r="EE1" s="210"/>
      <c r="EF1" s="210"/>
      <c r="EG1" s="210"/>
      <c r="EH1" s="210"/>
      <c r="EI1" s="210"/>
      <c r="EJ1" s="210"/>
      <c r="EK1" s="210"/>
      <c r="EL1" s="210"/>
      <c r="EM1" s="210"/>
    </row>
    <row r="2" spans="2:143" ht="22.5" customHeight="1">
      <c r="B2" s="213" t="s">
        <v>217</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c r="B3" s="645" t="s">
        <v>218</v>
      </c>
      <c r="C3" s="646"/>
      <c r="D3" s="646"/>
      <c r="E3" s="646"/>
      <c r="F3" s="646"/>
      <c r="G3" s="646"/>
      <c r="H3" s="646"/>
      <c r="I3" s="646"/>
      <c r="J3" s="646"/>
      <c r="K3" s="646"/>
      <c r="L3" s="646"/>
      <c r="M3" s="646"/>
      <c r="N3" s="646"/>
      <c r="O3" s="646"/>
      <c r="P3" s="646"/>
      <c r="Q3" s="646"/>
      <c r="R3" s="646"/>
      <c r="S3" s="646"/>
      <c r="T3" s="646"/>
      <c r="U3" s="646"/>
      <c r="V3" s="646"/>
      <c r="W3" s="646"/>
      <c r="X3" s="646"/>
      <c r="Y3" s="646"/>
      <c r="Z3" s="646"/>
      <c r="AA3" s="646"/>
      <c r="AB3" s="646"/>
      <c r="AC3" s="646"/>
      <c r="AD3" s="646"/>
      <c r="AE3" s="646"/>
      <c r="AF3" s="646"/>
      <c r="AG3" s="646"/>
      <c r="AH3" s="646"/>
      <c r="AI3" s="646"/>
      <c r="AJ3" s="646"/>
      <c r="AK3" s="646"/>
      <c r="AL3" s="646"/>
      <c r="AM3" s="646"/>
      <c r="AN3" s="646"/>
      <c r="AO3" s="646"/>
      <c r="AP3" s="645" t="s">
        <v>219</v>
      </c>
      <c r="AQ3" s="646"/>
      <c r="AR3" s="646"/>
      <c r="AS3" s="646"/>
      <c r="AT3" s="646"/>
      <c r="AU3" s="646"/>
      <c r="AV3" s="646"/>
      <c r="AW3" s="646"/>
      <c r="AX3" s="646"/>
      <c r="AY3" s="646"/>
      <c r="AZ3" s="646"/>
      <c r="BA3" s="646"/>
      <c r="BB3" s="646"/>
      <c r="BC3" s="646"/>
      <c r="BD3" s="646"/>
      <c r="BE3" s="646"/>
      <c r="BF3" s="646"/>
      <c r="BG3" s="646"/>
      <c r="BH3" s="646"/>
      <c r="BI3" s="646"/>
      <c r="BJ3" s="646"/>
      <c r="BK3" s="646"/>
      <c r="BL3" s="646"/>
      <c r="BM3" s="646"/>
      <c r="BN3" s="646"/>
      <c r="BO3" s="646"/>
      <c r="BP3" s="646"/>
      <c r="BQ3" s="646"/>
      <c r="BR3" s="646"/>
      <c r="BS3" s="646"/>
      <c r="BT3" s="646"/>
      <c r="BU3" s="646"/>
      <c r="BV3" s="646"/>
      <c r="BW3" s="646"/>
      <c r="BX3" s="646"/>
      <c r="BY3" s="646"/>
      <c r="BZ3" s="646"/>
      <c r="CA3" s="646"/>
      <c r="CB3" s="647"/>
      <c r="CD3" s="648" t="s">
        <v>220</v>
      </c>
      <c r="CE3" s="649"/>
      <c r="CF3" s="649"/>
      <c r="CG3" s="649"/>
      <c r="CH3" s="649"/>
      <c r="CI3" s="649"/>
      <c r="CJ3" s="649"/>
      <c r="CK3" s="649"/>
      <c r="CL3" s="649"/>
      <c r="CM3" s="649"/>
      <c r="CN3" s="649"/>
      <c r="CO3" s="649"/>
      <c r="CP3" s="649"/>
      <c r="CQ3" s="649"/>
      <c r="CR3" s="649"/>
      <c r="CS3" s="649"/>
      <c r="CT3" s="649"/>
      <c r="CU3" s="649"/>
      <c r="CV3" s="649"/>
      <c r="CW3" s="649"/>
      <c r="CX3" s="649"/>
      <c r="CY3" s="649"/>
      <c r="CZ3" s="649"/>
      <c r="DA3" s="649"/>
      <c r="DB3" s="649"/>
      <c r="DC3" s="649"/>
      <c r="DD3" s="649"/>
      <c r="DE3" s="649"/>
      <c r="DF3" s="649"/>
      <c r="DG3" s="649"/>
      <c r="DH3" s="649"/>
      <c r="DI3" s="649"/>
      <c r="DJ3" s="649"/>
      <c r="DK3" s="649"/>
      <c r="DL3" s="649"/>
      <c r="DM3" s="649"/>
      <c r="DN3" s="649"/>
      <c r="DO3" s="649"/>
      <c r="DP3" s="649"/>
      <c r="DQ3" s="649"/>
      <c r="DR3" s="649"/>
      <c r="DS3" s="649"/>
      <c r="DT3" s="649"/>
      <c r="DU3" s="649"/>
      <c r="DV3" s="649"/>
      <c r="DW3" s="649"/>
      <c r="DX3" s="649"/>
      <c r="DY3" s="649"/>
      <c r="DZ3" s="649"/>
      <c r="EA3" s="649"/>
      <c r="EB3" s="649"/>
      <c r="EC3" s="650"/>
    </row>
    <row r="4" spans="2:143" ht="11.25" customHeight="1">
      <c r="B4" s="645" t="s">
        <v>1</v>
      </c>
      <c r="C4" s="646"/>
      <c r="D4" s="646"/>
      <c r="E4" s="646"/>
      <c r="F4" s="646"/>
      <c r="G4" s="646"/>
      <c r="H4" s="646"/>
      <c r="I4" s="646"/>
      <c r="J4" s="646"/>
      <c r="K4" s="646"/>
      <c r="L4" s="646"/>
      <c r="M4" s="646"/>
      <c r="N4" s="646"/>
      <c r="O4" s="646"/>
      <c r="P4" s="646"/>
      <c r="Q4" s="647"/>
      <c r="R4" s="645" t="s">
        <v>221</v>
      </c>
      <c r="S4" s="646"/>
      <c r="T4" s="646"/>
      <c r="U4" s="646"/>
      <c r="V4" s="646"/>
      <c r="W4" s="646"/>
      <c r="X4" s="646"/>
      <c r="Y4" s="647"/>
      <c r="Z4" s="645" t="s">
        <v>222</v>
      </c>
      <c r="AA4" s="646"/>
      <c r="AB4" s="646"/>
      <c r="AC4" s="647"/>
      <c r="AD4" s="645" t="s">
        <v>223</v>
      </c>
      <c r="AE4" s="646"/>
      <c r="AF4" s="646"/>
      <c r="AG4" s="646"/>
      <c r="AH4" s="646"/>
      <c r="AI4" s="646"/>
      <c r="AJ4" s="646"/>
      <c r="AK4" s="647"/>
      <c r="AL4" s="645" t="s">
        <v>222</v>
      </c>
      <c r="AM4" s="646"/>
      <c r="AN4" s="646"/>
      <c r="AO4" s="647"/>
      <c r="AP4" s="651" t="s">
        <v>224</v>
      </c>
      <c r="AQ4" s="651"/>
      <c r="AR4" s="651"/>
      <c r="AS4" s="651"/>
      <c r="AT4" s="651"/>
      <c r="AU4" s="651"/>
      <c r="AV4" s="651"/>
      <c r="AW4" s="651"/>
      <c r="AX4" s="651"/>
      <c r="AY4" s="651"/>
      <c r="AZ4" s="651"/>
      <c r="BA4" s="651"/>
      <c r="BB4" s="651"/>
      <c r="BC4" s="651"/>
      <c r="BD4" s="651"/>
      <c r="BE4" s="651"/>
      <c r="BF4" s="651"/>
      <c r="BG4" s="651" t="s">
        <v>225</v>
      </c>
      <c r="BH4" s="651"/>
      <c r="BI4" s="651"/>
      <c r="BJ4" s="651"/>
      <c r="BK4" s="651"/>
      <c r="BL4" s="651"/>
      <c r="BM4" s="651"/>
      <c r="BN4" s="651"/>
      <c r="BO4" s="651" t="s">
        <v>222</v>
      </c>
      <c r="BP4" s="651"/>
      <c r="BQ4" s="651"/>
      <c r="BR4" s="651"/>
      <c r="BS4" s="651" t="s">
        <v>226</v>
      </c>
      <c r="BT4" s="651"/>
      <c r="BU4" s="651"/>
      <c r="BV4" s="651"/>
      <c r="BW4" s="651"/>
      <c r="BX4" s="651"/>
      <c r="BY4" s="651"/>
      <c r="BZ4" s="651"/>
      <c r="CA4" s="651"/>
      <c r="CB4" s="651"/>
      <c r="CD4" s="648" t="s">
        <v>227</v>
      </c>
      <c r="CE4" s="649"/>
      <c r="CF4" s="649"/>
      <c r="CG4" s="649"/>
      <c r="CH4" s="649"/>
      <c r="CI4" s="649"/>
      <c r="CJ4" s="649"/>
      <c r="CK4" s="649"/>
      <c r="CL4" s="649"/>
      <c r="CM4" s="649"/>
      <c r="CN4" s="649"/>
      <c r="CO4" s="649"/>
      <c r="CP4" s="649"/>
      <c r="CQ4" s="649"/>
      <c r="CR4" s="649"/>
      <c r="CS4" s="649"/>
      <c r="CT4" s="649"/>
      <c r="CU4" s="649"/>
      <c r="CV4" s="649"/>
      <c r="CW4" s="649"/>
      <c r="CX4" s="649"/>
      <c r="CY4" s="649"/>
      <c r="CZ4" s="649"/>
      <c r="DA4" s="649"/>
      <c r="DB4" s="649"/>
      <c r="DC4" s="649"/>
      <c r="DD4" s="649"/>
      <c r="DE4" s="649"/>
      <c r="DF4" s="649"/>
      <c r="DG4" s="649"/>
      <c r="DH4" s="649"/>
      <c r="DI4" s="649"/>
      <c r="DJ4" s="649"/>
      <c r="DK4" s="649"/>
      <c r="DL4" s="649"/>
      <c r="DM4" s="649"/>
      <c r="DN4" s="649"/>
      <c r="DO4" s="649"/>
      <c r="DP4" s="649"/>
      <c r="DQ4" s="649"/>
      <c r="DR4" s="649"/>
      <c r="DS4" s="649"/>
      <c r="DT4" s="649"/>
      <c r="DU4" s="649"/>
      <c r="DV4" s="649"/>
      <c r="DW4" s="649"/>
      <c r="DX4" s="649"/>
      <c r="DY4" s="649"/>
      <c r="DZ4" s="649"/>
      <c r="EA4" s="649"/>
      <c r="EB4" s="649"/>
      <c r="EC4" s="650"/>
    </row>
    <row r="5" spans="2:143" s="361" customFormat="1" ht="11.25" customHeight="1">
      <c r="B5" s="652" t="s">
        <v>228</v>
      </c>
      <c r="C5" s="653"/>
      <c r="D5" s="653"/>
      <c r="E5" s="653"/>
      <c r="F5" s="653"/>
      <c r="G5" s="653"/>
      <c r="H5" s="653"/>
      <c r="I5" s="653"/>
      <c r="J5" s="653"/>
      <c r="K5" s="653"/>
      <c r="L5" s="653"/>
      <c r="M5" s="653"/>
      <c r="N5" s="653"/>
      <c r="O5" s="653"/>
      <c r="P5" s="653"/>
      <c r="Q5" s="654"/>
      <c r="R5" s="655">
        <v>576332</v>
      </c>
      <c r="S5" s="656"/>
      <c r="T5" s="656"/>
      <c r="U5" s="656"/>
      <c r="V5" s="656"/>
      <c r="W5" s="656"/>
      <c r="X5" s="656"/>
      <c r="Y5" s="657"/>
      <c r="Z5" s="658">
        <v>6.9</v>
      </c>
      <c r="AA5" s="658"/>
      <c r="AB5" s="658"/>
      <c r="AC5" s="658"/>
      <c r="AD5" s="659">
        <v>576332</v>
      </c>
      <c r="AE5" s="659"/>
      <c r="AF5" s="659"/>
      <c r="AG5" s="659"/>
      <c r="AH5" s="659"/>
      <c r="AI5" s="659"/>
      <c r="AJ5" s="659"/>
      <c r="AK5" s="659"/>
      <c r="AL5" s="660">
        <v>12.9</v>
      </c>
      <c r="AM5" s="661"/>
      <c r="AN5" s="661"/>
      <c r="AO5" s="662"/>
      <c r="AP5" s="652" t="s">
        <v>229</v>
      </c>
      <c r="AQ5" s="653"/>
      <c r="AR5" s="653"/>
      <c r="AS5" s="653"/>
      <c r="AT5" s="653"/>
      <c r="AU5" s="653"/>
      <c r="AV5" s="653"/>
      <c r="AW5" s="653"/>
      <c r="AX5" s="653"/>
      <c r="AY5" s="653"/>
      <c r="AZ5" s="653"/>
      <c r="BA5" s="653"/>
      <c r="BB5" s="653"/>
      <c r="BC5" s="653"/>
      <c r="BD5" s="653"/>
      <c r="BE5" s="653"/>
      <c r="BF5" s="654"/>
      <c r="BG5" s="663">
        <v>575875</v>
      </c>
      <c r="BH5" s="664"/>
      <c r="BI5" s="664"/>
      <c r="BJ5" s="664"/>
      <c r="BK5" s="664"/>
      <c r="BL5" s="664"/>
      <c r="BM5" s="664"/>
      <c r="BN5" s="665"/>
      <c r="BO5" s="666">
        <v>99.9</v>
      </c>
      <c r="BP5" s="666"/>
      <c r="BQ5" s="666"/>
      <c r="BR5" s="666"/>
      <c r="BS5" s="667" t="s">
        <v>129</v>
      </c>
      <c r="BT5" s="667"/>
      <c r="BU5" s="667"/>
      <c r="BV5" s="667"/>
      <c r="BW5" s="667"/>
      <c r="BX5" s="667"/>
      <c r="BY5" s="667"/>
      <c r="BZ5" s="667"/>
      <c r="CA5" s="667"/>
      <c r="CB5" s="668"/>
      <c r="CD5" s="648" t="s">
        <v>224</v>
      </c>
      <c r="CE5" s="649"/>
      <c r="CF5" s="649"/>
      <c r="CG5" s="649"/>
      <c r="CH5" s="649"/>
      <c r="CI5" s="649"/>
      <c r="CJ5" s="649"/>
      <c r="CK5" s="649"/>
      <c r="CL5" s="649"/>
      <c r="CM5" s="649"/>
      <c r="CN5" s="649"/>
      <c r="CO5" s="649"/>
      <c r="CP5" s="649"/>
      <c r="CQ5" s="650"/>
      <c r="CR5" s="648" t="s">
        <v>230</v>
      </c>
      <c r="CS5" s="649"/>
      <c r="CT5" s="649"/>
      <c r="CU5" s="649"/>
      <c r="CV5" s="649"/>
      <c r="CW5" s="649"/>
      <c r="CX5" s="649"/>
      <c r="CY5" s="650"/>
      <c r="CZ5" s="648" t="s">
        <v>222</v>
      </c>
      <c r="DA5" s="649"/>
      <c r="DB5" s="649"/>
      <c r="DC5" s="650"/>
      <c r="DD5" s="648" t="s">
        <v>231</v>
      </c>
      <c r="DE5" s="649"/>
      <c r="DF5" s="649"/>
      <c r="DG5" s="649"/>
      <c r="DH5" s="649"/>
      <c r="DI5" s="649"/>
      <c r="DJ5" s="649"/>
      <c r="DK5" s="649"/>
      <c r="DL5" s="649"/>
      <c r="DM5" s="649"/>
      <c r="DN5" s="649"/>
      <c r="DO5" s="649"/>
      <c r="DP5" s="650"/>
      <c r="DQ5" s="648" t="s">
        <v>232</v>
      </c>
      <c r="DR5" s="649"/>
      <c r="DS5" s="649"/>
      <c r="DT5" s="649"/>
      <c r="DU5" s="649"/>
      <c r="DV5" s="649"/>
      <c r="DW5" s="649"/>
      <c r="DX5" s="649"/>
      <c r="DY5" s="649"/>
      <c r="DZ5" s="649"/>
      <c r="EA5" s="649"/>
      <c r="EB5" s="649"/>
      <c r="EC5" s="650"/>
    </row>
    <row r="6" spans="2:143" ht="11.25" customHeight="1">
      <c r="B6" s="669" t="s">
        <v>233</v>
      </c>
      <c r="C6" s="670"/>
      <c r="D6" s="670"/>
      <c r="E6" s="670"/>
      <c r="F6" s="670"/>
      <c r="G6" s="670"/>
      <c r="H6" s="670"/>
      <c r="I6" s="670"/>
      <c r="J6" s="670"/>
      <c r="K6" s="670"/>
      <c r="L6" s="670"/>
      <c r="M6" s="670"/>
      <c r="N6" s="670"/>
      <c r="O6" s="670"/>
      <c r="P6" s="670"/>
      <c r="Q6" s="671"/>
      <c r="R6" s="663">
        <v>88262</v>
      </c>
      <c r="S6" s="664"/>
      <c r="T6" s="664"/>
      <c r="U6" s="664"/>
      <c r="V6" s="664"/>
      <c r="W6" s="664"/>
      <c r="X6" s="664"/>
      <c r="Y6" s="665"/>
      <c r="Z6" s="666">
        <v>1.1000000000000001</v>
      </c>
      <c r="AA6" s="666"/>
      <c r="AB6" s="666"/>
      <c r="AC6" s="666"/>
      <c r="AD6" s="667">
        <v>88262</v>
      </c>
      <c r="AE6" s="667"/>
      <c r="AF6" s="667"/>
      <c r="AG6" s="667"/>
      <c r="AH6" s="667"/>
      <c r="AI6" s="667"/>
      <c r="AJ6" s="667"/>
      <c r="AK6" s="667"/>
      <c r="AL6" s="672">
        <v>2</v>
      </c>
      <c r="AM6" s="673"/>
      <c r="AN6" s="673"/>
      <c r="AO6" s="674"/>
      <c r="AP6" s="669" t="s">
        <v>234</v>
      </c>
      <c r="AQ6" s="670"/>
      <c r="AR6" s="670"/>
      <c r="AS6" s="670"/>
      <c r="AT6" s="670"/>
      <c r="AU6" s="670"/>
      <c r="AV6" s="670"/>
      <c r="AW6" s="670"/>
      <c r="AX6" s="670"/>
      <c r="AY6" s="670"/>
      <c r="AZ6" s="670"/>
      <c r="BA6" s="670"/>
      <c r="BB6" s="670"/>
      <c r="BC6" s="670"/>
      <c r="BD6" s="670"/>
      <c r="BE6" s="670"/>
      <c r="BF6" s="671"/>
      <c r="BG6" s="663">
        <v>575875</v>
      </c>
      <c r="BH6" s="664"/>
      <c r="BI6" s="664"/>
      <c r="BJ6" s="664"/>
      <c r="BK6" s="664"/>
      <c r="BL6" s="664"/>
      <c r="BM6" s="664"/>
      <c r="BN6" s="665"/>
      <c r="BO6" s="666">
        <v>99.9</v>
      </c>
      <c r="BP6" s="666"/>
      <c r="BQ6" s="666"/>
      <c r="BR6" s="666"/>
      <c r="BS6" s="667" t="s">
        <v>129</v>
      </c>
      <c r="BT6" s="667"/>
      <c r="BU6" s="667"/>
      <c r="BV6" s="667"/>
      <c r="BW6" s="667"/>
      <c r="BX6" s="667"/>
      <c r="BY6" s="667"/>
      <c r="BZ6" s="667"/>
      <c r="CA6" s="667"/>
      <c r="CB6" s="668"/>
      <c r="CD6" s="675" t="s">
        <v>235</v>
      </c>
      <c r="CE6" s="676"/>
      <c r="CF6" s="676"/>
      <c r="CG6" s="676"/>
      <c r="CH6" s="676"/>
      <c r="CI6" s="676"/>
      <c r="CJ6" s="676"/>
      <c r="CK6" s="676"/>
      <c r="CL6" s="676"/>
      <c r="CM6" s="676"/>
      <c r="CN6" s="676"/>
      <c r="CO6" s="676"/>
      <c r="CP6" s="676"/>
      <c r="CQ6" s="677"/>
      <c r="CR6" s="663">
        <v>78267</v>
      </c>
      <c r="CS6" s="664"/>
      <c r="CT6" s="664"/>
      <c r="CU6" s="664"/>
      <c r="CV6" s="664"/>
      <c r="CW6" s="664"/>
      <c r="CX6" s="664"/>
      <c r="CY6" s="665"/>
      <c r="CZ6" s="660">
        <v>1</v>
      </c>
      <c r="DA6" s="661"/>
      <c r="DB6" s="661"/>
      <c r="DC6" s="678"/>
      <c r="DD6" s="679" t="s">
        <v>129</v>
      </c>
      <c r="DE6" s="664"/>
      <c r="DF6" s="664"/>
      <c r="DG6" s="664"/>
      <c r="DH6" s="664"/>
      <c r="DI6" s="664"/>
      <c r="DJ6" s="664"/>
      <c r="DK6" s="664"/>
      <c r="DL6" s="664"/>
      <c r="DM6" s="664"/>
      <c r="DN6" s="664"/>
      <c r="DO6" s="664"/>
      <c r="DP6" s="665"/>
      <c r="DQ6" s="679">
        <v>78267</v>
      </c>
      <c r="DR6" s="664"/>
      <c r="DS6" s="664"/>
      <c r="DT6" s="664"/>
      <c r="DU6" s="664"/>
      <c r="DV6" s="664"/>
      <c r="DW6" s="664"/>
      <c r="DX6" s="664"/>
      <c r="DY6" s="664"/>
      <c r="DZ6" s="664"/>
      <c r="EA6" s="664"/>
      <c r="EB6" s="664"/>
      <c r="EC6" s="683"/>
    </row>
    <row r="7" spans="2:143" ht="11.25" customHeight="1">
      <c r="B7" s="669" t="s">
        <v>236</v>
      </c>
      <c r="C7" s="670"/>
      <c r="D7" s="670"/>
      <c r="E7" s="670"/>
      <c r="F7" s="670"/>
      <c r="G7" s="670"/>
      <c r="H7" s="670"/>
      <c r="I7" s="670"/>
      <c r="J7" s="670"/>
      <c r="K7" s="670"/>
      <c r="L7" s="670"/>
      <c r="M7" s="670"/>
      <c r="N7" s="670"/>
      <c r="O7" s="670"/>
      <c r="P7" s="670"/>
      <c r="Q7" s="671"/>
      <c r="R7" s="663">
        <v>268</v>
      </c>
      <c r="S7" s="664"/>
      <c r="T7" s="664"/>
      <c r="U7" s="664"/>
      <c r="V7" s="664"/>
      <c r="W7" s="664"/>
      <c r="X7" s="664"/>
      <c r="Y7" s="665"/>
      <c r="Z7" s="666">
        <v>0</v>
      </c>
      <c r="AA7" s="666"/>
      <c r="AB7" s="666"/>
      <c r="AC7" s="666"/>
      <c r="AD7" s="667">
        <v>268</v>
      </c>
      <c r="AE7" s="667"/>
      <c r="AF7" s="667"/>
      <c r="AG7" s="667"/>
      <c r="AH7" s="667"/>
      <c r="AI7" s="667"/>
      <c r="AJ7" s="667"/>
      <c r="AK7" s="667"/>
      <c r="AL7" s="672">
        <v>0</v>
      </c>
      <c r="AM7" s="673"/>
      <c r="AN7" s="673"/>
      <c r="AO7" s="674"/>
      <c r="AP7" s="669" t="s">
        <v>237</v>
      </c>
      <c r="AQ7" s="670"/>
      <c r="AR7" s="670"/>
      <c r="AS7" s="670"/>
      <c r="AT7" s="670"/>
      <c r="AU7" s="670"/>
      <c r="AV7" s="670"/>
      <c r="AW7" s="670"/>
      <c r="AX7" s="670"/>
      <c r="AY7" s="670"/>
      <c r="AZ7" s="670"/>
      <c r="BA7" s="670"/>
      <c r="BB7" s="670"/>
      <c r="BC7" s="670"/>
      <c r="BD7" s="670"/>
      <c r="BE7" s="670"/>
      <c r="BF7" s="671"/>
      <c r="BG7" s="663">
        <v>182124</v>
      </c>
      <c r="BH7" s="664"/>
      <c r="BI7" s="664"/>
      <c r="BJ7" s="664"/>
      <c r="BK7" s="664"/>
      <c r="BL7" s="664"/>
      <c r="BM7" s="664"/>
      <c r="BN7" s="665"/>
      <c r="BO7" s="666">
        <v>31.6</v>
      </c>
      <c r="BP7" s="666"/>
      <c r="BQ7" s="666"/>
      <c r="BR7" s="666"/>
      <c r="BS7" s="667" t="s">
        <v>129</v>
      </c>
      <c r="BT7" s="667"/>
      <c r="BU7" s="667"/>
      <c r="BV7" s="667"/>
      <c r="BW7" s="667"/>
      <c r="BX7" s="667"/>
      <c r="BY7" s="667"/>
      <c r="BZ7" s="667"/>
      <c r="CA7" s="667"/>
      <c r="CB7" s="668"/>
      <c r="CD7" s="680" t="s">
        <v>238</v>
      </c>
      <c r="CE7" s="681"/>
      <c r="CF7" s="681"/>
      <c r="CG7" s="681"/>
      <c r="CH7" s="681"/>
      <c r="CI7" s="681"/>
      <c r="CJ7" s="681"/>
      <c r="CK7" s="681"/>
      <c r="CL7" s="681"/>
      <c r="CM7" s="681"/>
      <c r="CN7" s="681"/>
      <c r="CO7" s="681"/>
      <c r="CP7" s="681"/>
      <c r="CQ7" s="682"/>
      <c r="CR7" s="663">
        <v>2188436</v>
      </c>
      <c r="CS7" s="664"/>
      <c r="CT7" s="664"/>
      <c r="CU7" s="664"/>
      <c r="CV7" s="664"/>
      <c r="CW7" s="664"/>
      <c r="CX7" s="664"/>
      <c r="CY7" s="665"/>
      <c r="CZ7" s="666">
        <v>27</v>
      </c>
      <c r="DA7" s="666"/>
      <c r="DB7" s="666"/>
      <c r="DC7" s="666"/>
      <c r="DD7" s="679">
        <v>743716</v>
      </c>
      <c r="DE7" s="664"/>
      <c r="DF7" s="664"/>
      <c r="DG7" s="664"/>
      <c r="DH7" s="664"/>
      <c r="DI7" s="664"/>
      <c r="DJ7" s="664"/>
      <c r="DK7" s="664"/>
      <c r="DL7" s="664"/>
      <c r="DM7" s="664"/>
      <c r="DN7" s="664"/>
      <c r="DO7" s="664"/>
      <c r="DP7" s="665"/>
      <c r="DQ7" s="679">
        <v>1389792</v>
      </c>
      <c r="DR7" s="664"/>
      <c r="DS7" s="664"/>
      <c r="DT7" s="664"/>
      <c r="DU7" s="664"/>
      <c r="DV7" s="664"/>
      <c r="DW7" s="664"/>
      <c r="DX7" s="664"/>
      <c r="DY7" s="664"/>
      <c r="DZ7" s="664"/>
      <c r="EA7" s="664"/>
      <c r="EB7" s="664"/>
      <c r="EC7" s="683"/>
    </row>
    <row r="8" spans="2:143" ht="11.25" customHeight="1">
      <c r="B8" s="669" t="s">
        <v>239</v>
      </c>
      <c r="C8" s="670"/>
      <c r="D8" s="670"/>
      <c r="E8" s="670"/>
      <c r="F8" s="670"/>
      <c r="G8" s="670"/>
      <c r="H8" s="670"/>
      <c r="I8" s="670"/>
      <c r="J8" s="670"/>
      <c r="K8" s="670"/>
      <c r="L8" s="670"/>
      <c r="M8" s="670"/>
      <c r="N8" s="670"/>
      <c r="O8" s="670"/>
      <c r="P8" s="670"/>
      <c r="Q8" s="671"/>
      <c r="R8" s="663">
        <v>1114</v>
      </c>
      <c r="S8" s="664"/>
      <c r="T8" s="664"/>
      <c r="U8" s="664"/>
      <c r="V8" s="664"/>
      <c r="W8" s="664"/>
      <c r="X8" s="664"/>
      <c r="Y8" s="665"/>
      <c r="Z8" s="666">
        <v>0</v>
      </c>
      <c r="AA8" s="666"/>
      <c r="AB8" s="666"/>
      <c r="AC8" s="666"/>
      <c r="AD8" s="667">
        <v>1114</v>
      </c>
      <c r="AE8" s="667"/>
      <c r="AF8" s="667"/>
      <c r="AG8" s="667"/>
      <c r="AH8" s="667"/>
      <c r="AI8" s="667"/>
      <c r="AJ8" s="667"/>
      <c r="AK8" s="667"/>
      <c r="AL8" s="672">
        <v>0</v>
      </c>
      <c r="AM8" s="673"/>
      <c r="AN8" s="673"/>
      <c r="AO8" s="674"/>
      <c r="AP8" s="669" t="s">
        <v>240</v>
      </c>
      <c r="AQ8" s="670"/>
      <c r="AR8" s="670"/>
      <c r="AS8" s="670"/>
      <c r="AT8" s="670"/>
      <c r="AU8" s="670"/>
      <c r="AV8" s="670"/>
      <c r="AW8" s="670"/>
      <c r="AX8" s="670"/>
      <c r="AY8" s="670"/>
      <c r="AZ8" s="670"/>
      <c r="BA8" s="670"/>
      <c r="BB8" s="670"/>
      <c r="BC8" s="670"/>
      <c r="BD8" s="670"/>
      <c r="BE8" s="670"/>
      <c r="BF8" s="671"/>
      <c r="BG8" s="663">
        <v>9068</v>
      </c>
      <c r="BH8" s="664"/>
      <c r="BI8" s="664"/>
      <c r="BJ8" s="664"/>
      <c r="BK8" s="664"/>
      <c r="BL8" s="664"/>
      <c r="BM8" s="664"/>
      <c r="BN8" s="665"/>
      <c r="BO8" s="666">
        <v>1.6</v>
      </c>
      <c r="BP8" s="666"/>
      <c r="BQ8" s="666"/>
      <c r="BR8" s="666"/>
      <c r="BS8" s="667" t="s">
        <v>129</v>
      </c>
      <c r="BT8" s="667"/>
      <c r="BU8" s="667"/>
      <c r="BV8" s="667"/>
      <c r="BW8" s="667"/>
      <c r="BX8" s="667"/>
      <c r="BY8" s="667"/>
      <c r="BZ8" s="667"/>
      <c r="CA8" s="667"/>
      <c r="CB8" s="668"/>
      <c r="CD8" s="680" t="s">
        <v>241</v>
      </c>
      <c r="CE8" s="681"/>
      <c r="CF8" s="681"/>
      <c r="CG8" s="681"/>
      <c r="CH8" s="681"/>
      <c r="CI8" s="681"/>
      <c r="CJ8" s="681"/>
      <c r="CK8" s="681"/>
      <c r="CL8" s="681"/>
      <c r="CM8" s="681"/>
      <c r="CN8" s="681"/>
      <c r="CO8" s="681"/>
      <c r="CP8" s="681"/>
      <c r="CQ8" s="682"/>
      <c r="CR8" s="663">
        <v>1862050</v>
      </c>
      <c r="CS8" s="664"/>
      <c r="CT8" s="664"/>
      <c r="CU8" s="664"/>
      <c r="CV8" s="664"/>
      <c r="CW8" s="664"/>
      <c r="CX8" s="664"/>
      <c r="CY8" s="665"/>
      <c r="CZ8" s="666">
        <v>23</v>
      </c>
      <c r="DA8" s="666"/>
      <c r="DB8" s="666"/>
      <c r="DC8" s="666"/>
      <c r="DD8" s="679">
        <v>320</v>
      </c>
      <c r="DE8" s="664"/>
      <c r="DF8" s="664"/>
      <c r="DG8" s="664"/>
      <c r="DH8" s="664"/>
      <c r="DI8" s="664"/>
      <c r="DJ8" s="664"/>
      <c r="DK8" s="664"/>
      <c r="DL8" s="664"/>
      <c r="DM8" s="664"/>
      <c r="DN8" s="664"/>
      <c r="DO8" s="664"/>
      <c r="DP8" s="665"/>
      <c r="DQ8" s="679">
        <v>922065</v>
      </c>
      <c r="DR8" s="664"/>
      <c r="DS8" s="664"/>
      <c r="DT8" s="664"/>
      <c r="DU8" s="664"/>
      <c r="DV8" s="664"/>
      <c r="DW8" s="664"/>
      <c r="DX8" s="664"/>
      <c r="DY8" s="664"/>
      <c r="DZ8" s="664"/>
      <c r="EA8" s="664"/>
      <c r="EB8" s="664"/>
      <c r="EC8" s="683"/>
    </row>
    <row r="9" spans="2:143" ht="11.25" customHeight="1">
      <c r="B9" s="669" t="s">
        <v>242</v>
      </c>
      <c r="C9" s="670"/>
      <c r="D9" s="670"/>
      <c r="E9" s="670"/>
      <c r="F9" s="670"/>
      <c r="G9" s="670"/>
      <c r="H9" s="670"/>
      <c r="I9" s="670"/>
      <c r="J9" s="670"/>
      <c r="K9" s="670"/>
      <c r="L9" s="670"/>
      <c r="M9" s="670"/>
      <c r="N9" s="670"/>
      <c r="O9" s="670"/>
      <c r="P9" s="670"/>
      <c r="Q9" s="671"/>
      <c r="R9" s="663">
        <v>1545</v>
      </c>
      <c r="S9" s="664"/>
      <c r="T9" s="664"/>
      <c r="U9" s="664"/>
      <c r="V9" s="664"/>
      <c r="W9" s="664"/>
      <c r="X9" s="664"/>
      <c r="Y9" s="665"/>
      <c r="Z9" s="666">
        <v>0</v>
      </c>
      <c r="AA9" s="666"/>
      <c r="AB9" s="666"/>
      <c r="AC9" s="666"/>
      <c r="AD9" s="667">
        <v>1545</v>
      </c>
      <c r="AE9" s="667"/>
      <c r="AF9" s="667"/>
      <c r="AG9" s="667"/>
      <c r="AH9" s="667"/>
      <c r="AI9" s="667"/>
      <c r="AJ9" s="667"/>
      <c r="AK9" s="667"/>
      <c r="AL9" s="672">
        <v>0</v>
      </c>
      <c r="AM9" s="673"/>
      <c r="AN9" s="673"/>
      <c r="AO9" s="674"/>
      <c r="AP9" s="669" t="s">
        <v>243</v>
      </c>
      <c r="AQ9" s="670"/>
      <c r="AR9" s="670"/>
      <c r="AS9" s="670"/>
      <c r="AT9" s="670"/>
      <c r="AU9" s="670"/>
      <c r="AV9" s="670"/>
      <c r="AW9" s="670"/>
      <c r="AX9" s="670"/>
      <c r="AY9" s="670"/>
      <c r="AZ9" s="670"/>
      <c r="BA9" s="670"/>
      <c r="BB9" s="670"/>
      <c r="BC9" s="670"/>
      <c r="BD9" s="670"/>
      <c r="BE9" s="670"/>
      <c r="BF9" s="671"/>
      <c r="BG9" s="663">
        <v>151846</v>
      </c>
      <c r="BH9" s="664"/>
      <c r="BI9" s="664"/>
      <c r="BJ9" s="664"/>
      <c r="BK9" s="664"/>
      <c r="BL9" s="664"/>
      <c r="BM9" s="664"/>
      <c r="BN9" s="665"/>
      <c r="BO9" s="666">
        <v>26.3</v>
      </c>
      <c r="BP9" s="666"/>
      <c r="BQ9" s="666"/>
      <c r="BR9" s="666"/>
      <c r="BS9" s="667" t="s">
        <v>129</v>
      </c>
      <c r="BT9" s="667"/>
      <c r="BU9" s="667"/>
      <c r="BV9" s="667"/>
      <c r="BW9" s="667"/>
      <c r="BX9" s="667"/>
      <c r="BY9" s="667"/>
      <c r="BZ9" s="667"/>
      <c r="CA9" s="667"/>
      <c r="CB9" s="668"/>
      <c r="CD9" s="680" t="s">
        <v>244</v>
      </c>
      <c r="CE9" s="681"/>
      <c r="CF9" s="681"/>
      <c r="CG9" s="681"/>
      <c r="CH9" s="681"/>
      <c r="CI9" s="681"/>
      <c r="CJ9" s="681"/>
      <c r="CK9" s="681"/>
      <c r="CL9" s="681"/>
      <c r="CM9" s="681"/>
      <c r="CN9" s="681"/>
      <c r="CO9" s="681"/>
      <c r="CP9" s="681"/>
      <c r="CQ9" s="682"/>
      <c r="CR9" s="663">
        <v>678169</v>
      </c>
      <c r="CS9" s="664"/>
      <c r="CT9" s="664"/>
      <c r="CU9" s="664"/>
      <c r="CV9" s="664"/>
      <c r="CW9" s="664"/>
      <c r="CX9" s="664"/>
      <c r="CY9" s="665"/>
      <c r="CZ9" s="666">
        <v>8.4</v>
      </c>
      <c r="DA9" s="666"/>
      <c r="DB9" s="666"/>
      <c r="DC9" s="666"/>
      <c r="DD9" s="679">
        <v>42955</v>
      </c>
      <c r="DE9" s="664"/>
      <c r="DF9" s="664"/>
      <c r="DG9" s="664"/>
      <c r="DH9" s="664"/>
      <c r="DI9" s="664"/>
      <c r="DJ9" s="664"/>
      <c r="DK9" s="664"/>
      <c r="DL9" s="664"/>
      <c r="DM9" s="664"/>
      <c r="DN9" s="664"/>
      <c r="DO9" s="664"/>
      <c r="DP9" s="665"/>
      <c r="DQ9" s="679">
        <v>490461</v>
      </c>
      <c r="DR9" s="664"/>
      <c r="DS9" s="664"/>
      <c r="DT9" s="664"/>
      <c r="DU9" s="664"/>
      <c r="DV9" s="664"/>
      <c r="DW9" s="664"/>
      <c r="DX9" s="664"/>
      <c r="DY9" s="664"/>
      <c r="DZ9" s="664"/>
      <c r="EA9" s="664"/>
      <c r="EB9" s="664"/>
      <c r="EC9" s="683"/>
    </row>
    <row r="10" spans="2:143" ht="11.25" customHeight="1">
      <c r="B10" s="669" t="s">
        <v>245</v>
      </c>
      <c r="C10" s="670"/>
      <c r="D10" s="670"/>
      <c r="E10" s="670"/>
      <c r="F10" s="670"/>
      <c r="G10" s="670"/>
      <c r="H10" s="670"/>
      <c r="I10" s="670"/>
      <c r="J10" s="670"/>
      <c r="K10" s="670"/>
      <c r="L10" s="670"/>
      <c r="M10" s="670"/>
      <c r="N10" s="670"/>
      <c r="O10" s="670"/>
      <c r="P10" s="670"/>
      <c r="Q10" s="671"/>
      <c r="R10" s="663" t="s">
        <v>129</v>
      </c>
      <c r="S10" s="664"/>
      <c r="T10" s="664"/>
      <c r="U10" s="664"/>
      <c r="V10" s="664"/>
      <c r="W10" s="664"/>
      <c r="X10" s="664"/>
      <c r="Y10" s="665"/>
      <c r="Z10" s="666" t="s">
        <v>129</v>
      </c>
      <c r="AA10" s="666"/>
      <c r="AB10" s="666"/>
      <c r="AC10" s="666"/>
      <c r="AD10" s="667" t="s">
        <v>129</v>
      </c>
      <c r="AE10" s="667"/>
      <c r="AF10" s="667"/>
      <c r="AG10" s="667"/>
      <c r="AH10" s="667"/>
      <c r="AI10" s="667"/>
      <c r="AJ10" s="667"/>
      <c r="AK10" s="667"/>
      <c r="AL10" s="672" t="s">
        <v>129</v>
      </c>
      <c r="AM10" s="673"/>
      <c r="AN10" s="673"/>
      <c r="AO10" s="674"/>
      <c r="AP10" s="669" t="s">
        <v>246</v>
      </c>
      <c r="AQ10" s="670"/>
      <c r="AR10" s="670"/>
      <c r="AS10" s="670"/>
      <c r="AT10" s="670"/>
      <c r="AU10" s="670"/>
      <c r="AV10" s="670"/>
      <c r="AW10" s="670"/>
      <c r="AX10" s="670"/>
      <c r="AY10" s="670"/>
      <c r="AZ10" s="670"/>
      <c r="BA10" s="670"/>
      <c r="BB10" s="670"/>
      <c r="BC10" s="670"/>
      <c r="BD10" s="670"/>
      <c r="BE10" s="670"/>
      <c r="BF10" s="671"/>
      <c r="BG10" s="663">
        <v>15983</v>
      </c>
      <c r="BH10" s="664"/>
      <c r="BI10" s="664"/>
      <c r="BJ10" s="664"/>
      <c r="BK10" s="664"/>
      <c r="BL10" s="664"/>
      <c r="BM10" s="664"/>
      <c r="BN10" s="665"/>
      <c r="BO10" s="666">
        <v>2.8</v>
      </c>
      <c r="BP10" s="666"/>
      <c r="BQ10" s="666"/>
      <c r="BR10" s="666"/>
      <c r="BS10" s="667" t="s">
        <v>129</v>
      </c>
      <c r="BT10" s="667"/>
      <c r="BU10" s="667"/>
      <c r="BV10" s="667"/>
      <c r="BW10" s="667"/>
      <c r="BX10" s="667"/>
      <c r="BY10" s="667"/>
      <c r="BZ10" s="667"/>
      <c r="CA10" s="667"/>
      <c r="CB10" s="668"/>
      <c r="CD10" s="680" t="s">
        <v>247</v>
      </c>
      <c r="CE10" s="681"/>
      <c r="CF10" s="681"/>
      <c r="CG10" s="681"/>
      <c r="CH10" s="681"/>
      <c r="CI10" s="681"/>
      <c r="CJ10" s="681"/>
      <c r="CK10" s="681"/>
      <c r="CL10" s="681"/>
      <c r="CM10" s="681"/>
      <c r="CN10" s="681"/>
      <c r="CO10" s="681"/>
      <c r="CP10" s="681"/>
      <c r="CQ10" s="682"/>
      <c r="CR10" s="663" t="s">
        <v>129</v>
      </c>
      <c r="CS10" s="664"/>
      <c r="CT10" s="664"/>
      <c r="CU10" s="664"/>
      <c r="CV10" s="664"/>
      <c r="CW10" s="664"/>
      <c r="CX10" s="664"/>
      <c r="CY10" s="665"/>
      <c r="CZ10" s="666" t="s">
        <v>129</v>
      </c>
      <c r="DA10" s="666"/>
      <c r="DB10" s="666"/>
      <c r="DC10" s="666"/>
      <c r="DD10" s="679" t="s">
        <v>129</v>
      </c>
      <c r="DE10" s="664"/>
      <c r="DF10" s="664"/>
      <c r="DG10" s="664"/>
      <c r="DH10" s="664"/>
      <c r="DI10" s="664"/>
      <c r="DJ10" s="664"/>
      <c r="DK10" s="664"/>
      <c r="DL10" s="664"/>
      <c r="DM10" s="664"/>
      <c r="DN10" s="664"/>
      <c r="DO10" s="664"/>
      <c r="DP10" s="665"/>
      <c r="DQ10" s="679" t="s">
        <v>129</v>
      </c>
      <c r="DR10" s="664"/>
      <c r="DS10" s="664"/>
      <c r="DT10" s="664"/>
      <c r="DU10" s="664"/>
      <c r="DV10" s="664"/>
      <c r="DW10" s="664"/>
      <c r="DX10" s="664"/>
      <c r="DY10" s="664"/>
      <c r="DZ10" s="664"/>
      <c r="EA10" s="664"/>
      <c r="EB10" s="664"/>
      <c r="EC10" s="683"/>
    </row>
    <row r="11" spans="2:143" ht="11.25" customHeight="1">
      <c r="B11" s="669" t="s">
        <v>248</v>
      </c>
      <c r="C11" s="670"/>
      <c r="D11" s="670"/>
      <c r="E11" s="670"/>
      <c r="F11" s="670"/>
      <c r="G11" s="670"/>
      <c r="H11" s="670"/>
      <c r="I11" s="670"/>
      <c r="J11" s="670"/>
      <c r="K11" s="670"/>
      <c r="L11" s="670"/>
      <c r="M11" s="670"/>
      <c r="N11" s="670"/>
      <c r="O11" s="670"/>
      <c r="P11" s="670"/>
      <c r="Q11" s="671"/>
      <c r="R11" s="663">
        <v>165954</v>
      </c>
      <c r="S11" s="664"/>
      <c r="T11" s="664"/>
      <c r="U11" s="664"/>
      <c r="V11" s="664"/>
      <c r="W11" s="664"/>
      <c r="X11" s="664"/>
      <c r="Y11" s="665"/>
      <c r="Z11" s="672">
        <v>2</v>
      </c>
      <c r="AA11" s="673"/>
      <c r="AB11" s="673"/>
      <c r="AC11" s="684"/>
      <c r="AD11" s="679">
        <v>165954</v>
      </c>
      <c r="AE11" s="664"/>
      <c r="AF11" s="664"/>
      <c r="AG11" s="664"/>
      <c r="AH11" s="664"/>
      <c r="AI11" s="664"/>
      <c r="AJ11" s="664"/>
      <c r="AK11" s="665"/>
      <c r="AL11" s="672">
        <v>3.7</v>
      </c>
      <c r="AM11" s="673"/>
      <c r="AN11" s="673"/>
      <c r="AO11" s="674"/>
      <c r="AP11" s="669" t="s">
        <v>249</v>
      </c>
      <c r="AQ11" s="670"/>
      <c r="AR11" s="670"/>
      <c r="AS11" s="670"/>
      <c r="AT11" s="670"/>
      <c r="AU11" s="670"/>
      <c r="AV11" s="670"/>
      <c r="AW11" s="670"/>
      <c r="AX11" s="670"/>
      <c r="AY11" s="670"/>
      <c r="AZ11" s="670"/>
      <c r="BA11" s="670"/>
      <c r="BB11" s="670"/>
      <c r="BC11" s="670"/>
      <c r="BD11" s="670"/>
      <c r="BE11" s="670"/>
      <c r="BF11" s="671"/>
      <c r="BG11" s="663">
        <v>5227</v>
      </c>
      <c r="BH11" s="664"/>
      <c r="BI11" s="664"/>
      <c r="BJ11" s="664"/>
      <c r="BK11" s="664"/>
      <c r="BL11" s="664"/>
      <c r="BM11" s="664"/>
      <c r="BN11" s="665"/>
      <c r="BO11" s="666">
        <v>0.9</v>
      </c>
      <c r="BP11" s="666"/>
      <c r="BQ11" s="666"/>
      <c r="BR11" s="666"/>
      <c r="BS11" s="667" t="s">
        <v>129</v>
      </c>
      <c r="BT11" s="667"/>
      <c r="BU11" s="667"/>
      <c r="BV11" s="667"/>
      <c r="BW11" s="667"/>
      <c r="BX11" s="667"/>
      <c r="BY11" s="667"/>
      <c r="BZ11" s="667"/>
      <c r="CA11" s="667"/>
      <c r="CB11" s="668"/>
      <c r="CD11" s="680" t="s">
        <v>250</v>
      </c>
      <c r="CE11" s="681"/>
      <c r="CF11" s="681"/>
      <c r="CG11" s="681"/>
      <c r="CH11" s="681"/>
      <c r="CI11" s="681"/>
      <c r="CJ11" s="681"/>
      <c r="CK11" s="681"/>
      <c r="CL11" s="681"/>
      <c r="CM11" s="681"/>
      <c r="CN11" s="681"/>
      <c r="CO11" s="681"/>
      <c r="CP11" s="681"/>
      <c r="CQ11" s="682"/>
      <c r="CR11" s="663">
        <v>753788</v>
      </c>
      <c r="CS11" s="664"/>
      <c r="CT11" s="664"/>
      <c r="CU11" s="664"/>
      <c r="CV11" s="664"/>
      <c r="CW11" s="664"/>
      <c r="CX11" s="664"/>
      <c r="CY11" s="665"/>
      <c r="CZ11" s="666">
        <v>9.3000000000000007</v>
      </c>
      <c r="DA11" s="666"/>
      <c r="DB11" s="666"/>
      <c r="DC11" s="666"/>
      <c r="DD11" s="679">
        <v>311939</v>
      </c>
      <c r="DE11" s="664"/>
      <c r="DF11" s="664"/>
      <c r="DG11" s="664"/>
      <c r="DH11" s="664"/>
      <c r="DI11" s="664"/>
      <c r="DJ11" s="664"/>
      <c r="DK11" s="664"/>
      <c r="DL11" s="664"/>
      <c r="DM11" s="664"/>
      <c r="DN11" s="664"/>
      <c r="DO11" s="664"/>
      <c r="DP11" s="665"/>
      <c r="DQ11" s="679">
        <v>320729</v>
      </c>
      <c r="DR11" s="664"/>
      <c r="DS11" s="664"/>
      <c r="DT11" s="664"/>
      <c r="DU11" s="664"/>
      <c r="DV11" s="664"/>
      <c r="DW11" s="664"/>
      <c r="DX11" s="664"/>
      <c r="DY11" s="664"/>
      <c r="DZ11" s="664"/>
      <c r="EA11" s="664"/>
      <c r="EB11" s="664"/>
      <c r="EC11" s="683"/>
    </row>
    <row r="12" spans="2:143" ht="11.25" customHeight="1">
      <c r="B12" s="669" t="s">
        <v>251</v>
      </c>
      <c r="C12" s="670"/>
      <c r="D12" s="670"/>
      <c r="E12" s="670"/>
      <c r="F12" s="670"/>
      <c r="G12" s="670"/>
      <c r="H12" s="670"/>
      <c r="I12" s="670"/>
      <c r="J12" s="670"/>
      <c r="K12" s="670"/>
      <c r="L12" s="670"/>
      <c r="M12" s="670"/>
      <c r="N12" s="670"/>
      <c r="O12" s="670"/>
      <c r="P12" s="670"/>
      <c r="Q12" s="671"/>
      <c r="R12" s="663" t="s">
        <v>129</v>
      </c>
      <c r="S12" s="664"/>
      <c r="T12" s="664"/>
      <c r="U12" s="664"/>
      <c r="V12" s="664"/>
      <c r="W12" s="664"/>
      <c r="X12" s="664"/>
      <c r="Y12" s="665"/>
      <c r="Z12" s="666" t="s">
        <v>129</v>
      </c>
      <c r="AA12" s="666"/>
      <c r="AB12" s="666"/>
      <c r="AC12" s="666"/>
      <c r="AD12" s="667" t="s">
        <v>129</v>
      </c>
      <c r="AE12" s="667"/>
      <c r="AF12" s="667"/>
      <c r="AG12" s="667"/>
      <c r="AH12" s="667"/>
      <c r="AI12" s="667"/>
      <c r="AJ12" s="667"/>
      <c r="AK12" s="667"/>
      <c r="AL12" s="672" t="s">
        <v>129</v>
      </c>
      <c r="AM12" s="673"/>
      <c r="AN12" s="673"/>
      <c r="AO12" s="674"/>
      <c r="AP12" s="669" t="s">
        <v>252</v>
      </c>
      <c r="AQ12" s="670"/>
      <c r="AR12" s="670"/>
      <c r="AS12" s="670"/>
      <c r="AT12" s="670"/>
      <c r="AU12" s="670"/>
      <c r="AV12" s="670"/>
      <c r="AW12" s="670"/>
      <c r="AX12" s="670"/>
      <c r="AY12" s="670"/>
      <c r="AZ12" s="670"/>
      <c r="BA12" s="670"/>
      <c r="BB12" s="670"/>
      <c r="BC12" s="670"/>
      <c r="BD12" s="670"/>
      <c r="BE12" s="670"/>
      <c r="BF12" s="671"/>
      <c r="BG12" s="663">
        <v>321594</v>
      </c>
      <c r="BH12" s="664"/>
      <c r="BI12" s="664"/>
      <c r="BJ12" s="664"/>
      <c r="BK12" s="664"/>
      <c r="BL12" s="664"/>
      <c r="BM12" s="664"/>
      <c r="BN12" s="665"/>
      <c r="BO12" s="666">
        <v>55.8</v>
      </c>
      <c r="BP12" s="666"/>
      <c r="BQ12" s="666"/>
      <c r="BR12" s="666"/>
      <c r="BS12" s="667" t="s">
        <v>129</v>
      </c>
      <c r="BT12" s="667"/>
      <c r="BU12" s="667"/>
      <c r="BV12" s="667"/>
      <c r="BW12" s="667"/>
      <c r="BX12" s="667"/>
      <c r="BY12" s="667"/>
      <c r="BZ12" s="667"/>
      <c r="CA12" s="667"/>
      <c r="CB12" s="668"/>
      <c r="CD12" s="680" t="s">
        <v>253</v>
      </c>
      <c r="CE12" s="681"/>
      <c r="CF12" s="681"/>
      <c r="CG12" s="681"/>
      <c r="CH12" s="681"/>
      <c r="CI12" s="681"/>
      <c r="CJ12" s="681"/>
      <c r="CK12" s="681"/>
      <c r="CL12" s="681"/>
      <c r="CM12" s="681"/>
      <c r="CN12" s="681"/>
      <c r="CO12" s="681"/>
      <c r="CP12" s="681"/>
      <c r="CQ12" s="682"/>
      <c r="CR12" s="663">
        <v>307226</v>
      </c>
      <c r="CS12" s="664"/>
      <c r="CT12" s="664"/>
      <c r="CU12" s="664"/>
      <c r="CV12" s="664"/>
      <c r="CW12" s="664"/>
      <c r="CX12" s="664"/>
      <c r="CY12" s="665"/>
      <c r="CZ12" s="666">
        <v>3.8</v>
      </c>
      <c r="DA12" s="666"/>
      <c r="DB12" s="666"/>
      <c r="DC12" s="666"/>
      <c r="DD12" s="679" t="s">
        <v>129</v>
      </c>
      <c r="DE12" s="664"/>
      <c r="DF12" s="664"/>
      <c r="DG12" s="664"/>
      <c r="DH12" s="664"/>
      <c r="DI12" s="664"/>
      <c r="DJ12" s="664"/>
      <c r="DK12" s="664"/>
      <c r="DL12" s="664"/>
      <c r="DM12" s="664"/>
      <c r="DN12" s="664"/>
      <c r="DO12" s="664"/>
      <c r="DP12" s="665"/>
      <c r="DQ12" s="679">
        <v>257970</v>
      </c>
      <c r="DR12" s="664"/>
      <c r="DS12" s="664"/>
      <c r="DT12" s="664"/>
      <c r="DU12" s="664"/>
      <c r="DV12" s="664"/>
      <c r="DW12" s="664"/>
      <c r="DX12" s="664"/>
      <c r="DY12" s="664"/>
      <c r="DZ12" s="664"/>
      <c r="EA12" s="664"/>
      <c r="EB12" s="664"/>
      <c r="EC12" s="683"/>
    </row>
    <row r="13" spans="2:143" ht="11.25" customHeight="1">
      <c r="B13" s="669" t="s">
        <v>254</v>
      </c>
      <c r="C13" s="670"/>
      <c r="D13" s="670"/>
      <c r="E13" s="670"/>
      <c r="F13" s="670"/>
      <c r="G13" s="670"/>
      <c r="H13" s="670"/>
      <c r="I13" s="670"/>
      <c r="J13" s="670"/>
      <c r="K13" s="670"/>
      <c r="L13" s="670"/>
      <c r="M13" s="670"/>
      <c r="N13" s="670"/>
      <c r="O13" s="670"/>
      <c r="P13" s="670"/>
      <c r="Q13" s="671"/>
      <c r="R13" s="663" t="s">
        <v>129</v>
      </c>
      <c r="S13" s="664"/>
      <c r="T13" s="664"/>
      <c r="U13" s="664"/>
      <c r="V13" s="664"/>
      <c r="W13" s="664"/>
      <c r="X13" s="664"/>
      <c r="Y13" s="665"/>
      <c r="Z13" s="666" t="s">
        <v>129</v>
      </c>
      <c r="AA13" s="666"/>
      <c r="AB13" s="666"/>
      <c r="AC13" s="666"/>
      <c r="AD13" s="667" t="s">
        <v>129</v>
      </c>
      <c r="AE13" s="667"/>
      <c r="AF13" s="667"/>
      <c r="AG13" s="667"/>
      <c r="AH13" s="667"/>
      <c r="AI13" s="667"/>
      <c r="AJ13" s="667"/>
      <c r="AK13" s="667"/>
      <c r="AL13" s="672" t="s">
        <v>129</v>
      </c>
      <c r="AM13" s="673"/>
      <c r="AN13" s="673"/>
      <c r="AO13" s="674"/>
      <c r="AP13" s="669" t="s">
        <v>255</v>
      </c>
      <c r="AQ13" s="670"/>
      <c r="AR13" s="670"/>
      <c r="AS13" s="670"/>
      <c r="AT13" s="670"/>
      <c r="AU13" s="670"/>
      <c r="AV13" s="670"/>
      <c r="AW13" s="670"/>
      <c r="AX13" s="670"/>
      <c r="AY13" s="670"/>
      <c r="AZ13" s="670"/>
      <c r="BA13" s="670"/>
      <c r="BB13" s="670"/>
      <c r="BC13" s="670"/>
      <c r="BD13" s="670"/>
      <c r="BE13" s="670"/>
      <c r="BF13" s="671"/>
      <c r="BG13" s="663">
        <v>309115</v>
      </c>
      <c r="BH13" s="664"/>
      <c r="BI13" s="664"/>
      <c r="BJ13" s="664"/>
      <c r="BK13" s="664"/>
      <c r="BL13" s="664"/>
      <c r="BM13" s="664"/>
      <c r="BN13" s="665"/>
      <c r="BO13" s="666">
        <v>53.6</v>
      </c>
      <c r="BP13" s="666"/>
      <c r="BQ13" s="666"/>
      <c r="BR13" s="666"/>
      <c r="BS13" s="667" t="s">
        <v>129</v>
      </c>
      <c r="BT13" s="667"/>
      <c r="BU13" s="667"/>
      <c r="BV13" s="667"/>
      <c r="BW13" s="667"/>
      <c r="BX13" s="667"/>
      <c r="BY13" s="667"/>
      <c r="BZ13" s="667"/>
      <c r="CA13" s="667"/>
      <c r="CB13" s="668"/>
      <c r="CD13" s="680" t="s">
        <v>256</v>
      </c>
      <c r="CE13" s="681"/>
      <c r="CF13" s="681"/>
      <c r="CG13" s="681"/>
      <c r="CH13" s="681"/>
      <c r="CI13" s="681"/>
      <c r="CJ13" s="681"/>
      <c r="CK13" s="681"/>
      <c r="CL13" s="681"/>
      <c r="CM13" s="681"/>
      <c r="CN13" s="681"/>
      <c r="CO13" s="681"/>
      <c r="CP13" s="681"/>
      <c r="CQ13" s="682"/>
      <c r="CR13" s="663">
        <v>387467</v>
      </c>
      <c r="CS13" s="664"/>
      <c r="CT13" s="664"/>
      <c r="CU13" s="664"/>
      <c r="CV13" s="664"/>
      <c r="CW13" s="664"/>
      <c r="CX13" s="664"/>
      <c r="CY13" s="665"/>
      <c r="CZ13" s="666">
        <v>4.8</v>
      </c>
      <c r="DA13" s="666"/>
      <c r="DB13" s="666"/>
      <c r="DC13" s="666"/>
      <c r="DD13" s="679">
        <v>218717</v>
      </c>
      <c r="DE13" s="664"/>
      <c r="DF13" s="664"/>
      <c r="DG13" s="664"/>
      <c r="DH13" s="664"/>
      <c r="DI13" s="664"/>
      <c r="DJ13" s="664"/>
      <c r="DK13" s="664"/>
      <c r="DL13" s="664"/>
      <c r="DM13" s="664"/>
      <c r="DN13" s="664"/>
      <c r="DO13" s="664"/>
      <c r="DP13" s="665"/>
      <c r="DQ13" s="679">
        <v>185671</v>
      </c>
      <c r="DR13" s="664"/>
      <c r="DS13" s="664"/>
      <c r="DT13" s="664"/>
      <c r="DU13" s="664"/>
      <c r="DV13" s="664"/>
      <c r="DW13" s="664"/>
      <c r="DX13" s="664"/>
      <c r="DY13" s="664"/>
      <c r="DZ13" s="664"/>
      <c r="EA13" s="664"/>
      <c r="EB13" s="664"/>
      <c r="EC13" s="683"/>
    </row>
    <row r="14" spans="2:143" ht="11.25" customHeight="1">
      <c r="B14" s="669" t="s">
        <v>257</v>
      </c>
      <c r="C14" s="670"/>
      <c r="D14" s="670"/>
      <c r="E14" s="670"/>
      <c r="F14" s="670"/>
      <c r="G14" s="670"/>
      <c r="H14" s="670"/>
      <c r="I14" s="670"/>
      <c r="J14" s="670"/>
      <c r="K14" s="670"/>
      <c r="L14" s="670"/>
      <c r="M14" s="670"/>
      <c r="N14" s="670"/>
      <c r="O14" s="670"/>
      <c r="P14" s="670"/>
      <c r="Q14" s="671"/>
      <c r="R14" s="663" t="s">
        <v>129</v>
      </c>
      <c r="S14" s="664"/>
      <c r="T14" s="664"/>
      <c r="U14" s="664"/>
      <c r="V14" s="664"/>
      <c r="W14" s="664"/>
      <c r="X14" s="664"/>
      <c r="Y14" s="665"/>
      <c r="Z14" s="666" t="s">
        <v>129</v>
      </c>
      <c r="AA14" s="666"/>
      <c r="AB14" s="666"/>
      <c r="AC14" s="666"/>
      <c r="AD14" s="667" t="s">
        <v>129</v>
      </c>
      <c r="AE14" s="667"/>
      <c r="AF14" s="667"/>
      <c r="AG14" s="667"/>
      <c r="AH14" s="667"/>
      <c r="AI14" s="667"/>
      <c r="AJ14" s="667"/>
      <c r="AK14" s="667"/>
      <c r="AL14" s="672" t="s">
        <v>129</v>
      </c>
      <c r="AM14" s="673"/>
      <c r="AN14" s="673"/>
      <c r="AO14" s="674"/>
      <c r="AP14" s="669" t="s">
        <v>258</v>
      </c>
      <c r="AQ14" s="670"/>
      <c r="AR14" s="670"/>
      <c r="AS14" s="670"/>
      <c r="AT14" s="670"/>
      <c r="AU14" s="670"/>
      <c r="AV14" s="670"/>
      <c r="AW14" s="670"/>
      <c r="AX14" s="670"/>
      <c r="AY14" s="670"/>
      <c r="AZ14" s="670"/>
      <c r="BA14" s="670"/>
      <c r="BB14" s="670"/>
      <c r="BC14" s="670"/>
      <c r="BD14" s="670"/>
      <c r="BE14" s="670"/>
      <c r="BF14" s="671"/>
      <c r="BG14" s="663">
        <v>30825</v>
      </c>
      <c r="BH14" s="664"/>
      <c r="BI14" s="664"/>
      <c r="BJ14" s="664"/>
      <c r="BK14" s="664"/>
      <c r="BL14" s="664"/>
      <c r="BM14" s="664"/>
      <c r="BN14" s="665"/>
      <c r="BO14" s="666">
        <v>5.3</v>
      </c>
      <c r="BP14" s="666"/>
      <c r="BQ14" s="666"/>
      <c r="BR14" s="666"/>
      <c r="BS14" s="667" t="s">
        <v>129</v>
      </c>
      <c r="BT14" s="667"/>
      <c r="BU14" s="667"/>
      <c r="BV14" s="667"/>
      <c r="BW14" s="667"/>
      <c r="BX14" s="667"/>
      <c r="BY14" s="667"/>
      <c r="BZ14" s="667"/>
      <c r="CA14" s="667"/>
      <c r="CB14" s="668"/>
      <c r="CD14" s="680" t="s">
        <v>259</v>
      </c>
      <c r="CE14" s="681"/>
      <c r="CF14" s="681"/>
      <c r="CG14" s="681"/>
      <c r="CH14" s="681"/>
      <c r="CI14" s="681"/>
      <c r="CJ14" s="681"/>
      <c r="CK14" s="681"/>
      <c r="CL14" s="681"/>
      <c r="CM14" s="681"/>
      <c r="CN14" s="681"/>
      <c r="CO14" s="681"/>
      <c r="CP14" s="681"/>
      <c r="CQ14" s="682"/>
      <c r="CR14" s="663">
        <v>199614</v>
      </c>
      <c r="CS14" s="664"/>
      <c r="CT14" s="664"/>
      <c r="CU14" s="664"/>
      <c r="CV14" s="664"/>
      <c r="CW14" s="664"/>
      <c r="CX14" s="664"/>
      <c r="CY14" s="665"/>
      <c r="CZ14" s="666">
        <v>2.5</v>
      </c>
      <c r="DA14" s="666"/>
      <c r="DB14" s="666"/>
      <c r="DC14" s="666"/>
      <c r="DD14" s="679" t="s">
        <v>129</v>
      </c>
      <c r="DE14" s="664"/>
      <c r="DF14" s="664"/>
      <c r="DG14" s="664"/>
      <c r="DH14" s="664"/>
      <c r="DI14" s="664"/>
      <c r="DJ14" s="664"/>
      <c r="DK14" s="664"/>
      <c r="DL14" s="664"/>
      <c r="DM14" s="664"/>
      <c r="DN14" s="664"/>
      <c r="DO14" s="664"/>
      <c r="DP14" s="665"/>
      <c r="DQ14" s="679">
        <v>199286</v>
      </c>
      <c r="DR14" s="664"/>
      <c r="DS14" s="664"/>
      <c r="DT14" s="664"/>
      <c r="DU14" s="664"/>
      <c r="DV14" s="664"/>
      <c r="DW14" s="664"/>
      <c r="DX14" s="664"/>
      <c r="DY14" s="664"/>
      <c r="DZ14" s="664"/>
      <c r="EA14" s="664"/>
      <c r="EB14" s="664"/>
      <c r="EC14" s="683"/>
    </row>
    <row r="15" spans="2:143" ht="11.25" customHeight="1">
      <c r="B15" s="669" t="s">
        <v>260</v>
      </c>
      <c r="C15" s="670"/>
      <c r="D15" s="670"/>
      <c r="E15" s="670"/>
      <c r="F15" s="670"/>
      <c r="G15" s="670"/>
      <c r="H15" s="670"/>
      <c r="I15" s="670"/>
      <c r="J15" s="670"/>
      <c r="K15" s="670"/>
      <c r="L15" s="670"/>
      <c r="M15" s="670"/>
      <c r="N15" s="670"/>
      <c r="O15" s="670"/>
      <c r="P15" s="670"/>
      <c r="Q15" s="671"/>
      <c r="R15" s="663" t="s">
        <v>129</v>
      </c>
      <c r="S15" s="664"/>
      <c r="T15" s="664"/>
      <c r="U15" s="664"/>
      <c r="V15" s="664"/>
      <c r="W15" s="664"/>
      <c r="X15" s="664"/>
      <c r="Y15" s="665"/>
      <c r="Z15" s="666" t="s">
        <v>129</v>
      </c>
      <c r="AA15" s="666"/>
      <c r="AB15" s="666"/>
      <c r="AC15" s="666"/>
      <c r="AD15" s="667" t="s">
        <v>129</v>
      </c>
      <c r="AE15" s="667"/>
      <c r="AF15" s="667"/>
      <c r="AG15" s="667"/>
      <c r="AH15" s="667"/>
      <c r="AI15" s="667"/>
      <c r="AJ15" s="667"/>
      <c r="AK15" s="667"/>
      <c r="AL15" s="672" t="s">
        <v>129</v>
      </c>
      <c r="AM15" s="673"/>
      <c r="AN15" s="673"/>
      <c r="AO15" s="674"/>
      <c r="AP15" s="669" t="s">
        <v>261</v>
      </c>
      <c r="AQ15" s="670"/>
      <c r="AR15" s="670"/>
      <c r="AS15" s="670"/>
      <c r="AT15" s="670"/>
      <c r="AU15" s="670"/>
      <c r="AV15" s="670"/>
      <c r="AW15" s="670"/>
      <c r="AX15" s="670"/>
      <c r="AY15" s="670"/>
      <c r="AZ15" s="670"/>
      <c r="BA15" s="670"/>
      <c r="BB15" s="670"/>
      <c r="BC15" s="670"/>
      <c r="BD15" s="670"/>
      <c r="BE15" s="670"/>
      <c r="BF15" s="671"/>
      <c r="BG15" s="663">
        <v>41332</v>
      </c>
      <c r="BH15" s="664"/>
      <c r="BI15" s="664"/>
      <c r="BJ15" s="664"/>
      <c r="BK15" s="664"/>
      <c r="BL15" s="664"/>
      <c r="BM15" s="664"/>
      <c r="BN15" s="665"/>
      <c r="BO15" s="666">
        <v>7.2</v>
      </c>
      <c r="BP15" s="666"/>
      <c r="BQ15" s="666"/>
      <c r="BR15" s="666"/>
      <c r="BS15" s="667" t="s">
        <v>129</v>
      </c>
      <c r="BT15" s="667"/>
      <c r="BU15" s="667"/>
      <c r="BV15" s="667"/>
      <c r="BW15" s="667"/>
      <c r="BX15" s="667"/>
      <c r="BY15" s="667"/>
      <c r="BZ15" s="667"/>
      <c r="CA15" s="667"/>
      <c r="CB15" s="668"/>
      <c r="CD15" s="680" t="s">
        <v>262</v>
      </c>
      <c r="CE15" s="681"/>
      <c r="CF15" s="681"/>
      <c r="CG15" s="681"/>
      <c r="CH15" s="681"/>
      <c r="CI15" s="681"/>
      <c r="CJ15" s="681"/>
      <c r="CK15" s="681"/>
      <c r="CL15" s="681"/>
      <c r="CM15" s="681"/>
      <c r="CN15" s="681"/>
      <c r="CO15" s="681"/>
      <c r="CP15" s="681"/>
      <c r="CQ15" s="682"/>
      <c r="CR15" s="663">
        <v>475615</v>
      </c>
      <c r="CS15" s="664"/>
      <c r="CT15" s="664"/>
      <c r="CU15" s="664"/>
      <c r="CV15" s="664"/>
      <c r="CW15" s="664"/>
      <c r="CX15" s="664"/>
      <c r="CY15" s="665"/>
      <c r="CZ15" s="666">
        <v>5.9</v>
      </c>
      <c r="DA15" s="666"/>
      <c r="DB15" s="666"/>
      <c r="DC15" s="666"/>
      <c r="DD15" s="679">
        <v>3113</v>
      </c>
      <c r="DE15" s="664"/>
      <c r="DF15" s="664"/>
      <c r="DG15" s="664"/>
      <c r="DH15" s="664"/>
      <c r="DI15" s="664"/>
      <c r="DJ15" s="664"/>
      <c r="DK15" s="664"/>
      <c r="DL15" s="664"/>
      <c r="DM15" s="664"/>
      <c r="DN15" s="664"/>
      <c r="DO15" s="664"/>
      <c r="DP15" s="665"/>
      <c r="DQ15" s="679">
        <v>453511</v>
      </c>
      <c r="DR15" s="664"/>
      <c r="DS15" s="664"/>
      <c r="DT15" s="664"/>
      <c r="DU15" s="664"/>
      <c r="DV15" s="664"/>
      <c r="DW15" s="664"/>
      <c r="DX15" s="664"/>
      <c r="DY15" s="664"/>
      <c r="DZ15" s="664"/>
      <c r="EA15" s="664"/>
      <c r="EB15" s="664"/>
      <c r="EC15" s="683"/>
    </row>
    <row r="16" spans="2:143" ht="11.25" customHeight="1">
      <c r="B16" s="669" t="s">
        <v>263</v>
      </c>
      <c r="C16" s="670"/>
      <c r="D16" s="670"/>
      <c r="E16" s="670"/>
      <c r="F16" s="670"/>
      <c r="G16" s="670"/>
      <c r="H16" s="670"/>
      <c r="I16" s="670"/>
      <c r="J16" s="670"/>
      <c r="K16" s="670"/>
      <c r="L16" s="670"/>
      <c r="M16" s="670"/>
      <c r="N16" s="670"/>
      <c r="O16" s="670"/>
      <c r="P16" s="670"/>
      <c r="Q16" s="671"/>
      <c r="R16" s="663">
        <v>4380</v>
      </c>
      <c r="S16" s="664"/>
      <c r="T16" s="664"/>
      <c r="U16" s="664"/>
      <c r="V16" s="664"/>
      <c r="W16" s="664"/>
      <c r="X16" s="664"/>
      <c r="Y16" s="665"/>
      <c r="Z16" s="666">
        <v>0.1</v>
      </c>
      <c r="AA16" s="666"/>
      <c r="AB16" s="666"/>
      <c r="AC16" s="666"/>
      <c r="AD16" s="667">
        <v>4380</v>
      </c>
      <c r="AE16" s="667"/>
      <c r="AF16" s="667"/>
      <c r="AG16" s="667"/>
      <c r="AH16" s="667"/>
      <c r="AI16" s="667"/>
      <c r="AJ16" s="667"/>
      <c r="AK16" s="667"/>
      <c r="AL16" s="672">
        <v>0.1</v>
      </c>
      <c r="AM16" s="673"/>
      <c r="AN16" s="673"/>
      <c r="AO16" s="674"/>
      <c r="AP16" s="669" t="s">
        <v>264</v>
      </c>
      <c r="AQ16" s="670"/>
      <c r="AR16" s="670"/>
      <c r="AS16" s="670"/>
      <c r="AT16" s="670"/>
      <c r="AU16" s="670"/>
      <c r="AV16" s="670"/>
      <c r="AW16" s="670"/>
      <c r="AX16" s="670"/>
      <c r="AY16" s="670"/>
      <c r="AZ16" s="670"/>
      <c r="BA16" s="670"/>
      <c r="BB16" s="670"/>
      <c r="BC16" s="670"/>
      <c r="BD16" s="670"/>
      <c r="BE16" s="670"/>
      <c r="BF16" s="671"/>
      <c r="BG16" s="663" t="s">
        <v>129</v>
      </c>
      <c r="BH16" s="664"/>
      <c r="BI16" s="664"/>
      <c r="BJ16" s="664"/>
      <c r="BK16" s="664"/>
      <c r="BL16" s="664"/>
      <c r="BM16" s="664"/>
      <c r="BN16" s="665"/>
      <c r="BO16" s="666" t="s">
        <v>129</v>
      </c>
      <c r="BP16" s="666"/>
      <c r="BQ16" s="666"/>
      <c r="BR16" s="666"/>
      <c r="BS16" s="667" t="s">
        <v>129</v>
      </c>
      <c r="BT16" s="667"/>
      <c r="BU16" s="667"/>
      <c r="BV16" s="667"/>
      <c r="BW16" s="667"/>
      <c r="BX16" s="667"/>
      <c r="BY16" s="667"/>
      <c r="BZ16" s="667"/>
      <c r="CA16" s="667"/>
      <c r="CB16" s="668"/>
      <c r="CD16" s="680" t="s">
        <v>265</v>
      </c>
      <c r="CE16" s="681"/>
      <c r="CF16" s="681"/>
      <c r="CG16" s="681"/>
      <c r="CH16" s="681"/>
      <c r="CI16" s="681"/>
      <c r="CJ16" s="681"/>
      <c r="CK16" s="681"/>
      <c r="CL16" s="681"/>
      <c r="CM16" s="681"/>
      <c r="CN16" s="681"/>
      <c r="CO16" s="681"/>
      <c r="CP16" s="681"/>
      <c r="CQ16" s="682"/>
      <c r="CR16" s="663">
        <v>5525</v>
      </c>
      <c r="CS16" s="664"/>
      <c r="CT16" s="664"/>
      <c r="CU16" s="664"/>
      <c r="CV16" s="664"/>
      <c r="CW16" s="664"/>
      <c r="CX16" s="664"/>
      <c r="CY16" s="665"/>
      <c r="CZ16" s="666">
        <v>0.1</v>
      </c>
      <c r="DA16" s="666"/>
      <c r="DB16" s="666"/>
      <c r="DC16" s="666"/>
      <c r="DD16" s="679" t="s">
        <v>129</v>
      </c>
      <c r="DE16" s="664"/>
      <c r="DF16" s="664"/>
      <c r="DG16" s="664"/>
      <c r="DH16" s="664"/>
      <c r="DI16" s="664"/>
      <c r="DJ16" s="664"/>
      <c r="DK16" s="664"/>
      <c r="DL16" s="664"/>
      <c r="DM16" s="664"/>
      <c r="DN16" s="664"/>
      <c r="DO16" s="664"/>
      <c r="DP16" s="665"/>
      <c r="DQ16" s="679">
        <v>5525</v>
      </c>
      <c r="DR16" s="664"/>
      <c r="DS16" s="664"/>
      <c r="DT16" s="664"/>
      <c r="DU16" s="664"/>
      <c r="DV16" s="664"/>
      <c r="DW16" s="664"/>
      <c r="DX16" s="664"/>
      <c r="DY16" s="664"/>
      <c r="DZ16" s="664"/>
      <c r="EA16" s="664"/>
      <c r="EB16" s="664"/>
      <c r="EC16" s="683"/>
    </row>
    <row r="17" spans="2:133" ht="11.25" customHeight="1">
      <c r="B17" s="669" t="s">
        <v>266</v>
      </c>
      <c r="C17" s="670"/>
      <c r="D17" s="670"/>
      <c r="E17" s="670"/>
      <c r="F17" s="670"/>
      <c r="G17" s="670"/>
      <c r="H17" s="670"/>
      <c r="I17" s="670"/>
      <c r="J17" s="670"/>
      <c r="K17" s="670"/>
      <c r="L17" s="670"/>
      <c r="M17" s="670"/>
      <c r="N17" s="670"/>
      <c r="O17" s="670"/>
      <c r="P17" s="670"/>
      <c r="Q17" s="671"/>
      <c r="R17" s="663">
        <v>5588</v>
      </c>
      <c r="S17" s="664"/>
      <c r="T17" s="664"/>
      <c r="U17" s="664"/>
      <c r="V17" s="664"/>
      <c r="W17" s="664"/>
      <c r="X17" s="664"/>
      <c r="Y17" s="665"/>
      <c r="Z17" s="666">
        <v>0.1</v>
      </c>
      <c r="AA17" s="666"/>
      <c r="AB17" s="666"/>
      <c r="AC17" s="666"/>
      <c r="AD17" s="667">
        <v>5588</v>
      </c>
      <c r="AE17" s="667"/>
      <c r="AF17" s="667"/>
      <c r="AG17" s="667"/>
      <c r="AH17" s="667"/>
      <c r="AI17" s="667"/>
      <c r="AJ17" s="667"/>
      <c r="AK17" s="667"/>
      <c r="AL17" s="672">
        <v>0.1</v>
      </c>
      <c r="AM17" s="673"/>
      <c r="AN17" s="673"/>
      <c r="AO17" s="674"/>
      <c r="AP17" s="669" t="s">
        <v>267</v>
      </c>
      <c r="AQ17" s="670"/>
      <c r="AR17" s="670"/>
      <c r="AS17" s="670"/>
      <c r="AT17" s="670"/>
      <c r="AU17" s="670"/>
      <c r="AV17" s="670"/>
      <c r="AW17" s="670"/>
      <c r="AX17" s="670"/>
      <c r="AY17" s="670"/>
      <c r="AZ17" s="670"/>
      <c r="BA17" s="670"/>
      <c r="BB17" s="670"/>
      <c r="BC17" s="670"/>
      <c r="BD17" s="670"/>
      <c r="BE17" s="670"/>
      <c r="BF17" s="671"/>
      <c r="BG17" s="663" t="s">
        <v>129</v>
      </c>
      <c r="BH17" s="664"/>
      <c r="BI17" s="664"/>
      <c r="BJ17" s="664"/>
      <c r="BK17" s="664"/>
      <c r="BL17" s="664"/>
      <c r="BM17" s="664"/>
      <c r="BN17" s="665"/>
      <c r="BO17" s="666" t="s">
        <v>129</v>
      </c>
      <c r="BP17" s="666"/>
      <c r="BQ17" s="666"/>
      <c r="BR17" s="666"/>
      <c r="BS17" s="667" t="s">
        <v>129</v>
      </c>
      <c r="BT17" s="667"/>
      <c r="BU17" s="667"/>
      <c r="BV17" s="667"/>
      <c r="BW17" s="667"/>
      <c r="BX17" s="667"/>
      <c r="BY17" s="667"/>
      <c r="BZ17" s="667"/>
      <c r="CA17" s="667"/>
      <c r="CB17" s="668"/>
      <c r="CD17" s="680" t="s">
        <v>268</v>
      </c>
      <c r="CE17" s="681"/>
      <c r="CF17" s="681"/>
      <c r="CG17" s="681"/>
      <c r="CH17" s="681"/>
      <c r="CI17" s="681"/>
      <c r="CJ17" s="681"/>
      <c r="CK17" s="681"/>
      <c r="CL17" s="681"/>
      <c r="CM17" s="681"/>
      <c r="CN17" s="681"/>
      <c r="CO17" s="681"/>
      <c r="CP17" s="681"/>
      <c r="CQ17" s="682"/>
      <c r="CR17" s="663">
        <v>1163709</v>
      </c>
      <c r="CS17" s="664"/>
      <c r="CT17" s="664"/>
      <c r="CU17" s="664"/>
      <c r="CV17" s="664"/>
      <c r="CW17" s="664"/>
      <c r="CX17" s="664"/>
      <c r="CY17" s="665"/>
      <c r="CZ17" s="666">
        <v>14.4</v>
      </c>
      <c r="DA17" s="666"/>
      <c r="DB17" s="666"/>
      <c r="DC17" s="666"/>
      <c r="DD17" s="679" t="s">
        <v>129</v>
      </c>
      <c r="DE17" s="664"/>
      <c r="DF17" s="664"/>
      <c r="DG17" s="664"/>
      <c r="DH17" s="664"/>
      <c r="DI17" s="664"/>
      <c r="DJ17" s="664"/>
      <c r="DK17" s="664"/>
      <c r="DL17" s="664"/>
      <c r="DM17" s="664"/>
      <c r="DN17" s="664"/>
      <c r="DO17" s="664"/>
      <c r="DP17" s="665"/>
      <c r="DQ17" s="679">
        <v>1142741</v>
      </c>
      <c r="DR17" s="664"/>
      <c r="DS17" s="664"/>
      <c r="DT17" s="664"/>
      <c r="DU17" s="664"/>
      <c r="DV17" s="664"/>
      <c r="DW17" s="664"/>
      <c r="DX17" s="664"/>
      <c r="DY17" s="664"/>
      <c r="DZ17" s="664"/>
      <c r="EA17" s="664"/>
      <c r="EB17" s="664"/>
      <c r="EC17" s="683"/>
    </row>
    <row r="18" spans="2:133" ht="11.25" customHeight="1">
      <c r="B18" s="669" t="s">
        <v>269</v>
      </c>
      <c r="C18" s="670"/>
      <c r="D18" s="670"/>
      <c r="E18" s="670"/>
      <c r="F18" s="670"/>
      <c r="G18" s="670"/>
      <c r="H18" s="670"/>
      <c r="I18" s="670"/>
      <c r="J18" s="670"/>
      <c r="K18" s="670"/>
      <c r="L18" s="670"/>
      <c r="M18" s="670"/>
      <c r="N18" s="670"/>
      <c r="O18" s="670"/>
      <c r="P18" s="670"/>
      <c r="Q18" s="671"/>
      <c r="R18" s="663">
        <v>8848</v>
      </c>
      <c r="S18" s="664"/>
      <c r="T18" s="664"/>
      <c r="U18" s="664"/>
      <c r="V18" s="664"/>
      <c r="W18" s="664"/>
      <c r="X18" s="664"/>
      <c r="Y18" s="665"/>
      <c r="Z18" s="666">
        <v>0.1</v>
      </c>
      <c r="AA18" s="666"/>
      <c r="AB18" s="666"/>
      <c r="AC18" s="666"/>
      <c r="AD18" s="667">
        <v>8848</v>
      </c>
      <c r="AE18" s="667"/>
      <c r="AF18" s="667"/>
      <c r="AG18" s="667"/>
      <c r="AH18" s="667"/>
      <c r="AI18" s="667"/>
      <c r="AJ18" s="667"/>
      <c r="AK18" s="667"/>
      <c r="AL18" s="672">
        <v>0.20000000298023224</v>
      </c>
      <c r="AM18" s="673"/>
      <c r="AN18" s="673"/>
      <c r="AO18" s="674"/>
      <c r="AP18" s="669" t="s">
        <v>270</v>
      </c>
      <c r="AQ18" s="670"/>
      <c r="AR18" s="670"/>
      <c r="AS18" s="670"/>
      <c r="AT18" s="670"/>
      <c r="AU18" s="670"/>
      <c r="AV18" s="670"/>
      <c r="AW18" s="670"/>
      <c r="AX18" s="670"/>
      <c r="AY18" s="670"/>
      <c r="AZ18" s="670"/>
      <c r="BA18" s="670"/>
      <c r="BB18" s="670"/>
      <c r="BC18" s="670"/>
      <c r="BD18" s="670"/>
      <c r="BE18" s="670"/>
      <c r="BF18" s="671"/>
      <c r="BG18" s="663" t="s">
        <v>129</v>
      </c>
      <c r="BH18" s="664"/>
      <c r="BI18" s="664"/>
      <c r="BJ18" s="664"/>
      <c r="BK18" s="664"/>
      <c r="BL18" s="664"/>
      <c r="BM18" s="664"/>
      <c r="BN18" s="665"/>
      <c r="BO18" s="666" t="s">
        <v>129</v>
      </c>
      <c r="BP18" s="666"/>
      <c r="BQ18" s="666"/>
      <c r="BR18" s="666"/>
      <c r="BS18" s="667" t="s">
        <v>129</v>
      </c>
      <c r="BT18" s="667"/>
      <c r="BU18" s="667"/>
      <c r="BV18" s="667"/>
      <c r="BW18" s="667"/>
      <c r="BX18" s="667"/>
      <c r="BY18" s="667"/>
      <c r="BZ18" s="667"/>
      <c r="CA18" s="667"/>
      <c r="CB18" s="668"/>
      <c r="CD18" s="680" t="s">
        <v>271</v>
      </c>
      <c r="CE18" s="681"/>
      <c r="CF18" s="681"/>
      <c r="CG18" s="681"/>
      <c r="CH18" s="681"/>
      <c r="CI18" s="681"/>
      <c r="CJ18" s="681"/>
      <c r="CK18" s="681"/>
      <c r="CL18" s="681"/>
      <c r="CM18" s="681"/>
      <c r="CN18" s="681"/>
      <c r="CO18" s="681"/>
      <c r="CP18" s="681"/>
      <c r="CQ18" s="682"/>
      <c r="CR18" s="663" t="s">
        <v>129</v>
      </c>
      <c r="CS18" s="664"/>
      <c r="CT18" s="664"/>
      <c r="CU18" s="664"/>
      <c r="CV18" s="664"/>
      <c r="CW18" s="664"/>
      <c r="CX18" s="664"/>
      <c r="CY18" s="665"/>
      <c r="CZ18" s="666" t="s">
        <v>129</v>
      </c>
      <c r="DA18" s="666"/>
      <c r="DB18" s="666"/>
      <c r="DC18" s="666"/>
      <c r="DD18" s="679" t="s">
        <v>129</v>
      </c>
      <c r="DE18" s="664"/>
      <c r="DF18" s="664"/>
      <c r="DG18" s="664"/>
      <c r="DH18" s="664"/>
      <c r="DI18" s="664"/>
      <c r="DJ18" s="664"/>
      <c r="DK18" s="664"/>
      <c r="DL18" s="664"/>
      <c r="DM18" s="664"/>
      <c r="DN18" s="664"/>
      <c r="DO18" s="664"/>
      <c r="DP18" s="665"/>
      <c r="DQ18" s="679" t="s">
        <v>129</v>
      </c>
      <c r="DR18" s="664"/>
      <c r="DS18" s="664"/>
      <c r="DT18" s="664"/>
      <c r="DU18" s="664"/>
      <c r="DV18" s="664"/>
      <c r="DW18" s="664"/>
      <c r="DX18" s="664"/>
      <c r="DY18" s="664"/>
      <c r="DZ18" s="664"/>
      <c r="EA18" s="664"/>
      <c r="EB18" s="664"/>
      <c r="EC18" s="683"/>
    </row>
    <row r="19" spans="2:133" ht="11.25" customHeight="1">
      <c r="B19" s="669" t="s">
        <v>272</v>
      </c>
      <c r="C19" s="670"/>
      <c r="D19" s="670"/>
      <c r="E19" s="670"/>
      <c r="F19" s="670"/>
      <c r="G19" s="670"/>
      <c r="H19" s="670"/>
      <c r="I19" s="670"/>
      <c r="J19" s="670"/>
      <c r="K19" s="670"/>
      <c r="L19" s="670"/>
      <c r="M19" s="670"/>
      <c r="N19" s="670"/>
      <c r="O19" s="670"/>
      <c r="P19" s="670"/>
      <c r="Q19" s="671"/>
      <c r="R19" s="663">
        <v>638</v>
      </c>
      <c r="S19" s="664"/>
      <c r="T19" s="664"/>
      <c r="U19" s="664"/>
      <c r="V19" s="664"/>
      <c r="W19" s="664"/>
      <c r="X19" s="664"/>
      <c r="Y19" s="665"/>
      <c r="Z19" s="666">
        <v>0</v>
      </c>
      <c r="AA19" s="666"/>
      <c r="AB19" s="666"/>
      <c r="AC19" s="666"/>
      <c r="AD19" s="667">
        <v>638</v>
      </c>
      <c r="AE19" s="667"/>
      <c r="AF19" s="667"/>
      <c r="AG19" s="667"/>
      <c r="AH19" s="667"/>
      <c r="AI19" s="667"/>
      <c r="AJ19" s="667"/>
      <c r="AK19" s="667"/>
      <c r="AL19" s="672">
        <v>0</v>
      </c>
      <c r="AM19" s="673"/>
      <c r="AN19" s="673"/>
      <c r="AO19" s="674"/>
      <c r="AP19" s="669" t="s">
        <v>273</v>
      </c>
      <c r="AQ19" s="670"/>
      <c r="AR19" s="670"/>
      <c r="AS19" s="670"/>
      <c r="AT19" s="670"/>
      <c r="AU19" s="670"/>
      <c r="AV19" s="670"/>
      <c r="AW19" s="670"/>
      <c r="AX19" s="670"/>
      <c r="AY19" s="670"/>
      <c r="AZ19" s="670"/>
      <c r="BA19" s="670"/>
      <c r="BB19" s="670"/>
      <c r="BC19" s="670"/>
      <c r="BD19" s="670"/>
      <c r="BE19" s="670"/>
      <c r="BF19" s="671"/>
      <c r="BG19" s="663">
        <v>457</v>
      </c>
      <c r="BH19" s="664"/>
      <c r="BI19" s="664"/>
      <c r="BJ19" s="664"/>
      <c r="BK19" s="664"/>
      <c r="BL19" s="664"/>
      <c r="BM19" s="664"/>
      <c r="BN19" s="665"/>
      <c r="BO19" s="666">
        <v>0.1</v>
      </c>
      <c r="BP19" s="666"/>
      <c r="BQ19" s="666"/>
      <c r="BR19" s="666"/>
      <c r="BS19" s="667" t="s">
        <v>129</v>
      </c>
      <c r="BT19" s="667"/>
      <c r="BU19" s="667"/>
      <c r="BV19" s="667"/>
      <c r="BW19" s="667"/>
      <c r="BX19" s="667"/>
      <c r="BY19" s="667"/>
      <c r="BZ19" s="667"/>
      <c r="CA19" s="667"/>
      <c r="CB19" s="668"/>
      <c r="CD19" s="680" t="s">
        <v>274</v>
      </c>
      <c r="CE19" s="681"/>
      <c r="CF19" s="681"/>
      <c r="CG19" s="681"/>
      <c r="CH19" s="681"/>
      <c r="CI19" s="681"/>
      <c r="CJ19" s="681"/>
      <c r="CK19" s="681"/>
      <c r="CL19" s="681"/>
      <c r="CM19" s="681"/>
      <c r="CN19" s="681"/>
      <c r="CO19" s="681"/>
      <c r="CP19" s="681"/>
      <c r="CQ19" s="682"/>
      <c r="CR19" s="663" t="s">
        <v>129</v>
      </c>
      <c r="CS19" s="664"/>
      <c r="CT19" s="664"/>
      <c r="CU19" s="664"/>
      <c r="CV19" s="664"/>
      <c r="CW19" s="664"/>
      <c r="CX19" s="664"/>
      <c r="CY19" s="665"/>
      <c r="CZ19" s="666" t="s">
        <v>129</v>
      </c>
      <c r="DA19" s="666"/>
      <c r="DB19" s="666"/>
      <c r="DC19" s="666"/>
      <c r="DD19" s="679" t="s">
        <v>129</v>
      </c>
      <c r="DE19" s="664"/>
      <c r="DF19" s="664"/>
      <c r="DG19" s="664"/>
      <c r="DH19" s="664"/>
      <c r="DI19" s="664"/>
      <c r="DJ19" s="664"/>
      <c r="DK19" s="664"/>
      <c r="DL19" s="664"/>
      <c r="DM19" s="664"/>
      <c r="DN19" s="664"/>
      <c r="DO19" s="664"/>
      <c r="DP19" s="665"/>
      <c r="DQ19" s="679" t="s">
        <v>129</v>
      </c>
      <c r="DR19" s="664"/>
      <c r="DS19" s="664"/>
      <c r="DT19" s="664"/>
      <c r="DU19" s="664"/>
      <c r="DV19" s="664"/>
      <c r="DW19" s="664"/>
      <c r="DX19" s="664"/>
      <c r="DY19" s="664"/>
      <c r="DZ19" s="664"/>
      <c r="EA19" s="664"/>
      <c r="EB19" s="664"/>
      <c r="EC19" s="683"/>
    </row>
    <row r="20" spans="2:133" ht="11.25" customHeight="1">
      <c r="B20" s="669" t="s">
        <v>275</v>
      </c>
      <c r="C20" s="670"/>
      <c r="D20" s="670"/>
      <c r="E20" s="670"/>
      <c r="F20" s="670"/>
      <c r="G20" s="670"/>
      <c r="H20" s="670"/>
      <c r="I20" s="670"/>
      <c r="J20" s="670"/>
      <c r="K20" s="670"/>
      <c r="L20" s="670"/>
      <c r="M20" s="670"/>
      <c r="N20" s="670"/>
      <c r="O20" s="670"/>
      <c r="P20" s="670"/>
      <c r="Q20" s="671"/>
      <c r="R20" s="663">
        <v>1228</v>
      </c>
      <c r="S20" s="664"/>
      <c r="T20" s="664"/>
      <c r="U20" s="664"/>
      <c r="V20" s="664"/>
      <c r="W20" s="664"/>
      <c r="X20" s="664"/>
      <c r="Y20" s="665"/>
      <c r="Z20" s="666">
        <v>0</v>
      </c>
      <c r="AA20" s="666"/>
      <c r="AB20" s="666"/>
      <c r="AC20" s="666"/>
      <c r="AD20" s="667">
        <v>1228</v>
      </c>
      <c r="AE20" s="667"/>
      <c r="AF20" s="667"/>
      <c r="AG20" s="667"/>
      <c r="AH20" s="667"/>
      <c r="AI20" s="667"/>
      <c r="AJ20" s="667"/>
      <c r="AK20" s="667"/>
      <c r="AL20" s="672">
        <v>0</v>
      </c>
      <c r="AM20" s="673"/>
      <c r="AN20" s="673"/>
      <c r="AO20" s="674"/>
      <c r="AP20" s="669" t="s">
        <v>276</v>
      </c>
      <c r="AQ20" s="670"/>
      <c r="AR20" s="670"/>
      <c r="AS20" s="670"/>
      <c r="AT20" s="670"/>
      <c r="AU20" s="670"/>
      <c r="AV20" s="670"/>
      <c r="AW20" s="670"/>
      <c r="AX20" s="670"/>
      <c r="AY20" s="670"/>
      <c r="AZ20" s="670"/>
      <c r="BA20" s="670"/>
      <c r="BB20" s="670"/>
      <c r="BC20" s="670"/>
      <c r="BD20" s="670"/>
      <c r="BE20" s="670"/>
      <c r="BF20" s="671"/>
      <c r="BG20" s="663">
        <v>457</v>
      </c>
      <c r="BH20" s="664"/>
      <c r="BI20" s="664"/>
      <c r="BJ20" s="664"/>
      <c r="BK20" s="664"/>
      <c r="BL20" s="664"/>
      <c r="BM20" s="664"/>
      <c r="BN20" s="665"/>
      <c r="BO20" s="666">
        <v>0.1</v>
      </c>
      <c r="BP20" s="666"/>
      <c r="BQ20" s="666"/>
      <c r="BR20" s="666"/>
      <c r="BS20" s="667" t="s">
        <v>129</v>
      </c>
      <c r="BT20" s="667"/>
      <c r="BU20" s="667"/>
      <c r="BV20" s="667"/>
      <c r="BW20" s="667"/>
      <c r="BX20" s="667"/>
      <c r="BY20" s="667"/>
      <c r="BZ20" s="667"/>
      <c r="CA20" s="667"/>
      <c r="CB20" s="668"/>
      <c r="CD20" s="680" t="s">
        <v>277</v>
      </c>
      <c r="CE20" s="681"/>
      <c r="CF20" s="681"/>
      <c r="CG20" s="681"/>
      <c r="CH20" s="681"/>
      <c r="CI20" s="681"/>
      <c r="CJ20" s="681"/>
      <c r="CK20" s="681"/>
      <c r="CL20" s="681"/>
      <c r="CM20" s="681"/>
      <c r="CN20" s="681"/>
      <c r="CO20" s="681"/>
      <c r="CP20" s="681"/>
      <c r="CQ20" s="682"/>
      <c r="CR20" s="663">
        <v>8099866</v>
      </c>
      <c r="CS20" s="664"/>
      <c r="CT20" s="664"/>
      <c r="CU20" s="664"/>
      <c r="CV20" s="664"/>
      <c r="CW20" s="664"/>
      <c r="CX20" s="664"/>
      <c r="CY20" s="665"/>
      <c r="CZ20" s="666">
        <v>100</v>
      </c>
      <c r="DA20" s="666"/>
      <c r="DB20" s="666"/>
      <c r="DC20" s="666"/>
      <c r="DD20" s="679">
        <v>1320760</v>
      </c>
      <c r="DE20" s="664"/>
      <c r="DF20" s="664"/>
      <c r="DG20" s="664"/>
      <c r="DH20" s="664"/>
      <c r="DI20" s="664"/>
      <c r="DJ20" s="664"/>
      <c r="DK20" s="664"/>
      <c r="DL20" s="664"/>
      <c r="DM20" s="664"/>
      <c r="DN20" s="664"/>
      <c r="DO20" s="664"/>
      <c r="DP20" s="665"/>
      <c r="DQ20" s="679">
        <v>5446018</v>
      </c>
      <c r="DR20" s="664"/>
      <c r="DS20" s="664"/>
      <c r="DT20" s="664"/>
      <c r="DU20" s="664"/>
      <c r="DV20" s="664"/>
      <c r="DW20" s="664"/>
      <c r="DX20" s="664"/>
      <c r="DY20" s="664"/>
      <c r="DZ20" s="664"/>
      <c r="EA20" s="664"/>
      <c r="EB20" s="664"/>
      <c r="EC20" s="683"/>
    </row>
    <row r="21" spans="2:133" ht="11.25" customHeight="1">
      <c r="B21" s="669" t="s">
        <v>278</v>
      </c>
      <c r="C21" s="670"/>
      <c r="D21" s="670"/>
      <c r="E21" s="670"/>
      <c r="F21" s="670"/>
      <c r="G21" s="670"/>
      <c r="H21" s="670"/>
      <c r="I21" s="670"/>
      <c r="J21" s="670"/>
      <c r="K21" s="670"/>
      <c r="L21" s="670"/>
      <c r="M21" s="670"/>
      <c r="N21" s="670"/>
      <c r="O21" s="670"/>
      <c r="P21" s="670"/>
      <c r="Q21" s="671"/>
      <c r="R21" s="663">
        <v>254</v>
      </c>
      <c r="S21" s="664"/>
      <c r="T21" s="664"/>
      <c r="U21" s="664"/>
      <c r="V21" s="664"/>
      <c r="W21" s="664"/>
      <c r="X21" s="664"/>
      <c r="Y21" s="665"/>
      <c r="Z21" s="666">
        <v>0</v>
      </c>
      <c r="AA21" s="666"/>
      <c r="AB21" s="666"/>
      <c r="AC21" s="666"/>
      <c r="AD21" s="667">
        <v>254</v>
      </c>
      <c r="AE21" s="667"/>
      <c r="AF21" s="667"/>
      <c r="AG21" s="667"/>
      <c r="AH21" s="667"/>
      <c r="AI21" s="667"/>
      <c r="AJ21" s="667"/>
      <c r="AK21" s="667"/>
      <c r="AL21" s="672">
        <v>0</v>
      </c>
      <c r="AM21" s="673"/>
      <c r="AN21" s="673"/>
      <c r="AO21" s="674"/>
      <c r="AP21" s="688" t="s">
        <v>279</v>
      </c>
      <c r="AQ21" s="689"/>
      <c r="AR21" s="689"/>
      <c r="AS21" s="689"/>
      <c r="AT21" s="689"/>
      <c r="AU21" s="689"/>
      <c r="AV21" s="689"/>
      <c r="AW21" s="689"/>
      <c r="AX21" s="689"/>
      <c r="AY21" s="689"/>
      <c r="AZ21" s="689"/>
      <c r="BA21" s="689"/>
      <c r="BB21" s="689"/>
      <c r="BC21" s="689"/>
      <c r="BD21" s="689"/>
      <c r="BE21" s="689"/>
      <c r="BF21" s="690"/>
      <c r="BG21" s="663">
        <v>457</v>
      </c>
      <c r="BH21" s="664"/>
      <c r="BI21" s="664"/>
      <c r="BJ21" s="664"/>
      <c r="BK21" s="664"/>
      <c r="BL21" s="664"/>
      <c r="BM21" s="664"/>
      <c r="BN21" s="665"/>
      <c r="BO21" s="666">
        <v>0.1</v>
      </c>
      <c r="BP21" s="666"/>
      <c r="BQ21" s="666"/>
      <c r="BR21" s="666"/>
      <c r="BS21" s="667" t="s">
        <v>129</v>
      </c>
      <c r="BT21" s="667"/>
      <c r="BU21" s="667"/>
      <c r="BV21" s="667"/>
      <c r="BW21" s="667"/>
      <c r="BX21" s="667"/>
      <c r="BY21" s="667"/>
      <c r="BZ21" s="667"/>
      <c r="CA21" s="667"/>
      <c r="CB21" s="668"/>
      <c r="CD21" s="693"/>
      <c r="CE21" s="694"/>
      <c r="CF21" s="694"/>
      <c r="CG21" s="694"/>
      <c r="CH21" s="694"/>
      <c r="CI21" s="694"/>
      <c r="CJ21" s="694"/>
      <c r="CK21" s="694"/>
      <c r="CL21" s="694"/>
      <c r="CM21" s="694"/>
      <c r="CN21" s="694"/>
      <c r="CO21" s="694"/>
      <c r="CP21" s="694"/>
      <c r="CQ21" s="695"/>
      <c r="CR21" s="696"/>
      <c r="CS21" s="686"/>
      <c r="CT21" s="686"/>
      <c r="CU21" s="686"/>
      <c r="CV21" s="686"/>
      <c r="CW21" s="686"/>
      <c r="CX21" s="686"/>
      <c r="CY21" s="687"/>
      <c r="CZ21" s="697"/>
      <c r="DA21" s="697"/>
      <c r="DB21" s="697"/>
      <c r="DC21" s="697"/>
      <c r="DD21" s="685"/>
      <c r="DE21" s="686"/>
      <c r="DF21" s="686"/>
      <c r="DG21" s="686"/>
      <c r="DH21" s="686"/>
      <c r="DI21" s="686"/>
      <c r="DJ21" s="686"/>
      <c r="DK21" s="686"/>
      <c r="DL21" s="686"/>
      <c r="DM21" s="686"/>
      <c r="DN21" s="686"/>
      <c r="DO21" s="686"/>
      <c r="DP21" s="687"/>
      <c r="DQ21" s="685"/>
      <c r="DR21" s="686"/>
      <c r="DS21" s="686"/>
      <c r="DT21" s="686"/>
      <c r="DU21" s="686"/>
      <c r="DV21" s="686"/>
      <c r="DW21" s="686"/>
      <c r="DX21" s="686"/>
      <c r="DY21" s="686"/>
      <c r="DZ21" s="686"/>
      <c r="EA21" s="686"/>
      <c r="EB21" s="686"/>
      <c r="EC21" s="692"/>
    </row>
    <row r="22" spans="2:133" ht="11.25" customHeight="1">
      <c r="B22" s="701" t="s">
        <v>280</v>
      </c>
      <c r="C22" s="702"/>
      <c r="D22" s="702"/>
      <c r="E22" s="702"/>
      <c r="F22" s="702"/>
      <c r="G22" s="702"/>
      <c r="H22" s="702"/>
      <c r="I22" s="702"/>
      <c r="J22" s="702"/>
      <c r="K22" s="702"/>
      <c r="L22" s="702"/>
      <c r="M22" s="702"/>
      <c r="N22" s="702"/>
      <c r="O22" s="702"/>
      <c r="P22" s="702"/>
      <c r="Q22" s="703"/>
      <c r="R22" s="663">
        <v>6728</v>
      </c>
      <c r="S22" s="664"/>
      <c r="T22" s="664"/>
      <c r="U22" s="664"/>
      <c r="V22" s="664"/>
      <c r="W22" s="664"/>
      <c r="X22" s="664"/>
      <c r="Y22" s="665"/>
      <c r="Z22" s="666">
        <v>0.1</v>
      </c>
      <c r="AA22" s="666"/>
      <c r="AB22" s="666"/>
      <c r="AC22" s="666"/>
      <c r="AD22" s="667">
        <v>6728</v>
      </c>
      <c r="AE22" s="667"/>
      <c r="AF22" s="667"/>
      <c r="AG22" s="667"/>
      <c r="AH22" s="667"/>
      <c r="AI22" s="667"/>
      <c r="AJ22" s="667"/>
      <c r="AK22" s="667"/>
      <c r="AL22" s="672">
        <v>0.20000000298023224</v>
      </c>
      <c r="AM22" s="673"/>
      <c r="AN22" s="673"/>
      <c r="AO22" s="674"/>
      <c r="AP22" s="688" t="s">
        <v>281</v>
      </c>
      <c r="AQ22" s="689"/>
      <c r="AR22" s="689"/>
      <c r="AS22" s="689"/>
      <c r="AT22" s="689"/>
      <c r="AU22" s="689"/>
      <c r="AV22" s="689"/>
      <c r="AW22" s="689"/>
      <c r="AX22" s="689"/>
      <c r="AY22" s="689"/>
      <c r="AZ22" s="689"/>
      <c r="BA22" s="689"/>
      <c r="BB22" s="689"/>
      <c r="BC22" s="689"/>
      <c r="BD22" s="689"/>
      <c r="BE22" s="689"/>
      <c r="BF22" s="690"/>
      <c r="BG22" s="663" t="s">
        <v>129</v>
      </c>
      <c r="BH22" s="664"/>
      <c r="BI22" s="664"/>
      <c r="BJ22" s="664"/>
      <c r="BK22" s="664"/>
      <c r="BL22" s="664"/>
      <c r="BM22" s="664"/>
      <c r="BN22" s="665"/>
      <c r="BO22" s="666" t="s">
        <v>129</v>
      </c>
      <c r="BP22" s="666"/>
      <c r="BQ22" s="666"/>
      <c r="BR22" s="666"/>
      <c r="BS22" s="667" t="s">
        <v>129</v>
      </c>
      <c r="BT22" s="667"/>
      <c r="BU22" s="667"/>
      <c r="BV22" s="667"/>
      <c r="BW22" s="667"/>
      <c r="BX22" s="667"/>
      <c r="BY22" s="667"/>
      <c r="BZ22" s="667"/>
      <c r="CA22" s="667"/>
      <c r="CB22" s="668"/>
      <c r="CD22" s="648" t="s">
        <v>282</v>
      </c>
      <c r="CE22" s="649"/>
      <c r="CF22" s="649"/>
      <c r="CG22" s="649"/>
      <c r="CH22" s="649"/>
      <c r="CI22" s="649"/>
      <c r="CJ22" s="649"/>
      <c r="CK22" s="649"/>
      <c r="CL22" s="649"/>
      <c r="CM22" s="649"/>
      <c r="CN22" s="649"/>
      <c r="CO22" s="649"/>
      <c r="CP22" s="649"/>
      <c r="CQ22" s="649"/>
      <c r="CR22" s="649"/>
      <c r="CS22" s="649"/>
      <c r="CT22" s="649"/>
      <c r="CU22" s="649"/>
      <c r="CV22" s="649"/>
      <c r="CW22" s="649"/>
      <c r="CX22" s="649"/>
      <c r="CY22" s="649"/>
      <c r="CZ22" s="649"/>
      <c r="DA22" s="649"/>
      <c r="DB22" s="649"/>
      <c r="DC22" s="649"/>
      <c r="DD22" s="649"/>
      <c r="DE22" s="649"/>
      <c r="DF22" s="649"/>
      <c r="DG22" s="649"/>
      <c r="DH22" s="649"/>
      <c r="DI22" s="649"/>
      <c r="DJ22" s="649"/>
      <c r="DK22" s="649"/>
      <c r="DL22" s="649"/>
      <c r="DM22" s="649"/>
      <c r="DN22" s="649"/>
      <c r="DO22" s="649"/>
      <c r="DP22" s="649"/>
      <c r="DQ22" s="649"/>
      <c r="DR22" s="649"/>
      <c r="DS22" s="649"/>
      <c r="DT22" s="649"/>
      <c r="DU22" s="649"/>
      <c r="DV22" s="649"/>
      <c r="DW22" s="649"/>
      <c r="DX22" s="649"/>
      <c r="DY22" s="649"/>
      <c r="DZ22" s="649"/>
      <c r="EA22" s="649"/>
      <c r="EB22" s="649"/>
      <c r="EC22" s="650"/>
    </row>
    <row r="23" spans="2:133" ht="11.25" customHeight="1">
      <c r="B23" s="669" t="s">
        <v>283</v>
      </c>
      <c r="C23" s="670"/>
      <c r="D23" s="670"/>
      <c r="E23" s="670"/>
      <c r="F23" s="670"/>
      <c r="G23" s="670"/>
      <c r="H23" s="670"/>
      <c r="I23" s="670"/>
      <c r="J23" s="670"/>
      <c r="K23" s="670"/>
      <c r="L23" s="670"/>
      <c r="M23" s="670"/>
      <c r="N23" s="670"/>
      <c r="O23" s="670"/>
      <c r="P23" s="670"/>
      <c r="Q23" s="671"/>
      <c r="R23" s="663">
        <v>3880267</v>
      </c>
      <c r="S23" s="664"/>
      <c r="T23" s="664"/>
      <c r="U23" s="664"/>
      <c r="V23" s="664"/>
      <c r="W23" s="664"/>
      <c r="X23" s="664"/>
      <c r="Y23" s="665"/>
      <c r="Z23" s="666">
        <v>46.2</v>
      </c>
      <c r="AA23" s="666"/>
      <c r="AB23" s="666"/>
      <c r="AC23" s="666"/>
      <c r="AD23" s="667">
        <v>3590241</v>
      </c>
      <c r="AE23" s="667"/>
      <c r="AF23" s="667"/>
      <c r="AG23" s="667"/>
      <c r="AH23" s="667"/>
      <c r="AI23" s="667"/>
      <c r="AJ23" s="667"/>
      <c r="AK23" s="667"/>
      <c r="AL23" s="672">
        <v>80.400000000000006</v>
      </c>
      <c r="AM23" s="673"/>
      <c r="AN23" s="673"/>
      <c r="AO23" s="674"/>
      <c r="AP23" s="688" t="s">
        <v>284</v>
      </c>
      <c r="AQ23" s="689"/>
      <c r="AR23" s="689"/>
      <c r="AS23" s="689"/>
      <c r="AT23" s="689"/>
      <c r="AU23" s="689"/>
      <c r="AV23" s="689"/>
      <c r="AW23" s="689"/>
      <c r="AX23" s="689"/>
      <c r="AY23" s="689"/>
      <c r="AZ23" s="689"/>
      <c r="BA23" s="689"/>
      <c r="BB23" s="689"/>
      <c r="BC23" s="689"/>
      <c r="BD23" s="689"/>
      <c r="BE23" s="689"/>
      <c r="BF23" s="690"/>
      <c r="BG23" s="663" t="s">
        <v>129</v>
      </c>
      <c r="BH23" s="664"/>
      <c r="BI23" s="664"/>
      <c r="BJ23" s="664"/>
      <c r="BK23" s="664"/>
      <c r="BL23" s="664"/>
      <c r="BM23" s="664"/>
      <c r="BN23" s="665"/>
      <c r="BO23" s="666" t="s">
        <v>129</v>
      </c>
      <c r="BP23" s="666"/>
      <c r="BQ23" s="666"/>
      <c r="BR23" s="666"/>
      <c r="BS23" s="667" t="s">
        <v>129</v>
      </c>
      <c r="BT23" s="667"/>
      <c r="BU23" s="667"/>
      <c r="BV23" s="667"/>
      <c r="BW23" s="667"/>
      <c r="BX23" s="667"/>
      <c r="BY23" s="667"/>
      <c r="BZ23" s="667"/>
      <c r="CA23" s="667"/>
      <c r="CB23" s="668"/>
      <c r="CD23" s="648" t="s">
        <v>224</v>
      </c>
      <c r="CE23" s="649"/>
      <c r="CF23" s="649"/>
      <c r="CG23" s="649"/>
      <c r="CH23" s="649"/>
      <c r="CI23" s="649"/>
      <c r="CJ23" s="649"/>
      <c r="CK23" s="649"/>
      <c r="CL23" s="649"/>
      <c r="CM23" s="649"/>
      <c r="CN23" s="649"/>
      <c r="CO23" s="649"/>
      <c r="CP23" s="649"/>
      <c r="CQ23" s="650"/>
      <c r="CR23" s="648" t="s">
        <v>285</v>
      </c>
      <c r="CS23" s="649"/>
      <c r="CT23" s="649"/>
      <c r="CU23" s="649"/>
      <c r="CV23" s="649"/>
      <c r="CW23" s="649"/>
      <c r="CX23" s="649"/>
      <c r="CY23" s="650"/>
      <c r="CZ23" s="648" t="s">
        <v>286</v>
      </c>
      <c r="DA23" s="649"/>
      <c r="DB23" s="649"/>
      <c r="DC23" s="650"/>
      <c r="DD23" s="648" t="s">
        <v>287</v>
      </c>
      <c r="DE23" s="649"/>
      <c r="DF23" s="649"/>
      <c r="DG23" s="649"/>
      <c r="DH23" s="649"/>
      <c r="DI23" s="649"/>
      <c r="DJ23" s="649"/>
      <c r="DK23" s="650"/>
      <c r="DL23" s="698" t="s">
        <v>288</v>
      </c>
      <c r="DM23" s="699"/>
      <c r="DN23" s="699"/>
      <c r="DO23" s="699"/>
      <c r="DP23" s="699"/>
      <c r="DQ23" s="699"/>
      <c r="DR23" s="699"/>
      <c r="DS23" s="699"/>
      <c r="DT23" s="699"/>
      <c r="DU23" s="699"/>
      <c r="DV23" s="700"/>
      <c r="DW23" s="648" t="s">
        <v>289</v>
      </c>
      <c r="DX23" s="649"/>
      <c r="DY23" s="649"/>
      <c r="DZ23" s="649"/>
      <c r="EA23" s="649"/>
      <c r="EB23" s="649"/>
      <c r="EC23" s="650"/>
    </row>
    <row r="24" spans="2:133" ht="11.25" customHeight="1">
      <c r="B24" s="669" t="s">
        <v>290</v>
      </c>
      <c r="C24" s="670"/>
      <c r="D24" s="670"/>
      <c r="E24" s="670"/>
      <c r="F24" s="670"/>
      <c r="G24" s="670"/>
      <c r="H24" s="670"/>
      <c r="I24" s="670"/>
      <c r="J24" s="670"/>
      <c r="K24" s="670"/>
      <c r="L24" s="670"/>
      <c r="M24" s="670"/>
      <c r="N24" s="670"/>
      <c r="O24" s="670"/>
      <c r="P24" s="670"/>
      <c r="Q24" s="671"/>
      <c r="R24" s="663">
        <v>3590241</v>
      </c>
      <c r="S24" s="664"/>
      <c r="T24" s="664"/>
      <c r="U24" s="664"/>
      <c r="V24" s="664"/>
      <c r="W24" s="664"/>
      <c r="X24" s="664"/>
      <c r="Y24" s="665"/>
      <c r="Z24" s="666">
        <v>42.8</v>
      </c>
      <c r="AA24" s="666"/>
      <c r="AB24" s="666"/>
      <c r="AC24" s="666"/>
      <c r="AD24" s="667">
        <v>3590241</v>
      </c>
      <c r="AE24" s="667"/>
      <c r="AF24" s="667"/>
      <c r="AG24" s="667"/>
      <c r="AH24" s="667"/>
      <c r="AI24" s="667"/>
      <c r="AJ24" s="667"/>
      <c r="AK24" s="667"/>
      <c r="AL24" s="672">
        <v>80.400000000000006</v>
      </c>
      <c r="AM24" s="673"/>
      <c r="AN24" s="673"/>
      <c r="AO24" s="674"/>
      <c r="AP24" s="688" t="s">
        <v>291</v>
      </c>
      <c r="AQ24" s="689"/>
      <c r="AR24" s="689"/>
      <c r="AS24" s="689"/>
      <c r="AT24" s="689"/>
      <c r="AU24" s="689"/>
      <c r="AV24" s="689"/>
      <c r="AW24" s="689"/>
      <c r="AX24" s="689"/>
      <c r="AY24" s="689"/>
      <c r="AZ24" s="689"/>
      <c r="BA24" s="689"/>
      <c r="BB24" s="689"/>
      <c r="BC24" s="689"/>
      <c r="BD24" s="689"/>
      <c r="BE24" s="689"/>
      <c r="BF24" s="690"/>
      <c r="BG24" s="663" t="s">
        <v>129</v>
      </c>
      <c r="BH24" s="664"/>
      <c r="BI24" s="664"/>
      <c r="BJ24" s="664"/>
      <c r="BK24" s="664"/>
      <c r="BL24" s="664"/>
      <c r="BM24" s="664"/>
      <c r="BN24" s="665"/>
      <c r="BO24" s="666" t="s">
        <v>129</v>
      </c>
      <c r="BP24" s="666"/>
      <c r="BQ24" s="666"/>
      <c r="BR24" s="666"/>
      <c r="BS24" s="667" t="s">
        <v>129</v>
      </c>
      <c r="BT24" s="667"/>
      <c r="BU24" s="667"/>
      <c r="BV24" s="667"/>
      <c r="BW24" s="667"/>
      <c r="BX24" s="667"/>
      <c r="BY24" s="667"/>
      <c r="BZ24" s="667"/>
      <c r="CA24" s="667"/>
      <c r="CB24" s="668"/>
      <c r="CD24" s="675" t="s">
        <v>292</v>
      </c>
      <c r="CE24" s="676"/>
      <c r="CF24" s="676"/>
      <c r="CG24" s="676"/>
      <c r="CH24" s="676"/>
      <c r="CI24" s="676"/>
      <c r="CJ24" s="676"/>
      <c r="CK24" s="676"/>
      <c r="CL24" s="676"/>
      <c r="CM24" s="676"/>
      <c r="CN24" s="676"/>
      <c r="CO24" s="676"/>
      <c r="CP24" s="676"/>
      <c r="CQ24" s="677"/>
      <c r="CR24" s="655">
        <v>3285714</v>
      </c>
      <c r="CS24" s="656"/>
      <c r="CT24" s="656"/>
      <c r="CU24" s="656"/>
      <c r="CV24" s="656"/>
      <c r="CW24" s="656"/>
      <c r="CX24" s="656"/>
      <c r="CY24" s="657"/>
      <c r="CZ24" s="660">
        <v>40.6</v>
      </c>
      <c r="DA24" s="661"/>
      <c r="DB24" s="661"/>
      <c r="DC24" s="678"/>
      <c r="DD24" s="691">
        <v>2422257</v>
      </c>
      <c r="DE24" s="656"/>
      <c r="DF24" s="656"/>
      <c r="DG24" s="656"/>
      <c r="DH24" s="656"/>
      <c r="DI24" s="656"/>
      <c r="DJ24" s="656"/>
      <c r="DK24" s="657"/>
      <c r="DL24" s="691">
        <v>2330955</v>
      </c>
      <c r="DM24" s="656"/>
      <c r="DN24" s="656"/>
      <c r="DO24" s="656"/>
      <c r="DP24" s="656"/>
      <c r="DQ24" s="656"/>
      <c r="DR24" s="656"/>
      <c r="DS24" s="656"/>
      <c r="DT24" s="656"/>
      <c r="DU24" s="656"/>
      <c r="DV24" s="657"/>
      <c r="DW24" s="660">
        <v>50.6</v>
      </c>
      <c r="DX24" s="661"/>
      <c r="DY24" s="661"/>
      <c r="DZ24" s="661"/>
      <c r="EA24" s="661"/>
      <c r="EB24" s="661"/>
      <c r="EC24" s="662"/>
    </row>
    <row r="25" spans="2:133" ht="11.25" customHeight="1">
      <c r="B25" s="669" t="s">
        <v>293</v>
      </c>
      <c r="C25" s="670"/>
      <c r="D25" s="670"/>
      <c r="E25" s="670"/>
      <c r="F25" s="670"/>
      <c r="G25" s="670"/>
      <c r="H25" s="670"/>
      <c r="I25" s="670"/>
      <c r="J25" s="670"/>
      <c r="K25" s="670"/>
      <c r="L25" s="670"/>
      <c r="M25" s="670"/>
      <c r="N25" s="670"/>
      <c r="O25" s="670"/>
      <c r="P25" s="670"/>
      <c r="Q25" s="671"/>
      <c r="R25" s="663">
        <v>290026</v>
      </c>
      <c r="S25" s="664"/>
      <c r="T25" s="664"/>
      <c r="U25" s="664"/>
      <c r="V25" s="664"/>
      <c r="W25" s="664"/>
      <c r="X25" s="664"/>
      <c r="Y25" s="665"/>
      <c r="Z25" s="666">
        <v>3.5</v>
      </c>
      <c r="AA25" s="666"/>
      <c r="AB25" s="666"/>
      <c r="AC25" s="666"/>
      <c r="AD25" s="667" t="s">
        <v>129</v>
      </c>
      <c r="AE25" s="667"/>
      <c r="AF25" s="667"/>
      <c r="AG25" s="667"/>
      <c r="AH25" s="667"/>
      <c r="AI25" s="667"/>
      <c r="AJ25" s="667"/>
      <c r="AK25" s="667"/>
      <c r="AL25" s="672" t="s">
        <v>129</v>
      </c>
      <c r="AM25" s="673"/>
      <c r="AN25" s="673"/>
      <c r="AO25" s="674"/>
      <c r="AP25" s="688" t="s">
        <v>294</v>
      </c>
      <c r="AQ25" s="689"/>
      <c r="AR25" s="689"/>
      <c r="AS25" s="689"/>
      <c r="AT25" s="689"/>
      <c r="AU25" s="689"/>
      <c r="AV25" s="689"/>
      <c r="AW25" s="689"/>
      <c r="AX25" s="689"/>
      <c r="AY25" s="689"/>
      <c r="AZ25" s="689"/>
      <c r="BA25" s="689"/>
      <c r="BB25" s="689"/>
      <c r="BC25" s="689"/>
      <c r="BD25" s="689"/>
      <c r="BE25" s="689"/>
      <c r="BF25" s="690"/>
      <c r="BG25" s="663" t="s">
        <v>129</v>
      </c>
      <c r="BH25" s="664"/>
      <c r="BI25" s="664"/>
      <c r="BJ25" s="664"/>
      <c r="BK25" s="664"/>
      <c r="BL25" s="664"/>
      <c r="BM25" s="664"/>
      <c r="BN25" s="665"/>
      <c r="BO25" s="666" t="s">
        <v>129</v>
      </c>
      <c r="BP25" s="666"/>
      <c r="BQ25" s="666"/>
      <c r="BR25" s="666"/>
      <c r="BS25" s="667" t="s">
        <v>129</v>
      </c>
      <c r="BT25" s="667"/>
      <c r="BU25" s="667"/>
      <c r="BV25" s="667"/>
      <c r="BW25" s="667"/>
      <c r="BX25" s="667"/>
      <c r="BY25" s="667"/>
      <c r="BZ25" s="667"/>
      <c r="CA25" s="667"/>
      <c r="CB25" s="668"/>
      <c r="CD25" s="680" t="s">
        <v>295</v>
      </c>
      <c r="CE25" s="681"/>
      <c r="CF25" s="681"/>
      <c r="CG25" s="681"/>
      <c r="CH25" s="681"/>
      <c r="CI25" s="681"/>
      <c r="CJ25" s="681"/>
      <c r="CK25" s="681"/>
      <c r="CL25" s="681"/>
      <c r="CM25" s="681"/>
      <c r="CN25" s="681"/>
      <c r="CO25" s="681"/>
      <c r="CP25" s="681"/>
      <c r="CQ25" s="682"/>
      <c r="CR25" s="663">
        <v>1136113</v>
      </c>
      <c r="CS25" s="704"/>
      <c r="CT25" s="704"/>
      <c r="CU25" s="704"/>
      <c r="CV25" s="704"/>
      <c r="CW25" s="704"/>
      <c r="CX25" s="704"/>
      <c r="CY25" s="705"/>
      <c r="CZ25" s="672">
        <v>14</v>
      </c>
      <c r="DA25" s="706"/>
      <c r="DB25" s="706"/>
      <c r="DC25" s="708"/>
      <c r="DD25" s="679">
        <v>1025328</v>
      </c>
      <c r="DE25" s="704"/>
      <c r="DF25" s="704"/>
      <c r="DG25" s="704"/>
      <c r="DH25" s="704"/>
      <c r="DI25" s="704"/>
      <c r="DJ25" s="704"/>
      <c r="DK25" s="705"/>
      <c r="DL25" s="679">
        <v>937678</v>
      </c>
      <c r="DM25" s="704"/>
      <c r="DN25" s="704"/>
      <c r="DO25" s="704"/>
      <c r="DP25" s="704"/>
      <c r="DQ25" s="704"/>
      <c r="DR25" s="704"/>
      <c r="DS25" s="704"/>
      <c r="DT25" s="704"/>
      <c r="DU25" s="704"/>
      <c r="DV25" s="705"/>
      <c r="DW25" s="672">
        <v>20.3</v>
      </c>
      <c r="DX25" s="706"/>
      <c r="DY25" s="706"/>
      <c r="DZ25" s="706"/>
      <c r="EA25" s="706"/>
      <c r="EB25" s="706"/>
      <c r="EC25" s="707"/>
    </row>
    <row r="26" spans="2:133" ht="11.25" customHeight="1">
      <c r="B26" s="669" t="s">
        <v>296</v>
      </c>
      <c r="C26" s="670"/>
      <c r="D26" s="670"/>
      <c r="E26" s="670"/>
      <c r="F26" s="670"/>
      <c r="G26" s="670"/>
      <c r="H26" s="670"/>
      <c r="I26" s="670"/>
      <c r="J26" s="670"/>
      <c r="K26" s="670"/>
      <c r="L26" s="670"/>
      <c r="M26" s="670"/>
      <c r="N26" s="670"/>
      <c r="O26" s="670"/>
      <c r="P26" s="670"/>
      <c r="Q26" s="671"/>
      <c r="R26" s="663" t="s">
        <v>129</v>
      </c>
      <c r="S26" s="664"/>
      <c r="T26" s="664"/>
      <c r="U26" s="664"/>
      <c r="V26" s="664"/>
      <c r="W26" s="664"/>
      <c r="X26" s="664"/>
      <c r="Y26" s="665"/>
      <c r="Z26" s="666" t="s">
        <v>129</v>
      </c>
      <c r="AA26" s="666"/>
      <c r="AB26" s="666"/>
      <c r="AC26" s="666"/>
      <c r="AD26" s="667" t="s">
        <v>129</v>
      </c>
      <c r="AE26" s="667"/>
      <c r="AF26" s="667"/>
      <c r="AG26" s="667"/>
      <c r="AH26" s="667"/>
      <c r="AI26" s="667"/>
      <c r="AJ26" s="667"/>
      <c r="AK26" s="667"/>
      <c r="AL26" s="672" t="s">
        <v>129</v>
      </c>
      <c r="AM26" s="673"/>
      <c r="AN26" s="673"/>
      <c r="AO26" s="674"/>
      <c r="AP26" s="688" t="s">
        <v>297</v>
      </c>
      <c r="AQ26" s="709"/>
      <c r="AR26" s="709"/>
      <c r="AS26" s="709"/>
      <c r="AT26" s="709"/>
      <c r="AU26" s="709"/>
      <c r="AV26" s="709"/>
      <c r="AW26" s="709"/>
      <c r="AX26" s="709"/>
      <c r="AY26" s="709"/>
      <c r="AZ26" s="709"/>
      <c r="BA26" s="709"/>
      <c r="BB26" s="709"/>
      <c r="BC26" s="709"/>
      <c r="BD26" s="709"/>
      <c r="BE26" s="709"/>
      <c r="BF26" s="690"/>
      <c r="BG26" s="663" t="s">
        <v>129</v>
      </c>
      <c r="BH26" s="664"/>
      <c r="BI26" s="664"/>
      <c r="BJ26" s="664"/>
      <c r="BK26" s="664"/>
      <c r="BL26" s="664"/>
      <c r="BM26" s="664"/>
      <c r="BN26" s="665"/>
      <c r="BO26" s="666" t="s">
        <v>129</v>
      </c>
      <c r="BP26" s="666"/>
      <c r="BQ26" s="666"/>
      <c r="BR26" s="666"/>
      <c r="BS26" s="667" t="s">
        <v>129</v>
      </c>
      <c r="BT26" s="667"/>
      <c r="BU26" s="667"/>
      <c r="BV26" s="667"/>
      <c r="BW26" s="667"/>
      <c r="BX26" s="667"/>
      <c r="BY26" s="667"/>
      <c r="BZ26" s="667"/>
      <c r="CA26" s="667"/>
      <c r="CB26" s="668"/>
      <c r="CD26" s="680" t="s">
        <v>298</v>
      </c>
      <c r="CE26" s="681"/>
      <c r="CF26" s="681"/>
      <c r="CG26" s="681"/>
      <c r="CH26" s="681"/>
      <c r="CI26" s="681"/>
      <c r="CJ26" s="681"/>
      <c r="CK26" s="681"/>
      <c r="CL26" s="681"/>
      <c r="CM26" s="681"/>
      <c r="CN26" s="681"/>
      <c r="CO26" s="681"/>
      <c r="CP26" s="681"/>
      <c r="CQ26" s="682"/>
      <c r="CR26" s="663">
        <v>605586</v>
      </c>
      <c r="CS26" s="664"/>
      <c r="CT26" s="664"/>
      <c r="CU26" s="664"/>
      <c r="CV26" s="664"/>
      <c r="CW26" s="664"/>
      <c r="CX26" s="664"/>
      <c r="CY26" s="665"/>
      <c r="CZ26" s="672">
        <v>7.5</v>
      </c>
      <c r="DA26" s="706"/>
      <c r="DB26" s="706"/>
      <c r="DC26" s="708"/>
      <c r="DD26" s="679">
        <v>544736</v>
      </c>
      <c r="DE26" s="664"/>
      <c r="DF26" s="664"/>
      <c r="DG26" s="664"/>
      <c r="DH26" s="664"/>
      <c r="DI26" s="664"/>
      <c r="DJ26" s="664"/>
      <c r="DK26" s="665"/>
      <c r="DL26" s="679" t="s">
        <v>129</v>
      </c>
      <c r="DM26" s="664"/>
      <c r="DN26" s="664"/>
      <c r="DO26" s="664"/>
      <c r="DP26" s="664"/>
      <c r="DQ26" s="664"/>
      <c r="DR26" s="664"/>
      <c r="DS26" s="664"/>
      <c r="DT26" s="664"/>
      <c r="DU26" s="664"/>
      <c r="DV26" s="665"/>
      <c r="DW26" s="672" t="s">
        <v>129</v>
      </c>
      <c r="DX26" s="706"/>
      <c r="DY26" s="706"/>
      <c r="DZ26" s="706"/>
      <c r="EA26" s="706"/>
      <c r="EB26" s="706"/>
      <c r="EC26" s="707"/>
    </row>
    <row r="27" spans="2:133" ht="11.25" customHeight="1">
      <c r="B27" s="669" t="s">
        <v>299</v>
      </c>
      <c r="C27" s="670"/>
      <c r="D27" s="670"/>
      <c r="E27" s="670"/>
      <c r="F27" s="670"/>
      <c r="G27" s="670"/>
      <c r="H27" s="670"/>
      <c r="I27" s="670"/>
      <c r="J27" s="670"/>
      <c r="K27" s="670"/>
      <c r="L27" s="670"/>
      <c r="M27" s="670"/>
      <c r="N27" s="670"/>
      <c r="O27" s="670"/>
      <c r="P27" s="670"/>
      <c r="Q27" s="671"/>
      <c r="R27" s="663">
        <v>4732558</v>
      </c>
      <c r="S27" s="664"/>
      <c r="T27" s="664"/>
      <c r="U27" s="664"/>
      <c r="V27" s="664"/>
      <c r="W27" s="664"/>
      <c r="X27" s="664"/>
      <c r="Y27" s="665"/>
      <c r="Z27" s="666">
        <v>56.4</v>
      </c>
      <c r="AA27" s="666"/>
      <c r="AB27" s="666"/>
      <c r="AC27" s="666"/>
      <c r="AD27" s="667">
        <v>4442532</v>
      </c>
      <c r="AE27" s="667"/>
      <c r="AF27" s="667"/>
      <c r="AG27" s="667"/>
      <c r="AH27" s="667"/>
      <c r="AI27" s="667"/>
      <c r="AJ27" s="667"/>
      <c r="AK27" s="667"/>
      <c r="AL27" s="672">
        <v>99.400001525878906</v>
      </c>
      <c r="AM27" s="673"/>
      <c r="AN27" s="673"/>
      <c r="AO27" s="674"/>
      <c r="AP27" s="669" t="s">
        <v>300</v>
      </c>
      <c r="AQ27" s="670"/>
      <c r="AR27" s="670"/>
      <c r="AS27" s="670"/>
      <c r="AT27" s="670"/>
      <c r="AU27" s="670"/>
      <c r="AV27" s="670"/>
      <c r="AW27" s="670"/>
      <c r="AX27" s="670"/>
      <c r="AY27" s="670"/>
      <c r="AZ27" s="670"/>
      <c r="BA27" s="670"/>
      <c r="BB27" s="670"/>
      <c r="BC27" s="670"/>
      <c r="BD27" s="670"/>
      <c r="BE27" s="670"/>
      <c r="BF27" s="671"/>
      <c r="BG27" s="663">
        <v>576332</v>
      </c>
      <c r="BH27" s="664"/>
      <c r="BI27" s="664"/>
      <c r="BJ27" s="664"/>
      <c r="BK27" s="664"/>
      <c r="BL27" s="664"/>
      <c r="BM27" s="664"/>
      <c r="BN27" s="665"/>
      <c r="BO27" s="666">
        <v>100</v>
      </c>
      <c r="BP27" s="666"/>
      <c r="BQ27" s="666"/>
      <c r="BR27" s="666"/>
      <c r="BS27" s="667" t="s">
        <v>129</v>
      </c>
      <c r="BT27" s="667"/>
      <c r="BU27" s="667"/>
      <c r="BV27" s="667"/>
      <c r="BW27" s="667"/>
      <c r="BX27" s="667"/>
      <c r="BY27" s="667"/>
      <c r="BZ27" s="667"/>
      <c r="CA27" s="667"/>
      <c r="CB27" s="668"/>
      <c r="CD27" s="680" t="s">
        <v>301</v>
      </c>
      <c r="CE27" s="681"/>
      <c r="CF27" s="681"/>
      <c r="CG27" s="681"/>
      <c r="CH27" s="681"/>
      <c r="CI27" s="681"/>
      <c r="CJ27" s="681"/>
      <c r="CK27" s="681"/>
      <c r="CL27" s="681"/>
      <c r="CM27" s="681"/>
      <c r="CN27" s="681"/>
      <c r="CO27" s="681"/>
      <c r="CP27" s="681"/>
      <c r="CQ27" s="682"/>
      <c r="CR27" s="663">
        <v>985892</v>
      </c>
      <c r="CS27" s="704"/>
      <c r="CT27" s="704"/>
      <c r="CU27" s="704"/>
      <c r="CV27" s="704"/>
      <c r="CW27" s="704"/>
      <c r="CX27" s="704"/>
      <c r="CY27" s="705"/>
      <c r="CZ27" s="672">
        <v>12.2</v>
      </c>
      <c r="DA27" s="706"/>
      <c r="DB27" s="706"/>
      <c r="DC27" s="708"/>
      <c r="DD27" s="679">
        <v>254188</v>
      </c>
      <c r="DE27" s="704"/>
      <c r="DF27" s="704"/>
      <c r="DG27" s="704"/>
      <c r="DH27" s="704"/>
      <c r="DI27" s="704"/>
      <c r="DJ27" s="704"/>
      <c r="DK27" s="705"/>
      <c r="DL27" s="679">
        <v>250536</v>
      </c>
      <c r="DM27" s="704"/>
      <c r="DN27" s="704"/>
      <c r="DO27" s="704"/>
      <c r="DP27" s="704"/>
      <c r="DQ27" s="704"/>
      <c r="DR27" s="704"/>
      <c r="DS27" s="704"/>
      <c r="DT27" s="704"/>
      <c r="DU27" s="704"/>
      <c r="DV27" s="705"/>
      <c r="DW27" s="672">
        <v>5.4</v>
      </c>
      <c r="DX27" s="706"/>
      <c r="DY27" s="706"/>
      <c r="DZ27" s="706"/>
      <c r="EA27" s="706"/>
      <c r="EB27" s="706"/>
      <c r="EC27" s="707"/>
    </row>
    <row r="28" spans="2:133" ht="11.25" customHeight="1">
      <c r="B28" s="669" t="s">
        <v>302</v>
      </c>
      <c r="C28" s="670"/>
      <c r="D28" s="670"/>
      <c r="E28" s="670"/>
      <c r="F28" s="670"/>
      <c r="G28" s="670"/>
      <c r="H28" s="670"/>
      <c r="I28" s="670"/>
      <c r="J28" s="670"/>
      <c r="K28" s="670"/>
      <c r="L28" s="670"/>
      <c r="M28" s="670"/>
      <c r="N28" s="670"/>
      <c r="O28" s="670"/>
      <c r="P28" s="670"/>
      <c r="Q28" s="671"/>
      <c r="R28" s="663">
        <v>1247</v>
      </c>
      <c r="S28" s="664"/>
      <c r="T28" s="664"/>
      <c r="U28" s="664"/>
      <c r="V28" s="664"/>
      <c r="W28" s="664"/>
      <c r="X28" s="664"/>
      <c r="Y28" s="665"/>
      <c r="Z28" s="666">
        <v>0</v>
      </c>
      <c r="AA28" s="666"/>
      <c r="AB28" s="666"/>
      <c r="AC28" s="666"/>
      <c r="AD28" s="667">
        <v>1247</v>
      </c>
      <c r="AE28" s="667"/>
      <c r="AF28" s="667"/>
      <c r="AG28" s="667"/>
      <c r="AH28" s="667"/>
      <c r="AI28" s="667"/>
      <c r="AJ28" s="667"/>
      <c r="AK28" s="667"/>
      <c r="AL28" s="672">
        <v>0</v>
      </c>
      <c r="AM28" s="673"/>
      <c r="AN28" s="673"/>
      <c r="AO28" s="674"/>
      <c r="AP28" s="669"/>
      <c r="AQ28" s="670"/>
      <c r="AR28" s="670"/>
      <c r="AS28" s="670"/>
      <c r="AT28" s="670"/>
      <c r="AU28" s="670"/>
      <c r="AV28" s="670"/>
      <c r="AW28" s="670"/>
      <c r="AX28" s="670"/>
      <c r="AY28" s="670"/>
      <c r="AZ28" s="670"/>
      <c r="BA28" s="670"/>
      <c r="BB28" s="670"/>
      <c r="BC28" s="670"/>
      <c r="BD28" s="670"/>
      <c r="BE28" s="670"/>
      <c r="BF28" s="671"/>
      <c r="BG28" s="663"/>
      <c r="BH28" s="664"/>
      <c r="BI28" s="664"/>
      <c r="BJ28" s="664"/>
      <c r="BK28" s="664"/>
      <c r="BL28" s="664"/>
      <c r="BM28" s="664"/>
      <c r="BN28" s="665"/>
      <c r="BO28" s="666"/>
      <c r="BP28" s="666"/>
      <c r="BQ28" s="666"/>
      <c r="BR28" s="666"/>
      <c r="BS28" s="679"/>
      <c r="BT28" s="664"/>
      <c r="BU28" s="664"/>
      <c r="BV28" s="664"/>
      <c r="BW28" s="664"/>
      <c r="BX28" s="664"/>
      <c r="BY28" s="664"/>
      <c r="BZ28" s="664"/>
      <c r="CA28" s="664"/>
      <c r="CB28" s="683"/>
      <c r="CD28" s="680" t="s">
        <v>303</v>
      </c>
      <c r="CE28" s="681"/>
      <c r="CF28" s="681"/>
      <c r="CG28" s="681"/>
      <c r="CH28" s="681"/>
      <c r="CI28" s="681"/>
      <c r="CJ28" s="681"/>
      <c r="CK28" s="681"/>
      <c r="CL28" s="681"/>
      <c r="CM28" s="681"/>
      <c r="CN28" s="681"/>
      <c r="CO28" s="681"/>
      <c r="CP28" s="681"/>
      <c r="CQ28" s="682"/>
      <c r="CR28" s="663">
        <v>1163709</v>
      </c>
      <c r="CS28" s="664"/>
      <c r="CT28" s="664"/>
      <c r="CU28" s="664"/>
      <c r="CV28" s="664"/>
      <c r="CW28" s="664"/>
      <c r="CX28" s="664"/>
      <c r="CY28" s="665"/>
      <c r="CZ28" s="672">
        <v>14.4</v>
      </c>
      <c r="DA28" s="706"/>
      <c r="DB28" s="706"/>
      <c r="DC28" s="708"/>
      <c r="DD28" s="679">
        <v>1142741</v>
      </c>
      <c r="DE28" s="664"/>
      <c r="DF28" s="664"/>
      <c r="DG28" s="664"/>
      <c r="DH28" s="664"/>
      <c r="DI28" s="664"/>
      <c r="DJ28" s="664"/>
      <c r="DK28" s="665"/>
      <c r="DL28" s="679">
        <v>1142741</v>
      </c>
      <c r="DM28" s="664"/>
      <c r="DN28" s="664"/>
      <c r="DO28" s="664"/>
      <c r="DP28" s="664"/>
      <c r="DQ28" s="664"/>
      <c r="DR28" s="664"/>
      <c r="DS28" s="664"/>
      <c r="DT28" s="664"/>
      <c r="DU28" s="664"/>
      <c r="DV28" s="665"/>
      <c r="DW28" s="672">
        <v>24.8</v>
      </c>
      <c r="DX28" s="706"/>
      <c r="DY28" s="706"/>
      <c r="DZ28" s="706"/>
      <c r="EA28" s="706"/>
      <c r="EB28" s="706"/>
      <c r="EC28" s="707"/>
    </row>
    <row r="29" spans="2:133" ht="11.25" customHeight="1">
      <c r="B29" s="669" t="s">
        <v>304</v>
      </c>
      <c r="C29" s="670"/>
      <c r="D29" s="670"/>
      <c r="E29" s="670"/>
      <c r="F29" s="670"/>
      <c r="G29" s="670"/>
      <c r="H29" s="670"/>
      <c r="I29" s="670"/>
      <c r="J29" s="670"/>
      <c r="K29" s="670"/>
      <c r="L29" s="670"/>
      <c r="M29" s="670"/>
      <c r="N29" s="670"/>
      <c r="O29" s="670"/>
      <c r="P29" s="670"/>
      <c r="Q29" s="671"/>
      <c r="R29" s="663">
        <v>33323</v>
      </c>
      <c r="S29" s="664"/>
      <c r="T29" s="664"/>
      <c r="U29" s="664"/>
      <c r="V29" s="664"/>
      <c r="W29" s="664"/>
      <c r="X29" s="664"/>
      <c r="Y29" s="665"/>
      <c r="Z29" s="666">
        <v>0.4</v>
      </c>
      <c r="AA29" s="666"/>
      <c r="AB29" s="666"/>
      <c r="AC29" s="666"/>
      <c r="AD29" s="667" t="s">
        <v>129</v>
      </c>
      <c r="AE29" s="667"/>
      <c r="AF29" s="667"/>
      <c r="AG29" s="667"/>
      <c r="AH29" s="667"/>
      <c r="AI29" s="667"/>
      <c r="AJ29" s="667"/>
      <c r="AK29" s="667"/>
      <c r="AL29" s="672" t="s">
        <v>129</v>
      </c>
      <c r="AM29" s="673"/>
      <c r="AN29" s="673"/>
      <c r="AO29" s="674"/>
      <c r="AP29" s="710"/>
      <c r="AQ29" s="711"/>
      <c r="AR29" s="711"/>
      <c r="AS29" s="711"/>
      <c r="AT29" s="711"/>
      <c r="AU29" s="711"/>
      <c r="AV29" s="711"/>
      <c r="AW29" s="711"/>
      <c r="AX29" s="711"/>
      <c r="AY29" s="711"/>
      <c r="AZ29" s="711"/>
      <c r="BA29" s="711"/>
      <c r="BB29" s="711"/>
      <c r="BC29" s="711"/>
      <c r="BD29" s="711"/>
      <c r="BE29" s="711"/>
      <c r="BF29" s="712"/>
      <c r="BG29" s="663"/>
      <c r="BH29" s="664"/>
      <c r="BI29" s="664"/>
      <c r="BJ29" s="664"/>
      <c r="BK29" s="664"/>
      <c r="BL29" s="664"/>
      <c r="BM29" s="664"/>
      <c r="BN29" s="665"/>
      <c r="BO29" s="666"/>
      <c r="BP29" s="666"/>
      <c r="BQ29" s="666"/>
      <c r="BR29" s="666"/>
      <c r="BS29" s="667"/>
      <c r="BT29" s="667"/>
      <c r="BU29" s="667"/>
      <c r="BV29" s="667"/>
      <c r="BW29" s="667"/>
      <c r="BX29" s="667"/>
      <c r="BY29" s="667"/>
      <c r="BZ29" s="667"/>
      <c r="CA29" s="667"/>
      <c r="CB29" s="668"/>
      <c r="CD29" s="713" t="s">
        <v>305</v>
      </c>
      <c r="CE29" s="714"/>
      <c r="CF29" s="680" t="s">
        <v>70</v>
      </c>
      <c r="CG29" s="681"/>
      <c r="CH29" s="681"/>
      <c r="CI29" s="681"/>
      <c r="CJ29" s="681"/>
      <c r="CK29" s="681"/>
      <c r="CL29" s="681"/>
      <c r="CM29" s="681"/>
      <c r="CN29" s="681"/>
      <c r="CO29" s="681"/>
      <c r="CP29" s="681"/>
      <c r="CQ29" s="682"/>
      <c r="CR29" s="663">
        <v>1163659</v>
      </c>
      <c r="CS29" s="704"/>
      <c r="CT29" s="704"/>
      <c r="CU29" s="704"/>
      <c r="CV29" s="704"/>
      <c r="CW29" s="704"/>
      <c r="CX29" s="704"/>
      <c r="CY29" s="705"/>
      <c r="CZ29" s="672">
        <v>14.4</v>
      </c>
      <c r="DA29" s="706"/>
      <c r="DB29" s="706"/>
      <c r="DC29" s="708"/>
      <c r="DD29" s="679">
        <v>1142691</v>
      </c>
      <c r="DE29" s="704"/>
      <c r="DF29" s="704"/>
      <c r="DG29" s="704"/>
      <c r="DH29" s="704"/>
      <c r="DI29" s="704"/>
      <c r="DJ29" s="704"/>
      <c r="DK29" s="705"/>
      <c r="DL29" s="679">
        <v>1142691</v>
      </c>
      <c r="DM29" s="704"/>
      <c r="DN29" s="704"/>
      <c r="DO29" s="704"/>
      <c r="DP29" s="704"/>
      <c r="DQ29" s="704"/>
      <c r="DR29" s="704"/>
      <c r="DS29" s="704"/>
      <c r="DT29" s="704"/>
      <c r="DU29" s="704"/>
      <c r="DV29" s="705"/>
      <c r="DW29" s="672">
        <v>24.8</v>
      </c>
      <c r="DX29" s="706"/>
      <c r="DY29" s="706"/>
      <c r="DZ29" s="706"/>
      <c r="EA29" s="706"/>
      <c r="EB29" s="706"/>
      <c r="EC29" s="707"/>
    </row>
    <row r="30" spans="2:133" ht="11.25" customHeight="1">
      <c r="B30" s="669" t="s">
        <v>306</v>
      </c>
      <c r="C30" s="670"/>
      <c r="D30" s="670"/>
      <c r="E30" s="670"/>
      <c r="F30" s="670"/>
      <c r="G30" s="670"/>
      <c r="H30" s="670"/>
      <c r="I30" s="670"/>
      <c r="J30" s="670"/>
      <c r="K30" s="670"/>
      <c r="L30" s="670"/>
      <c r="M30" s="670"/>
      <c r="N30" s="670"/>
      <c r="O30" s="670"/>
      <c r="P30" s="670"/>
      <c r="Q30" s="671"/>
      <c r="R30" s="663">
        <v>118031</v>
      </c>
      <c r="S30" s="664"/>
      <c r="T30" s="664"/>
      <c r="U30" s="664"/>
      <c r="V30" s="664"/>
      <c r="W30" s="664"/>
      <c r="X30" s="664"/>
      <c r="Y30" s="665"/>
      <c r="Z30" s="666">
        <v>1.4</v>
      </c>
      <c r="AA30" s="666"/>
      <c r="AB30" s="666"/>
      <c r="AC30" s="666"/>
      <c r="AD30" s="667">
        <v>10584</v>
      </c>
      <c r="AE30" s="667"/>
      <c r="AF30" s="667"/>
      <c r="AG30" s="667"/>
      <c r="AH30" s="667"/>
      <c r="AI30" s="667"/>
      <c r="AJ30" s="667"/>
      <c r="AK30" s="667"/>
      <c r="AL30" s="672">
        <v>0.2</v>
      </c>
      <c r="AM30" s="673"/>
      <c r="AN30" s="673"/>
      <c r="AO30" s="674"/>
      <c r="AP30" s="645" t="s">
        <v>224</v>
      </c>
      <c r="AQ30" s="646"/>
      <c r="AR30" s="646"/>
      <c r="AS30" s="646"/>
      <c r="AT30" s="646"/>
      <c r="AU30" s="646"/>
      <c r="AV30" s="646"/>
      <c r="AW30" s="646"/>
      <c r="AX30" s="646"/>
      <c r="AY30" s="646"/>
      <c r="AZ30" s="646"/>
      <c r="BA30" s="646"/>
      <c r="BB30" s="646"/>
      <c r="BC30" s="646"/>
      <c r="BD30" s="646"/>
      <c r="BE30" s="646"/>
      <c r="BF30" s="647"/>
      <c r="BG30" s="645" t="s">
        <v>307</v>
      </c>
      <c r="BH30" s="719"/>
      <c r="BI30" s="719"/>
      <c r="BJ30" s="719"/>
      <c r="BK30" s="719"/>
      <c r="BL30" s="719"/>
      <c r="BM30" s="719"/>
      <c r="BN30" s="719"/>
      <c r="BO30" s="719"/>
      <c r="BP30" s="719"/>
      <c r="BQ30" s="720"/>
      <c r="BR30" s="645" t="s">
        <v>308</v>
      </c>
      <c r="BS30" s="719"/>
      <c r="BT30" s="719"/>
      <c r="BU30" s="719"/>
      <c r="BV30" s="719"/>
      <c r="BW30" s="719"/>
      <c r="BX30" s="719"/>
      <c r="BY30" s="719"/>
      <c r="BZ30" s="719"/>
      <c r="CA30" s="719"/>
      <c r="CB30" s="720"/>
      <c r="CD30" s="715"/>
      <c r="CE30" s="716"/>
      <c r="CF30" s="680" t="s">
        <v>309</v>
      </c>
      <c r="CG30" s="681"/>
      <c r="CH30" s="681"/>
      <c r="CI30" s="681"/>
      <c r="CJ30" s="681"/>
      <c r="CK30" s="681"/>
      <c r="CL30" s="681"/>
      <c r="CM30" s="681"/>
      <c r="CN30" s="681"/>
      <c r="CO30" s="681"/>
      <c r="CP30" s="681"/>
      <c r="CQ30" s="682"/>
      <c r="CR30" s="663">
        <v>1121917</v>
      </c>
      <c r="CS30" s="664"/>
      <c r="CT30" s="664"/>
      <c r="CU30" s="664"/>
      <c r="CV30" s="664"/>
      <c r="CW30" s="664"/>
      <c r="CX30" s="664"/>
      <c r="CY30" s="665"/>
      <c r="CZ30" s="672">
        <v>13.9</v>
      </c>
      <c r="DA30" s="706"/>
      <c r="DB30" s="706"/>
      <c r="DC30" s="708"/>
      <c r="DD30" s="679">
        <v>1104234</v>
      </c>
      <c r="DE30" s="664"/>
      <c r="DF30" s="664"/>
      <c r="DG30" s="664"/>
      <c r="DH30" s="664"/>
      <c r="DI30" s="664"/>
      <c r="DJ30" s="664"/>
      <c r="DK30" s="665"/>
      <c r="DL30" s="679">
        <v>1104234</v>
      </c>
      <c r="DM30" s="664"/>
      <c r="DN30" s="664"/>
      <c r="DO30" s="664"/>
      <c r="DP30" s="664"/>
      <c r="DQ30" s="664"/>
      <c r="DR30" s="664"/>
      <c r="DS30" s="664"/>
      <c r="DT30" s="664"/>
      <c r="DU30" s="664"/>
      <c r="DV30" s="665"/>
      <c r="DW30" s="672">
        <v>24</v>
      </c>
      <c r="DX30" s="706"/>
      <c r="DY30" s="706"/>
      <c r="DZ30" s="706"/>
      <c r="EA30" s="706"/>
      <c r="EB30" s="706"/>
      <c r="EC30" s="707"/>
    </row>
    <row r="31" spans="2:133" ht="11.25" customHeight="1">
      <c r="B31" s="669" t="s">
        <v>310</v>
      </c>
      <c r="C31" s="670"/>
      <c r="D31" s="670"/>
      <c r="E31" s="670"/>
      <c r="F31" s="670"/>
      <c r="G31" s="670"/>
      <c r="H31" s="670"/>
      <c r="I31" s="670"/>
      <c r="J31" s="670"/>
      <c r="K31" s="670"/>
      <c r="L31" s="670"/>
      <c r="M31" s="670"/>
      <c r="N31" s="670"/>
      <c r="O31" s="670"/>
      <c r="P31" s="670"/>
      <c r="Q31" s="671"/>
      <c r="R31" s="663">
        <v>5868</v>
      </c>
      <c r="S31" s="664"/>
      <c r="T31" s="664"/>
      <c r="U31" s="664"/>
      <c r="V31" s="664"/>
      <c r="W31" s="664"/>
      <c r="X31" s="664"/>
      <c r="Y31" s="665"/>
      <c r="Z31" s="666">
        <v>0.1</v>
      </c>
      <c r="AA31" s="666"/>
      <c r="AB31" s="666"/>
      <c r="AC31" s="666"/>
      <c r="AD31" s="667" t="s">
        <v>129</v>
      </c>
      <c r="AE31" s="667"/>
      <c r="AF31" s="667"/>
      <c r="AG31" s="667"/>
      <c r="AH31" s="667"/>
      <c r="AI31" s="667"/>
      <c r="AJ31" s="667"/>
      <c r="AK31" s="667"/>
      <c r="AL31" s="672" t="s">
        <v>129</v>
      </c>
      <c r="AM31" s="673"/>
      <c r="AN31" s="673"/>
      <c r="AO31" s="674"/>
      <c r="AP31" s="721" t="s">
        <v>311</v>
      </c>
      <c r="AQ31" s="722"/>
      <c r="AR31" s="722"/>
      <c r="AS31" s="722"/>
      <c r="AT31" s="727" t="s">
        <v>312</v>
      </c>
      <c r="AU31" s="360"/>
      <c r="AV31" s="360"/>
      <c r="AW31" s="360"/>
      <c r="AX31" s="652" t="s">
        <v>190</v>
      </c>
      <c r="AY31" s="653"/>
      <c r="AZ31" s="653"/>
      <c r="BA31" s="653"/>
      <c r="BB31" s="653"/>
      <c r="BC31" s="653"/>
      <c r="BD31" s="653"/>
      <c r="BE31" s="653"/>
      <c r="BF31" s="654"/>
      <c r="BG31" s="736">
        <v>99</v>
      </c>
      <c r="BH31" s="737"/>
      <c r="BI31" s="737"/>
      <c r="BJ31" s="737"/>
      <c r="BK31" s="737"/>
      <c r="BL31" s="737"/>
      <c r="BM31" s="661">
        <v>94.8</v>
      </c>
      <c r="BN31" s="737"/>
      <c r="BO31" s="737"/>
      <c r="BP31" s="737"/>
      <c r="BQ31" s="738"/>
      <c r="BR31" s="736">
        <v>98.8</v>
      </c>
      <c r="BS31" s="737"/>
      <c r="BT31" s="737"/>
      <c r="BU31" s="737"/>
      <c r="BV31" s="737"/>
      <c r="BW31" s="737"/>
      <c r="BX31" s="661">
        <v>94.5</v>
      </c>
      <c r="BY31" s="737"/>
      <c r="BZ31" s="737"/>
      <c r="CA31" s="737"/>
      <c r="CB31" s="738"/>
      <c r="CD31" s="715"/>
      <c r="CE31" s="716"/>
      <c r="CF31" s="680" t="s">
        <v>313</v>
      </c>
      <c r="CG31" s="681"/>
      <c r="CH31" s="681"/>
      <c r="CI31" s="681"/>
      <c r="CJ31" s="681"/>
      <c r="CK31" s="681"/>
      <c r="CL31" s="681"/>
      <c r="CM31" s="681"/>
      <c r="CN31" s="681"/>
      <c r="CO31" s="681"/>
      <c r="CP31" s="681"/>
      <c r="CQ31" s="682"/>
      <c r="CR31" s="663">
        <v>41742</v>
      </c>
      <c r="CS31" s="704"/>
      <c r="CT31" s="704"/>
      <c r="CU31" s="704"/>
      <c r="CV31" s="704"/>
      <c r="CW31" s="704"/>
      <c r="CX31" s="704"/>
      <c r="CY31" s="705"/>
      <c r="CZ31" s="672">
        <v>0.5</v>
      </c>
      <c r="DA31" s="706"/>
      <c r="DB31" s="706"/>
      <c r="DC31" s="708"/>
      <c r="DD31" s="679">
        <v>38457</v>
      </c>
      <c r="DE31" s="704"/>
      <c r="DF31" s="704"/>
      <c r="DG31" s="704"/>
      <c r="DH31" s="704"/>
      <c r="DI31" s="704"/>
      <c r="DJ31" s="704"/>
      <c r="DK31" s="705"/>
      <c r="DL31" s="679">
        <v>38457</v>
      </c>
      <c r="DM31" s="704"/>
      <c r="DN31" s="704"/>
      <c r="DO31" s="704"/>
      <c r="DP31" s="704"/>
      <c r="DQ31" s="704"/>
      <c r="DR31" s="704"/>
      <c r="DS31" s="704"/>
      <c r="DT31" s="704"/>
      <c r="DU31" s="704"/>
      <c r="DV31" s="705"/>
      <c r="DW31" s="672">
        <v>0.8</v>
      </c>
      <c r="DX31" s="706"/>
      <c r="DY31" s="706"/>
      <c r="DZ31" s="706"/>
      <c r="EA31" s="706"/>
      <c r="EB31" s="706"/>
      <c r="EC31" s="707"/>
    </row>
    <row r="32" spans="2:133" ht="11.25" customHeight="1">
      <c r="B32" s="669" t="s">
        <v>314</v>
      </c>
      <c r="C32" s="670"/>
      <c r="D32" s="670"/>
      <c r="E32" s="670"/>
      <c r="F32" s="670"/>
      <c r="G32" s="670"/>
      <c r="H32" s="670"/>
      <c r="I32" s="670"/>
      <c r="J32" s="670"/>
      <c r="K32" s="670"/>
      <c r="L32" s="670"/>
      <c r="M32" s="670"/>
      <c r="N32" s="670"/>
      <c r="O32" s="670"/>
      <c r="P32" s="670"/>
      <c r="Q32" s="671"/>
      <c r="R32" s="663">
        <v>964100</v>
      </c>
      <c r="S32" s="664"/>
      <c r="T32" s="664"/>
      <c r="U32" s="664"/>
      <c r="V32" s="664"/>
      <c r="W32" s="664"/>
      <c r="X32" s="664"/>
      <c r="Y32" s="665"/>
      <c r="Z32" s="666">
        <v>11.5</v>
      </c>
      <c r="AA32" s="666"/>
      <c r="AB32" s="666"/>
      <c r="AC32" s="666"/>
      <c r="AD32" s="667" t="s">
        <v>129</v>
      </c>
      <c r="AE32" s="667"/>
      <c r="AF32" s="667"/>
      <c r="AG32" s="667"/>
      <c r="AH32" s="667"/>
      <c r="AI32" s="667"/>
      <c r="AJ32" s="667"/>
      <c r="AK32" s="667"/>
      <c r="AL32" s="672" t="s">
        <v>129</v>
      </c>
      <c r="AM32" s="673"/>
      <c r="AN32" s="673"/>
      <c r="AO32" s="674"/>
      <c r="AP32" s="723"/>
      <c r="AQ32" s="724"/>
      <c r="AR32" s="724"/>
      <c r="AS32" s="724"/>
      <c r="AT32" s="728"/>
      <c r="AU32" s="361" t="s">
        <v>315</v>
      </c>
      <c r="AV32" s="361"/>
      <c r="AW32" s="361"/>
      <c r="AX32" s="669" t="s">
        <v>316</v>
      </c>
      <c r="AY32" s="670"/>
      <c r="AZ32" s="670"/>
      <c r="BA32" s="670"/>
      <c r="BB32" s="670"/>
      <c r="BC32" s="670"/>
      <c r="BD32" s="670"/>
      <c r="BE32" s="670"/>
      <c r="BF32" s="671"/>
      <c r="BG32" s="730">
        <v>99.3</v>
      </c>
      <c r="BH32" s="704"/>
      <c r="BI32" s="704"/>
      <c r="BJ32" s="704"/>
      <c r="BK32" s="704"/>
      <c r="BL32" s="704"/>
      <c r="BM32" s="673">
        <v>96.3</v>
      </c>
      <c r="BN32" s="731"/>
      <c r="BO32" s="731"/>
      <c r="BP32" s="731"/>
      <c r="BQ32" s="732"/>
      <c r="BR32" s="730">
        <v>98.5</v>
      </c>
      <c r="BS32" s="704"/>
      <c r="BT32" s="704"/>
      <c r="BU32" s="704"/>
      <c r="BV32" s="704"/>
      <c r="BW32" s="704"/>
      <c r="BX32" s="673">
        <v>95.7</v>
      </c>
      <c r="BY32" s="731"/>
      <c r="BZ32" s="731"/>
      <c r="CA32" s="731"/>
      <c r="CB32" s="732"/>
      <c r="CD32" s="717"/>
      <c r="CE32" s="718"/>
      <c r="CF32" s="680" t="s">
        <v>317</v>
      </c>
      <c r="CG32" s="681"/>
      <c r="CH32" s="681"/>
      <c r="CI32" s="681"/>
      <c r="CJ32" s="681"/>
      <c r="CK32" s="681"/>
      <c r="CL32" s="681"/>
      <c r="CM32" s="681"/>
      <c r="CN32" s="681"/>
      <c r="CO32" s="681"/>
      <c r="CP32" s="681"/>
      <c r="CQ32" s="682"/>
      <c r="CR32" s="663">
        <v>50</v>
      </c>
      <c r="CS32" s="664"/>
      <c r="CT32" s="664"/>
      <c r="CU32" s="664"/>
      <c r="CV32" s="664"/>
      <c r="CW32" s="664"/>
      <c r="CX32" s="664"/>
      <c r="CY32" s="665"/>
      <c r="CZ32" s="672">
        <v>0</v>
      </c>
      <c r="DA32" s="706"/>
      <c r="DB32" s="706"/>
      <c r="DC32" s="708"/>
      <c r="DD32" s="679">
        <v>50</v>
      </c>
      <c r="DE32" s="664"/>
      <c r="DF32" s="664"/>
      <c r="DG32" s="664"/>
      <c r="DH32" s="664"/>
      <c r="DI32" s="664"/>
      <c r="DJ32" s="664"/>
      <c r="DK32" s="665"/>
      <c r="DL32" s="679">
        <v>50</v>
      </c>
      <c r="DM32" s="664"/>
      <c r="DN32" s="664"/>
      <c r="DO32" s="664"/>
      <c r="DP32" s="664"/>
      <c r="DQ32" s="664"/>
      <c r="DR32" s="664"/>
      <c r="DS32" s="664"/>
      <c r="DT32" s="664"/>
      <c r="DU32" s="664"/>
      <c r="DV32" s="665"/>
      <c r="DW32" s="672">
        <v>0</v>
      </c>
      <c r="DX32" s="706"/>
      <c r="DY32" s="706"/>
      <c r="DZ32" s="706"/>
      <c r="EA32" s="706"/>
      <c r="EB32" s="706"/>
      <c r="EC32" s="707"/>
    </row>
    <row r="33" spans="2:133" ht="11.25" customHeight="1">
      <c r="B33" s="701" t="s">
        <v>318</v>
      </c>
      <c r="C33" s="702"/>
      <c r="D33" s="702"/>
      <c r="E33" s="702"/>
      <c r="F33" s="702"/>
      <c r="G33" s="702"/>
      <c r="H33" s="702"/>
      <c r="I33" s="702"/>
      <c r="J33" s="702"/>
      <c r="K33" s="702"/>
      <c r="L33" s="702"/>
      <c r="M33" s="702"/>
      <c r="N33" s="702"/>
      <c r="O33" s="702"/>
      <c r="P33" s="702"/>
      <c r="Q33" s="703"/>
      <c r="R33" s="663">
        <v>1237</v>
      </c>
      <c r="S33" s="664"/>
      <c r="T33" s="664"/>
      <c r="U33" s="664"/>
      <c r="V33" s="664"/>
      <c r="W33" s="664"/>
      <c r="X33" s="664"/>
      <c r="Y33" s="665"/>
      <c r="Z33" s="666">
        <v>0</v>
      </c>
      <c r="AA33" s="666"/>
      <c r="AB33" s="666"/>
      <c r="AC33" s="666"/>
      <c r="AD33" s="667">
        <v>1237</v>
      </c>
      <c r="AE33" s="667"/>
      <c r="AF33" s="667"/>
      <c r="AG33" s="667"/>
      <c r="AH33" s="667"/>
      <c r="AI33" s="667"/>
      <c r="AJ33" s="667"/>
      <c r="AK33" s="667"/>
      <c r="AL33" s="672">
        <v>0</v>
      </c>
      <c r="AM33" s="673"/>
      <c r="AN33" s="673"/>
      <c r="AO33" s="674"/>
      <c r="AP33" s="725"/>
      <c r="AQ33" s="726"/>
      <c r="AR33" s="726"/>
      <c r="AS33" s="726"/>
      <c r="AT33" s="729"/>
      <c r="AU33" s="362"/>
      <c r="AV33" s="362"/>
      <c r="AW33" s="362"/>
      <c r="AX33" s="710" t="s">
        <v>319</v>
      </c>
      <c r="AY33" s="711"/>
      <c r="AZ33" s="711"/>
      <c r="BA33" s="711"/>
      <c r="BB33" s="711"/>
      <c r="BC33" s="711"/>
      <c r="BD33" s="711"/>
      <c r="BE33" s="711"/>
      <c r="BF33" s="712"/>
      <c r="BG33" s="739">
        <v>98.7</v>
      </c>
      <c r="BH33" s="734"/>
      <c r="BI33" s="734"/>
      <c r="BJ33" s="734"/>
      <c r="BK33" s="734"/>
      <c r="BL33" s="734"/>
      <c r="BM33" s="733">
        <v>93</v>
      </c>
      <c r="BN33" s="734"/>
      <c r="BO33" s="734"/>
      <c r="BP33" s="734"/>
      <c r="BQ33" s="735"/>
      <c r="BR33" s="739">
        <v>98.8</v>
      </c>
      <c r="BS33" s="734"/>
      <c r="BT33" s="734"/>
      <c r="BU33" s="734"/>
      <c r="BV33" s="734"/>
      <c r="BW33" s="734"/>
      <c r="BX33" s="733">
        <v>92.9</v>
      </c>
      <c r="BY33" s="734"/>
      <c r="BZ33" s="734"/>
      <c r="CA33" s="734"/>
      <c r="CB33" s="735"/>
      <c r="CD33" s="680" t="s">
        <v>320</v>
      </c>
      <c r="CE33" s="681"/>
      <c r="CF33" s="681"/>
      <c r="CG33" s="681"/>
      <c r="CH33" s="681"/>
      <c r="CI33" s="681"/>
      <c r="CJ33" s="681"/>
      <c r="CK33" s="681"/>
      <c r="CL33" s="681"/>
      <c r="CM33" s="681"/>
      <c r="CN33" s="681"/>
      <c r="CO33" s="681"/>
      <c r="CP33" s="681"/>
      <c r="CQ33" s="682"/>
      <c r="CR33" s="663">
        <v>3487867</v>
      </c>
      <c r="CS33" s="704"/>
      <c r="CT33" s="704"/>
      <c r="CU33" s="704"/>
      <c r="CV33" s="704"/>
      <c r="CW33" s="704"/>
      <c r="CX33" s="704"/>
      <c r="CY33" s="705"/>
      <c r="CZ33" s="672">
        <v>43.1</v>
      </c>
      <c r="DA33" s="706"/>
      <c r="DB33" s="706"/>
      <c r="DC33" s="708"/>
      <c r="DD33" s="679">
        <v>2757728</v>
      </c>
      <c r="DE33" s="704"/>
      <c r="DF33" s="704"/>
      <c r="DG33" s="704"/>
      <c r="DH33" s="704"/>
      <c r="DI33" s="704"/>
      <c r="DJ33" s="704"/>
      <c r="DK33" s="705"/>
      <c r="DL33" s="679">
        <v>1797089</v>
      </c>
      <c r="DM33" s="704"/>
      <c r="DN33" s="704"/>
      <c r="DO33" s="704"/>
      <c r="DP33" s="704"/>
      <c r="DQ33" s="704"/>
      <c r="DR33" s="704"/>
      <c r="DS33" s="704"/>
      <c r="DT33" s="704"/>
      <c r="DU33" s="704"/>
      <c r="DV33" s="705"/>
      <c r="DW33" s="672">
        <v>39</v>
      </c>
      <c r="DX33" s="706"/>
      <c r="DY33" s="706"/>
      <c r="DZ33" s="706"/>
      <c r="EA33" s="706"/>
      <c r="EB33" s="706"/>
      <c r="EC33" s="707"/>
    </row>
    <row r="34" spans="2:133" ht="11.25" customHeight="1">
      <c r="B34" s="669" t="s">
        <v>321</v>
      </c>
      <c r="C34" s="670"/>
      <c r="D34" s="670"/>
      <c r="E34" s="670"/>
      <c r="F34" s="670"/>
      <c r="G34" s="670"/>
      <c r="H34" s="670"/>
      <c r="I34" s="670"/>
      <c r="J34" s="670"/>
      <c r="K34" s="670"/>
      <c r="L34" s="670"/>
      <c r="M34" s="670"/>
      <c r="N34" s="670"/>
      <c r="O34" s="670"/>
      <c r="P34" s="670"/>
      <c r="Q34" s="671"/>
      <c r="R34" s="663">
        <v>648291</v>
      </c>
      <c r="S34" s="664"/>
      <c r="T34" s="664"/>
      <c r="U34" s="664"/>
      <c r="V34" s="664"/>
      <c r="W34" s="664"/>
      <c r="X34" s="664"/>
      <c r="Y34" s="665"/>
      <c r="Z34" s="666">
        <v>7.7</v>
      </c>
      <c r="AA34" s="666"/>
      <c r="AB34" s="666"/>
      <c r="AC34" s="666"/>
      <c r="AD34" s="667" t="s">
        <v>129</v>
      </c>
      <c r="AE34" s="667"/>
      <c r="AF34" s="667"/>
      <c r="AG34" s="667"/>
      <c r="AH34" s="667"/>
      <c r="AI34" s="667"/>
      <c r="AJ34" s="667"/>
      <c r="AK34" s="667"/>
      <c r="AL34" s="672" t="s">
        <v>129</v>
      </c>
      <c r="AM34" s="673"/>
      <c r="AN34" s="673"/>
      <c r="AO34" s="674"/>
      <c r="AP34" s="216"/>
      <c r="AQ34" s="217"/>
      <c r="AR34" s="361"/>
      <c r="AS34" s="360"/>
      <c r="AT34" s="360"/>
      <c r="AU34" s="360"/>
      <c r="AV34" s="360"/>
      <c r="AW34" s="360"/>
      <c r="AX34" s="360"/>
      <c r="AY34" s="360"/>
      <c r="AZ34" s="360"/>
      <c r="BA34" s="360"/>
      <c r="BB34" s="360"/>
      <c r="BC34" s="360"/>
      <c r="BD34" s="360"/>
      <c r="BE34" s="360"/>
      <c r="BF34" s="360"/>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80" t="s">
        <v>322</v>
      </c>
      <c r="CE34" s="681"/>
      <c r="CF34" s="681"/>
      <c r="CG34" s="681"/>
      <c r="CH34" s="681"/>
      <c r="CI34" s="681"/>
      <c r="CJ34" s="681"/>
      <c r="CK34" s="681"/>
      <c r="CL34" s="681"/>
      <c r="CM34" s="681"/>
      <c r="CN34" s="681"/>
      <c r="CO34" s="681"/>
      <c r="CP34" s="681"/>
      <c r="CQ34" s="682"/>
      <c r="CR34" s="663">
        <v>1078059</v>
      </c>
      <c r="CS34" s="664"/>
      <c r="CT34" s="664"/>
      <c r="CU34" s="664"/>
      <c r="CV34" s="664"/>
      <c r="CW34" s="664"/>
      <c r="CX34" s="664"/>
      <c r="CY34" s="665"/>
      <c r="CZ34" s="672">
        <v>13.3</v>
      </c>
      <c r="DA34" s="706"/>
      <c r="DB34" s="706"/>
      <c r="DC34" s="708"/>
      <c r="DD34" s="679">
        <v>785346</v>
      </c>
      <c r="DE34" s="664"/>
      <c r="DF34" s="664"/>
      <c r="DG34" s="664"/>
      <c r="DH34" s="664"/>
      <c r="DI34" s="664"/>
      <c r="DJ34" s="664"/>
      <c r="DK34" s="665"/>
      <c r="DL34" s="679">
        <v>628113</v>
      </c>
      <c r="DM34" s="664"/>
      <c r="DN34" s="664"/>
      <c r="DO34" s="664"/>
      <c r="DP34" s="664"/>
      <c r="DQ34" s="664"/>
      <c r="DR34" s="664"/>
      <c r="DS34" s="664"/>
      <c r="DT34" s="664"/>
      <c r="DU34" s="664"/>
      <c r="DV34" s="665"/>
      <c r="DW34" s="672">
        <v>13.6</v>
      </c>
      <c r="DX34" s="706"/>
      <c r="DY34" s="706"/>
      <c r="DZ34" s="706"/>
      <c r="EA34" s="706"/>
      <c r="EB34" s="706"/>
      <c r="EC34" s="707"/>
    </row>
    <row r="35" spans="2:133" ht="11.25" customHeight="1">
      <c r="B35" s="669" t="s">
        <v>323</v>
      </c>
      <c r="C35" s="670"/>
      <c r="D35" s="670"/>
      <c r="E35" s="670"/>
      <c r="F35" s="670"/>
      <c r="G35" s="670"/>
      <c r="H35" s="670"/>
      <c r="I35" s="670"/>
      <c r="J35" s="670"/>
      <c r="K35" s="670"/>
      <c r="L35" s="670"/>
      <c r="M35" s="670"/>
      <c r="N35" s="670"/>
      <c r="O35" s="670"/>
      <c r="P35" s="670"/>
      <c r="Q35" s="671"/>
      <c r="R35" s="663">
        <v>52923</v>
      </c>
      <c r="S35" s="664"/>
      <c r="T35" s="664"/>
      <c r="U35" s="664"/>
      <c r="V35" s="664"/>
      <c r="W35" s="664"/>
      <c r="X35" s="664"/>
      <c r="Y35" s="665"/>
      <c r="Z35" s="666">
        <v>0.6</v>
      </c>
      <c r="AA35" s="666"/>
      <c r="AB35" s="666"/>
      <c r="AC35" s="666"/>
      <c r="AD35" s="667">
        <v>12176</v>
      </c>
      <c r="AE35" s="667"/>
      <c r="AF35" s="667"/>
      <c r="AG35" s="667"/>
      <c r="AH35" s="667"/>
      <c r="AI35" s="667"/>
      <c r="AJ35" s="667"/>
      <c r="AK35" s="667"/>
      <c r="AL35" s="672">
        <v>0.3</v>
      </c>
      <c r="AM35" s="673"/>
      <c r="AN35" s="673"/>
      <c r="AO35" s="674"/>
      <c r="AP35" s="218"/>
      <c r="AQ35" s="645" t="s">
        <v>324</v>
      </c>
      <c r="AR35" s="646"/>
      <c r="AS35" s="646"/>
      <c r="AT35" s="646"/>
      <c r="AU35" s="646"/>
      <c r="AV35" s="646"/>
      <c r="AW35" s="646"/>
      <c r="AX35" s="646"/>
      <c r="AY35" s="646"/>
      <c r="AZ35" s="646"/>
      <c r="BA35" s="646"/>
      <c r="BB35" s="646"/>
      <c r="BC35" s="646"/>
      <c r="BD35" s="646"/>
      <c r="BE35" s="646"/>
      <c r="BF35" s="647"/>
      <c r="BG35" s="645" t="s">
        <v>325</v>
      </c>
      <c r="BH35" s="646"/>
      <c r="BI35" s="646"/>
      <c r="BJ35" s="646"/>
      <c r="BK35" s="646"/>
      <c r="BL35" s="646"/>
      <c r="BM35" s="646"/>
      <c r="BN35" s="646"/>
      <c r="BO35" s="646"/>
      <c r="BP35" s="646"/>
      <c r="BQ35" s="646"/>
      <c r="BR35" s="646"/>
      <c r="BS35" s="646"/>
      <c r="BT35" s="646"/>
      <c r="BU35" s="646"/>
      <c r="BV35" s="646"/>
      <c r="BW35" s="646"/>
      <c r="BX35" s="646"/>
      <c r="BY35" s="646"/>
      <c r="BZ35" s="646"/>
      <c r="CA35" s="646"/>
      <c r="CB35" s="647"/>
      <c r="CD35" s="680" t="s">
        <v>326</v>
      </c>
      <c r="CE35" s="681"/>
      <c r="CF35" s="681"/>
      <c r="CG35" s="681"/>
      <c r="CH35" s="681"/>
      <c r="CI35" s="681"/>
      <c r="CJ35" s="681"/>
      <c r="CK35" s="681"/>
      <c r="CL35" s="681"/>
      <c r="CM35" s="681"/>
      <c r="CN35" s="681"/>
      <c r="CO35" s="681"/>
      <c r="CP35" s="681"/>
      <c r="CQ35" s="682"/>
      <c r="CR35" s="663">
        <v>78706</v>
      </c>
      <c r="CS35" s="704"/>
      <c r="CT35" s="704"/>
      <c r="CU35" s="704"/>
      <c r="CV35" s="704"/>
      <c r="CW35" s="704"/>
      <c r="CX35" s="704"/>
      <c r="CY35" s="705"/>
      <c r="CZ35" s="672">
        <v>1</v>
      </c>
      <c r="DA35" s="706"/>
      <c r="DB35" s="706"/>
      <c r="DC35" s="708"/>
      <c r="DD35" s="679">
        <v>58797</v>
      </c>
      <c r="DE35" s="704"/>
      <c r="DF35" s="704"/>
      <c r="DG35" s="704"/>
      <c r="DH35" s="704"/>
      <c r="DI35" s="704"/>
      <c r="DJ35" s="704"/>
      <c r="DK35" s="705"/>
      <c r="DL35" s="679">
        <v>58745</v>
      </c>
      <c r="DM35" s="704"/>
      <c r="DN35" s="704"/>
      <c r="DO35" s="704"/>
      <c r="DP35" s="704"/>
      <c r="DQ35" s="704"/>
      <c r="DR35" s="704"/>
      <c r="DS35" s="704"/>
      <c r="DT35" s="704"/>
      <c r="DU35" s="704"/>
      <c r="DV35" s="705"/>
      <c r="DW35" s="672">
        <v>1.3</v>
      </c>
      <c r="DX35" s="706"/>
      <c r="DY35" s="706"/>
      <c r="DZ35" s="706"/>
      <c r="EA35" s="706"/>
      <c r="EB35" s="706"/>
      <c r="EC35" s="707"/>
    </row>
    <row r="36" spans="2:133" ht="11.25" customHeight="1">
      <c r="B36" s="669" t="s">
        <v>327</v>
      </c>
      <c r="C36" s="670"/>
      <c r="D36" s="670"/>
      <c r="E36" s="670"/>
      <c r="F36" s="670"/>
      <c r="G36" s="670"/>
      <c r="H36" s="670"/>
      <c r="I36" s="670"/>
      <c r="J36" s="670"/>
      <c r="K36" s="670"/>
      <c r="L36" s="670"/>
      <c r="M36" s="670"/>
      <c r="N36" s="670"/>
      <c r="O36" s="670"/>
      <c r="P36" s="670"/>
      <c r="Q36" s="671"/>
      <c r="R36" s="663">
        <v>77306</v>
      </c>
      <c r="S36" s="664"/>
      <c r="T36" s="664"/>
      <c r="U36" s="664"/>
      <c r="V36" s="664"/>
      <c r="W36" s="664"/>
      <c r="X36" s="664"/>
      <c r="Y36" s="665"/>
      <c r="Z36" s="666">
        <v>0.9</v>
      </c>
      <c r="AA36" s="666"/>
      <c r="AB36" s="666"/>
      <c r="AC36" s="666"/>
      <c r="AD36" s="667" t="s">
        <v>129</v>
      </c>
      <c r="AE36" s="667"/>
      <c r="AF36" s="667"/>
      <c r="AG36" s="667"/>
      <c r="AH36" s="667"/>
      <c r="AI36" s="667"/>
      <c r="AJ36" s="667"/>
      <c r="AK36" s="667"/>
      <c r="AL36" s="672" t="s">
        <v>129</v>
      </c>
      <c r="AM36" s="673"/>
      <c r="AN36" s="673"/>
      <c r="AO36" s="674"/>
      <c r="AP36" s="218"/>
      <c r="AQ36" s="744" t="s">
        <v>328</v>
      </c>
      <c r="AR36" s="745"/>
      <c r="AS36" s="745"/>
      <c r="AT36" s="745"/>
      <c r="AU36" s="745"/>
      <c r="AV36" s="745"/>
      <c r="AW36" s="745"/>
      <c r="AX36" s="745"/>
      <c r="AY36" s="746"/>
      <c r="AZ36" s="655">
        <v>657471</v>
      </c>
      <c r="BA36" s="656"/>
      <c r="BB36" s="656"/>
      <c r="BC36" s="656"/>
      <c r="BD36" s="656"/>
      <c r="BE36" s="656"/>
      <c r="BF36" s="740"/>
      <c r="BG36" s="675" t="s">
        <v>329</v>
      </c>
      <c r="BH36" s="676"/>
      <c r="BI36" s="676"/>
      <c r="BJ36" s="676"/>
      <c r="BK36" s="676"/>
      <c r="BL36" s="676"/>
      <c r="BM36" s="676"/>
      <c r="BN36" s="676"/>
      <c r="BO36" s="676"/>
      <c r="BP36" s="676"/>
      <c r="BQ36" s="676"/>
      <c r="BR36" s="676"/>
      <c r="BS36" s="676"/>
      <c r="BT36" s="676"/>
      <c r="BU36" s="677"/>
      <c r="BV36" s="655">
        <v>45068</v>
      </c>
      <c r="BW36" s="656"/>
      <c r="BX36" s="656"/>
      <c r="BY36" s="656"/>
      <c r="BZ36" s="656"/>
      <c r="CA36" s="656"/>
      <c r="CB36" s="740"/>
      <c r="CD36" s="680" t="s">
        <v>330</v>
      </c>
      <c r="CE36" s="681"/>
      <c r="CF36" s="681"/>
      <c r="CG36" s="681"/>
      <c r="CH36" s="681"/>
      <c r="CI36" s="681"/>
      <c r="CJ36" s="681"/>
      <c r="CK36" s="681"/>
      <c r="CL36" s="681"/>
      <c r="CM36" s="681"/>
      <c r="CN36" s="681"/>
      <c r="CO36" s="681"/>
      <c r="CP36" s="681"/>
      <c r="CQ36" s="682"/>
      <c r="CR36" s="663">
        <v>1220786</v>
      </c>
      <c r="CS36" s="664"/>
      <c r="CT36" s="664"/>
      <c r="CU36" s="664"/>
      <c r="CV36" s="664"/>
      <c r="CW36" s="664"/>
      <c r="CX36" s="664"/>
      <c r="CY36" s="665"/>
      <c r="CZ36" s="672">
        <v>15.1</v>
      </c>
      <c r="DA36" s="706"/>
      <c r="DB36" s="706"/>
      <c r="DC36" s="708"/>
      <c r="DD36" s="679">
        <v>975279</v>
      </c>
      <c r="DE36" s="664"/>
      <c r="DF36" s="664"/>
      <c r="DG36" s="664"/>
      <c r="DH36" s="664"/>
      <c r="DI36" s="664"/>
      <c r="DJ36" s="664"/>
      <c r="DK36" s="665"/>
      <c r="DL36" s="679">
        <v>748097</v>
      </c>
      <c r="DM36" s="664"/>
      <c r="DN36" s="664"/>
      <c r="DO36" s="664"/>
      <c r="DP36" s="664"/>
      <c r="DQ36" s="664"/>
      <c r="DR36" s="664"/>
      <c r="DS36" s="664"/>
      <c r="DT36" s="664"/>
      <c r="DU36" s="664"/>
      <c r="DV36" s="665"/>
      <c r="DW36" s="672">
        <v>16.2</v>
      </c>
      <c r="DX36" s="706"/>
      <c r="DY36" s="706"/>
      <c r="DZ36" s="706"/>
      <c r="EA36" s="706"/>
      <c r="EB36" s="706"/>
      <c r="EC36" s="707"/>
    </row>
    <row r="37" spans="2:133" ht="11.25" customHeight="1">
      <c r="B37" s="669" t="s">
        <v>331</v>
      </c>
      <c r="C37" s="670"/>
      <c r="D37" s="670"/>
      <c r="E37" s="670"/>
      <c r="F37" s="670"/>
      <c r="G37" s="670"/>
      <c r="H37" s="670"/>
      <c r="I37" s="670"/>
      <c r="J37" s="670"/>
      <c r="K37" s="670"/>
      <c r="L37" s="670"/>
      <c r="M37" s="670"/>
      <c r="N37" s="670"/>
      <c r="O37" s="670"/>
      <c r="P37" s="670"/>
      <c r="Q37" s="671"/>
      <c r="R37" s="663">
        <v>521434</v>
      </c>
      <c r="S37" s="664"/>
      <c r="T37" s="664"/>
      <c r="U37" s="664"/>
      <c r="V37" s="664"/>
      <c r="W37" s="664"/>
      <c r="X37" s="664"/>
      <c r="Y37" s="665"/>
      <c r="Z37" s="666">
        <v>6.2</v>
      </c>
      <c r="AA37" s="666"/>
      <c r="AB37" s="666"/>
      <c r="AC37" s="666"/>
      <c r="AD37" s="667" t="s">
        <v>129</v>
      </c>
      <c r="AE37" s="667"/>
      <c r="AF37" s="667"/>
      <c r="AG37" s="667"/>
      <c r="AH37" s="667"/>
      <c r="AI37" s="667"/>
      <c r="AJ37" s="667"/>
      <c r="AK37" s="667"/>
      <c r="AL37" s="672" t="s">
        <v>129</v>
      </c>
      <c r="AM37" s="673"/>
      <c r="AN37" s="673"/>
      <c r="AO37" s="674"/>
      <c r="AQ37" s="741" t="s">
        <v>332</v>
      </c>
      <c r="AR37" s="742"/>
      <c r="AS37" s="742"/>
      <c r="AT37" s="742"/>
      <c r="AU37" s="742"/>
      <c r="AV37" s="742"/>
      <c r="AW37" s="742"/>
      <c r="AX37" s="742"/>
      <c r="AY37" s="743"/>
      <c r="AZ37" s="663">
        <v>156610</v>
      </c>
      <c r="BA37" s="664"/>
      <c r="BB37" s="664"/>
      <c r="BC37" s="664"/>
      <c r="BD37" s="704"/>
      <c r="BE37" s="704"/>
      <c r="BF37" s="732"/>
      <c r="BG37" s="680" t="s">
        <v>333</v>
      </c>
      <c r="BH37" s="681"/>
      <c r="BI37" s="681"/>
      <c r="BJ37" s="681"/>
      <c r="BK37" s="681"/>
      <c r="BL37" s="681"/>
      <c r="BM37" s="681"/>
      <c r="BN37" s="681"/>
      <c r="BO37" s="681"/>
      <c r="BP37" s="681"/>
      <c r="BQ37" s="681"/>
      <c r="BR37" s="681"/>
      <c r="BS37" s="681"/>
      <c r="BT37" s="681"/>
      <c r="BU37" s="682"/>
      <c r="BV37" s="663">
        <v>45068</v>
      </c>
      <c r="BW37" s="664"/>
      <c r="BX37" s="664"/>
      <c r="BY37" s="664"/>
      <c r="BZ37" s="664"/>
      <c r="CA37" s="664"/>
      <c r="CB37" s="683"/>
      <c r="CD37" s="680" t="s">
        <v>334</v>
      </c>
      <c r="CE37" s="681"/>
      <c r="CF37" s="681"/>
      <c r="CG37" s="681"/>
      <c r="CH37" s="681"/>
      <c r="CI37" s="681"/>
      <c r="CJ37" s="681"/>
      <c r="CK37" s="681"/>
      <c r="CL37" s="681"/>
      <c r="CM37" s="681"/>
      <c r="CN37" s="681"/>
      <c r="CO37" s="681"/>
      <c r="CP37" s="681"/>
      <c r="CQ37" s="682"/>
      <c r="CR37" s="663">
        <v>266755</v>
      </c>
      <c r="CS37" s="704"/>
      <c r="CT37" s="704"/>
      <c r="CU37" s="704"/>
      <c r="CV37" s="704"/>
      <c r="CW37" s="704"/>
      <c r="CX37" s="704"/>
      <c r="CY37" s="705"/>
      <c r="CZ37" s="672">
        <v>3.3</v>
      </c>
      <c r="DA37" s="706"/>
      <c r="DB37" s="706"/>
      <c r="DC37" s="708"/>
      <c r="DD37" s="679">
        <v>266755</v>
      </c>
      <c r="DE37" s="704"/>
      <c r="DF37" s="704"/>
      <c r="DG37" s="704"/>
      <c r="DH37" s="704"/>
      <c r="DI37" s="704"/>
      <c r="DJ37" s="704"/>
      <c r="DK37" s="705"/>
      <c r="DL37" s="679">
        <v>259542</v>
      </c>
      <c r="DM37" s="704"/>
      <c r="DN37" s="704"/>
      <c r="DO37" s="704"/>
      <c r="DP37" s="704"/>
      <c r="DQ37" s="704"/>
      <c r="DR37" s="704"/>
      <c r="DS37" s="704"/>
      <c r="DT37" s="704"/>
      <c r="DU37" s="704"/>
      <c r="DV37" s="705"/>
      <c r="DW37" s="672">
        <v>5.6</v>
      </c>
      <c r="DX37" s="706"/>
      <c r="DY37" s="706"/>
      <c r="DZ37" s="706"/>
      <c r="EA37" s="706"/>
      <c r="EB37" s="706"/>
      <c r="EC37" s="707"/>
    </row>
    <row r="38" spans="2:133" ht="11.25" customHeight="1">
      <c r="B38" s="669" t="s">
        <v>335</v>
      </c>
      <c r="C38" s="670"/>
      <c r="D38" s="670"/>
      <c r="E38" s="670"/>
      <c r="F38" s="670"/>
      <c r="G38" s="670"/>
      <c r="H38" s="670"/>
      <c r="I38" s="670"/>
      <c r="J38" s="670"/>
      <c r="K38" s="670"/>
      <c r="L38" s="670"/>
      <c r="M38" s="670"/>
      <c r="N38" s="670"/>
      <c r="O38" s="670"/>
      <c r="P38" s="670"/>
      <c r="Q38" s="671"/>
      <c r="R38" s="663">
        <v>315565</v>
      </c>
      <c r="S38" s="664"/>
      <c r="T38" s="664"/>
      <c r="U38" s="664"/>
      <c r="V38" s="664"/>
      <c r="W38" s="664"/>
      <c r="X38" s="664"/>
      <c r="Y38" s="665"/>
      <c r="Z38" s="666">
        <v>3.8</v>
      </c>
      <c r="AA38" s="666"/>
      <c r="AB38" s="666"/>
      <c r="AC38" s="666"/>
      <c r="AD38" s="667" t="s">
        <v>129</v>
      </c>
      <c r="AE38" s="667"/>
      <c r="AF38" s="667"/>
      <c r="AG38" s="667"/>
      <c r="AH38" s="667"/>
      <c r="AI38" s="667"/>
      <c r="AJ38" s="667"/>
      <c r="AK38" s="667"/>
      <c r="AL38" s="672" t="s">
        <v>129</v>
      </c>
      <c r="AM38" s="673"/>
      <c r="AN38" s="673"/>
      <c r="AO38" s="674"/>
      <c r="AQ38" s="741" t="s">
        <v>336</v>
      </c>
      <c r="AR38" s="742"/>
      <c r="AS38" s="742"/>
      <c r="AT38" s="742"/>
      <c r="AU38" s="742"/>
      <c r="AV38" s="742"/>
      <c r="AW38" s="742"/>
      <c r="AX38" s="742"/>
      <c r="AY38" s="743"/>
      <c r="AZ38" s="663">
        <v>42673</v>
      </c>
      <c r="BA38" s="664"/>
      <c r="BB38" s="664"/>
      <c r="BC38" s="664"/>
      <c r="BD38" s="704"/>
      <c r="BE38" s="704"/>
      <c r="BF38" s="732"/>
      <c r="BG38" s="680" t="s">
        <v>337</v>
      </c>
      <c r="BH38" s="681"/>
      <c r="BI38" s="681"/>
      <c r="BJ38" s="681"/>
      <c r="BK38" s="681"/>
      <c r="BL38" s="681"/>
      <c r="BM38" s="681"/>
      <c r="BN38" s="681"/>
      <c r="BO38" s="681"/>
      <c r="BP38" s="681"/>
      <c r="BQ38" s="681"/>
      <c r="BR38" s="681"/>
      <c r="BS38" s="681"/>
      <c r="BT38" s="681"/>
      <c r="BU38" s="682"/>
      <c r="BV38" s="663">
        <v>1337</v>
      </c>
      <c r="BW38" s="664"/>
      <c r="BX38" s="664"/>
      <c r="BY38" s="664"/>
      <c r="BZ38" s="664"/>
      <c r="CA38" s="664"/>
      <c r="CB38" s="683"/>
      <c r="CD38" s="680" t="s">
        <v>338</v>
      </c>
      <c r="CE38" s="681"/>
      <c r="CF38" s="681"/>
      <c r="CG38" s="681"/>
      <c r="CH38" s="681"/>
      <c r="CI38" s="681"/>
      <c r="CJ38" s="681"/>
      <c r="CK38" s="681"/>
      <c r="CL38" s="681"/>
      <c r="CM38" s="681"/>
      <c r="CN38" s="681"/>
      <c r="CO38" s="681"/>
      <c r="CP38" s="681"/>
      <c r="CQ38" s="682"/>
      <c r="CR38" s="663">
        <v>500861</v>
      </c>
      <c r="CS38" s="664"/>
      <c r="CT38" s="664"/>
      <c r="CU38" s="664"/>
      <c r="CV38" s="664"/>
      <c r="CW38" s="664"/>
      <c r="CX38" s="664"/>
      <c r="CY38" s="665"/>
      <c r="CZ38" s="672">
        <v>6.2</v>
      </c>
      <c r="DA38" s="706"/>
      <c r="DB38" s="706"/>
      <c r="DC38" s="708"/>
      <c r="DD38" s="679">
        <v>384155</v>
      </c>
      <c r="DE38" s="664"/>
      <c r="DF38" s="664"/>
      <c r="DG38" s="664"/>
      <c r="DH38" s="664"/>
      <c r="DI38" s="664"/>
      <c r="DJ38" s="664"/>
      <c r="DK38" s="665"/>
      <c r="DL38" s="679">
        <v>362134</v>
      </c>
      <c r="DM38" s="664"/>
      <c r="DN38" s="664"/>
      <c r="DO38" s="664"/>
      <c r="DP38" s="664"/>
      <c r="DQ38" s="664"/>
      <c r="DR38" s="664"/>
      <c r="DS38" s="664"/>
      <c r="DT38" s="664"/>
      <c r="DU38" s="664"/>
      <c r="DV38" s="665"/>
      <c r="DW38" s="672">
        <v>7.9</v>
      </c>
      <c r="DX38" s="706"/>
      <c r="DY38" s="706"/>
      <c r="DZ38" s="706"/>
      <c r="EA38" s="706"/>
      <c r="EB38" s="706"/>
      <c r="EC38" s="707"/>
    </row>
    <row r="39" spans="2:133" ht="11.25" customHeight="1">
      <c r="B39" s="669" t="s">
        <v>339</v>
      </c>
      <c r="C39" s="670"/>
      <c r="D39" s="670"/>
      <c r="E39" s="670"/>
      <c r="F39" s="670"/>
      <c r="G39" s="670"/>
      <c r="H39" s="670"/>
      <c r="I39" s="670"/>
      <c r="J39" s="670"/>
      <c r="K39" s="670"/>
      <c r="L39" s="670"/>
      <c r="M39" s="670"/>
      <c r="N39" s="670"/>
      <c r="O39" s="670"/>
      <c r="P39" s="670"/>
      <c r="Q39" s="671"/>
      <c r="R39" s="663">
        <v>78593</v>
      </c>
      <c r="S39" s="664"/>
      <c r="T39" s="664"/>
      <c r="U39" s="664"/>
      <c r="V39" s="664"/>
      <c r="W39" s="664"/>
      <c r="X39" s="664"/>
      <c r="Y39" s="665"/>
      <c r="Z39" s="666">
        <v>0.9</v>
      </c>
      <c r="AA39" s="666"/>
      <c r="AB39" s="666"/>
      <c r="AC39" s="666"/>
      <c r="AD39" s="667">
        <v>64</v>
      </c>
      <c r="AE39" s="667"/>
      <c r="AF39" s="667"/>
      <c r="AG39" s="667"/>
      <c r="AH39" s="667"/>
      <c r="AI39" s="667"/>
      <c r="AJ39" s="667"/>
      <c r="AK39" s="667"/>
      <c r="AL39" s="672">
        <v>0</v>
      </c>
      <c r="AM39" s="673"/>
      <c r="AN39" s="673"/>
      <c r="AO39" s="674"/>
      <c r="AQ39" s="741" t="s">
        <v>340</v>
      </c>
      <c r="AR39" s="742"/>
      <c r="AS39" s="742"/>
      <c r="AT39" s="742"/>
      <c r="AU39" s="742"/>
      <c r="AV39" s="742"/>
      <c r="AW39" s="742"/>
      <c r="AX39" s="742"/>
      <c r="AY39" s="743"/>
      <c r="AZ39" s="663" t="s">
        <v>129</v>
      </c>
      <c r="BA39" s="664"/>
      <c r="BB39" s="664"/>
      <c r="BC39" s="664"/>
      <c r="BD39" s="704"/>
      <c r="BE39" s="704"/>
      <c r="BF39" s="732"/>
      <c r="BG39" s="680" t="s">
        <v>341</v>
      </c>
      <c r="BH39" s="681"/>
      <c r="BI39" s="681"/>
      <c r="BJ39" s="681"/>
      <c r="BK39" s="681"/>
      <c r="BL39" s="681"/>
      <c r="BM39" s="681"/>
      <c r="BN39" s="681"/>
      <c r="BO39" s="681"/>
      <c r="BP39" s="681"/>
      <c r="BQ39" s="681"/>
      <c r="BR39" s="681"/>
      <c r="BS39" s="681"/>
      <c r="BT39" s="681"/>
      <c r="BU39" s="682"/>
      <c r="BV39" s="663">
        <v>1955</v>
      </c>
      <c r="BW39" s="664"/>
      <c r="BX39" s="664"/>
      <c r="BY39" s="664"/>
      <c r="BZ39" s="664"/>
      <c r="CA39" s="664"/>
      <c r="CB39" s="683"/>
      <c r="CD39" s="680" t="s">
        <v>342</v>
      </c>
      <c r="CE39" s="681"/>
      <c r="CF39" s="681"/>
      <c r="CG39" s="681"/>
      <c r="CH39" s="681"/>
      <c r="CI39" s="681"/>
      <c r="CJ39" s="681"/>
      <c r="CK39" s="681"/>
      <c r="CL39" s="681"/>
      <c r="CM39" s="681"/>
      <c r="CN39" s="681"/>
      <c r="CO39" s="681"/>
      <c r="CP39" s="681"/>
      <c r="CQ39" s="682"/>
      <c r="CR39" s="663">
        <v>609455</v>
      </c>
      <c r="CS39" s="704"/>
      <c r="CT39" s="704"/>
      <c r="CU39" s="704"/>
      <c r="CV39" s="704"/>
      <c r="CW39" s="704"/>
      <c r="CX39" s="704"/>
      <c r="CY39" s="705"/>
      <c r="CZ39" s="672">
        <v>7.5</v>
      </c>
      <c r="DA39" s="706"/>
      <c r="DB39" s="706"/>
      <c r="DC39" s="708"/>
      <c r="DD39" s="679">
        <v>554151</v>
      </c>
      <c r="DE39" s="704"/>
      <c r="DF39" s="704"/>
      <c r="DG39" s="704"/>
      <c r="DH39" s="704"/>
      <c r="DI39" s="704"/>
      <c r="DJ39" s="704"/>
      <c r="DK39" s="705"/>
      <c r="DL39" s="679" t="s">
        <v>129</v>
      </c>
      <c r="DM39" s="704"/>
      <c r="DN39" s="704"/>
      <c r="DO39" s="704"/>
      <c r="DP39" s="704"/>
      <c r="DQ39" s="704"/>
      <c r="DR39" s="704"/>
      <c r="DS39" s="704"/>
      <c r="DT39" s="704"/>
      <c r="DU39" s="704"/>
      <c r="DV39" s="705"/>
      <c r="DW39" s="672" t="s">
        <v>129</v>
      </c>
      <c r="DX39" s="706"/>
      <c r="DY39" s="706"/>
      <c r="DZ39" s="706"/>
      <c r="EA39" s="706"/>
      <c r="EB39" s="706"/>
      <c r="EC39" s="707"/>
    </row>
    <row r="40" spans="2:133" ht="11.25" customHeight="1">
      <c r="B40" s="669" t="s">
        <v>343</v>
      </c>
      <c r="C40" s="670"/>
      <c r="D40" s="670"/>
      <c r="E40" s="670"/>
      <c r="F40" s="670"/>
      <c r="G40" s="670"/>
      <c r="H40" s="670"/>
      <c r="I40" s="670"/>
      <c r="J40" s="670"/>
      <c r="K40" s="670"/>
      <c r="L40" s="670"/>
      <c r="M40" s="670"/>
      <c r="N40" s="670"/>
      <c r="O40" s="670"/>
      <c r="P40" s="670"/>
      <c r="Q40" s="671"/>
      <c r="R40" s="663">
        <v>845289</v>
      </c>
      <c r="S40" s="664"/>
      <c r="T40" s="664"/>
      <c r="U40" s="664"/>
      <c r="V40" s="664"/>
      <c r="W40" s="664"/>
      <c r="X40" s="664"/>
      <c r="Y40" s="665"/>
      <c r="Z40" s="666">
        <v>10.1</v>
      </c>
      <c r="AA40" s="666"/>
      <c r="AB40" s="666"/>
      <c r="AC40" s="666"/>
      <c r="AD40" s="667" t="s">
        <v>129</v>
      </c>
      <c r="AE40" s="667"/>
      <c r="AF40" s="667"/>
      <c r="AG40" s="667"/>
      <c r="AH40" s="667"/>
      <c r="AI40" s="667"/>
      <c r="AJ40" s="667"/>
      <c r="AK40" s="667"/>
      <c r="AL40" s="672" t="s">
        <v>129</v>
      </c>
      <c r="AM40" s="673"/>
      <c r="AN40" s="673"/>
      <c r="AO40" s="674"/>
      <c r="AQ40" s="741" t="s">
        <v>344</v>
      </c>
      <c r="AR40" s="742"/>
      <c r="AS40" s="742"/>
      <c r="AT40" s="742"/>
      <c r="AU40" s="742"/>
      <c r="AV40" s="742"/>
      <c r="AW40" s="742"/>
      <c r="AX40" s="742"/>
      <c r="AY40" s="743"/>
      <c r="AZ40" s="663" t="s">
        <v>129</v>
      </c>
      <c r="BA40" s="664"/>
      <c r="BB40" s="664"/>
      <c r="BC40" s="664"/>
      <c r="BD40" s="704"/>
      <c r="BE40" s="704"/>
      <c r="BF40" s="732"/>
      <c r="BG40" s="750" t="s">
        <v>345</v>
      </c>
      <c r="BH40" s="751"/>
      <c r="BI40" s="751"/>
      <c r="BJ40" s="751"/>
      <c r="BK40" s="751"/>
      <c r="BL40" s="363"/>
      <c r="BM40" s="681" t="s">
        <v>346</v>
      </c>
      <c r="BN40" s="681"/>
      <c r="BO40" s="681"/>
      <c r="BP40" s="681"/>
      <c r="BQ40" s="681"/>
      <c r="BR40" s="681"/>
      <c r="BS40" s="681"/>
      <c r="BT40" s="681"/>
      <c r="BU40" s="682"/>
      <c r="BV40" s="663">
        <v>82</v>
      </c>
      <c r="BW40" s="664"/>
      <c r="BX40" s="664"/>
      <c r="BY40" s="664"/>
      <c r="BZ40" s="664"/>
      <c r="CA40" s="664"/>
      <c r="CB40" s="683"/>
      <c r="CD40" s="680" t="s">
        <v>347</v>
      </c>
      <c r="CE40" s="681"/>
      <c r="CF40" s="681"/>
      <c r="CG40" s="681"/>
      <c r="CH40" s="681"/>
      <c r="CI40" s="681"/>
      <c r="CJ40" s="681"/>
      <c r="CK40" s="681"/>
      <c r="CL40" s="681"/>
      <c r="CM40" s="681"/>
      <c r="CN40" s="681"/>
      <c r="CO40" s="681"/>
      <c r="CP40" s="681"/>
      <c r="CQ40" s="682"/>
      <c r="CR40" s="663" t="s">
        <v>129</v>
      </c>
      <c r="CS40" s="664"/>
      <c r="CT40" s="664"/>
      <c r="CU40" s="664"/>
      <c r="CV40" s="664"/>
      <c r="CW40" s="664"/>
      <c r="CX40" s="664"/>
      <c r="CY40" s="665"/>
      <c r="CZ40" s="672" t="s">
        <v>129</v>
      </c>
      <c r="DA40" s="706"/>
      <c r="DB40" s="706"/>
      <c r="DC40" s="708"/>
      <c r="DD40" s="679" t="s">
        <v>129</v>
      </c>
      <c r="DE40" s="664"/>
      <c r="DF40" s="664"/>
      <c r="DG40" s="664"/>
      <c r="DH40" s="664"/>
      <c r="DI40" s="664"/>
      <c r="DJ40" s="664"/>
      <c r="DK40" s="665"/>
      <c r="DL40" s="679" t="s">
        <v>129</v>
      </c>
      <c r="DM40" s="664"/>
      <c r="DN40" s="664"/>
      <c r="DO40" s="664"/>
      <c r="DP40" s="664"/>
      <c r="DQ40" s="664"/>
      <c r="DR40" s="664"/>
      <c r="DS40" s="664"/>
      <c r="DT40" s="664"/>
      <c r="DU40" s="664"/>
      <c r="DV40" s="665"/>
      <c r="DW40" s="672" t="s">
        <v>129</v>
      </c>
      <c r="DX40" s="706"/>
      <c r="DY40" s="706"/>
      <c r="DZ40" s="706"/>
      <c r="EA40" s="706"/>
      <c r="EB40" s="706"/>
      <c r="EC40" s="707"/>
    </row>
    <row r="41" spans="2:133" ht="11.25" customHeight="1">
      <c r="B41" s="669" t="s">
        <v>348</v>
      </c>
      <c r="C41" s="670"/>
      <c r="D41" s="670"/>
      <c r="E41" s="670"/>
      <c r="F41" s="670"/>
      <c r="G41" s="670"/>
      <c r="H41" s="670"/>
      <c r="I41" s="670"/>
      <c r="J41" s="670"/>
      <c r="K41" s="670"/>
      <c r="L41" s="670"/>
      <c r="M41" s="670"/>
      <c r="N41" s="670"/>
      <c r="O41" s="670"/>
      <c r="P41" s="670"/>
      <c r="Q41" s="671"/>
      <c r="R41" s="663" t="s">
        <v>129</v>
      </c>
      <c r="S41" s="664"/>
      <c r="T41" s="664"/>
      <c r="U41" s="664"/>
      <c r="V41" s="664"/>
      <c r="W41" s="664"/>
      <c r="X41" s="664"/>
      <c r="Y41" s="665"/>
      <c r="Z41" s="666" t="s">
        <v>129</v>
      </c>
      <c r="AA41" s="666"/>
      <c r="AB41" s="666"/>
      <c r="AC41" s="666"/>
      <c r="AD41" s="667" t="s">
        <v>129</v>
      </c>
      <c r="AE41" s="667"/>
      <c r="AF41" s="667"/>
      <c r="AG41" s="667"/>
      <c r="AH41" s="667"/>
      <c r="AI41" s="667"/>
      <c r="AJ41" s="667"/>
      <c r="AK41" s="667"/>
      <c r="AL41" s="672" t="s">
        <v>129</v>
      </c>
      <c r="AM41" s="673"/>
      <c r="AN41" s="673"/>
      <c r="AO41" s="674"/>
      <c r="AQ41" s="741" t="s">
        <v>349</v>
      </c>
      <c r="AR41" s="742"/>
      <c r="AS41" s="742"/>
      <c r="AT41" s="742"/>
      <c r="AU41" s="742"/>
      <c r="AV41" s="742"/>
      <c r="AW41" s="742"/>
      <c r="AX41" s="742"/>
      <c r="AY41" s="743"/>
      <c r="AZ41" s="663">
        <v>147429</v>
      </c>
      <c r="BA41" s="664"/>
      <c r="BB41" s="664"/>
      <c r="BC41" s="664"/>
      <c r="BD41" s="704"/>
      <c r="BE41" s="704"/>
      <c r="BF41" s="732"/>
      <c r="BG41" s="750"/>
      <c r="BH41" s="751"/>
      <c r="BI41" s="751"/>
      <c r="BJ41" s="751"/>
      <c r="BK41" s="751"/>
      <c r="BL41" s="363"/>
      <c r="BM41" s="681" t="s">
        <v>350</v>
      </c>
      <c r="BN41" s="681"/>
      <c r="BO41" s="681"/>
      <c r="BP41" s="681"/>
      <c r="BQ41" s="681"/>
      <c r="BR41" s="681"/>
      <c r="BS41" s="681"/>
      <c r="BT41" s="681"/>
      <c r="BU41" s="682"/>
      <c r="BV41" s="663" t="s">
        <v>129</v>
      </c>
      <c r="BW41" s="664"/>
      <c r="BX41" s="664"/>
      <c r="BY41" s="664"/>
      <c r="BZ41" s="664"/>
      <c r="CA41" s="664"/>
      <c r="CB41" s="683"/>
      <c r="CD41" s="680" t="s">
        <v>351</v>
      </c>
      <c r="CE41" s="681"/>
      <c r="CF41" s="681"/>
      <c r="CG41" s="681"/>
      <c r="CH41" s="681"/>
      <c r="CI41" s="681"/>
      <c r="CJ41" s="681"/>
      <c r="CK41" s="681"/>
      <c r="CL41" s="681"/>
      <c r="CM41" s="681"/>
      <c r="CN41" s="681"/>
      <c r="CO41" s="681"/>
      <c r="CP41" s="681"/>
      <c r="CQ41" s="682"/>
      <c r="CR41" s="663" t="s">
        <v>129</v>
      </c>
      <c r="CS41" s="704"/>
      <c r="CT41" s="704"/>
      <c r="CU41" s="704"/>
      <c r="CV41" s="704"/>
      <c r="CW41" s="704"/>
      <c r="CX41" s="704"/>
      <c r="CY41" s="705"/>
      <c r="CZ41" s="672" t="s">
        <v>129</v>
      </c>
      <c r="DA41" s="706"/>
      <c r="DB41" s="706"/>
      <c r="DC41" s="708"/>
      <c r="DD41" s="679" t="s">
        <v>129</v>
      </c>
      <c r="DE41" s="704"/>
      <c r="DF41" s="704"/>
      <c r="DG41" s="704"/>
      <c r="DH41" s="704"/>
      <c r="DI41" s="704"/>
      <c r="DJ41" s="704"/>
      <c r="DK41" s="705"/>
      <c r="DL41" s="760"/>
      <c r="DM41" s="761"/>
      <c r="DN41" s="761"/>
      <c r="DO41" s="761"/>
      <c r="DP41" s="761"/>
      <c r="DQ41" s="761"/>
      <c r="DR41" s="761"/>
      <c r="DS41" s="761"/>
      <c r="DT41" s="761"/>
      <c r="DU41" s="761"/>
      <c r="DV41" s="762"/>
      <c r="DW41" s="747"/>
      <c r="DX41" s="748"/>
      <c r="DY41" s="748"/>
      <c r="DZ41" s="748"/>
      <c r="EA41" s="748"/>
      <c r="EB41" s="748"/>
      <c r="EC41" s="749"/>
    </row>
    <row r="42" spans="2:133" ht="11.25" customHeight="1">
      <c r="B42" s="669" t="s">
        <v>352</v>
      </c>
      <c r="C42" s="670"/>
      <c r="D42" s="670"/>
      <c r="E42" s="670"/>
      <c r="F42" s="670"/>
      <c r="G42" s="670"/>
      <c r="H42" s="670"/>
      <c r="I42" s="670"/>
      <c r="J42" s="670"/>
      <c r="K42" s="670"/>
      <c r="L42" s="670"/>
      <c r="M42" s="670"/>
      <c r="N42" s="670"/>
      <c r="O42" s="670"/>
      <c r="P42" s="670"/>
      <c r="Q42" s="671"/>
      <c r="R42" s="663" t="s">
        <v>129</v>
      </c>
      <c r="S42" s="664"/>
      <c r="T42" s="664"/>
      <c r="U42" s="664"/>
      <c r="V42" s="664"/>
      <c r="W42" s="664"/>
      <c r="X42" s="664"/>
      <c r="Y42" s="665"/>
      <c r="Z42" s="666" t="s">
        <v>129</v>
      </c>
      <c r="AA42" s="666"/>
      <c r="AB42" s="666"/>
      <c r="AC42" s="666"/>
      <c r="AD42" s="667" t="s">
        <v>129</v>
      </c>
      <c r="AE42" s="667"/>
      <c r="AF42" s="667"/>
      <c r="AG42" s="667"/>
      <c r="AH42" s="667"/>
      <c r="AI42" s="667"/>
      <c r="AJ42" s="667"/>
      <c r="AK42" s="667"/>
      <c r="AL42" s="672" t="s">
        <v>129</v>
      </c>
      <c r="AM42" s="673"/>
      <c r="AN42" s="673"/>
      <c r="AO42" s="674"/>
      <c r="AQ42" s="757" t="s">
        <v>353</v>
      </c>
      <c r="AR42" s="758"/>
      <c r="AS42" s="758"/>
      <c r="AT42" s="758"/>
      <c r="AU42" s="758"/>
      <c r="AV42" s="758"/>
      <c r="AW42" s="758"/>
      <c r="AX42" s="758"/>
      <c r="AY42" s="759"/>
      <c r="AZ42" s="754">
        <v>310759</v>
      </c>
      <c r="BA42" s="755"/>
      <c r="BB42" s="755"/>
      <c r="BC42" s="755"/>
      <c r="BD42" s="734"/>
      <c r="BE42" s="734"/>
      <c r="BF42" s="735"/>
      <c r="BG42" s="752"/>
      <c r="BH42" s="753"/>
      <c r="BI42" s="753"/>
      <c r="BJ42" s="753"/>
      <c r="BK42" s="753"/>
      <c r="BL42" s="364"/>
      <c r="BM42" s="694" t="s">
        <v>354</v>
      </c>
      <c r="BN42" s="694"/>
      <c r="BO42" s="694"/>
      <c r="BP42" s="694"/>
      <c r="BQ42" s="694"/>
      <c r="BR42" s="694"/>
      <c r="BS42" s="694"/>
      <c r="BT42" s="694"/>
      <c r="BU42" s="695"/>
      <c r="BV42" s="754">
        <v>448</v>
      </c>
      <c r="BW42" s="755"/>
      <c r="BX42" s="755"/>
      <c r="BY42" s="755"/>
      <c r="BZ42" s="755"/>
      <c r="CA42" s="755"/>
      <c r="CB42" s="756"/>
      <c r="CD42" s="669" t="s">
        <v>355</v>
      </c>
      <c r="CE42" s="670"/>
      <c r="CF42" s="670"/>
      <c r="CG42" s="670"/>
      <c r="CH42" s="670"/>
      <c r="CI42" s="670"/>
      <c r="CJ42" s="670"/>
      <c r="CK42" s="670"/>
      <c r="CL42" s="670"/>
      <c r="CM42" s="670"/>
      <c r="CN42" s="670"/>
      <c r="CO42" s="670"/>
      <c r="CP42" s="670"/>
      <c r="CQ42" s="671"/>
      <c r="CR42" s="663">
        <v>1326285</v>
      </c>
      <c r="CS42" s="704"/>
      <c r="CT42" s="704"/>
      <c r="CU42" s="704"/>
      <c r="CV42" s="704"/>
      <c r="CW42" s="704"/>
      <c r="CX42" s="704"/>
      <c r="CY42" s="705"/>
      <c r="CZ42" s="672">
        <v>16.399999999999999</v>
      </c>
      <c r="DA42" s="706"/>
      <c r="DB42" s="706"/>
      <c r="DC42" s="708"/>
      <c r="DD42" s="679">
        <v>266033</v>
      </c>
      <c r="DE42" s="704"/>
      <c r="DF42" s="704"/>
      <c r="DG42" s="704"/>
      <c r="DH42" s="704"/>
      <c r="DI42" s="704"/>
      <c r="DJ42" s="704"/>
      <c r="DK42" s="705"/>
      <c r="DL42" s="760"/>
      <c r="DM42" s="761"/>
      <c r="DN42" s="761"/>
      <c r="DO42" s="761"/>
      <c r="DP42" s="761"/>
      <c r="DQ42" s="761"/>
      <c r="DR42" s="761"/>
      <c r="DS42" s="761"/>
      <c r="DT42" s="761"/>
      <c r="DU42" s="761"/>
      <c r="DV42" s="762"/>
      <c r="DW42" s="747"/>
      <c r="DX42" s="748"/>
      <c r="DY42" s="748"/>
      <c r="DZ42" s="748"/>
      <c r="EA42" s="748"/>
      <c r="EB42" s="748"/>
      <c r="EC42" s="749"/>
    </row>
    <row r="43" spans="2:133" ht="11.25" customHeight="1">
      <c r="B43" s="669" t="s">
        <v>356</v>
      </c>
      <c r="C43" s="670"/>
      <c r="D43" s="670"/>
      <c r="E43" s="670"/>
      <c r="F43" s="670"/>
      <c r="G43" s="670"/>
      <c r="H43" s="670"/>
      <c r="I43" s="670"/>
      <c r="J43" s="670"/>
      <c r="K43" s="670"/>
      <c r="L43" s="670"/>
      <c r="M43" s="670"/>
      <c r="N43" s="670"/>
      <c r="O43" s="670"/>
      <c r="P43" s="670"/>
      <c r="Q43" s="671"/>
      <c r="R43" s="663">
        <v>140889</v>
      </c>
      <c r="S43" s="664"/>
      <c r="T43" s="664"/>
      <c r="U43" s="664"/>
      <c r="V43" s="664"/>
      <c r="W43" s="664"/>
      <c r="X43" s="664"/>
      <c r="Y43" s="665"/>
      <c r="Z43" s="666">
        <v>1.7</v>
      </c>
      <c r="AA43" s="666"/>
      <c r="AB43" s="666"/>
      <c r="AC43" s="666"/>
      <c r="AD43" s="667" t="s">
        <v>129</v>
      </c>
      <c r="AE43" s="667"/>
      <c r="AF43" s="667"/>
      <c r="AG43" s="667"/>
      <c r="AH43" s="667"/>
      <c r="AI43" s="667"/>
      <c r="AJ43" s="667"/>
      <c r="AK43" s="667"/>
      <c r="AL43" s="672" t="s">
        <v>129</v>
      </c>
      <c r="AM43" s="673"/>
      <c r="AN43" s="673"/>
      <c r="AO43" s="674"/>
      <c r="BV43" s="219"/>
      <c r="BW43" s="219"/>
      <c r="BX43" s="219"/>
      <c r="BY43" s="219"/>
      <c r="BZ43" s="219"/>
      <c r="CA43" s="219"/>
      <c r="CB43" s="219"/>
      <c r="CD43" s="669" t="s">
        <v>357</v>
      </c>
      <c r="CE43" s="670"/>
      <c r="CF43" s="670"/>
      <c r="CG43" s="670"/>
      <c r="CH43" s="670"/>
      <c r="CI43" s="670"/>
      <c r="CJ43" s="670"/>
      <c r="CK43" s="670"/>
      <c r="CL43" s="670"/>
      <c r="CM43" s="670"/>
      <c r="CN43" s="670"/>
      <c r="CO43" s="670"/>
      <c r="CP43" s="670"/>
      <c r="CQ43" s="671"/>
      <c r="CR43" s="663">
        <v>43132</v>
      </c>
      <c r="CS43" s="704"/>
      <c r="CT43" s="704"/>
      <c r="CU43" s="704"/>
      <c r="CV43" s="704"/>
      <c r="CW43" s="704"/>
      <c r="CX43" s="704"/>
      <c r="CY43" s="705"/>
      <c r="CZ43" s="672">
        <v>0.5</v>
      </c>
      <c r="DA43" s="706"/>
      <c r="DB43" s="706"/>
      <c r="DC43" s="708"/>
      <c r="DD43" s="679">
        <v>43132</v>
      </c>
      <c r="DE43" s="704"/>
      <c r="DF43" s="704"/>
      <c r="DG43" s="704"/>
      <c r="DH43" s="704"/>
      <c r="DI43" s="704"/>
      <c r="DJ43" s="704"/>
      <c r="DK43" s="705"/>
      <c r="DL43" s="760"/>
      <c r="DM43" s="761"/>
      <c r="DN43" s="761"/>
      <c r="DO43" s="761"/>
      <c r="DP43" s="761"/>
      <c r="DQ43" s="761"/>
      <c r="DR43" s="761"/>
      <c r="DS43" s="761"/>
      <c r="DT43" s="761"/>
      <c r="DU43" s="761"/>
      <c r="DV43" s="762"/>
      <c r="DW43" s="747"/>
      <c r="DX43" s="748"/>
      <c r="DY43" s="748"/>
      <c r="DZ43" s="748"/>
      <c r="EA43" s="748"/>
      <c r="EB43" s="748"/>
      <c r="EC43" s="749"/>
    </row>
    <row r="44" spans="2:133" ht="11.25" customHeight="1">
      <c r="B44" s="710" t="s">
        <v>358</v>
      </c>
      <c r="C44" s="711"/>
      <c r="D44" s="711"/>
      <c r="E44" s="711"/>
      <c r="F44" s="711"/>
      <c r="G44" s="711"/>
      <c r="H44" s="711"/>
      <c r="I44" s="711"/>
      <c r="J44" s="711"/>
      <c r="K44" s="711"/>
      <c r="L44" s="711"/>
      <c r="M44" s="711"/>
      <c r="N44" s="711"/>
      <c r="O44" s="711"/>
      <c r="P44" s="711"/>
      <c r="Q44" s="712"/>
      <c r="R44" s="754">
        <v>8395765</v>
      </c>
      <c r="S44" s="755"/>
      <c r="T44" s="755"/>
      <c r="U44" s="755"/>
      <c r="V44" s="755"/>
      <c r="W44" s="755"/>
      <c r="X44" s="755"/>
      <c r="Y44" s="763"/>
      <c r="Z44" s="764">
        <v>100</v>
      </c>
      <c r="AA44" s="764"/>
      <c r="AB44" s="764"/>
      <c r="AC44" s="764"/>
      <c r="AD44" s="765">
        <v>4467840</v>
      </c>
      <c r="AE44" s="765"/>
      <c r="AF44" s="765"/>
      <c r="AG44" s="765"/>
      <c r="AH44" s="765"/>
      <c r="AI44" s="765"/>
      <c r="AJ44" s="765"/>
      <c r="AK44" s="765"/>
      <c r="AL44" s="766">
        <v>100</v>
      </c>
      <c r="AM44" s="733"/>
      <c r="AN44" s="733"/>
      <c r="AO44" s="767"/>
      <c r="CD44" s="768" t="s">
        <v>305</v>
      </c>
      <c r="CE44" s="769"/>
      <c r="CF44" s="669" t="s">
        <v>359</v>
      </c>
      <c r="CG44" s="670"/>
      <c r="CH44" s="670"/>
      <c r="CI44" s="670"/>
      <c r="CJ44" s="670"/>
      <c r="CK44" s="670"/>
      <c r="CL44" s="670"/>
      <c r="CM44" s="670"/>
      <c r="CN44" s="670"/>
      <c r="CO44" s="670"/>
      <c r="CP44" s="670"/>
      <c r="CQ44" s="671"/>
      <c r="CR44" s="663">
        <v>1320760</v>
      </c>
      <c r="CS44" s="664"/>
      <c r="CT44" s="664"/>
      <c r="CU44" s="664"/>
      <c r="CV44" s="664"/>
      <c r="CW44" s="664"/>
      <c r="CX44" s="664"/>
      <c r="CY44" s="665"/>
      <c r="CZ44" s="672">
        <v>16.3</v>
      </c>
      <c r="DA44" s="673"/>
      <c r="DB44" s="673"/>
      <c r="DC44" s="684"/>
      <c r="DD44" s="679">
        <v>260508</v>
      </c>
      <c r="DE44" s="664"/>
      <c r="DF44" s="664"/>
      <c r="DG44" s="664"/>
      <c r="DH44" s="664"/>
      <c r="DI44" s="664"/>
      <c r="DJ44" s="664"/>
      <c r="DK44" s="665"/>
      <c r="DL44" s="760"/>
      <c r="DM44" s="761"/>
      <c r="DN44" s="761"/>
      <c r="DO44" s="761"/>
      <c r="DP44" s="761"/>
      <c r="DQ44" s="761"/>
      <c r="DR44" s="761"/>
      <c r="DS44" s="761"/>
      <c r="DT44" s="761"/>
      <c r="DU44" s="761"/>
      <c r="DV44" s="762"/>
      <c r="DW44" s="747"/>
      <c r="DX44" s="748"/>
      <c r="DY44" s="748"/>
      <c r="DZ44" s="748"/>
      <c r="EA44" s="748"/>
      <c r="EB44" s="748"/>
      <c r="EC44" s="749"/>
    </row>
    <row r="45" spans="2:133" ht="11.25" customHeight="1">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770"/>
      <c r="CE45" s="771"/>
      <c r="CF45" s="669" t="s">
        <v>360</v>
      </c>
      <c r="CG45" s="670"/>
      <c r="CH45" s="670"/>
      <c r="CI45" s="670"/>
      <c r="CJ45" s="670"/>
      <c r="CK45" s="670"/>
      <c r="CL45" s="670"/>
      <c r="CM45" s="670"/>
      <c r="CN45" s="670"/>
      <c r="CO45" s="670"/>
      <c r="CP45" s="670"/>
      <c r="CQ45" s="671"/>
      <c r="CR45" s="663">
        <v>195784</v>
      </c>
      <c r="CS45" s="704"/>
      <c r="CT45" s="704"/>
      <c r="CU45" s="704"/>
      <c r="CV45" s="704"/>
      <c r="CW45" s="704"/>
      <c r="CX45" s="704"/>
      <c r="CY45" s="705"/>
      <c r="CZ45" s="672">
        <v>2.4</v>
      </c>
      <c r="DA45" s="706"/>
      <c r="DB45" s="706"/>
      <c r="DC45" s="708"/>
      <c r="DD45" s="679">
        <v>31362</v>
      </c>
      <c r="DE45" s="704"/>
      <c r="DF45" s="704"/>
      <c r="DG45" s="704"/>
      <c r="DH45" s="704"/>
      <c r="DI45" s="704"/>
      <c r="DJ45" s="704"/>
      <c r="DK45" s="705"/>
      <c r="DL45" s="760"/>
      <c r="DM45" s="761"/>
      <c r="DN45" s="761"/>
      <c r="DO45" s="761"/>
      <c r="DP45" s="761"/>
      <c r="DQ45" s="761"/>
      <c r="DR45" s="761"/>
      <c r="DS45" s="761"/>
      <c r="DT45" s="761"/>
      <c r="DU45" s="761"/>
      <c r="DV45" s="762"/>
      <c r="DW45" s="747"/>
      <c r="DX45" s="748"/>
      <c r="DY45" s="748"/>
      <c r="DZ45" s="748"/>
      <c r="EA45" s="748"/>
      <c r="EB45" s="748"/>
      <c r="EC45" s="749"/>
    </row>
    <row r="46" spans="2:133" ht="11.25" customHeight="1">
      <c r="B46" s="221" t="s">
        <v>361</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770"/>
      <c r="CE46" s="771"/>
      <c r="CF46" s="669" t="s">
        <v>362</v>
      </c>
      <c r="CG46" s="670"/>
      <c r="CH46" s="670"/>
      <c r="CI46" s="670"/>
      <c r="CJ46" s="670"/>
      <c r="CK46" s="670"/>
      <c r="CL46" s="670"/>
      <c r="CM46" s="670"/>
      <c r="CN46" s="670"/>
      <c r="CO46" s="670"/>
      <c r="CP46" s="670"/>
      <c r="CQ46" s="671"/>
      <c r="CR46" s="663">
        <v>1100145</v>
      </c>
      <c r="CS46" s="664"/>
      <c r="CT46" s="664"/>
      <c r="CU46" s="664"/>
      <c r="CV46" s="664"/>
      <c r="CW46" s="664"/>
      <c r="CX46" s="664"/>
      <c r="CY46" s="665"/>
      <c r="CZ46" s="672">
        <v>13.6</v>
      </c>
      <c r="DA46" s="673"/>
      <c r="DB46" s="673"/>
      <c r="DC46" s="684"/>
      <c r="DD46" s="679">
        <v>222180</v>
      </c>
      <c r="DE46" s="664"/>
      <c r="DF46" s="664"/>
      <c r="DG46" s="664"/>
      <c r="DH46" s="664"/>
      <c r="DI46" s="664"/>
      <c r="DJ46" s="664"/>
      <c r="DK46" s="665"/>
      <c r="DL46" s="760"/>
      <c r="DM46" s="761"/>
      <c r="DN46" s="761"/>
      <c r="DO46" s="761"/>
      <c r="DP46" s="761"/>
      <c r="DQ46" s="761"/>
      <c r="DR46" s="761"/>
      <c r="DS46" s="761"/>
      <c r="DT46" s="761"/>
      <c r="DU46" s="761"/>
      <c r="DV46" s="762"/>
      <c r="DW46" s="747"/>
      <c r="DX46" s="748"/>
      <c r="DY46" s="748"/>
      <c r="DZ46" s="748"/>
      <c r="EA46" s="748"/>
      <c r="EB46" s="748"/>
      <c r="EC46" s="749"/>
    </row>
    <row r="47" spans="2:133" ht="11.25" customHeight="1">
      <c r="B47" s="775" t="s">
        <v>363</v>
      </c>
      <c r="C47" s="775"/>
      <c r="D47" s="775"/>
      <c r="E47" s="775"/>
      <c r="F47" s="775"/>
      <c r="G47" s="775"/>
      <c r="H47" s="775"/>
      <c r="I47" s="775"/>
      <c r="J47" s="775"/>
      <c r="K47" s="775"/>
      <c r="L47" s="775"/>
      <c r="M47" s="775"/>
      <c r="N47" s="775"/>
      <c r="O47" s="775"/>
      <c r="P47" s="775"/>
      <c r="Q47" s="775"/>
      <c r="R47" s="775"/>
      <c r="S47" s="775"/>
      <c r="T47" s="775"/>
      <c r="U47" s="775"/>
      <c r="V47" s="775"/>
      <c r="W47" s="775"/>
      <c r="X47" s="775"/>
      <c r="Y47" s="775"/>
      <c r="Z47" s="775"/>
      <c r="AA47" s="775"/>
      <c r="AB47" s="775"/>
      <c r="AC47" s="775"/>
      <c r="AD47" s="775"/>
      <c r="AE47" s="775"/>
      <c r="AF47" s="775"/>
      <c r="AG47" s="775"/>
      <c r="AH47" s="775"/>
      <c r="AI47" s="775"/>
      <c r="AJ47" s="775"/>
      <c r="AK47" s="775"/>
      <c r="AL47" s="775"/>
      <c r="AM47" s="775"/>
      <c r="AN47" s="775"/>
      <c r="AO47" s="775"/>
      <c r="AP47" s="775"/>
      <c r="AQ47" s="775"/>
      <c r="AR47" s="775"/>
      <c r="AS47" s="775"/>
      <c r="AT47" s="775"/>
      <c r="AU47" s="775"/>
      <c r="AV47" s="775"/>
      <c r="AW47" s="775"/>
      <c r="AX47" s="775"/>
      <c r="AY47" s="775"/>
      <c r="AZ47" s="775"/>
      <c r="BA47" s="775"/>
      <c r="BB47" s="775"/>
      <c r="BC47" s="775"/>
      <c r="BD47" s="775"/>
      <c r="BE47" s="775"/>
      <c r="BF47" s="775"/>
      <c r="BG47" s="775"/>
      <c r="BH47" s="775"/>
      <c r="BI47" s="775"/>
      <c r="BJ47" s="775"/>
      <c r="BK47" s="775"/>
      <c r="BL47" s="775"/>
      <c r="BM47" s="775"/>
      <c r="BN47" s="775"/>
      <c r="BO47" s="775"/>
      <c r="BP47" s="775"/>
      <c r="BQ47" s="775"/>
      <c r="BR47" s="775"/>
      <c r="BS47" s="775"/>
      <c r="BT47" s="775"/>
      <c r="BU47" s="775"/>
      <c r="BV47" s="775"/>
      <c r="BW47" s="775"/>
      <c r="BX47" s="775"/>
      <c r="BY47" s="775"/>
      <c r="BZ47" s="775"/>
      <c r="CA47" s="775"/>
      <c r="CB47" s="775"/>
      <c r="CD47" s="770"/>
      <c r="CE47" s="771"/>
      <c r="CF47" s="669" t="s">
        <v>364</v>
      </c>
      <c r="CG47" s="670"/>
      <c r="CH47" s="670"/>
      <c r="CI47" s="670"/>
      <c r="CJ47" s="670"/>
      <c r="CK47" s="670"/>
      <c r="CL47" s="670"/>
      <c r="CM47" s="670"/>
      <c r="CN47" s="670"/>
      <c r="CO47" s="670"/>
      <c r="CP47" s="670"/>
      <c r="CQ47" s="671"/>
      <c r="CR47" s="663">
        <v>5525</v>
      </c>
      <c r="CS47" s="704"/>
      <c r="CT47" s="704"/>
      <c r="CU47" s="704"/>
      <c r="CV47" s="704"/>
      <c r="CW47" s="704"/>
      <c r="CX47" s="704"/>
      <c r="CY47" s="705"/>
      <c r="CZ47" s="672">
        <v>0.1</v>
      </c>
      <c r="DA47" s="706"/>
      <c r="DB47" s="706"/>
      <c r="DC47" s="708"/>
      <c r="DD47" s="679">
        <v>5525</v>
      </c>
      <c r="DE47" s="704"/>
      <c r="DF47" s="704"/>
      <c r="DG47" s="704"/>
      <c r="DH47" s="704"/>
      <c r="DI47" s="704"/>
      <c r="DJ47" s="704"/>
      <c r="DK47" s="705"/>
      <c r="DL47" s="760"/>
      <c r="DM47" s="761"/>
      <c r="DN47" s="761"/>
      <c r="DO47" s="761"/>
      <c r="DP47" s="761"/>
      <c r="DQ47" s="761"/>
      <c r="DR47" s="761"/>
      <c r="DS47" s="761"/>
      <c r="DT47" s="761"/>
      <c r="DU47" s="761"/>
      <c r="DV47" s="762"/>
      <c r="DW47" s="747"/>
      <c r="DX47" s="748"/>
      <c r="DY47" s="748"/>
      <c r="DZ47" s="748"/>
      <c r="EA47" s="748"/>
      <c r="EB47" s="748"/>
      <c r="EC47" s="749"/>
    </row>
    <row r="48" spans="2:133" ht="11.25">
      <c r="B48" s="774" t="s">
        <v>365</v>
      </c>
      <c r="C48" s="774"/>
      <c r="D48" s="774"/>
      <c r="E48" s="774"/>
      <c r="F48" s="774"/>
      <c r="G48" s="774"/>
      <c r="H48" s="774"/>
      <c r="I48" s="774"/>
      <c r="J48" s="774"/>
      <c r="K48" s="774"/>
      <c r="L48" s="774"/>
      <c r="M48" s="774"/>
      <c r="N48" s="774"/>
      <c r="O48" s="774"/>
      <c r="P48" s="774"/>
      <c r="Q48" s="774"/>
      <c r="R48" s="774"/>
      <c r="S48" s="774"/>
      <c r="T48" s="774"/>
      <c r="U48" s="774"/>
      <c r="V48" s="774"/>
      <c r="W48" s="774"/>
      <c r="X48" s="774"/>
      <c r="Y48" s="774"/>
      <c r="Z48" s="774"/>
      <c r="AA48" s="774"/>
      <c r="AB48" s="774"/>
      <c r="AC48" s="774"/>
      <c r="AD48" s="774"/>
      <c r="AE48" s="774"/>
      <c r="AF48" s="774"/>
      <c r="AG48" s="774"/>
      <c r="AH48" s="774"/>
      <c r="AI48" s="774"/>
      <c r="AJ48" s="774"/>
      <c r="AK48" s="774"/>
      <c r="AL48" s="774"/>
      <c r="AM48" s="774"/>
      <c r="AN48" s="774"/>
      <c r="AO48" s="774"/>
      <c r="AP48" s="774"/>
      <c r="AQ48" s="774"/>
      <c r="AR48" s="774"/>
      <c r="AS48" s="774"/>
      <c r="AT48" s="774"/>
      <c r="AU48" s="774"/>
      <c r="AV48" s="774"/>
      <c r="AW48" s="774"/>
      <c r="AX48" s="774"/>
      <c r="AY48" s="774"/>
      <c r="AZ48" s="774"/>
      <c r="BA48" s="774"/>
      <c r="BB48" s="774"/>
      <c r="BC48" s="774"/>
      <c r="BD48" s="774"/>
      <c r="BE48" s="774"/>
      <c r="BF48" s="774"/>
      <c r="BG48" s="774"/>
      <c r="BH48" s="774"/>
      <c r="BI48" s="774"/>
      <c r="BJ48" s="774"/>
      <c r="BK48" s="774"/>
      <c r="BL48" s="774"/>
      <c r="BM48" s="774"/>
      <c r="BN48" s="774"/>
      <c r="BO48" s="774"/>
      <c r="BP48" s="774"/>
      <c r="BQ48" s="774"/>
      <c r="BR48" s="774"/>
      <c r="BS48" s="774"/>
      <c r="BT48" s="774"/>
      <c r="BU48" s="774"/>
      <c r="BV48" s="774"/>
      <c r="BW48" s="774"/>
      <c r="BX48" s="774"/>
      <c r="BY48" s="774"/>
      <c r="BZ48" s="774"/>
      <c r="CA48" s="774"/>
      <c r="CB48" s="774"/>
      <c r="CD48" s="772"/>
      <c r="CE48" s="773"/>
      <c r="CF48" s="669" t="s">
        <v>366</v>
      </c>
      <c r="CG48" s="670"/>
      <c r="CH48" s="670"/>
      <c r="CI48" s="670"/>
      <c r="CJ48" s="670"/>
      <c r="CK48" s="670"/>
      <c r="CL48" s="670"/>
      <c r="CM48" s="670"/>
      <c r="CN48" s="670"/>
      <c r="CO48" s="670"/>
      <c r="CP48" s="670"/>
      <c r="CQ48" s="671"/>
      <c r="CR48" s="663" t="s">
        <v>129</v>
      </c>
      <c r="CS48" s="664"/>
      <c r="CT48" s="664"/>
      <c r="CU48" s="664"/>
      <c r="CV48" s="664"/>
      <c r="CW48" s="664"/>
      <c r="CX48" s="664"/>
      <c r="CY48" s="665"/>
      <c r="CZ48" s="672" t="s">
        <v>129</v>
      </c>
      <c r="DA48" s="673"/>
      <c r="DB48" s="673"/>
      <c r="DC48" s="684"/>
      <c r="DD48" s="679" t="s">
        <v>129</v>
      </c>
      <c r="DE48" s="664"/>
      <c r="DF48" s="664"/>
      <c r="DG48" s="664"/>
      <c r="DH48" s="664"/>
      <c r="DI48" s="664"/>
      <c r="DJ48" s="664"/>
      <c r="DK48" s="665"/>
      <c r="DL48" s="760"/>
      <c r="DM48" s="761"/>
      <c r="DN48" s="761"/>
      <c r="DO48" s="761"/>
      <c r="DP48" s="761"/>
      <c r="DQ48" s="761"/>
      <c r="DR48" s="761"/>
      <c r="DS48" s="761"/>
      <c r="DT48" s="761"/>
      <c r="DU48" s="761"/>
      <c r="DV48" s="762"/>
      <c r="DW48" s="747"/>
      <c r="DX48" s="748"/>
      <c r="DY48" s="748"/>
      <c r="DZ48" s="748"/>
      <c r="EA48" s="748"/>
      <c r="EB48" s="748"/>
      <c r="EC48" s="749"/>
    </row>
    <row r="49" spans="2:133" ht="11.25" customHeight="1">
      <c r="B49" s="366"/>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710" t="s">
        <v>367</v>
      </c>
      <c r="CE49" s="711"/>
      <c r="CF49" s="711"/>
      <c r="CG49" s="711"/>
      <c r="CH49" s="711"/>
      <c r="CI49" s="711"/>
      <c r="CJ49" s="711"/>
      <c r="CK49" s="711"/>
      <c r="CL49" s="711"/>
      <c r="CM49" s="711"/>
      <c r="CN49" s="711"/>
      <c r="CO49" s="711"/>
      <c r="CP49" s="711"/>
      <c r="CQ49" s="712"/>
      <c r="CR49" s="754">
        <v>8099866</v>
      </c>
      <c r="CS49" s="734"/>
      <c r="CT49" s="734"/>
      <c r="CU49" s="734"/>
      <c r="CV49" s="734"/>
      <c r="CW49" s="734"/>
      <c r="CX49" s="734"/>
      <c r="CY49" s="776"/>
      <c r="CZ49" s="766">
        <v>100</v>
      </c>
      <c r="DA49" s="777"/>
      <c r="DB49" s="777"/>
      <c r="DC49" s="778"/>
      <c r="DD49" s="779">
        <v>5446018</v>
      </c>
      <c r="DE49" s="734"/>
      <c r="DF49" s="734"/>
      <c r="DG49" s="734"/>
      <c r="DH49" s="734"/>
      <c r="DI49" s="734"/>
      <c r="DJ49" s="734"/>
      <c r="DK49" s="776"/>
      <c r="DL49" s="780"/>
      <c r="DM49" s="781"/>
      <c r="DN49" s="781"/>
      <c r="DO49" s="781"/>
      <c r="DP49" s="781"/>
      <c r="DQ49" s="781"/>
      <c r="DR49" s="781"/>
      <c r="DS49" s="781"/>
      <c r="DT49" s="781"/>
      <c r="DU49" s="781"/>
      <c r="DV49" s="782"/>
      <c r="DW49" s="783"/>
      <c r="DX49" s="784"/>
      <c r="DY49" s="784"/>
      <c r="DZ49" s="784"/>
      <c r="EA49" s="784"/>
      <c r="EB49" s="784"/>
      <c r="EC49" s="785"/>
    </row>
    <row r="50" spans="2:133" ht="11.25" hidden="1">
      <c r="B50" s="365"/>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oQ5zfGUZINGZljXkLEORi33MJtMH/LkqvNjR5P45uwiW8ZDPX20TR0v0qWxHdXn3Sjzw3uZ09YOWwy2efRQU5Q==" saltValue="OTVD8vYHHRmsaRXOxUn0qw==" spinCount="100000" sheet="1" objects="1" scenarios="1"/>
  <mergeCells count="618">
    <mergeCell ref="DW48:EC48"/>
    <mergeCell ref="B47:CB47"/>
    <mergeCell ref="CF47:CQ47"/>
    <mergeCell ref="CD49:CQ49"/>
    <mergeCell ref="CR49:CY49"/>
    <mergeCell ref="CZ49:DC49"/>
    <mergeCell ref="DD49:DK49"/>
    <mergeCell ref="DL49:DV49"/>
    <mergeCell ref="DW49:EC49"/>
    <mergeCell ref="CR47:CY47"/>
    <mergeCell ref="CZ47:DC47"/>
    <mergeCell ref="DD47:DK47"/>
    <mergeCell ref="DL47:DV47"/>
    <mergeCell ref="DW47:EC47"/>
    <mergeCell ref="CF48:CQ48"/>
    <mergeCell ref="CR45:CY45"/>
    <mergeCell ref="CZ45:DC45"/>
    <mergeCell ref="DD45:DK45"/>
    <mergeCell ref="DL45:DV45"/>
    <mergeCell ref="DW45:EC45"/>
    <mergeCell ref="CF46:CQ46"/>
    <mergeCell ref="CR46:CY46"/>
    <mergeCell ref="CZ46:DC46"/>
    <mergeCell ref="DD46:DK46"/>
    <mergeCell ref="DL46:DV46"/>
    <mergeCell ref="DW46:EC46"/>
    <mergeCell ref="DW44:EC44"/>
    <mergeCell ref="CZ43:DC43"/>
    <mergeCell ref="DD43:DK43"/>
    <mergeCell ref="DL43:DV43"/>
    <mergeCell ref="DW43:EC43"/>
    <mergeCell ref="CZ42:DC42"/>
    <mergeCell ref="B42:Q42"/>
    <mergeCell ref="R42:Y42"/>
    <mergeCell ref="CF44:CQ44"/>
    <mergeCell ref="CR44:CY44"/>
    <mergeCell ref="CZ44:DC44"/>
    <mergeCell ref="DW42:EC42"/>
    <mergeCell ref="B43:Q43"/>
    <mergeCell ref="R43:Y43"/>
    <mergeCell ref="Z43:AC43"/>
    <mergeCell ref="AD43:AK43"/>
    <mergeCell ref="AL43:AO43"/>
    <mergeCell ref="CD43:CQ43"/>
    <mergeCell ref="CR43:CY43"/>
    <mergeCell ref="AZ42:BF42"/>
    <mergeCell ref="BM42:BU42"/>
    <mergeCell ref="AQ41:AY41"/>
    <mergeCell ref="AZ41:BF41"/>
    <mergeCell ref="BM41:BU41"/>
    <mergeCell ref="BV41:CB41"/>
    <mergeCell ref="BV40:CB40"/>
    <mergeCell ref="CD40:CQ40"/>
    <mergeCell ref="DD41:DK41"/>
    <mergeCell ref="DL41:DV41"/>
    <mergeCell ref="B44:Q44"/>
    <mergeCell ref="R44:Y44"/>
    <mergeCell ref="Z44:AC44"/>
    <mergeCell ref="AD44:AK44"/>
    <mergeCell ref="AL44:AO44"/>
    <mergeCell ref="CD44:CE48"/>
    <mergeCell ref="DD42:DK42"/>
    <mergeCell ref="DL42:DV42"/>
    <mergeCell ref="DD44:DK44"/>
    <mergeCell ref="DL44:DV44"/>
    <mergeCell ref="B48:CB48"/>
    <mergeCell ref="CR48:CY48"/>
    <mergeCell ref="CZ48:DC48"/>
    <mergeCell ref="DD48:DK48"/>
    <mergeCell ref="DL48:DV48"/>
    <mergeCell ref="CF45:CQ45"/>
    <mergeCell ref="DW41:EC41"/>
    <mergeCell ref="DW40:EC40"/>
    <mergeCell ref="B41:Q41"/>
    <mergeCell ref="R41:Y41"/>
    <mergeCell ref="Z41:AC41"/>
    <mergeCell ref="AD41:AK41"/>
    <mergeCell ref="AL41:AO41"/>
    <mergeCell ref="AZ40:BF40"/>
    <mergeCell ref="BG40:BK42"/>
    <mergeCell ref="BM40:BU40"/>
    <mergeCell ref="CR40:CY40"/>
    <mergeCell ref="BV42:CB42"/>
    <mergeCell ref="CD42:CQ42"/>
    <mergeCell ref="CR42:CY42"/>
    <mergeCell ref="CZ40:DC40"/>
    <mergeCell ref="DD40:DK40"/>
    <mergeCell ref="DL40:DV40"/>
    <mergeCell ref="Z42:AC42"/>
    <mergeCell ref="AD42:AK42"/>
    <mergeCell ref="AL42:AO42"/>
    <mergeCell ref="AQ42:AY42"/>
    <mergeCell ref="CD41:CQ41"/>
    <mergeCell ref="CR41:CY41"/>
    <mergeCell ref="CZ41:DC41"/>
    <mergeCell ref="DW39:EC39"/>
    <mergeCell ref="B40:Q40"/>
    <mergeCell ref="R40:Y40"/>
    <mergeCell ref="Z40:AC40"/>
    <mergeCell ref="AD40:AK40"/>
    <mergeCell ref="AL40:AO40"/>
    <mergeCell ref="AQ40:AY40"/>
    <mergeCell ref="DL38:DV38"/>
    <mergeCell ref="DW38:EC38"/>
    <mergeCell ref="B39:Q39"/>
    <mergeCell ref="R39:Y39"/>
    <mergeCell ref="Z39:AC39"/>
    <mergeCell ref="AD39:AK39"/>
    <mergeCell ref="AL39:AO39"/>
    <mergeCell ref="AQ39:AY39"/>
    <mergeCell ref="AZ39:BF39"/>
    <mergeCell ref="BG39:BU39"/>
    <mergeCell ref="CZ39:DC39"/>
    <mergeCell ref="DD39:DK39"/>
    <mergeCell ref="DL39:DV39"/>
    <mergeCell ref="BV39:CB39"/>
    <mergeCell ref="CD39:CQ39"/>
    <mergeCell ref="CR39:CY39"/>
    <mergeCell ref="B38:Q38"/>
    <mergeCell ref="DW35:EC35"/>
    <mergeCell ref="B36:Q36"/>
    <mergeCell ref="R36:Y36"/>
    <mergeCell ref="Z36:AC36"/>
    <mergeCell ref="AD36:AK36"/>
    <mergeCell ref="AL36:AO36"/>
    <mergeCell ref="AQ36:AY36"/>
    <mergeCell ref="CR37:CY37"/>
    <mergeCell ref="CZ37:DC37"/>
    <mergeCell ref="B37:Q37"/>
    <mergeCell ref="R37:Y37"/>
    <mergeCell ref="Z37:AC37"/>
    <mergeCell ref="AD37:AK37"/>
    <mergeCell ref="AL37:AO37"/>
    <mergeCell ref="AQ37:AY37"/>
    <mergeCell ref="AZ37:BF37"/>
    <mergeCell ref="BG37:BU37"/>
    <mergeCell ref="BV37:CB37"/>
    <mergeCell ref="CD37:CQ37"/>
    <mergeCell ref="DD37:DK37"/>
    <mergeCell ref="DL37:DV37"/>
    <mergeCell ref="DW37:EC37"/>
    <mergeCell ref="BG35:CB35"/>
    <mergeCell ref="Z35:AC35"/>
    <mergeCell ref="R38:Y38"/>
    <mergeCell ref="Z38:AC38"/>
    <mergeCell ref="AD38:AK38"/>
    <mergeCell ref="AL38:AO38"/>
    <mergeCell ref="BV36:CB36"/>
    <mergeCell ref="DW36:EC36"/>
    <mergeCell ref="AQ38:AY38"/>
    <mergeCell ref="AZ38:BF38"/>
    <mergeCell ref="BG38:BU38"/>
    <mergeCell ref="BV38:CB38"/>
    <mergeCell ref="CD38:CQ38"/>
    <mergeCell ref="CR38:CY38"/>
    <mergeCell ref="CZ38:DC38"/>
    <mergeCell ref="DD38:DK38"/>
    <mergeCell ref="AZ36:BF36"/>
    <mergeCell ref="BG36:BU36"/>
    <mergeCell ref="CD36:CQ36"/>
    <mergeCell ref="CR36:CY36"/>
    <mergeCell ref="CZ36:DC36"/>
    <mergeCell ref="DD36:DK36"/>
    <mergeCell ref="DL36:DV36"/>
    <mergeCell ref="DL35:DV35"/>
    <mergeCell ref="CD35:CQ35"/>
    <mergeCell ref="CR35:CY35"/>
    <mergeCell ref="CZ35:DC35"/>
    <mergeCell ref="DD35:DK35"/>
    <mergeCell ref="AD35:AK35"/>
    <mergeCell ref="AL35:AO35"/>
    <mergeCell ref="AQ35:BF35"/>
    <mergeCell ref="CD34:CQ34"/>
    <mergeCell ref="CR34:CY34"/>
    <mergeCell ref="CD33:CQ33"/>
    <mergeCell ref="B33:Q33"/>
    <mergeCell ref="R33:Y33"/>
    <mergeCell ref="Z33:AC33"/>
    <mergeCell ref="AD33:AK33"/>
    <mergeCell ref="AL33:AO33"/>
    <mergeCell ref="B35:Q35"/>
    <mergeCell ref="R35:Y35"/>
    <mergeCell ref="B34:Q34"/>
    <mergeCell ref="R34:Y34"/>
    <mergeCell ref="Z34:AC34"/>
    <mergeCell ref="AD34:AK34"/>
    <mergeCell ref="AL34:AO34"/>
    <mergeCell ref="AX33:BF33"/>
    <mergeCell ref="BG33:BL33"/>
    <mergeCell ref="BM33:BQ33"/>
    <mergeCell ref="BR33:BW33"/>
    <mergeCell ref="DW34:EC34"/>
    <mergeCell ref="CR33:CY33"/>
    <mergeCell ref="CZ33:DC33"/>
    <mergeCell ref="DD33:DK33"/>
    <mergeCell ref="DL33:DV33"/>
    <mergeCell ref="DW32:EC32"/>
    <mergeCell ref="CZ32:DC32"/>
    <mergeCell ref="DD32:DK32"/>
    <mergeCell ref="DL32:DV32"/>
    <mergeCell ref="DW33:EC33"/>
    <mergeCell ref="CZ34:DC34"/>
    <mergeCell ref="DD34:DK34"/>
    <mergeCell ref="DL34:DV34"/>
    <mergeCell ref="CF32:CQ32"/>
    <mergeCell ref="AX31:BF31"/>
    <mergeCell ref="BG31:BL31"/>
    <mergeCell ref="BM31:BQ31"/>
    <mergeCell ref="BR31:BW31"/>
    <mergeCell ref="BX31:CB31"/>
    <mergeCell ref="CF31:CQ31"/>
    <mergeCell ref="CR32:CY32"/>
    <mergeCell ref="B32:Q32"/>
    <mergeCell ref="R32:Y32"/>
    <mergeCell ref="Z32:AC32"/>
    <mergeCell ref="AD32:AK32"/>
    <mergeCell ref="AL32:AO32"/>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AD31:AK31"/>
    <mergeCell ref="AL31:AO31"/>
    <mergeCell ref="AP31:AS33"/>
    <mergeCell ref="AT31:AT33"/>
    <mergeCell ref="CR31:CY31"/>
    <mergeCell ref="AX32:BF32"/>
    <mergeCell ref="BG32:BL32"/>
    <mergeCell ref="BM32:BQ32"/>
    <mergeCell ref="BR32:BW32"/>
    <mergeCell ref="BX33:CB33"/>
    <mergeCell ref="BX32:CB32"/>
    <mergeCell ref="B30:Q30"/>
    <mergeCell ref="R30:Y30"/>
    <mergeCell ref="Z30:AC30"/>
    <mergeCell ref="AD30:AK30"/>
    <mergeCell ref="AL30:AO30"/>
    <mergeCell ref="AP30:BF30"/>
    <mergeCell ref="BG30:BQ30"/>
    <mergeCell ref="BO29:BR29"/>
    <mergeCell ref="BS29:CB29"/>
    <mergeCell ref="BR30:CB30"/>
    <mergeCell ref="DW28:EC28"/>
    <mergeCell ref="B29:Q29"/>
    <mergeCell ref="R29:Y29"/>
    <mergeCell ref="Z29:AC29"/>
    <mergeCell ref="AD29:AK29"/>
    <mergeCell ref="AL29:AO29"/>
    <mergeCell ref="AP29:BF29"/>
    <mergeCell ref="BG29:BN29"/>
    <mergeCell ref="B28:Q28"/>
    <mergeCell ref="R28:Y28"/>
    <mergeCell ref="Z28:AC28"/>
    <mergeCell ref="AD28:AK28"/>
    <mergeCell ref="AL28:AO28"/>
    <mergeCell ref="AP28:BF28"/>
    <mergeCell ref="BG28:BN28"/>
    <mergeCell ref="BO28:BR28"/>
    <mergeCell ref="BS28:CB28"/>
    <mergeCell ref="DD29:DK29"/>
    <mergeCell ref="DL29:DV29"/>
    <mergeCell ref="DW29:EC29"/>
    <mergeCell ref="CD29:CE32"/>
    <mergeCell ref="CF29:CQ29"/>
    <mergeCell ref="CR29:CY29"/>
    <mergeCell ref="CZ29:DC29"/>
    <mergeCell ref="BO26:BR26"/>
    <mergeCell ref="CD28:CQ28"/>
    <mergeCell ref="CR28:CY28"/>
    <mergeCell ref="CZ28:DC28"/>
    <mergeCell ref="DD28:DK28"/>
    <mergeCell ref="DL28:DV28"/>
    <mergeCell ref="CD27:CQ27"/>
    <mergeCell ref="CR27:CY27"/>
    <mergeCell ref="CZ27:DC27"/>
    <mergeCell ref="DD27:DK27"/>
    <mergeCell ref="DD26:DK26"/>
    <mergeCell ref="DW27:EC27"/>
    <mergeCell ref="DW26:EC26"/>
    <mergeCell ref="B27:Q27"/>
    <mergeCell ref="R27:Y27"/>
    <mergeCell ref="Z27:AC27"/>
    <mergeCell ref="AD27:AK27"/>
    <mergeCell ref="AL27:AO27"/>
    <mergeCell ref="AP27:BF27"/>
    <mergeCell ref="BG27:BN27"/>
    <mergeCell ref="DL26:DV26"/>
    <mergeCell ref="B26:Q26"/>
    <mergeCell ref="R26:Y26"/>
    <mergeCell ref="Z26:AC26"/>
    <mergeCell ref="AD26:AK26"/>
    <mergeCell ref="AL26:AO26"/>
    <mergeCell ref="AP26:BF26"/>
    <mergeCell ref="BO27:BR27"/>
    <mergeCell ref="BS27:CB27"/>
    <mergeCell ref="BS26:CB26"/>
    <mergeCell ref="CD26:CQ26"/>
    <mergeCell ref="CR26:CY26"/>
    <mergeCell ref="CZ26:DC26"/>
    <mergeCell ref="DL27:DV27"/>
    <mergeCell ref="BG26:BN26"/>
    <mergeCell ref="DW24:EC24"/>
    <mergeCell ref="B25:Q25"/>
    <mergeCell ref="R25:Y25"/>
    <mergeCell ref="Z25:AC25"/>
    <mergeCell ref="AD25:AK25"/>
    <mergeCell ref="AL25:AO25"/>
    <mergeCell ref="AP25:BF25"/>
    <mergeCell ref="BG25:BN25"/>
    <mergeCell ref="BG24:BN24"/>
    <mergeCell ref="DD24:DK24"/>
    <mergeCell ref="CD24:CQ24"/>
    <mergeCell ref="CR24:CY24"/>
    <mergeCell ref="CZ24:DC24"/>
    <mergeCell ref="B24:Q24"/>
    <mergeCell ref="R24:Y24"/>
    <mergeCell ref="Z24:AC24"/>
    <mergeCell ref="AD24:AK24"/>
    <mergeCell ref="DL25:DV25"/>
    <mergeCell ref="DW25:EC25"/>
    <mergeCell ref="CR25:CY25"/>
    <mergeCell ref="CZ25:DC25"/>
    <mergeCell ref="DD25:DK25"/>
    <mergeCell ref="AP24:BF24"/>
    <mergeCell ref="AL24:AO24"/>
    <mergeCell ref="CD22:EC22"/>
    <mergeCell ref="B23:Q23"/>
    <mergeCell ref="R23:Y23"/>
    <mergeCell ref="Z23:AC23"/>
    <mergeCell ref="AD23:AK23"/>
    <mergeCell ref="AL23:AO23"/>
    <mergeCell ref="AP23:BF23"/>
    <mergeCell ref="CD23:CQ23"/>
    <mergeCell ref="CR23:CY23"/>
    <mergeCell ref="CZ23:DC23"/>
    <mergeCell ref="DD23:DK23"/>
    <mergeCell ref="DL23:DV23"/>
    <mergeCell ref="BS23:CB23"/>
    <mergeCell ref="BG23:BN23"/>
    <mergeCell ref="BO23:BR23"/>
    <mergeCell ref="BG22:BN22"/>
    <mergeCell ref="BO22:BR22"/>
    <mergeCell ref="BS22:CB22"/>
    <mergeCell ref="B22:Q22"/>
    <mergeCell ref="R22:Y22"/>
    <mergeCell ref="Z22:AC22"/>
    <mergeCell ref="AD22:AK22"/>
    <mergeCell ref="AL22:AO22"/>
    <mergeCell ref="DL24:DV24"/>
    <mergeCell ref="CD25:CQ25"/>
    <mergeCell ref="BO25:BR25"/>
    <mergeCell ref="BO24:BR24"/>
    <mergeCell ref="BS24:CB24"/>
    <mergeCell ref="BS25:CB25"/>
    <mergeCell ref="BG21:BN21"/>
    <mergeCell ref="AP20:BF20"/>
    <mergeCell ref="BG20:BN20"/>
    <mergeCell ref="BO20:BR20"/>
    <mergeCell ref="BS20:CB20"/>
    <mergeCell ref="CD20:CQ20"/>
    <mergeCell ref="AP22:BF22"/>
    <mergeCell ref="CZ20:DC20"/>
    <mergeCell ref="DD20:DP20"/>
    <mergeCell ref="DQ20:EC20"/>
    <mergeCell ref="CR20:CY20"/>
    <mergeCell ref="DQ21:EC21"/>
    <mergeCell ref="BO21:BR21"/>
    <mergeCell ref="BS21:CB21"/>
    <mergeCell ref="CD21:CQ21"/>
    <mergeCell ref="CR21:CY21"/>
    <mergeCell ref="CZ21:DC21"/>
    <mergeCell ref="DW23:EC23"/>
    <mergeCell ref="CR19:CY19"/>
    <mergeCell ref="CZ19:DC19"/>
    <mergeCell ref="DD19:DP19"/>
    <mergeCell ref="DQ18:EC18"/>
    <mergeCell ref="DQ19:EC19"/>
    <mergeCell ref="B21:Q21"/>
    <mergeCell ref="R21:Y21"/>
    <mergeCell ref="Z21:AC21"/>
    <mergeCell ref="AD21:AK21"/>
    <mergeCell ref="AL21:AO21"/>
    <mergeCell ref="AP21:BF21"/>
    <mergeCell ref="B20:Q20"/>
    <mergeCell ref="R20:Y20"/>
    <mergeCell ref="Z20:AC20"/>
    <mergeCell ref="AD20:AK20"/>
    <mergeCell ref="AL20:AO20"/>
    <mergeCell ref="BO19:BR19"/>
    <mergeCell ref="BS19:CB19"/>
    <mergeCell ref="DD21:DP21"/>
    <mergeCell ref="B18:Q18"/>
    <mergeCell ref="R18:Y18"/>
    <mergeCell ref="Z18:AC18"/>
    <mergeCell ref="AD18:AK18"/>
    <mergeCell ref="AL18:AO18"/>
    <mergeCell ref="AP18:BF18"/>
    <mergeCell ref="BO18:BR18"/>
    <mergeCell ref="BS18:CB18"/>
    <mergeCell ref="B19:Q19"/>
    <mergeCell ref="R19:Y19"/>
    <mergeCell ref="Z19:AC19"/>
    <mergeCell ref="AD19:AK19"/>
    <mergeCell ref="AL19:AO19"/>
    <mergeCell ref="AP19:BF19"/>
    <mergeCell ref="BG19:BN19"/>
    <mergeCell ref="BG18:BN18"/>
    <mergeCell ref="CD18:CQ18"/>
    <mergeCell ref="CR18:CY18"/>
    <mergeCell ref="CZ18:DC18"/>
    <mergeCell ref="DD18:DP18"/>
    <mergeCell ref="CD19:CQ19"/>
    <mergeCell ref="B17:Q17"/>
    <mergeCell ref="R17:Y17"/>
    <mergeCell ref="Z17:AC17"/>
    <mergeCell ref="AD17:AK17"/>
    <mergeCell ref="AL17:AO17"/>
    <mergeCell ref="CZ17:DC17"/>
    <mergeCell ref="DD17:DP17"/>
    <mergeCell ref="DQ17:EC17"/>
    <mergeCell ref="CR17:CY17"/>
    <mergeCell ref="AP17:BF17"/>
    <mergeCell ref="BG17:BN17"/>
    <mergeCell ref="BO17:BR17"/>
    <mergeCell ref="BS17:CB17"/>
    <mergeCell ref="CD17:CQ17"/>
    <mergeCell ref="CD15:CQ15"/>
    <mergeCell ref="CR15:CY15"/>
    <mergeCell ref="CZ15:DC15"/>
    <mergeCell ref="DD15:DP15"/>
    <mergeCell ref="CD16:CQ16"/>
    <mergeCell ref="CR16:CY16"/>
    <mergeCell ref="CZ16:DC16"/>
    <mergeCell ref="DD16:DP16"/>
    <mergeCell ref="DQ15:EC15"/>
    <mergeCell ref="DQ16:EC16"/>
    <mergeCell ref="B15:Q15"/>
    <mergeCell ref="R15:Y15"/>
    <mergeCell ref="Z15:AC15"/>
    <mergeCell ref="AD15:AK15"/>
    <mergeCell ref="AL15:AO15"/>
    <mergeCell ref="AP15:BF15"/>
    <mergeCell ref="BO15:BR15"/>
    <mergeCell ref="BS15:CB15"/>
    <mergeCell ref="B16:Q16"/>
    <mergeCell ref="R16:Y16"/>
    <mergeCell ref="Z16:AC16"/>
    <mergeCell ref="AD16:AK16"/>
    <mergeCell ref="AL16:AO16"/>
    <mergeCell ref="AP16:BF16"/>
    <mergeCell ref="BG16:BN16"/>
    <mergeCell ref="BG15:BN15"/>
    <mergeCell ref="BO16:BR16"/>
    <mergeCell ref="BS16:CB16"/>
    <mergeCell ref="B14:Q14"/>
    <mergeCell ref="R14:Y14"/>
    <mergeCell ref="Z14:AC14"/>
    <mergeCell ref="AD14:AK14"/>
    <mergeCell ref="AL14:AO14"/>
    <mergeCell ref="CZ14:DC14"/>
    <mergeCell ref="DD14:DP14"/>
    <mergeCell ref="DQ14:EC14"/>
    <mergeCell ref="CR14:CY14"/>
    <mergeCell ref="AP14:BF14"/>
    <mergeCell ref="BG14:BN14"/>
    <mergeCell ref="BO14:BR14"/>
    <mergeCell ref="BS14:CB14"/>
    <mergeCell ref="CD14:CQ14"/>
    <mergeCell ref="CD12:CQ12"/>
    <mergeCell ref="CR12:CY12"/>
    <mergeCell ref="CZ12:DC12"/>
    <mergeCell ref="DD12:DP12"/>
    <mergeCell ref="CD13:CQ13"/>
    <mergeCell ref="CR13:CY13"/>
    <mergeCell ref="CZ13:DC13"/>
    <mergeCell ref="DD13:DP13"/>
    <mergeCell ref="DQ12:EC12"/>
    <mergeCell ref="DQ13:EC13"/>
    <mergeCell ref="B12:Q12"/>
    <mergeCell ref="R12:Y12"/>
    <mergeCell ref="Z12:AC12"/>
    <mergeCell ref="AD12:AK12"/>
    <mergeCell ref="AL12:AO12"/>
    <mergeCell ref="AP12:BF12"/>
    <mergeCell ref="BO12:BR12"/>
    <mergeCell ref="BS12:CB12"/>
    <mergeCell ref="B13:Q13"/>
    <mergeCell ref="R13:Y13"/>
    <mergeCell ref="Z13:AC13"/>
    <mergeCell ref="AD13:AK13"/>
    <mergeCell ref="AL13:AO13"/>
    <mergeCell ref="AP13:BF13"/>
    <mergeCell ref="BG13:BN13"/>
    <mergeCell ref="BG12:BN12"/>
    <mergeCell ref="BO13:BR13"/>
    <mergeCell ref="BS13:CB13"/>
    <mergeCell ref="B11:Q11"/>
    <mergeCell ref="R11:Y11"/>
    <mergeCell ref="Z11:AC11"/>
    <mergeCell ref="AD11:AK11"/>
    <mergeCell ref="AL11:AO11"/>
    <mergeCell ref="CZ11:DC11"/>
    <mergeCell ref="DD11:DP11"/>
    <mergeCell ref="DQ11:EC11"/>
    <mergeCell ref="CR11:CY11"/>
    <mergeCell ref="AP11:BF11"/>
    <mergeCell ref="BG11:BN11"/>
    <mergeCell ref="BO11:BR11"/>
    <mergeCell ref="BS11:CB11"/>
    <mergeCell ref="CD11:CQ11"/>
    <mergeCell ref="CD9:CQ9"/>
    <mergeCell ref="CR9:CY9"/>
    <mergeCell ref="CZ9:DC9"/>
    <mergeCell ref="DD9:DP9"/>
    <mergeCell ref="CD10:CQ10"/>
    <mergeCell ref="CR10:CY10"/>
    <mergeCell ref="CZ10:DC10"/>
    <mergeCell ref="DD10:DP10"/>
    <mergeCell ref="DQ9:EC9"/>
    <mergeCell ref="DQ10:EC10"/>
    <mergeCell ref="B9:Q9"/>
    <mergeCell ref="R9:Y9"/>
    <mergeCell ref="Z9:AC9"/>
    <mergeCell ref="AD9:AK9"/>
    <mergeCell ref="AL9:AO9"/>
    <mergeCell ref="AP9:BF9"/>
    <mergeCell ref="BO9:BR9"/>
    <mergeCell ref="BS9:CB9"/>
    <mergeCell ref="B10:Q10"/>
    <mergeCell ref="R10:Y10"/>
    <mergeCell ref="Z10:AC10"/>
    <mergeCell ref="AD10:AK10"/>
    <mergeCell ref="AL10:AO10"/>
    <mergeCell ref="AP10:BF10"/>
    <mergeCell ref="BG10:BN10"/>
    <mergeCell ref="BG9:BN9"/>
    <mergeCell ref="BO10:BR10"/>
    <mergeCell ref="BS10:CB10"/>
    <mergeCell ref="DD6:DP6"/>
    <mergeCell ref="CD7:CQ7"/>
    <mergeCell ref="CR7:CY7"/>
    <mergeCell ref="CZ7:DC7"/>
    <mergeCell ref="DD7:DP7"/>
    <mergeCell ref="DQ6:EC6"/>
    <mergeCell ref="DQ7:EC7"/>
    <mergeCell ref="B8:Q8"/>
    <mergeCell ref="R8:Y8"/>
    <mergeCell ref="Z8:AC8"/>
    <mergeCell ref="AD8:AK8"/>
    <mergeCell ref="AL8:AO8"/>
    <mergeCell ref="CZ8:DC8"/>
    <mergeCell ref="DD8:DP8"/>
    <mergeCell ref="DQ8:EC8"/>
    <mergeCell ref="CR8:CY8"/>
    <mergeCell ref="BO7:BR7"/>
    <mergeCell ref="BS7:CB7"/>
    <mergeCell ref="AP8:BF8"/>
    <mergeCell ref="BG8:BN8"/>
    <mergeCell ref="BO8:BR8"/>
    <mergeCell ref="BS8:CB8"/>
    <mergeCell ref="CD8:CQ8"/>
    <mergeCell ref="CD5:CQ5"/>
    <mergeCell ref="CR5:CY5"/>
    <mergeCell ref="CZ5:DC5"/>
    <mergeCell ref="DD5:DP5"/>
    <mergeCell ref="DQ5:EC5"/>
    <mergeCell ref="BO6:BR6"/>
    <mergeCell ref="BS6:CB6"/>
    <mergeCell ref="B7:Q7"/>
    <mergeCell ref="R7:Y7"/>
    <mergeCell ref="Z7:AC7"/>
    <mergeCell ref="AD7:AK7"/>
    <mergeCell ref="AL7:AO7"/>
    <mergeCell ref="AP7:BF7"/>
    <mergeCell ref="BG7:BN7"/>
    <mergeCell ref="B6:Q6"/>
    <mergeCell ref="R6:Y6"/>
    <mergeCell ref="Z6:AC6"/>
    <mergeCell ref="AD6:AK6"/>
    <mergeCell ref="AL6:AO6"/>
    <mergeCell ref="AP6:BF6"/>
    <mergeCell ref="BG6:BN6"/>
    <mergeCell ref="CD6:CQ6"/>
    <mergeCell ref="CR6:CY6"/>
    <mergeCell ref="CZ6:DC6"/>
    <mergeCell ref="B5:Q5"/>
    <mergeCell ref="R5:Y5"/>
    <mergeCell ref="Z5:AC5"/>
    <mergeCell ref="AD5:AK5"/>
    <mergeCell ref="AL5:AO5"/>
    <mergeCell ref="AP5:BF5"/>
    <mergeCell ref="BG5:BN5"/>
    <mergeCell ref="BO5:BR5"/>
    <mergeCell ref="BS5:CB5"/>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70" workbookViewId="0"/>
  </sheetViews>
  <sheetFormatPr defaultColWidth="0" defaultRowHeight="13.5" zeroHeight="1"/>
  <cols>
    <col min="1" max="130" width="2.75" style="227" customWidth="1"/>
    <col min="131" max="131" width="1.625" style="227" customWidth="1"/>
    <col min="132" max="16384" width="9" style="227" hidden="1"/>
  </cols>
  <sheetData>
    <row r="1" spans="1:131" ht="11.25" customHeight="1" thickBot="1">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c r="A2" s="1158" t="s">
        <v>368</v>
      </c>
      <c r="B2" s="1158"/>
      <c r="C2" s="1158"/>
      <c r="D2" s="1158"/>
      <c r="E2" s="1158"/>
      <c r="F2" s="1158"/>
      <c r="G2" s="1158"/>
      <c r="H2" s="1158"/>
      <c r="I2" s="1158"/>
      <c r="J2" s="1158"/>
      <c r="K2" s="1158"/>
      <c r="L2" s="1158"/>
      <c r="M2" s="1158"/>
      <c r="N2" s="1158"/>
      <c r="O2" s="1158"/>
      <c r="P2" s="1158"/>
      <c r="Q2" s="1158"/>
      <c r="R2" s="1158"/>
      <c r="S2" s="1158"/>
      <c r="T2" s="1158"/>
      <c r="U2" s="1158"/>
      <c r="V2" s="1158"/>
      <c r="W2" s="1158"/>
      <c r="X2" s="1158"/>
      <c r="Y2" s="1158"/>
      <c r="Z2" s="1158"/>
      <c r="AA2" s="1158"/>
      <c r="AB2" s="1158"/>
      <c r="AC2" s="1158"/>
      <c r="AD2" s="1158"/>
      <c r="AE2" s="1158"/>
      <c r="AF2" s="1158"/>
      <c r="AG2" s="1158"/>
      <c r="AH2" s="1158"/>
      <c r="AI2" s="1158"/>
      <c r="AJ2" s="1158"/>
      <c r="AK2" s="1158"/>
      <c r="AL2" s="1158"/>
      <c r="AM2" s="1158"/>
      <c r="AN2" s="1158"/>
      <c r="AO2" s="1158"/>
      <c r="AP2" s="1158"/>
      <c r="AQ2" s="1158"/>
      <c r="AR2" s="1158"/>
      <c r="AS2" s="1158"/>
      <c r="AT2" s="1158"/>
      <c r="AU2" s="1158"/>
      <c r="AV2" s="1158"/>
      <c r="AW2" s="1158"/>
      <c r="AX2" s="1158"/>
      <c r="AY2" s="1158"/>
      <c r="AZ2" s="1158"/>
      <c r="BA2" s="1158"/>
      <c r="BB2" s="1158"/>
      <c r="BC2" s="1158"/>
      <c r="BD2" s="1158"/>
      <c r="BE2" s="1158"/>
      <c r="BF2" s="1158"/>
      <c r="BG2" s="1158"/>
      <c r="BH2" s="1158"/>
      <c r="BI2" s="1158"/>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159" t="s">
        <v>369</v>
      </c>
      <c r="DK2" s="1160"/>
      <c r="DL2" s="1160"/>
      <c r="DM2" s="1160"/>
      <c r="DN2" s="1160"/>
      <c r="DO2" s="1161"/>
      <c r="DP2" s="224"/>
      <c r="DQ2" s="1159" t="s">
        <v>370</v>
      </c>
      <c r="DR2" s="1160"/>
      <c r="DS2" s="1160"/>
      <c r="DT2" s="1160"/>
      <c r="DU2" s="1160"/>
      <c r="DV2" s="1160"/>
      <c r="DW2" s="1160"/>
      <c r="DX2" s="1160"/>
      <c r="DY2" s="1160"/>
      <c r="DZ2" s="1161"/>
      <c r="EA2" s="226"/>
    </row>
    <row r="3" spans="1:131" ht="11.25" customHeight="1">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c r="A4" s="1127" t="s">
        <v>371</v>
      </c>
      <c r="B4" s="1127"/>
      <c r="C4" s="1127"/>
      <c r="D4" s="1127"/>
      <c r="E4" s="1127"/>
      <c r="F4" s="1127"/>
      <c r="G4" s="1127"/>
      <c r="H4" s="1127"/>
      <c r="I4" s="1127"/>
      <c r="J4" s="1127"/>
      <c r="K4" s="1127"/>
      <c r="L4" s="1127"/>
      <c r="M4" s="1127"/>
      <c r="N4" s="1127"/>
      <c r="O4" s="1127"/>
      <c r="P4" s="1127"/>
      <c r="Q4" s="1127"/>
      <c r="R4" s="1127"/>
      <c r="S4" s="1127"/>
      <c r="T4" s="1127"/>
      <c r="U4" s="1127"/>
      <c r="V4" s="1127"/>
      <c r="W4" s="1127"/>
      <c r="X4" s="1127"/>
      <c r="Y4" s="1127"/>
      <c r="Z4" s="1127"/>
      <c r="AA4" s="1127"/>
      <c r="AB4" s="1127"/>
      <c r="AC4" s="1127"/>
      <c r="AD4" s="1127"/>
      <c r="AE4" s="1127"/>
      <c r="AF4" s="1127"/>
      <c r="AG4" s="1127"/>
      <c r="AH4" s="1127"/>
      <c r="AI4" s="1127"/>
      <c r="AJ4" s="1127"/>
      <c r="AK4" s="1127"/>
      <c r="AL4" s="1127"/>
      <c r="AM4" s="1127"/>
      <c r="AN4" s="1127"/>
      <c r="AO4" s="1127"/>
      <c r="AP4" s="1127"/>
      <c r="AQ4" s="1127"/>
      <c r="AR4" s="1127"/>
      <c r="AS4" s="1127"/>
      <c r="AT4" s="1127"/>
      <c r="AU4" s="1127"/>
      <c r="AV4" s="1127"/>
      <c r="AW4" s="1127"/>
      <c r="AX4" s="1127"/>
      <c r="AY4" s="1127"/>
      <c r="AZ4" s="228"/>
      <c r="BA4" s="228"/>
      <c r="BB4" s="228"/>
      <c r="BC4" s="228"/>
      <c r="BD4" s="228"/>
      <c r="BE4" s="229"/>
      <c r="BF4" s="229"/>
      <c r="BG4" s="229"/>
      <c r="BH4" s="229"/>
      <c r="BI4" s="229"/>
      <c r="BJ4" s="229"/>
      <c r="BK4" s="229"/>
      <c r="BL4" s="229"/>
      <c r="BM4" s="229"/>
      <c r="BN4" s="229"/>
      <c r="BO4" s="229"/>
      <c r="BP4" s="229"/>
      <c r="BQ4" s="795" t="s">
        <v>372</v>
      </c>
      <c r="BR4" s="795"/>
      <c r="BS4" s="795"/>
      <c r="BT4" s="795"/>
      <c r="BU4" s="795"/>
      <c r="BV4" s="795"/>
      <c r="BW4" s="795"/>
      <c r="BX4" s="795"/>
      <c r="BY4" s="795"/>
      <c r="BZ4" s="795"/>
      <c r="CA4" s="795"/>
      <c r="CB4" s="795"/>
      <c r="CC4" s="795"/>
      <c r="CD4" s="795"/>
      <c r="CE4" s="795"/>
      <c r="CF4" s="795"/>
      <c r="CG4" s="795"/>
      <c r="CH4" s="795"/>
      <c r="CI4" s="795"/>
      <c r="CJ4" s="795"/>
      <c r="CK4" s="795"/>
      <c r="CL4" s="795"/>
      <c r="CM4" s="795"/>
      <c r="CN4" s="795"/>
      <c r="CO4" s="795"/>
      <c r="CP4" s="795"/>
      <c r="CQ4" s="795"/>
      <c r="CR4" s="795"/>
      <c r="CS4" s="795"/>
      <c r="CT4" s="795"/>
      <c r="CU4" s="795"/>
      <c r="CV4" s="795"/>
      <c r="CW4" s="795"/>
      <c r="CX4" s="795"/>
      <c r="CY4" s="795"/>
      <c r="CZ4" s="795"/>
      <c r="DA4" s="795"/>
      <c r="DB4" s="795"/>
      <c r="DC4" s="795"/>
      <c r="DD4" s="795"/>
      <c r="DE4" s="795"/>
      <c r="DF4" s="795"/>
      <c r="DG4" s="795"/>
      <c r="DH4" s="795"/>
      <c r="DI4" s="795"/>
      <c r="DJ4" s="795"/>
      <c r="DK4" s="795"/>
      <c r="DL4" s="795"/>
      <c r="DM4" s="795"/>
      <c r="DN4" s="795"/>
      <c r="DO4" s="795"/>
      <c r="DP4" s="795"/>
      <c r="DQ4" s="795"/>
      <c r="DR4" s="795"/>
      <c r="DS4" s="795"/>
      <c r="DT4" s="795"/>
      <c r="DU4" s="795"/>
      <c r="DV4" s="795"/>
      <c r="DW4" s="795"/>
      <c r="DX4" s="795"/>
      <c r="DY4" s="795"/>
      <c r="DZ4" s="795"/>
      <c r="EA4" s="230"/>
    </row>
    <row r="5" spans="1:131" s="231" customFormat="1" ht="26.25" customHeight="1">
      <c r="A5" s="1063" t="s">
        <v>373</v>
      </c>
      <c r="B5" s="1064"/>
      <c r="C5" s="1064"/>
      <c r="D5" s="1064"/>
      <c r="E5" s="1064"/>
      <c r="F5" s="1064"/>
      <c r="G5" s="1064"/>
      <c r="H5" s="1064"/>
      <c r="I5" s="1064"/>
      <c r="J5" s="1064"/>
      <c r="K5" s="1064"/>
      <c r="L5" s="1064"/>
      <c r="M5" s="1064"/>
      <c r="N5" s="1064"/>
      <c r="O5" s="1064"/>
      <c r="P5" s="1065"/>
      <c r="Q5" s="1069" t="s">
        <v>374</v>
      </c>
      <c r="R5" s="1070"/>
      <c r="S5" s="1070"/>
      <c r="T5" s="1070"/>
      <c r="U5" s="1071"/>
      <c r="V5" s="1069" t="s">
        <v>375</v>
      </c>
      <c r="W5" s="1070"/>
      <c r="X5" s="1070"/>
      <c r="Y5" s="1070"/>
      <c r="Z5" s="1071"/>
      <c r="AA5" s="1069" t="s">
        <v>376</v>
      </c>
      <c r="AB5" s="1070"/>
      <c r="AC5" s="1070"/>
      <c r="AD5" s="1070"/>
      <c r="AE5" s="1070"/>
      <c r="AF5" s="1162" t="s">
        <v>377</v>
      </c>
      <c r="AG5" s="1070"/>
      <c r="AH5" s="1070"/>
      <c r="AI5" s="1070"/>
      <c r="AJ5" s="1083"/>
      <c r="AK5" s="1070" t="s">
        <v>378</v>
      </c>
      <c r="AL5" s="1070"/>
      <c r="AM5" s="1070"/>
      <c r="AN5" s="1070"/>
      <c r="AO5" s="1071"/>
      <c r="AP5" s="1069" t="s">
        <v>379</v>
      </c>
      <c r="AQ5" s="1070"/>
      <c r="AR5" s="1070"/>
      <c r="AS5" s="1070"/>
      <c r="AT5" s="1071"/>
      <c r="AU5" s="1069" t="s">
        <v>380</v>
      </c>
      <c r="AV5" s="1070"/>
      <c r="AW5" s="1070"/>
      <c r="AX5" s="1070"/>
      <c r="AY5" s="1083"/>
      <c r="AZ5" s="228"/>
      <c r="BA5" s="228"/>
      <c r="BB5" s="228"/>
      <c r="BC5" s="228"/>
      <c r="BD5" s="228"/>
      <c r="BE5" s="229"/>
      <c r="BF5" s="229"/>
      <c r="BG5" s="229"/>
      <c r="BH5" s="229"/>
      <c r="BI5" s="229"/>
      <c r="BJ5" s="229"/>
      <c r="BK5" s="229"/>
      <c r="BL5" s="229"/>
      <c r="BM5" s="229"/>
      <c r="BN5" s="229"/>
      <c r="BO5" s="229"/>
      <c r="BP5" s="229"/>
      <c r="BQ5" s="1063" t="s">
        <v>381</v>
      </c>
      <c r="BR5" s="1064"/>
      <c r="BS5" s="1064"/>
      <c r="BT5" s="1064"/>
      <c r="BU5" s="1064"/>
      <c r="BV5" s="1064"/>
      <c r="BW5" s="1064"/>
      <c r="BX5" s="1064"/>
      <c r="BY5" s="1064"/>
      <c r="BZ5" s="1064"/>
      <c r="CA5" s="1064"/>
      <c r="CB5" s="1064"/>
      <c r="CC5" s="1064"/>
      <c r="CD5" s="1064"/>
      <c r="CE5" s="1064"/>
      <c r="CF5" s="1064"/>
      <c r="CG5" s="1065"/>
      <c r="CH5" s="1069" t="s">
        <v>382</v>
      </c>
      <c r="CI5" s="1070"/>
      <c r="CJ5" s="1070"/>
      <c r="CK5" s="1070"/>
      <c r="CL5" s="1071"/>
      <c r="CM5" s="1069" t="s">
        <v>383</v>
      </c>
      <c r="CN5" s="1070"/>
      <c r="CO5" s="1070"/>
      <c r="CP5" s="1070"/>
      <c r="CQ5" s="1071"/>
      <c r="CR5" s="1069" t="s">
        <v>384</v>
      </c>
      <c r="CS5" s="1070"/>
      <c r="CT5" s="1070"/>
      <c r="CU5" s="1070"/>
      <c r="CV5" s="1071"/>
      <c r="CW5" s="1069" t="s">
        <v>385</v>
      </c>
      <c r="CX5" s="1070"/>
      <c r="CY5" s="1070"/>
      <c r="CZ5" s="1070"/>
      <c r="DA5" s="1071"/>
      <c r="DB5" s="1069" t="s">
        <v>386</v>
      </c>
      <c r="DC5" s="1070"/>
      <c r="DD5" s="1070"/>
      <c r="DE5" s="1070"/>
      <c r="DF5" s="1071"/>
      <c r="DG5" s="1152" t="s">
        <v>387</v>
      </c>
      <c r="DH5" s="1153"/>
      <c r="DI5" s="1153"/>
      <c r="DJ5" s="1153"/>
      <c r="DK5" s="1154"/>
      <c r="DL5" s="1152" t="s">
        <v>388</v>
      </c>
      <c r="DM5" s="1153"/>
      <c r="DN5" s="1153"/>
      <c r="DO5" s="1153"/>
      <c r="DP5" s="1154"/>
      <c r="DQ5" s="1069" t="s">
        <v>389</v>
      </c>
      <c r="DR5" s="1070"/>
      <c r="DS5" s="1070"/>
      <c r="DT5" s="1070"/>
      <c r="DU5" s="1071"/>
      <c r="DV5" s="1069" t="s">
        <v>380</v>
      </c>
      <c r="DW5" s="1070"/>
      <c r="DX5" s="1070"/>
      <c r="DY5" s="1070"/>
      <c r="DZ5" s="1083"/>
      <c r="EA5" s="230"/>
    </row>
    <row r="6" spans="1:131" s="231" customFormat="1" ht="26.25" customHeight="1" thickBot="1">
      <c r="A6" s="1066"/>
      <c r="B6" s="1067"/>
      <c r="C6" s="1067"/>
      <c r="D6" s="1067"/>
      <c r="E6" s="1067"/>
      <c r="F6" s="1067"/>
      <c r="G6" s="1067"/>
      <c r="H6" s="1067"/>
      <c r="I6" s="1067"/>
      <c r="J6" s="1067"/>
      <c r="K6" s="1067"/>
      <c r="L6" s="1067"/>
      <c r="M6" s="1067"/>
      <c r="N6" s="1067"/>
      <c r="O6" s="1067"/>
      <c r="P6" s="1068"/>
      <c r="Q6" s="1072"/>
      <c r="R6" s="1073"/>
      <c r="S6" s="1073"/>
      <c r="T6" s="1073"/>
      <c r="U6" s="1074"/>
      <c r="V6" s="1072"/>
      <c r="W6" s="1073"/>
      <c r="X6" s="1073"/>
      <c r="Y6" s="1073"/>
      <c r="Z6" s="1074"/>
      <c r="AA6" s="1072"/>
      <c r="AB6" s="1073"/>
      <c r="AC6" s="1073"/>
      <c r="AD6" s="1073"/>
      <c r="AE6" s="1073"/>
      <c r="AF6" s="1163"/>
      <c r="AG6" s="1073"/>
      <c r="AH6" s="1073"/>
      <c r="AI6" s="1073"/>
      <c r="AJ6" s="1084"/>
      <c r="AK6" s="1073"/>
      <c r="AL6" s="1073"/>
      <c r="AM6" s="1073"/>
      <c r="AN6" s="1073"/>
      <c r="AO6" s="1074"/>
      <c r="AP6" s="1072"/>
      <c r="AQ6" s="1073"/>
      <c r="AR6" s="1073"/>
      <c r="AS6" s="1073"/>
      <c r="AT6" s="1074"/>
      <c r="AU6" s="1072"/>
      <c r="AV6" s="1073"/>
      <c r="AW6" s="1073"/>
      <c r="AX6" s="1073"/>
      <c r="AY6" s="1084"/>
      <c r="AZ6" s="228"/>
      <c r="BA6" s="228"/>
      <c r="BB6" s="228"/>
      <c r="BC6" s="228"/>
      <c r="BD6" s="228"/>
      <c r="BE6" s="229"/>
      <c r="BF6" s="229"/>
      <c r="BG6" s="229"/>
      <c r="BH6" s="229"/>
      <c r="BI6" s="229"/>
      <c r="BJ6" s="229"/>
      <c r="BK6" s="229"/>
      <c r="BL6" s="229"/>
      <c r="BM6" s="229"/>
      <c r="BN6" s="229"/>
      <c r="BO6" s="229"/>
      <c r="BP6" s="229"/>
      <c r="BQ6" s="1066"/>
      <c r="BR6" s="1067"/>
      <c r="BS6" s="1067"/>
      <c r="BT6" s="1067"/>
      <c r="BU6" s="1067"/>
      <c r="BV6" s="1067"/>
      <c r="BW6" s="1067"/>
      <c r="BX6" s="1067"/>
      <c r="BY6" s="1067"/>
      <c r="BZ6" s="1067"/>
      <c r="CA6" s="1067"/>
      <c r="CB6" s="1067"/>
      <c r="CC6" s="1067"/>
      <c r="CD6" s="1067"/>
      <c r="CE6" s="1067"/>
      <c r="CF6" s="1067"/>
      <c r="CG6" s="1068"/>
      <c r="CH6" s="1072"/>
      <c r="CI6" s="1073"/>
      <c r="CJ6" s="1073"/>
      <c r="CK6" s="1073"/>
      <c r="CL6" s="1074"/>
      <c r="CM6" s="1072"/>
      <c r="CN6" s="1073"/>
      <c r="CO6" s="1073"/>
      <c r="CP6" s="1073"/>
      <c r="CQ6" s="1074"/>
      <c r="CR6" s="1072"/>
      <c r="CS6" s="1073"/>
      <c r="CT6" s="1073"/>
      <c r="CU6" s="1073"/>
      <c r="CV6" s="1074"/>
      <c r="CW6" s="1072"/>
      <c r="CX6" s="1073"/>
      <c r="CY6" s="1073"/>
      <c r="CZ6" s="1073"/>
      <c r="DA6" s="1074"/>
      <c r="DB6" s="1072"/>
      <c r="DC6" s="1073"/>
      <c r="DD6" s="1073"/>
      <c r="DE6" s="1073"/>
      <c r="DF6" s="1074"/>
      <c r="DG6" s="1155"/>
      <c r="DH6" s="1156"/>
      <c r="DI6" s="1156"/>
      <c r="DJ6" s="1156"/>
      <c r="DK6" s="1157"/>
      <c r="DL6" s="1155"/>
      <c r="DM6" s="1156"/>
      <c r="DN6" s="1156"/>
      <c r="DO6" s="1156"/>
      <c r="DP6" s="1157"/>
      <c r="DQ6" s="1072"/>
      <c r="DR6" s="1073"/>
      <c r="DS6" s="1073"/>
      <c r="DT6" s="1073"/>
      <c r="DU6" s="1074"/>
      <c r="DV6" s="1072"/>
      <c r="DW6" s="1073"/>
      <c r="DX6" s="1073"/>
      <c r="DY6" s="1073"/>
      <c r="DZ6" s="1084"/>
      <c r="EA6" s="230"/>
    </row>
    <row r="7" spans="1:131" s="231" customFormat="1" ht="26.25" customHeight="1" thickTop="1">
      <c r="A7" s="232">
        <v>1</v>
      </c>
      <c r="B7" s="1115" t="s">
        <v>390</v>
      </c>
      <c r="C7" s="1116"/>
      <c r="D7" s="1116"/>
      <c r="E7" s="1116"/>
      <c r="F7" s="1116"/>
      <c r="G7" s="1116"/>
      <c r="H7" s="1116"/>
      <c r="I7" s="1116"/>
      <c r="J7" s="1116"/>
      <c r="K7" s="1116"/>
      <c r="L7" s="1116"/>
      <c r="M7" s="1116"/>
      <c r="N7" s="1116"/>
      <c r="O7" s="1116"/>
      <c r="P7" s="1117"/>
      <c r="Q7" s="1170">
        <v>8325</v>
      </c>
      <c r="R7" s="1171"/>
      <c r="S7" s="1171"/>
      <c r="T7" s="1171"/>
      <c r="U7" s="1171"/>
      <c r="V7" s="1171">
        <v>8029</v>
      </c>
      <c r="W7" s="1171"/>
      <c r="X7" s="1171"/>
      <c r="Y7" s="1171"/>
      <c r="Z7" s="1171"/>
      <c r="AA7" s="1171">
        <v>296</v>
      </c>
      <c r="AB7" s="1171"/>
      <c r="AC7" s="1171"/>
      <c r="AD7" s="1171"/>
      <c r="AE7" s="1172"/>
      <c r="AF7" s="1173">
        <v>287</v>
      </c>
      <c r="AG7" s="1174"/>
      <c r="AH7" s="1174"/>
      <c r="AI7" s="1174"/>
      <c r="AJ7" s="1175"/>
      <c r="AK7" s="1176" t="s">
        <v>582</v>
      </c>
      <c r="AL7" s="1177"/>
      <c r="AM7" s="1177"/>
      <c r="AN7" s="1177"/>
      <c r="AO7" s="1177"/>
      <c r="AP7" s="1177">
        <v>10520</v>
      </c>
      <c r="AQ7" s="1177"/>
      <c r="AR7" s="1177"/>
      <c r="AS7" s="1177"/>
      <c r="AT7" s="1177"/>
      <c r="AU7" s="1178"/>
      <c r="AV7" s="1178"/>
      <c r="AW7" s="1178"/>
      <c r="AX7" s="1178"/>
      <c r="AY7" s="1179"/>
      <c r="AZ7" s="228"/>
      <c r="BA7" s="228"/>
      <c r="BB7" s="228"/>
      <c r="BC7" s="228"/>
      <c r="BD7" s="228"/>
      <c r="BE7" s="229"/>
      <c r="BF7" s="229"/>
      <c r="BG7" s="229"/>
      <c r="BH7" s="229"/>
      <c r="BI7" s="229"/>
      <c r="BJ7" s="229"/>
      <c r="BK7" s="229"/>
      <c r="BL7" s="229"/>
      <c r="BM7" s="229"/>
      <c r="BN7" s="229"/>
      <c r="BO7" s="229"/>
      <c r="BP7" s="229"/>
      <c r="BQ7" s="232">
        <v>1</v>
      </c>
      <c r="BR7" s="233"/>
      <c r="BS7" s="1167"/>
      <c r="BT7" s="1168"/>
      <c r="BU7" s="1168"/>
      <c r="BV7" s="1168"/>
      <c r="BW7" s="1168"/>
      <c r="BX7" s="1168"/>
      <c r="BY7" s="1168"/>
      <c r="BZ7" s="1168"/>
      <c r="CA7" s="1168"/>
      <c r="CB7" s="1168"/>
      <c r="CC7" s="1168"/>
      <c r="CD7" s="1168"/>
      <c r="CE7" s="1168"/>
      <c r="CF7" s="1168"/>
      <c r="CG7" s="1180"/>
      <c r="CH7" s="1164"/>
      <c r="CI7" s="1165"/>
      <c r="CJ7" s="1165"/>
      <c r="CK7" s="1165"/>
      <c r="CL7" s="1166"/>
      <c r="CM7" s="1164"/>
      <c r="CN7" s="1165"/>
      <c r="CO7" s="1165"/>
      <c r="CP7" s="1165"/>
      <c r="CQ7" s="1166"/>
      <c r="CR7" s="1164"/>
      <c r="CS7" s="1165"/>
      <c r="CT7" s="1165"/>
      <c r="CU7" s="1165"/>
      <c r="CV7" s="1166"/>
      <c r="CW7" s="1164"/>
      <c r="CX7" s="1165"/>
      <c r="CY7" s="1165"/>
      <c r="CZ7" s="1165"/>
      <c r="DA7" s="1166"/>
      <c r="DB7" s="1164"/>
      <c r="DC7" s="1165"/>
      <c r="DD7" s="1165"/>
      <c r="DE7" s="1165"/>
      <c r="DF7" s="1166"/>
      <c r="DG7" s="1164"/>
      <c r="DH7" s="1165"/>
      <c r="DI7" s="1165"/>
      <c r="DJ7" s="1165"/>
      <c r="DK7" s="1166"/>
      <c r="DL7" s="1164"/>
      <c r="DM7" s="1165"/>
      <c r="DN7" s="1165"/>
      <c r="DO7" s="1165"/>
      <c r="DP7" s="1166"/>
      <c r="DQ7" s="1164"/>
      <c r="DR7" s="1165"/>
      <c r="DS7" s="1165"/>
      <c r="DT7" s="1165"/>
      <c r="DU7" s="1166"/>
      <c r="DV7" s="1167"/>
      <c r="DW7" s="1168"/>
      <c r="DX7" s="1168"/>
      <c r="DY7" s="1168"/>
      <c r="DZ7" s="1169"/>
      <c r="EA7" s="230"/>
    </row>
    <row r="8" spans="1:131" s="231" customFormat="1" ht="26.25" customHeight="1">
      <c r="A8" s="234">
        <v>2</v>
      </c>
      <c r="B8" s="1098" t="s">
        <v>391</v>
      </c>
      <c r="C8" s="1099"/>
      <c r="D8" s="1099"/>
      <c r="E8" s="1099"/>
      <c r="F8" s="1099"/>
      <c r="G8" s="1099"/>
      <c r="H8" s="1099"/>
      <c r="I8" s="1099"/>
      <c r="J8" s="1099"/>
      <c r="K8" s="1099"/>
      <c r="L8" s="1099"/>
      <c r="M8" s="1099"/>
      <c r="N8" s="1099"/>
      <c r="O8" s="1099"/>
      <c r="P8" s="1100"/>
      <c r="Q8" s="1106">
        <v>139</v>
      </c>
      <c r="R8" s="1107"/>
      <c r="S8" s="1107"/>
      <c r="T8" s="1107"/>
      <c r="U8" s="1107"/>
      <c r="V8" s="1107">
        <v>139</v>
      </c>
      <c r="W8" s="1107"/>
      <c r="X8" s="1107"/>
      <c r="Y8" s="1107"/>
      <c r="Z8" s="1107"/>
      <c r="AA8" s="1107" t="s">
        <v>582</v>
      </c>
      <c r="AB8" s="1107"/>
      <c r="AC8" s="1107"/>
      <c r="AD8" s="1107"/>
      <c r="AE8" s="1108"/>
      <c r="AF8" s="1103" t="s">
        <v>129</v>
      </c>
      <c r="AG8" s="1104"/>
      <c r="AH8" s="1104"/>
      <c r="AI8" s="1104"/>
      <c r="AJ8" s="1105"/>
      <c r="AK8" s="1148">
        <v>58</v>
      </c>
      <c r="AL8" s="1149"/>
      <c r="AM8" s="1149"/>
      <c r="AN8" s="1149"/>
      <c r="AO8" s="1149"/>
      <c r="AP8" s="1149">
        <v>86</v>
      </c>
      <c r="AQ8" s="1149"/>
      <c r="AR8" s="1149"/>
      <c r="AS8" s="1149"/>
      <c r="AT8" s="1149"/>
      <c r="AU8" s="1150"/>
      <c r="AV8" s="1150"/>
      <c r="AW8" s="1150"/>
      <c r="AX8" s="1150"/>
      <c r="AY8" s="1151"/>
      <c r="AZ8" s="228"/>
      <c r="BA8" s="228"/>
      <c r="BB8" s="228"/>
      <c r="BC8" s="228"/>
      <c r="BD8" s="228"/>
      <c r="BE8" s="229"/>
      <c r="BF8" s="229"/>
      <c r="BG8" s="229"/>
      <c r="BH8" s="229"/>
      <c r="BI8" s="229"/>
      <c r="BJ8" s="229"/>
      <c r="BK8" s="229"/>
      <c r="BL8" s="229"/>
      <c r="BM8" s="229"/>
      <c r="BN8" s="229"/>
      <c r="BO8" s="229"/>
      <c r="BP8" s="229"/>
      <c r="BQ8" s="234">
        <v>2</v>
      </c>
      <c r="BR8" s="235"/>
      <c r="BS8" s="1060"/>
      <c r="BT8" s="1061"/>
      <c r="BU8" s="1061"/>
      <c r="BV8" s="1061"/>
      <c r="BW8" s="1061"/>
      <c r="BX8" s="1061"/>
      <c r="BY8" s="1061"/>
      <c r="BZ8" s="1061"/>
      <c r="CA8" s="1061"/>
      <c r="CB8" s="1061"/>
      <c r="CC8" s="1061"/>
      <c r="CD8" s="1061"/>
      <c r="CE8" s="1061"/>
      <c r="CF8" s="1061"/>
      <c r="CG8" s="1082"/>
      <c r="CH8" s="1057"/>
      <c r="CI8" s="1058"/>
      <c r="CJ8" s="1058"/>
      <c r="CK8" s="1058"/>
      <c r="CL8" s="1059"/>
      <c r="CM8" s="1057"/>
      <c r="CN8" s="1058"/>
      <c r="CO8" s="1058"/>
      <c r="CP8" s="1058"/>
      <c r="CQ8" s="1059"/>
      <c r="CR8" s="1057"/>
      <c r="CS8" s="1058"/>
      <c r="CT8" s="1058"/>
      <c r="CU8" s="1058"/>
      <c r="CV8" s="1059"/>
      <c r="CW8" s="1057"/>
      <c r="CX8" s="1058"/>
      <c r="CY8" s="1058"/>
      <c r="CZ8" s="1058"/>
      <c r="DA8" s="1059"/>
      <c r="DB8" s="1057"/>
      <c r="DC8" s="1058"/>
      <c r="DD8" s="1058"/>
      <c r="DE8" s="1058"/>
      <c r="DF8" s="1059"/>
      <c r="DG8" s="1057"/>
      <c r="DH8" s="1058"/>
      <c r="DI8" s="1058"/>
      <c r="DJ8" s="1058"/>
      <c r="DK8" s="1059"/>
      <c r="DL8" s="1057"/>
      <c r="DM8" s="1058"/>
      <c r="DN8" s="1058"/>
      <c r="DO8" s="1058"/>
      <c r="DP8" s="1059"/>
      <c r="DQ8" s="1057"/>
      <c r="DR8" s="1058"/>
      <c r="DS8" s="1058"/>
      <c r="DT8" s="1058"/>
      <c r="DU8" s="1059"/>
      <c r="DV8" s="1060"/>
      <c r="DW8" s="1061"/>
      <c r="DX8" s="1061"/>
      <c r="DY8" s="1061"/>
      <c r="DZ8" s="1062"/>
      <c r="EA8" s="230"/>
    </row>
    <row r="9" spans="1:131" s="231" customFormat="1" ht="26.25" customHeight="1">
      <c r="A9" s="234">
        <v>3</v>
      </c>
      <c r="B9" s="1098"/>
      <c r="C9" s="1099"/>
      <c r="D9" s="1099"/>
      <c r="E9" s="1099"/>
      <c r="F9" s="1099"/>
      <c r="G9" s="1099"/>
      <c r="H9" s="1099"/>
      <c r="I9" s="1099"/>
      <c r="J9" s="1099"/>
      <c r="K9" s="1099"/>
      <c r="L9" s="1099"/>
      <c r="M9" s="1099"/>
      <c r="N9" s="1099"/>
      <c r="O9" s="1099"/>
      <c r="P9" s="1100"/>
      <c r="Q9" s="1106"/>
      <c r="R9" s="1107"/>
      <c r="S9" s="1107"/>
      <c r="T9" s="1107"/>
      <c r="U9" s="1107"/>
      <c r="V9" s="1107"/>
      <c r="W9" s="1107"/>
      <c r="X9" s="1107"/>
      <c r="Y9" s="1107"/>
      <c r="Z9" s="1107"/>
      <c r="AA9" s="1107"/>
      <c r="AB9" s="1107"/>
      <c r="AC9" s="1107"/>
      <c r="AD9" s="1107"/>
      <c r="AE9" s="1108"/>
      <c r="AF9" s="1103"/>
      <c r="AG9" s="1104"/>
      <c r="AH9" s="1104"/>
      <c r="AI9" s="1104"/>
      <c r="AJ9" s="1105"/>
      <c r="AK9" s="1148"/>
      <c r="AL9" s="1149"/>
      <c r="AM9" s="1149"/>
      <c r="AN9" s="1149"/>
      <c r="AO9" s="1149"/>
      <c r="AP9" s="1149"/>
      <c r="AQ9" s="1149"/>
      <c r="AR9" s="1149"/>
      <c r="AS9" s="1149"/>
      <c r="AT9" s="1149"/>
      <c r="AU9" s="1150"/>
      <c r="AV9" s="1150"/>
      <c r="AW9" s="1150"/>
      <c r="AX9" s="1150"/>
      <c r="AY9" s="1151"/>
      <c r="AZ9" s="228"/>
      <c r="BA9" s="228"/>
      <c r="BB9" s="228"/>
      <c r="BC9" s="228"/>
      <c r="BD9" s="228"/>
      <c r="BE9" s="229"/>
      <c r="BF9" s="229"/>
      <c r="BG9" s="229"/>
      <c r="BH9" s="229"/>
      <c r="BI9" s="229"/>
      <c r="BJ9" s="229"/>
      <c r="BK9" s="229"/>
      <c r="BL9" s="229"/>
      <c r="BM9" s="229"/>
      <c r="BN9" s="229"/>
      <c r="BO9" s="229"/>
      <c r="BP9" s="229"/>
      <c r="BQ9" s="234">
        <v>3</v>
      </c>
      <c r="BR9" s="235"/>
      <c r="BS9" s="1060"/>
      <c r="BT9" s="1061"/>
      <c r="BU9" s="1061"/>
      <c r="BV9" s="1061"/>
      <c r="BW9" s="1061"/>
      <c r="BX9" s="1061"/>
      <c r="BY9" s="1061"/>
      <c r="BZ9" s="1061"/>
      <c r="CA9" s="1061"/>
      <c r="CB9" s="1061"/>
      <c r="CC9" s="1061"/>
      <c r="CD9" s="1061"/>
      <c r="CE9" s="1061"/>
      <c r="CF9" s="1061"/>
      <c r="CG9" s="1082"/>
      <c r="CH9" s="1057"/>
      <c r="CI9" s="1058"/>
      <c r="CJ9" s="1058"/>
      <c r="CK9" s="1058"/>
      <c r="CL9" s="1059"/>
      <c r="CM9" s="1057"/>
      <c r="CN9" s="1058"/>
      <c r="CO9" s="1058"/>
      <c r="CP9" s="1058"/>
      <c r="CQ9" s="1059"/>
      <c r="CR9" s="1057"/>
      <c r="CS9" s="1058"/>
      <c r="CT9" s="1058"/>
      <c r="CU9" s="1058"/>
      <c r="CV9" s="1059"/>
      <c r="CW9" s="1057"/>
      <c r="CX9" s="1058"/>
      <c r="CY9" s="1058"/>
      <c r="CZ9" s="1058"/>
      <c r="DA9" s="1059"/>
      <c r="DB9" s="1057"/>
      <c r="DC9" s="1058"/>
      <c r="DD9" s="1058"/>
      <c r="DE9" s="1058"/>
      <c r="DF9" s="1059"/>
      <c r="DG9" s="1057"/>
      <c r="DH9" s="1058"/>
      <c r="DI9" s="1058"/>
      <c r="DJ9" s="1058"/>
      <c r="DK9" s="1059"/>
      <c r="DL9" s="1057"/>
      <c r="DM9" s="1058"/>
      <c r="DN9" s="1058"/>
      <c r="DO9" s="1058"/>
      <c r="DP9" s="1059"/>
      <c r="DQ9" s="1057"/>
      <c r="DR9" s="1058"/>
      <c r="DS9" s="1058"/>
      <c r="DT9" s="1058"/>
      <c r="DU9" s="1059"/>
      <c r="DV9" s="1060"/>
      <c r="DW9" s="1061"/>
      <c r="DX9" s="1061"/>
      <c r="DY9" s="1061"/>
      <c r="DZ9" s="1062"/>
      <c r="EA9" s="230"/>
    </row>
    <row r="10" spans="1:131" s="231" customFormat="1" ht="26.25" customHeight="1">
      <c r="A10" s="234">
        <v>4</v>
      </c>
      <c r="B10" s="1098"/>
      <c r="C10" s="1099"/>
      <c r="D10" s="1099"/>
      <c r="E10" s="1099"/>
      <c r="F10" s="1099"/>
      <c r="G10" s="1099"/>
      <c r="H10" s="1099"/>
      <c r="I10" s="1099"/>
      <c r="J10" s="1099"/>
      <c r="K10" s="1099"/>
      <c r="L10" s="1099"/>
      <c r="M10" s="1099"/>
      <c r="N10" s="1099"/>
      <c r="O10" s="1099"/>
      <c r="P10" s="1100"/>
      <c r="Q10" s="1106"/>
      <c r="R10" s="1107"/>
      <c r="S10" s="1107"/>
      <c r="T10" s="1107"/>
      <c r="U10" s="1107"/>
      <c r="V10" s="1107"/>
      <c r="W10" s="1107"/>
      <c r="X10" s="1107"/>
      <c r="Y10" s="1107"/>
      <c r="Z10" s="1107"/>
      <c r="AA10" s="1107"/>
      <c r="AB10" s="1107"/>
      <c r="AC10" s="1107"/>
      <c r="AD10" s="1107"/>
      <c r="AE10" s="1108"/>
      <c r="AF10" s="1103"/>
      <c r="AG10" s="1104"/>
      <c r="AH10" s="1104"/>
      <c r="AI10" s="1104"/>
      <c r="AJ10" s="1105"/>
      <c r="AK10" s="1148"/>
      <c r="AL10" s="1149"/>
      <c r="AM10" s="1149"/>
      <c r="AN10" s="1149"/>
      <c r="AO10" s="1149"/>
      <c r="AP10" s="1149"/>
      <c r="AQ10" s="1149"/>
      <c r="AR10" s="1149"/>
      <c r="AS10" s="1149"/>
      <c r="AT10" s="1149"/>
      <c r="AU10" s="1150"/>
      <c r="AV10" s="1150"/>
      <c r="AW10" s="1150"/>
      <c r="AX10" s="1150"/>
      <c r="AY10" s="1151"/>
      <c r="AZ10" s="228"/>
      <c r="BA10" s="228"/>
      <c r="BB10" s="228"/>
      <c r="BC10" s="228"/>
      <c r="BD10" s="228"/>
      <c r="BE10" s="229"/>
      <c r="BF10" s="229"/>
      <c r="BG10" s="229"/>
      <c r="BH10" s="229"/>
      <c r="BI10" s="229"/>
      <c r="BJ10" s="229"/>
      <c r="BK10" s="229"/>
      <c r="BL10" s="229"/>
      <c r="BM10" s="229"/>
      <c r="BN10" s="229"/>
      <c r="BO10" s="229"/>
      <c r="BP10" s="229"/>
      <c r="BQ10" s="234">
        <v>4</v>
      </c>
      <c r="BR10" s="235"/>
      <c r="BS10" s="1060"/>
      <c r="BT10" s="1061"/>
      <c r="BU10" s="1061"/>
      <c r="BV10" s="1061"/>
      <c r="BW10" s="1061"/>
      <c r="BX10" s="1061"/>
      <c r="BY10" s="1061"/>
      <c r="BZ10" s="1061"/>
      <c r="CA10" s="1061"/>
      <c r="CB10" s="1061"/>
      <c r="CC10" s="1061"/>
      <c r="CD10" s="1061"/>
      <c r="CE10" s="1061"/>
      <c r="CF10" s="1061"/>
      <c r="CG10" s="1082"/>
      <c r="CH10" s="1057"/>
      <c r="CI10" s="1058"/>
      <c r="CJ10" s="1058"/>
      <c r="CK10" s="1058"/>
      <c r="CL10" s="1059"/>
      <c r="CM10" s="1057"/>
      <c r="CN10" s="1058"/>
      <c r="CO10" s="1058"/>
      <c r="CP10" s="1058"/>
      <c r="CQ10" s="1059"/>
      <c r="CR10" s="1057"/>
      <c r="CS10" s="1058"/>
      <c r="CT10" s="1058"/>
      <c r="CU10" s="1058"/>
      <c r="CV10" s="1059"/>
      <c r="CW10" s="1057"/>
      <c r="CX10" s="1058"/>
      <c r="CY10" s="1058"/>
      <c r="CZ10" s="1058"/>
      <c r="DA10" s="1059"/>
      <c r="DB10" s="1057"/>
      <c r="DC10" s="1058"/>
      <c r="DD10" s="1058"/>
      <c r="DE10" s="1058"/>
      <c r="DF10" s="1059"/>
      <c r="DG10" s="1057"/>
      <c r="DH10" s="1058"/>
      <c r="DI10" s="1058"/>
      <c r="DJ10" s="1058"/>
      <c r="DK10" s="1059"/>
      <c r="DL10" s="1057"/>
      <c r="DM10" s="1058"/>
      <c r="DN10" s="1058"/>
      <c r="DO10" s="1058"/>
      <c r="DP10" s="1059"/>
      <c r="DQ10" s="1057"/>
      <c r="DR10" s="1058"/>
      <c r="DS10" s="1058"/>
      <c r="DT10" s="1058"/>
      <c r="DU10" s="1059"/>
      <c r="DV10" s="1060"/>
      <c r="DW10" s="1061"/>
      <c r="DX10" s="1061"/>
      <c r="DY10" s="1061"/>
      <c r="DZ10" s="1062"/>
      <c r="EA10" s="230"/>
    </row>
    <row r="11" spans="1:131" s="231" customFormat="1" ht="26.25" customHeight="1">
      <c r="A11" s="234">
        <v>5</v>
      </c>
      <c r="B11" s="1098"/>
      <c r="C11" s="1099"/>
      <c r="D11" s="1099"/>
      <c r="E11" s="1099"/>
      <c r="F11" s="1099"/>
      <c r="G11" s="1099"/>
      <c r="H11" s="1099"/>
      <c r="I11" s="1099"/>
      <c r="J11" s="1099"/>
      <c r="K11" s="1099"/>
      <c r="L11" s="1099"/>
      <c r="M11" s="1099"/>
      <c r="N11" s="1099"/>
      <c r="O11" s="1099"/>
      <c r="P11" s="1100"/>
      <c r="Q11" s="1106"/>
      <c r="R11" s="1107"/>
      <c r="S11" s="1107"/>
      <c r="T11" s="1107"/>
      <c r="U11" s="1107"/>
      <c r="V11" s="1107"/>
      <c r="W11" s="1107"/>
      <c r="X11" s="1107"/>
      <c r="Y11" s="1107"/>
      <c r="Z11" s="1107"/>
      <c r="AA11" s="1107"/>
      <c r="AB11" s="1107"/>
      <c r="AC11" s="1107"/>
      <c r="AD11" s="1107"/>
      <c r="AE11" s="1108"/>
      <c r="AF11" s="1103"/>
      <c r="AG11" s="1104"/>
      <c r="AH11" s="1104"/>
      <c r="AI11" s="1104"/>
      <c r="AJ11" s="1105"/>
      <c r="AK11" s="1148"/>
      <c r="AL11" s="1149"/>
      <c r="AM11" s="1149"/>
      <c r="AN11" s="1149"/>
      <c r="AO11" s="1149"/>
      <c r="AP11" s="1149"/>
      <c r="AQ11" s="1149"/>
      <c r="AR11" s="1149"/>
      <c r="AS11" s="1149"/>
      <c r="AT11" s="1149"/>
      <c r="AU11" s="1150"/>
      <c r="AV11" s="1150"/>
      <c r="AW11" s="1150"/>
      <c r="AX11" s="1150"/>
      <c r="AY11" s="1151"/>
      <c r="AZ11" s="228"/>
      <c r="BA11" s="228"/>
      <c r="BB11" s="228"/>
      <c r="BC11" s="228"/>
      <c r="BD11" s="228"/>
      <c r="BE11" s="229"/>
      <c r="BF11" s="229"/>
      <c r="BG11" s="229"/>
      <c r="BH11" s="229"/>
      <c r="BI11" s="229"/>
      <c r="BJ11" s="229"/>
      <c r="BK11" s="229"/>
      <c r="BL11" s="229"/>
      <c r="BM11" s="229"/>
      <c r="BN11" s="229"/>
      <c r="BO11" s="229"/>
      <c r="BP11" s="229"/>
      <c r="BQ11" s="234">
        <v>5</v>
      </c>
      <c r="BR11" s="235"/>
      <c r="BS11" s="1060"/>
      <c r="BT11" s="1061"/>
      <c r="BU11" s="1061"/>
      <c r="BV11" s="1061"/>
      <c r="BW11" s="1061"/>
      <c r="BX11" s="1061"/>
      <c r="BY11" s="1061"/>
      <c r="BZ11" s="1061"/>
      <c r="CA11" s="1061"/>
      <c r="CB11" s="1061"/>
      <c r="CC11" s="1061"/>
      <c r="CD11" s="1061"/>
      <c r="CE11" s="1061"/>
      <c r="CF11" s="1061"/>
      <c r="CG11" s="1082"/>
      <c r="CH11" s="1057"/>
      <c r="CI11" s="1058"/>
      <c r="CJ11" s="1058"/>
      <c r="CK11" s="1058"/>
      <c r="CL11" s="1059"/>
      <c r="CM11" s="1057"/>
      <c r="CN11" s="1058"/>
      <c r="CO11" s="1058"/>
      <c r="CP11" s="1058"/>
      <c r="CQ11" s="1059"/>
      <c r="CR11" s="1057"/>
      <c r="CS11" s="1058"/>
      <c r="CT11" s="1058"/>
      <c r="CU11" s="1058"/>
      <c r="CV11" s="1059"/>
      <c r="CW11" s="1057"/>
      <c r="CX11" s="1058"/>
      <c r="CY11" s="1058"/>
      <c r="CZ11" s="1058"/>
      <c r="DA11" s="1059"/>
      <c r="DB11" s="1057"/>
      <c r="DC11" s="1058"/>
      <c r="DD11" s="1058"/>
      <c r="DE11" s="1058"/>
      <c r="DF11" s="1059"/>
      <c r="DG11" s="1057"/>
      <c r="DH11" s="1058"/>
      <c r="DI11" s="1058"/>
      <c r="DJ11" s="1058"/>
      <c r="DK11" s="1059"/>
      <c r="DL11" s="1057"/>
      <c r="DM11" s="1058"/>
      <c r="DN11" s="1058"/>
      <c r="DO11" s="1058"/>
      <c r="DP11" s="1059"/>
      <c r="DQ11" s="1057"/>
      <c r="DR11" s="1058"/>
      <c r="DS11" s="1058"/>
      <c r="DT11" s="1058"/>
      <c r="DU11" s="1059"/>
      <c r="DV11" s="1060"/>
      <c r="DW11" s="1061"/>
      <c r="DX11" s="1061"/>
      <c r="DY11" s="1061"/>
      <c r="DZ11" s="1062"/>
      <c r="EA11" s="230"/>
    </row>
    <row r="12" spans="1:131" s="231" customFormat="1" ht="26.25" customHeight="1">
      <c r="A12" s="234">
        <v>6</v>
      </c>
      <c r="B12" s="1098"/>
      <c r="C12" s="1099"/>
      <c r="D12" s="1099"/>
      <c r="E12" s="1099"/>
      <c r="F12" s="1099"/>
      <c r="G12" s="1099"/>
      <c r="H12" s="1099"/>
      <c r="I12" s="1099"/>
      <c r="J12" s="1099"/>
      <c r="K12" s="1099"/>
      <c r="L12" s="1099"/>
      <c r="M12" s="1099"/>
      <c r="N12" s="1099"/>
      <c r="O12" s="1099"/>
      <c r="P12" s="1100"/>
      <c r="Q12" s="1106"/>
      <c r="R12" s="1107"/>
      <c r="S12" s="1107"/>
      <c r="T12" s="1107"/>
      <c r="U12" s="1107"/>
      <c r="V12" s="1107"/>
      <c r="W12" s="1107"/>
      <c r="X12" s="1107"/>
      <c r="Y12" s="1107"/>
      <c r="Z12" s="1107"/>
      <c r="AA12" s="1107"/>
      <c r="AB12" s="1107"/>
      <c r="AC12" s="1107"/>
      <c r="AD12" s="1107"/>
      <c r="AE12" s="1108"/>
      <c r="AF12" s="1103"/>
      <c r="AG12" s="1104"/>
      <c r="AH12" s="1104"/>
      <c r="AI12" s="1104"/>
      <c r="AJ12" s="1105"/>
      <c r="AK12" s="1148"/>
      <c r="AL12" s="1149"/>
      <c r="AM12" s="1149"/>
      <c r="AN12" s="1149"/>
      <c r="AO12" s="1149"/>
      <c r="AP12" s="1149"/>
      <c r="AQ12" s="1149"/>
      <c r="AR12" s="1149"/>
      <c r="AS12" s="1149"/>
      <c r="AT12" s="1149"/>
      <c r="AU12" s="1150"/>
      <c r="AV12" s="1150"/>
      <c r="AW12" s="1150"/>
      <c r="AX12" s="1150"/>
      <c r="AY12" s="1151"/>
      <c r="AZ12" s="228"/>
      <c r="BA12" s="228"/>
      <c r="BB12" s="228"/>
      <c r="BC12" s="228"/>
      <c r="BD12" s="228"/>
      <c r="BE12" s="229"/>
      <c r="BF12" s="229"/>
      <c r="BG12" s="229"/>
      <c r="BH12" s="229"/>
      <c r="BI12" s="229"/>
      <c r="BJ12" s="229"/>
      <c r="BK12" s="229"/>
      <c r="BL12" s="229"/>
      <c r="BM12" s="229"/>
      <c r="BN12" s="229"/>
      <c r="BO12" s="229"/>
      <c r="BP12" s="229"/>
      <c r="BQ12" s="234">
        <v>6</v>
      </c>
      <c r="BR12" s="235"/>
      <c r="BS12" s="1060"/>
      <c r="BT12" s="1061"/>
      <c r="BU12" s="1061"/>
      <c r="BV12" s="1061"/>
      <c r="BW12" s="1061"/>
      <c r="BX12" s="1061"/>
      <c r="BY12" s="1061"/>
      <c r="BZ12" s="1061"/>
      <c r="CA12" s="1061"/>
      <c r="CB12" s="1061"/>
      <c r="CC12" s="1061"/>
      <c r="CD12" s="1061"/>
      <c r="CE12" s="1061"/>
      <c r="CF12" s="1061"/>
      <c r="CG12" s="1082"/>
      <c r="CH12" s="1057"/>
      <c r="CI12" s="1058"/>
      <c r="CJ12" s="1058"/>
      <c r="CK12" s="1058"/>
      <c r="CL12" s="1059"/>
      <c r="CM12" s="1057"/>
      <c r="CN12" s="1058"/>
      <c r="CO12" s="1058"/>
      <c r="CP12" s="1058"/>
      <c r="CQ12" s="1059"/>
      <c r="CR12" s="1057"/>
      <c r="CS12" s="1058"/>
      <c r="CT12" s="1058"/>
      <c r="CU12" s="1058"/>
      <c r="CV12" s="1059"/>
      <c r="CW12" s="1057"/>
      <c r="CX12" s="1058"/>
      <c r="CY12" s="1058"/>
      <c r="CZ12" s="1058"/>
      <c r="DA12" s="1059"/>
      <c r="DB12" s="1057"/>
      <c r="DC12" s="1058"/>
      <c r="DD12" s="1058"/>
      <c r="DE12" s="1058"/>
      <c r="DF12" s="1059"/>
      <c r="DG12" s="1057"/>
      <c r="DH12" s="1058"/>
      <c r="DI12" s="1058"/>
      <c r="DJ12" s="1058"/>
      <c r="DK12" s="1059"/>
      <c r="DL12" s="1057"/>
      <c r="DM12" s="1058"/>
      <c r="DN12" s="1058"/>
      <c r="DO12" s="1058"/>
      <c r="DP12" s="1059"/>
      <c r="DQ12" s="1057"/>
      <c r="DR12" s="1058"/>
      <c r="DS12" s="1058"/>
      <c r="DT12" s="1058"/>
      <c r="DU12" s="1059"/>
      <c r="DV12" s="1060"/>
      <c r="DW12" s="1061"/>
      <c r="DX12" s="1061"/>
      <c r="DY12" s="1061"/>
      <c r="DZ12" s="1062"/>
      <c r="EA12" s="230"/>
    </row>
    <row r="13" spans="1:131" s="231" customFormat="1" ht="26.25" customHeight="1">
      <c r="A13" s="234">
        <v>7</v>
      </c>
      <c r="B13" s="1098"/>
      <c r="C13" s="1099"/>
      <c r="D13" s="1099"/>
      <c r="E13" s="1099"/>
      <c r="F13" s="1099"/>
      <c r="G13" s="1099"/>
      <c r="H13" s="1099"/>
      <c r="I13" s="1099"/>
      <c r="J13" s="1099"/>
      <c r="K13" s="1099"/>
      <c r="L13" s="1099"/>
      <c r="M13" s="1099"/>
      <c r="N13" s="1099"/>
      <c r="O13" s="1099"/>
      <c r="P13" s="1100"/>
      <c r="Q13" s="1106"/>
      <c r="R13" s="1107"/>
      <c r="S13" s="1107"/>
      <c r="T13" s="1107"/>
      <c r="U13" s="1107"/>
      <c r="V13" s="1107"/>
      <c r="W13" s="1107"/>
      <c r="X13" s="1107"/>
      <c r="Y13" s="1107"/>
      <c r="Z13" s="1107"/>
      <c r="AA13" s="1107"/>
      <c r="AB13" s="1107"/>
      <c r="AC13" s="1107"/>
      <c r="AD13" s="1107"/>
      <c r="AE13" s="1108"/>
      <c r="AF13" s="1103"/>
      <c r="AG13" s="1104"/>
      <c r="AH13" s="1104"/>
      <c r="AI13" s="1104"/>
      <c r="AJ13" s="1105"/>
      <c r="AK13" s="1148"/>
      <c r="AL13" s="1149"/>
      <c r="AM13" s="1149"/>
      <c r="AN13" s="1149"/>
      <c r="AO13" s="1149"/>
      <c r="AP13" s="1149"/>
      <c r="AQ13" s="1149"/>
      <c r="AR13" s="1149"/>
      <c r="AS13" s="1149"/>
      <c r="AT13" s="1149"/>
      <c r="AU13" s="1150"/>
      <c r="AV13" s="1150"/>
      <c r="AW13" s="1150"/>
      <c r="AX13" s="1150"/>
      <c r="AY13" s="1151"/>
      <c r="AZ13" s="228"/>
      <c r="BA13" s="228"/>
      <c r="BB13" s="228"/>
      <c r="BC13" s="228"/>
      <c r="BD13" s="228"/>
      <c r="BE13" s="229"/>
      <c r="BF13" s="229"/>
      <c r="BG13" s="229"/>
      <c r="BH13" s="229"/>
      <c r="BI13" s="229"/>
      <c r="BJ13" s="229"/>
      <c r="BK13" s="229"/>
      <c r="BL13" s="229"/>
      <c r="BM13" s="229"/>
      <c r="BN13" s="229"/>
      <c r="BO13" s="229"/>
      <c r="BP13" s="229"/>
      <c r="BQ13" s="234">
        <v>7</v>
      </c>
      <c r="BR13" s="235"/>
      <c r="BS13" s="1060"/>
      <c r="BT13" s="1061"/>
      <c r="BU13" s="1061"/>
      <c r="BV13" s="1061"/>
      <c r="BW13" s="1061"/>
      <c r="BX13" s="1061"/>
      <c r="BY13" s="1061"/>
      <c r="BZ13" s="1061"/>
      <c r="CA13" s="1061"/>
      <c r="CB13" s="1061"/>
      <c r="CC13" s="1061"/>
      <c r="CD13" s="1061"/>
      <c r="CE13" s="1061"/>
      <c r="CF13" s="1061"/>
      <c r="CG13" s="1082"/>
      <c r="CH13" s="1057"/>
      <c r="CI13" s="1058"/>
      <c r="CJ13" s="1058"/>
      <c r="CK13" s="1058"/>
      <c r="CL13" s="1059"/>
      <c r="CM13" s="1057"/>
      <c r="CN13" s="1058"/>
      <c r="CO13" s="1058"/>
      <c r="CP13" s="1058"/>
      <c r="CQ13" s="1059"/>
      <c r="CR13" s="1057"/>
      <c r="CS13" s="1058"/>
      <c r="CT13" s="1058"/>
      <c r="CU13" s="1058"/>
      <c r="CV13" s="1059"/>
      <c r="CW13" s="1057"/>
      <c r="CX13" s="1058"/>
      <c r="CY13" s="1058"/>
      <c r="CZ13" s="1058"/>
      <c r="DA13" s="1059"/>
      <c r="DB13" s="1057"/>
      <c r="DC13" s="1058"/>
      <c r="DD13" s="1058"/>
      <c r="DE13" s="1058"/>
      <c r="DF13" s="1059"/>
      <c r="DG13" s="1057"/>
      <c r="DH13" s="1058"/>
      <c r="DI13" s="1058"/>
      <c r="DJ13" s="1058"/>
      <c r="DK13" s="1059"/>
      <c r="DL13" s="1057"/>
      <c r="DM13" s="1058"/>
      <c r="DN13" s="1058"/>
      <c r="DO13" s="1058"/>
      <c r="DP13" s="1059"/>
      <c r="DQ13" s="1057"/>
      <c r="DR13" s="1058"/>
      <c r="DS13" s="1058"/>
      <c r="DT13" s="1058"/>
      <c r="DU13" s="1059"/>
      <c r="DV13" s="1060"/>
      <c r="DW13" s="1061"/>
      <c r="DX13" s="1061"/>
      <c r="DY13" s="1061"/>
      <c r="DZ13" s="1062"/>
      <c r="EA13" s="230"/>
    </row>
    <row r="14" spans="1:131" s="231" customFormat="1" ht="26.25" customHeight="1">
      <c r="A14" s="234">
        <v>8</v>
      </c>
      <c r="B14" s="1098"/>
      <c r="C14" s="1099"/>
      <c r="D14" s="1099"/>
      <c r="E14" s="1099"/>
      <c r="F14" s="1099"/>
      <c r="G14" s="1099"/>
      <c r="H14" s="1099"/>
      <c r="I14" s="1099"/>
      <c r="J14" s="1099"/>
      <c r="K14" s="1099"/>
      <c r="L14" s="1099"/>
      <c r="M14" s="1099"/>
      <c r="N14" s="1099"/>
      <c r="O14" s="1099"/>
      <c r="P14" s="1100"/>
      <c r="Q14" s="1106"/>
      <c r="R14" s="1107"/>
      <c r="S14" s="1107"/>
      <c r="T14" s="1107"/>
      <c r="U14" s="1107"/>
      <c r="V14" s="1107"/>
      <c r="W14" s="1107"/>
      <c r="X14" s="1107"/>
      <c r="Y14" s="1107"/>
      <c r="Z14" s="1107"/>
      <c r="AA14" s="1107"/>
      <c r="AB14" s="1107"/>
      <c r="AC14" s="1107"/>
      <c r="AD14" s="1107"/>
      <c r="AE14" s="1108"/>
      <c r="AF14" s="1103"/>
      <c r="AG14" s="1104"/>
      <c r="AH14" s="1104"/>
      <c r="AI14" s="1104"/>
      <c r="AJ14" s="1105"/>
      <c r="AK14" s="1148"/>
      <c r="AL14" s="1149"/>
      <c r="AM14" s="1149"/>
      <c r="AN14" s="1149"/>
      <c r="AO14" s="1149"/>
      <c r="AP14" s="1149"/>
      <c r="AQ14" s="1149"/>
      <c r="AR14" s="1149"/>
      <c r="AS14" s="1149"/>
      <c r="AT14" s="1149"/>
      <c r="AU14" s="1150"/>
      <c r="AV14" s="1150"/>
      <c r="AW14" s="1150"/>
      <c r="AX14" s="1150"/>
      <c r="AY14" s="1151"/>
      <c r="AZ14" s="228"/>
      <c r="BA14" s="228"/>
      <c r="BB14" s="228"/>
      <c r="BC14" s="228"/>
      <c r="BD14" s="228"/>
      <c r="BE14" s="229"/>
      <c r="BF14" s="229"/>
      <c r="BG14" s="229"/>
      <c r="BH14" s="229"/>
      <c r="BI14" s="229"/>
      <c r="BJ14" s="229"/>
      <c r="BK14" s="229"/>
      <c r="BL14" s="229"/>
      <c r="BM14" s="229"/>
      <c r="BN14" s="229"/>
      <c r="BO14" s="229"/>
      <c r="BP14" s="229"/>
      <c r="BQ14" s="234">
        <v>8</v>
      </c>
      <c r="BR14" s="235"/>
      <c r="BS14" s="1060"/>
      <c r="BT14" s="1061"/>
      <c r="BU14" s="1061"/>
      <c r="BV14" s="1061"/>
      <c r="BW14" s="1061"/>
      <c r="BX14" s="1061"/>
      <c r="BY14" s="1061"/>
      <c r="BZ14" s="1061"/>
      <c r="CA14" s="1061"/>
      <c r="CB14" s="1061"/>
      <c r="CC14" s="1061"/>
      <c r="CD14" s="1061"/>
      <c r="CE14" s="1061"/>
      <c r="CF14" s="1061"/>
      <c r="CG14" s="1082"/>
      <c r="CH14" s="1057"/>
      <c r="CI14" s="1058"/>
      <c r="CJ14" s="1058"/>
      <c r="CK14" s="1058"/>
      <c r="CL14" s="1059"/>
      <c r="CM14" s="1057"/>
      <c r="CN14" s="1058"/>
      <c r="CO14" s="1058"/>
      <c r="CP14" s="1058"/>
      <c r="CQ14" s="1059"/>
      <c r="CR14" s="1057"/>
      <c r="CS14" s="1058"/>
      <c r="CT14" s="1058"/>
      <c r="CU14" s="1058"/>
      <c r="CV14" s="1059"/>
      <c r="CW14" s="1057"/>
      <c r="CX14" s="1058"/>
      <c r="CY14" s="1058"/>
      <c r="CZ14" s="1058"/>
      <c r="DA14" s="1059"/>
      <c r="DB14" s="1057"/>
      <c r="DC14" s="1058"/>
      <c r="DD14" s="1058"/>
      <c r="DE14" s="1058"/>
      <c r="DF14" s="1059"/>
      <c r="DG14" s="1057"/>
      <c r="DH14" s="1058"/>
      <c r="DI14" s="1058"/>
      <c r="DJ14" s="1058"/>
      <c r="DK14" s="1059"/>
      <c r="DL14" s="1057"/>
      <c r="DM14" s="1058"/>
      <c r="DN14" s="1058"/>
      <c r="DO14" s="1058"/>
      <c r="DP14" s="1059"/>
      <c r="DQ14" s="1057"/>
      <c r="DR14" s="1058"/>
      <c r="DS14" s="1058"/>
      <c r="DT14" s="1058"/>
      <c r="DU14" s="1059"/>
      <c r="DV14" s="1060"/>
      <c r="DW14" s="1061"/>
      <c r="DX14" s="1061"/>
      <c r="DY14" s="1061"/>
      <c r="DZ14" s="1062"/>
      <c r="EA14" s="230"/>
    </row>
    <row r="15" spans="1:131" s="231" customFormat="1" ht="26.25" customHeight="1">
      <c r="A15" s="234">
        <v>9</v>
      </c>
      <c r="B15" s="1098"/>
      <c r="C15" s="1099"/>
      <c r="D15" s="1099"/>
      <c r="E15" s="1099"/>
      <c r="F15" s="1099"/>
      <c r="G15" s="1099"/>
      <c r="H15" s="1099"/>
      <c r="I15" s="1099"/>
      <c r="J15" s="1099"/>
      <c r="K15" s="1099"/>
      <c r="L15" s="1099"/>
      <c r="M15" s="1099"/>
      <c r="N15" s="1099"/>
      <c r="O15" s="1099"/>
      <c r="P15" s="1100"/>
      <c r="Q15" s="1106"/>
      <c r="R15" s="1107"/>
      <c r="S15" s="1107"/>
      <c r="T15" s="1107"/>
      <c r="U15" s="1107"/>
      <c r="V15" s="1107"/>
      <c r="W15" s="1107"/>
      <c r="X15" s="1107"/>
      <c r="Y15" s="1107"/>
      <c r="Z15" s="1107"/>
      <c r="AA15" s="1107"/>
      <c r="AB15" s="1107"/>
      <c r="AC15" s="1107"/>
      <c r="AD15" s="1107"/>
      <c r="AE15" s="1108"/>
      <c r="AF15" s="1103"/>
      <c r="AG15" s="1104"/>
      <c r="AH15" s="1104"/>
      <c r="AI15" s="1104"/>
      <c r="AJ15" s="1105"/>
      <c r="AK15" s="1148"/>
      <c r="AL15" s="1149"/>
      <c r="AM15" s="1149"/>
      <c r="AN15" s="1149"/>
      <c r="AO15" s="1149"/>
      <c r="AP15" s="1149"/>
      <c r="AQ15" s="1149"/>
      <c r="AR15" s="1149"/>
      <c r="AS15" s="1149"/>
      <c r="AT15" s="1149"/>
      <c r="AU15" s="1150"/>
      <c r="AV15" s="1150"/>
      <c r="AW15" s="1150"/>
      <c r="AX15" s="1150"/>
      <c r="AY15" s="1151"/>
      <c r="AZ15" s="228"/>
      <c r="BA15" s="228"/>
      <c r="BB15" s="228"/>
      <c r="BC15" s="228"/>
      <c r="BD15" s="228"/>
      <c r="BE15" s="229"/>
      <c r="BF15" s="229"/>
      <c r="BG15" s="229"/>
      <c r="BH15" s="229"/>
      <c r="BI15" s="229"/>
      <c r="BJ15" s="229"/>
      <c r="BK15" s="229"/>
      <c r="BL15" s="229"/>
      <c r="BM15" s="229"/>
      <c r="BN15" s="229"/>
      <c r="BO15" s="229"/>
      <c r="BP15" s="229"/>
      <c r="BQ15" s="234">
        <v>9</v>
      </c>
      <c r="BR15" s="235"/>
      <c r="BS15" s="1060"/>
      <c r="BT15" s="1061"/>
      <c r="BU15" s="1061"/>
      <c r="BV15" s="1061"/>
      <c r="BW15" s="1061"/>
      <c r="BX15" s="1061"/>
      <c r="BY15" s="1061"/>
      <c r="BZ15" s="1061"/>
      <c r="CA15" s="1061"/>
      <c r="CB15" s="1061"/>
      <c r="CC15" s="1061"/>
      <c r="CD15" s="1061"/>
      <c r="CE15" s="1061"/>
      <c r="CF15" s="1061"/>
      <c r="CG15" s="1082"/>
      <c r="CH15" s="1057"/>
      <c r="CI15" s="1058"/>
      <c r="CJ15" s="1058"/>
      <c r="CK15" s="1058"/>
      <c r="CL15" s="1059"/>
      <c r="CM15" s="1057"/>
      <c r="CN15" s="1058"/>
      <c r="CO15" s="1058"/>
      <c r="CP15" s="1058"/>
      <c r="CQ15" s="1059"/>
      <c r="CR15" s="1057"/>
      <c r="CS15" s="1058"/>
      <c r="CT15" s="1058"/>
      <c r="CU15" s="1058"/>
      <c r="CV15" s="1059"/>
      <c r="CW15" s="1057"/>
      <c r="CX15" s="1058"/>
      <c r="CY15" s="1058"/>
      <c r="CZ15" s="1058"/>
      <c r="DA15" s="1059"/>
      <c r="DB15" s="1057"/>
      <c r="DC15" s="1058"/>
      <c r="DD15" s="1058"/>
      <c r="DE15" s="1058"/>
      <c r="DF15" s="1059"/>
      <c r="DG15" s="1057"/>
      <c r="DH15" s="1058"/>
      <c r="DI15" s="1058"/>
      <c r="DJ15" s="1058"/>
      <c r="DK15" s="1059"/>
      <c r="DL15" s="1057"/>
      <c r="DM15" s="1058"/>
      <c r="DN15" s="1058"/>
      <c r="DO15" s="1058"/>
      <c r="DP15" s="1059"/>
      <c r="DQ15" s="1057"/>
      <c r="DR15" s="1058"/>
      <c r="DS15" s="1058"/>
      <c r="DT15" s="1058"/>
      <c r="DU15" s="1059"/>
      <c r="DV15" s="1060"/>
      <c r="DW15" s="1061"/>
      <c r="DX15" s="1061"/>
      <c r="DY15" s="1061"/>
      <c r="DZ15" s="1062"/>
      <c r="EA15" s="230"/>
    </row>
    <row r="16" spans="1:131" s="231" customFormat="1" ht="26.25" customHeight="1">
      <c r="A16" s="234">
        <v>10</v>
      </c>
      <c r="B16" s="1098"/>
      <c r="C16" s="1099"/>
      <c r="D16" s="1099"/>
      <c r="E16" s="1099"/>
      <c r="F16" s="1099"/>
      <c r="G16" s="1099"/>
      <c r="H16" s="1099"/>
      <c r="I16" s="1099"/>
      <c r="J16" s="1099"/>
      <c r="K16" s="1099"/>
      <c r="L16" s="1099"/>
      <c r="M16" s="1099"/>
      <c r="N16" s="1099"/>
      <c r="O16" s="1099"/>
      <c r="P16" s="1100"/>
      <c r="Q16" s="1106"/>
      <c r="R16" s="1107"/>
      <c r="S16" s="1107"/>
      <c r="T16" s="1107"/>
      <c r="U16" s="1107"/>
      <c r="V16" s="1107"/>
      <c r="W16" s="1107"/>
      <c r="X16" s="1107"/>
      <c r="Y16" s="1107"/>
      <c r="Z16" s="1107"/>
      <c r="AA16" s="1107"/>
      <c r="AB16" s="1107"/>
      <c r="AC16" s="1107"/>
      <c r="AD16" s="1107"/>
      <c r="AE16" s="1108"/>
      <c r="AF16" s="1103"/>
      <c r="AG16" s="1104"/>
      <c r="AH16" s="1104"/>
      <c r="AI16" s="1104"/>
      <c r="AJ16" s="1105"/>
      <c r="AK16" s="1148"/>
      <c r="AL16" s="1149"/>
      <c r="AM16" s="1149"/>
      <c r="AN16" s="1149"/>
      <c r="AO16" s="1149"/>
      <c r="AP16" s="1149"/>
      <c r="AQ16" s="1149"/>
      <c r="AR16" s="1149"/>
      <c r="AS16" s="1149"/>
      <c r="AT16" s="1149"/>
      <c r="AU16" s="1150"/>
      <c r="AV16" s="1150"/>
      <c r="AW16" s="1150"/>
      <c r="AX16" s="1150"/>
      <c r="AY16" s="1151"/>
      <c r="AZ16" s="228"/>
      <c r="BA16" s="228"/>
      <c r="BB16" s="228"/>
      <c r="BC16" s="228"/>
      <c r="BD16" s="228"/>
      <c r="BE16" s="229"/>
      <c r="BF16" s="229"/>
      <c r="BG16" s="229"/>
      <c r="BH16" s="229"/>
      <c r="BI16" s="229"/>
      <c r="BJ16" s="229"/>
      <c r="BK16" s="229"/>
      <c r="BL16" s="229"/>
      <c r="BM16" s="229"/>
      <c r="BN16" s="229"/>
      <c r="BO16" s="229"/>
      <c r="BP16" s="229"/>
      <c r="BQ16" s="234">
        <v>10</v>
      </c>
      <c r="BR16" s="235"/>
      <c r="BS16" s="1060"/>
      <c r="BT16" s="1061"/>
      <c r="BU16" s="1061"/>
      <c r="BV16" s="1061"/>
      <c r="BW16" s="1061"/>
      <c r="BX16" s="1061"/>
      <c r="BY16" s="1061"/>
      <c r="BZ16" s="1061"/>
      <c r="CA16" s="1061"/>
      <c r="CB16" s="1061"/>
      <c r="CC16" s="1061"/>
      <c r="CD16" s="1061"/>
      <c r="CE16" s="1061"/>
      <c r="CF16" s="1061"/>
      <c r="CG16" s="1082"/>
      <c r="CH16" s="1057"/>
      <c r="CI16" s="1058"/>
      <c r="CJ16" s="1058"/>
      <c r="CK16" s="1058"/>
      <c r="CL16" s="1059"/>
      <c r="CM16" s="1057"/>
      <c r="CN16" s="1058"/>
      <c r="CO16" s="1058"/>
      <c r="CP16" s="1058"/>
      <c r="CQ16" s="1059"/>
      <c r="CR16" s="1057"/>
      <c r="CS16" s="1058"/>
      <c r="CT16" s="1058"/>
      <c r="CU16" s="1058"/>
      <c r="CV16" s="1059"/>
      <c r="CW16" s="1057"/>
      <c r="CX16" s="1058"/>
      <c r="CY16" s="1058"/>
      <c r="CZ16" s="1058"/>
      <c r="DA16" s="1059"/>
      <c r="DB16" s="1057"/>
      <c r="DC16" s="1058"/>
      <c r="DD16" s="1058"/>
      <c r="DE16" s="1058"/>
      <c r="DF16" s="1059"/>
      <c r="DG16" s="1057"/>
      <c r="DH16" s="1058"/>
      <c r="DI16" s="1058"/>
      <c r="DJ16" s="1058"/>
      <c r="DK16" s="1059"/>
      <c r="DL16" s="1057"/>
      <c r="DM16" s="1058"/>
      <c r="DN16" s="1058"/>
      <c r="DO16" s="1058"/>
      <c r="DP16" s="1059"/>
      <c r="DQ16" s="1057"/>
      <c r="DR16" s="1058"/>
      <c r="DS16" s="1058"/>
      <c r="DT16" s="1058"/>
      <c r="DU16" s="1059"/>
      <c r="DV16" s="1060"/>
      <c r="DW16" s="1061"/>
      <c r="DX16" s="1061"/>
      <c r="DY16" s="1061"/>
      <c r="DZ16" s="1062"/>
      <c r="EA16" s="230"/>
    </row>
    <row r="17" spans="1:131" s="231" customFormat="1" ht="26.25" customHeight="1">
      <c r="A17" s="234">
        <v>11</v>
      </c>
      <c r="B17" s="1098"/>
      <c r="C17" s="1099"/>
      <c r="D17" s="1099"/>
      <c r="E17" s="1099"/>
      <c r="F17" s="1099"/>
      <c r="G17" s="1099"/>
      <c r="H17" s="1099"/>
      <c r="I17" s="1099"/>
      <c r="J17" s="1099"/>
      <c r="K17" s="1099"/>
      <c r="L17" s="1099"/>
      <c r="M17" s="1099"/>
      <c r="N17" s="1099"/>
      <c r="O17" s="1099"/>
      <c r="P17" s="1100"/>
      <c r="Q17" s="1106"/>
      <c r="R17" s="1107"/>
      <c r="S17" s="1107"/>
      <c r="T17" s="1107"/>
      <c r="U17" s="1107"/>
      <c r="V17" s="1107"/>
      <c r="W17" s="1107"/>
      <c r="X17" s="1107"/>
      <c r="Y17" s="1107"/>
      <c r="Z17" s="1107"/>
      <c r="AA17" s="1107"/>
      <c r="AB17" s="1107"/>
      <c r="AC17" s="1107"/>
      <c r="AD17" s="1107"/>
      <c r="AE17" s="1108"/>
      <c r="AF17" s="1103"/>
      <c r="AG17" s="1104"/>
      <c r="AH17" s="1104"/>
      <c r="AI17" s="1104"/>
      <c r="AJ17" s="1105"/>
      <c r="AK17" s="1148"/>
      <c r="AL17" s="1149"/>
      <c r="AM17" s="1149"/>
      <c r="AN17" s="1149"/>
      <c r="AO17" s="1149"/>
      <c r="AP17" s="1149"/>
      <c r="AQ17" s="1149"/>
      <c r="AR17" s="1149"/>
      <c r="AS17" s="1149"/>
      <c r="AT17" s="1149"/>
      <c r="AU17" s="1150"/>
      <c r="AV17" s="1150"/>
      <c r="AW17" s="1150"/>
      <c r="AX17" s="1150"/>
      <c r="AY17" s="1151"/>
      <c r="AZ17" s="228"/>
      <c r="BA17" s="228"/>
      <c r="BB17" s="228"/>
      <c r="BC17" s="228"/>
      <c r="BD17" s="228"/>
      <c r="BE17" s="229"/>
      <c r="BF17" s="229"/>
      <c r="BG17" s="229"/>
      <c r="BH17" s="229"/>
      <c r="BI17" s="229"/>
      <c r="BJ17" s="229"/>
      <c r="BK17" s="229"/>
      <c r="BL17" s="229"/>
      <c r="BM17" s="229"/>
      <c r="BN17" s="229"/>
      <c r="BO17" s="229"/>
      <c r="BP17" s="229"/>
      <c r="BQ17" s="234">
        <v>11</v>
      </c>
      <c r="BR17" s="235"/>
      <c r="BS17" s="1060"/>
      <c r="BT17" s="1061"/>
      <c r="BU17" s="1061"/>
      <c r="BV17" s="1061"/>
      <c r="BW17" s="1061"/>
      <c r="BX17" s="1061"/>
      <c r="BY17" s="1061"/>
      <c r="BZ17" s="1061"/>
      <c r="CA17" s="1061"/>
      <c r="CB17" s="1061"/>
      <c r="CC17" s="1061"/>
      <c r="CD17" s="1061"/>
      <c r="CE17" s="1061"/>
      <c r="CF17" s="1061"/>
      <c r="CG17" s="1082"/>
      <c r="CH17" s="1057"/>
      <c r="CI17" s="1058"/>
      <c r="CJ17" s="1058"/>
      <c r="CK17" s="1058"/>
      <c r="CL17" s="1059"/>
      <c r="CM17" s="1057"/>
      <c r="CN17" s="1058"/>
      <c r="CO17" s="1058"/>
      <c r="CP17" s="1058"/>
      <c r="CQ17" s="1059"/>
      <c r="CR17" s="1057"/>
      <c r="CS17" s="1058"/>
      <c r="CT17" s="1058"/>
      <c r="CU17" s="1058"/>
      <c r="CV17" s="1059"/>
      <c r="CW17" s="1057"/>
      <c r="CX17" s="1058"/>
      <c r="CY17" s="1058"/>
      <c r="CZ17" s="1058"/>
      <c r="DA17" s="1059"/>
      <c r="DB17" s="1057"/>
      <c r="DC17" s="1058"/>
      <c r="DD17" s="1058"/>
      <c r="DE17" s="1058"/>
      <c r="DF17" s="1059"/>
      <c r="DG17" s="1057"/>
      <c r="DH17" s="1058"/>
      <c r="DI17" s="1058"/>
      <c r="DJ17" s="1058"/>
      <c r="DK17" s="1059"/>
      <c r="DL17" s="1057"/>
      <c r="DM17" s="1058"/>
      <c r="DN17" s="1058"/>
      <c r="DO17" s="1058"/>
      <c r="DP17" s="1059"/>
      <c r="DQ17" s="1057"/>
      <c r="DR17" s="1058"/>
      <c r="DS17" s="1058"/>
      <c r="DT17" s="1058"/>
      <c r="DU17" s="1059"/>
      <c r="DV17" s="1060"/>
      <c r="DW17" s="1061"/>
      <c r="DX17" s="1061"/>
      <c r="DY17" s="1061"/>
      <c r="DZ17" s="1062"/>
      <c r="EA17" s="230"/>
    </row>
    <row r="18" spans="1:131" s="231" customFormat="1" ht="26.25" customHeight="1">
      <c r="A18" s="234">
        <v>12</v>
      </c>
      <c r="B18" s="1098"/>
      <c r="C18" s="1099"/>
      <c r="D18" s="1099"/>
      <c r="E18" s="1099"/>
      <c r="F18" s="1099"/>
      <c r="G18" s="1099"/>
      <c r="H18" s="1099"/>
      <c r="I18" s="1099"/>
      <c r="J18" s="1099"/>
      <c r="K18" s="1099"/>
      <c r="L18" s="1099"/>
      <c r="M18" s="1099"/>
      <c r="N18" s="1099"/>
      <c r="O18" s="1099"/>
      <c r="P18" s="1100"/>
      <c r="Q18" s="1106"/>
      <c r="R18" s="1107"/>
      <c r="S18" s="1107"/>
      <c r="T18" s="1107"/>
      <c r="U18" s="1107"/>
      <c r="V18" s="1107"/>
      <c r="W18" s="1107"/>
      <c r="X18" s="1107"/>
      <c r="Y18" s="1107"/>
      <c r="Z18" s="1107"/>
      <c r="AA18" s="1107"/>
      <c r="AB18" s="1107"/>
      <c r="AC18" s="1107"/>
      <c r="AD18" s="1107"/>
      <c r="AE18" s="1108"/>
      <c r="AF18" s="1103"/>
      <c r="AG18" s="1104"/>
      <c r="AH18" s="1104"/>
      <c r="AI18" s="1104"/>
      <c r="AJ18" s="1105"/>
      <c r="AK18" s="1148"/>
      <c r="AL18" s="1149"/>
      <c r="AM18" s="1149"/>
      <c r="AN18" s="1149"/>
      <c r="AO18" s="1149"/>
      <c r="AP18" s="1149"/>
      <c r="AQ18" s="1149"/>
      <c r="AR18" s="1149"/>
      <c r="AS18" s="1149"/>
      <c r="AT18" s="1149"/>
      <c r="AU18" s="1150"/>
      <c r="AV18" s="1150"/>
      <c r="AW18" s="1150"/>
      <c r="AX18" s="1150"/>
      <c r="AY18" s="1151"/>
      <c r="AZ18" s="228"/>
      <c r="BA18" s="228"/>
      <c r="BB18" s="228"/>
      <c r="BC18" s="228"/>
      <c r="BD18" s="228"/>
      <c r="BE18" s="229"/>
      <c r="BF18" s="229"/>
      <c r="BG18" s="229"/>
      <c r="BH18" s="229"/>
      <c r="BI18" s="229"/>
      <c r="BJ18" s="229"/>
      <c r="BK18" s="229"/>
      <c r="BL18" s="229"/>
      <c r="BM18" s="229"/>
      <c r="BN18" s="229"/>
      <c r="BO18" s="229"/>
      <c r="BP18" s="229"/>
      <c r="BQ18" s="234">
        <v>12</v>
      </c>
      <c r="BR18" s="235"/>
      <c r="BS18" s="1060"/>
      <c r="BT18" s="1061"/>
      <c r="BU18" s="1061"/>
      <c r="BV18" s="1061"/>
      <c r="BW18" s="1061"/>
      <c r="BX18" s="1061"/>
      <c r="BY18" s="1061"/>
      <c r="BZ18" s="1061"/>
      <c r="CA18" s="1061"/>
      <c r="CB18" s="1061"/>
      <c r="CC18" s="1061"/>
      <c r="CD18" s="1061"/>
      <c r="CE18" s="1061"/>
      <c r="CF18" s="1061"/>
      <c r="CG18" s="1082"/>
      <c r="CH18" s="1057"/>
      <c r="CI18" s="1058"/>
      <c r="CJ18" s="1058"/>
      <c r="CK18" s="1058"/>
      <c r="CL18" s="1059"/>
      <c r="CM18" s="1057"/>
      <c r="CN18" s="1058"/>
      <c r="CO18" s="1058"/>
      <c r="CP18" s="1058"/>
      <c r="CQ18" s="1059"/>
      <c r="CR18" s="1057"/>
      <c r="CS18" s="1058"/>
      <c r="CT18" s="1058"/>
      <c r="CU18" s="1058"/>
      <c r="CV18" s="1059"/>
      <c r="CW18" s="1057"/>
      <c r="CX18" s="1058"/>
      <c r="CY18" s="1058"/>
      <c r="CZ18" s="1058"/>
      <c r="DA18" s="1059"/>
      <c r="DB18" s="1057"/>
      <c r="DC18" s="1058"/>
      <c r="DD18" s="1058"/>
      <c r="DE18" s="1058"/>
      <c r="DF18" s="1059"/>
      <c r="DG18" s="1057"/>
      <c r="DH18" s="1058"/>
      <c r="DI18" s="1058"/>
      <c r="DJ18" s="1058"/>
      <c r="DK18" s="1059"/>
      <c r="DL18" s="1057"/>
      <c r="DM18" s="1058"/>
      <c r="DN18" s="1058"/>
      <c r="DO18" s="1058"/>
      <c r="DP18" s="1059"/>
      <c r="DQ18" s="1057"/>
      <c r="DR18" s="1058"/>
      <c r="DS18" s="1058"/>
      <c r="DT18" s="1058"/>
      <c r="DU18" s="1059"/>
      <c r="DV18" s="1060"/>
      <c r="DW18" s="1061"/>
      <c r="DX18" s="1061"/>
      <c r="DY18" s="1061"/>
      <c r="DZ18" s="1062"/>
      <c r="EA18" s="230"/>
    </row>
    <row r="19" spans="1:131" s="231" customFormat="1" ht="26.25" customHeight="1">
      <c r="A19" s="234">
        <v>13</v>
      </c>
      <c r="B19" s="1098"/>
      <c r="C19" s="1099"/>
      <c r="D19" s="1099"/>
      <c r="E19" s="1099"/>
      <c r="F19" s="1099"/>
      <c r="G19" s="1099"/>
      <c r="H19" s="1099"/>
      <c r="I19" s="1099"/>
      <c r="J19" s="1099"/>
      <c r="K19" s="1099"/>
      <c r="L19" s="1099"/>
      <c r="M19" s="1099"/>
      <c r="N19" s="1099"/>
      <c r="O19" s="1099"/>
      <c r="P19" s="1100"/>
      <c r="Q19" s="1106"/>
      <c r="R19" s="1107"/>
      <c r="S19" s="1107"/>
      <c r="T19" s="1107"/>
      <c r="U19" s="1107"/>
      <c r="V19" s="1107"/>
      <c r="W19" s="1107"/>
      <c r="X19" s="1107"/>
      <c r="Y19" s="1107"/>
      <c r="Z19" s="1107"/>
      <c r="AA19" s="1107"/>
      <c r="AB19" s="1107"/>
      <c r="AC19" s="1107"/>
      <c r="AD19" s="1107"/>
      <c r="AE19" s="1108"/>
      <c r="AF19" s="1103"/>
      <c r="AG19" s="1104"/>
      <c r="AH19" s="1104"/>
      <c r="AI19" s="1104"/>
      <c r="AJ19" s="1105"/>
      <c r="AK19" s="1148"/>
      <c r="AL19" s="1149"/>
      <c r="AM19" s="1149"/>
      <c r="AN19" s="1149"/>
      <c r="AO19" s="1149"/>
      <c r="AP19" s="1149"/>
      <c r="AQ19" s="1149"/>
      <c r="AR19" s="1149"/>
      <c r="AS19" s="1149"/>
      <c r="AT19" s="1149"/>
      <c r="AU19" s="1150"/>
      <c r="AV19" s="1150"/>
      <c r="AW19" s="1150"/>
      <c r="AX19" s="1150"/>
      <c r="AY19" s="1151"/>
      <c r="AZ19" s="228"/>
      <c r="BA19" s="228"/>
      <c r="BB19" s="228"/>
      <c r="BC19" s="228"/>
      <c r="BD19" s="228"/>
      <c r="BE19" s="229"/>
      <c r="BF19" s="229"/>
      <c r="BG19" s="229"/>
      <c r="BH19" s="229"/>
      <c r="BI19" s="229"/>
      <c r="BJ19" s="229"/>
      <c r="BK19" s="229"/>
      <c r="BL19" s="229"/>
      <c r="BM19" s="229"/>
      <c r="BN19" s="229"/>
      <c r="BO19" s="229"/>
      <c r="BP19" s="229"/>
      <c r="BQ19" s="234">
        <v>13</v>
      </c>
      <c r="BR19" s="235"/>
      <c r="BS19" s="1060"/>
      <c r="BT19" s="1061"/>
      <c r="BU19" s="1061"/>
      <c r="BV19" s="1061"/>
      <c r="BW19" s="1061"/>
      <c r="BX19" s="1061"/>
      <c r="BY19" s="1061"/>
      <c r="BZ19" s="1061"/>
      <c r="CA19" s="1061"/>
      <c r="CB19" s="1061"/>
      <c r="CC19" s="1061"/>
      <c r="CD19" s="1061"/>
      <c r="CE19" s="1061"/>
      <c r="CF19" s="1061"/>
      <c r="CG19" s="1082"/>
      <c r="CH19" s="1057"/>
      <c r="CI19" s="1058"/>
      <c r="CJ19" s="1058"/>
      <c r="CK19" s="1058"/>
      <c r="CL19" s="1059"/>
      <c r="CM19" s="1057"/>
      <c r="CN19" s="1058"/>
      <c r="CO19" s="1058"/>
      <c r="CP19" s="1058"/>
      <c r="CQ19" s="1059"/>
      <c r="CR19" s="1057"/>
      <c r="CS19" s="1058"/>
      <c r="CT19" s="1058"/>
      <c r="CU19" s="1058"/>
      <c r="CV19" s="1059"/>
      <c r="CW19" s="1057"/>
      <c r="CX19" s="1058"/>
      <c r="CY19" s="1058"/>
      <c r="CZ19" s="1058"/>
      <c r="DA19" s="1059"/>
      <c r="DB19" s="1057"/>
      <c r="DC19" s="1058"/>
      <c r="DD19" s="1058"/>
      <c r="DE19" s="1058"/>
      <c r="DF19" s="1059"/>
      <c r="DG19" s="1057"/>
      <c r="DH19" s="1058"/>
      <c r="DI19" s="1058"/>
      <c r="DJ19" s="1058"/>
      <c r="DK19" s="1059"/>
      <c r="DL19" s="1057"/>
      <c r="DM19" s="1058"/>
      <c r="DN19" s="1058"/>
      <c r="DO19" s="1058"/>
      <c r="DP19" s="1059"/>
      <c r="DQ19" s="1057"/>
      <c r="DR19" s="1058"/>
      <c r="DS19" s="1058"/>
      <c r="DT19" s="1058"/>
      <c r="DU19" s="1059"/>
      <c r="DV19" s="1060"/>
      <c r="DW19" s="1061"/>
      <c r="DX19" s="1061"/>
      <c r="DY19" s="1061"/>
      <c r="DZ19" s="1062"/>
      <c r="EA19" s="230"/>
    </row>
    <row r="20" spans="1:131" s="231" customFormat="1" ht="26.25" customHeight="1">
      <c r="A20" s="234">
        <v>14</v>
      </c>
      <c r="B20" s="1098"/>
      <c r="C20" s="1099"/>
      <c r="D20" s="1099"/>
      <c r="E20" s="1099"/>
      <c r="F20" s="1099"/>
      <c r="G20" s="1099"/>
      <c r="H20" s="1099"/>
      <c r="I20" s="1099"/>
      <c r="J20" s="1099"/>
      <c r="K20" s="1099"/>
      <c r="L20" s="1099"/>
      <c r="M20" s="1099"/>
      <c r="N20" s="1099"/>
      <c r="O20" s="1099"/>
      <c r="P20" s="1100"/>
      <c r="Q20" s="1106"/>
      <c r="R20" s="1107"/>
      <c r="S20" s="1107"/>
      <c r="T20" s="1107"/>
      <c r="U20" s="1107"/>
      <c r="V20" s="1107"/>
      <c r="W20" s="1107"/>
      <c r="X20" s="1107"/>
      <c r="Y20" s="1107"/>
      <c r="Z20" s="1107"/>
      <c r="AA20" s="1107"/>
      <c r="AB20" s="1107"/>
      <c r="AC20" s="1107"/>
      <c r="AD20" s="1107"/>
      <c r="AE20" s="1108"/>
      <c r="AF20" s="1103"/>
      <c r="AG20" s="1104"/>
      <c r="AH20" s="1104"/>
      <c r="AI20" s="1104"/>
      <c r="AJ20" s="1105"/>
      <c r="AK20" s="1148"/>
      <c r="AL20" s="1149"/>
      <c r="AM20" s="1149"/>
      <c r="AN20" s="1149"/>
      <c r="AO20" s="1149"/>
      <c r="AP20" s="1149"/>
      <c r="AQ20" s="1149"/>
      <c r="AR20" s="1149"/>
      <c r="AS20" s="1149"/>
      <c r="AT20" s="1149"/>
      <c r="AU20" s="1150"/>
      <c r="AV20" s="1150"/>
      <c r="AW20" s="1150"/>
      <c r="AX20" s="1150"/>
      <c r="AY20" s="1151"/>
      <c r="AZ20" s="228"/>
      <c r="BA20" s="228"/>
      <c r="BB20" s="228"/>
      <c r="BC20" s="228"/>
      <c r="BD20" s="228"/>
      <c r="BE20" s="229"/>
      <c r="BF20" s="229"/>
      <c r="BG20" s="229"/>
      <c r="BH20" s="229"/>
      <c r="BI20" s="229"/>
      <c r="BJ20" s="229"/>
      <c r="BK20" s="229"/>
      <c r="BL20" s="229"/>
      <c r="BM20" s="229"/>
      <c r="BN20" s="229"/>
      <c r="BO20" s="229"/>
      <c r="BP20" s="229"/>
      <c r="BQ20" s="234">
        <v>14</v>
      </c>
      <c r="BR20" s="235"/>
      <c r="BS20" s="1060"/>
      <c r="BT20" s="1061"/>
      <c r="BU20" s="1061"/>
      <c r="BV20" s="1061"/>
      <c r="BW20" s="1061"/>
      <c r="BX20" s="1061"/>
      <c r="BY20" s="1061"/>
      <c r="BZ20" s="1061"/>
      <c r="CA20" s="1061"/>
      <c r="CB20" s="1061"/>
      <c r="CC20" s="1061"/>
      <c r="CD20" s="1061"/>
      <c r="CE20" s="1061"/>
      <c r="CF20" s="1061"/>
      <c r="CG20" s="1082"/>
      <c r="CH20" s="1057"/>
      <c r="CI20" s="1058"/>
      <c r="CJ20" s="1058"/>
      <c r="CK20" s="1058"/>
      <c r="CL20" s="1059"/>
      <c r="CM20" s="1057"/>
      <c r="CN20" s="1058"/>
      <c r="CO20" s="1058"/>
      <c r="CP20" s="1058"/>
      <c r="CQ20" s="1059"/>
      <c r="CR20" s="1057"/>
      <c r="CS20" s="1058"/>
      <c r="CT20" s="1058"/>
      <c r="CU20" s="1058"/>
      <c r="CV20" s="1059"/>
      <c r="CW20" s="1057"/>
      <c r="CX20" s="1058"/>
      <c r="CY20" s="1058"/>
      <c r="CZ20" s="1058"/>
      <c r="DA20" s="1059"/>
      <c r="DB20" s="1057"/>
      <c r="DC20" s="1058"/>
      <c r="DD20" s="1058"/>
      <c r="DE20" s="1058"/>
      <c r="DF20" s="1059"/>
      <c r="DG20" s="1057"/>
      <c r="DH20" s="1058"/>
      <c r="DI20" s="1058"/>
      <c r="DJ20" s="1058"/>
      <c r="DK20" s="1059"/>
      <c r="DL20" s="1057"/>
      <c r="DM20" s="1058"/>
      <c r="DN20" s="1058"/>
      <c r="DO20" s="1058"/>
      <c r="DP20" s="1059"/>
      <c r="DQ20" s="1057"/>
      <c r="DR20" s="1058"/>
      <c r="DS20" s="1058"/>
      <c r="DT20" s="1058"/>
      <c r="DU20" s="1059"/>
      <c r="DV20" s="1060"/>
      <c r="DW20" s="1061"/>
      <c r="DX20" s="1061"/>
      <c r="DY20" s="1061"/>
      <c r="DZ20" s="1062"/>
      <c r="EA20" s="230"/>
    </row>
    <row r="21" spans="1:131" s="231" customFormat="1" ht="26.25" customHeight="1" thickBot="1">
      <c r="A21" s="234">
        <v>15</v>
      </c>
      <c r="B21" s="1098"/>
      <c r="C21" s="1099"/>
      <c r="D21" s="1099"/>
      <c r="E21" s="1099"/>
      <c r="F21" s="1099"/>
      <c r="G21" s="1099"/>
      <c r="H21" s="1099"/>
      <c r="I21" s="1099"/>
      <c r="J21" s="1099"/>
      <c r="K21" s="1099"/>
      <c r="L21" s="1099"/>
      <c r="M21" s="1099"/>
      <c r="N21" s="1099"/>
      <c r="O21" s="1099"/>
      <c r="P21" s="1100"/>
      <c r="Q21" s="1106"/>
      <c r="R21" s="1107"/>
      <c r="S21" s="1107"/>
      <c r="T21" s="1107"/>
      <c r="U21" s="1107"/>
      <c r="V21" s="1107"/>
      <c r="W21" s="1107"/>
      <c r="X21" s="1107"/>
      <c r="Y21" s="1107"/>
      <c r="Z21" s="1107"/>
      <c r="AA21" s="1107"/>
      <c r="AB21" s="1107"/>
      <c r="AC21" s="1107"/>
      <c r="AD21" s="1107"/>
      <c r="AE21" s="1108"/>
      <c r="AF21" s="1103"/>
      <c r="AG21" s="1104"/>
      <c r="AH21" s="1104"/>
      <c r="AI21" s="1104"/>
      <c r="AJ21" s="1105"/>
      <c r="AK21" s="1148"/>
      <c r="AL21" s="1149"/>
      <c r="AM21" s="1149"/>
      <c r="AN21" s="1149"/>
      <c r="AO21" s="1149"/>
      <c r="AP21" s="1149"/>
      <c r="AQ21" s="1149"/>
      <c r="AR21" s="1149"/>
      <c r="AS21" s="1149"/>
      <c r="AT21" s="1149"/>
      <c r="AU21" s="1150"/>
      <c r="AV21" s="1150"/>
      <c r="AW21" s="1150"/>
      <c r="AX21" s="1150"/>
      <c r="AY21" s="1151"/>
      <c r="AZ21" s="228"/>
      <c r="BA21" s="228"/>
      <c r="BB21" s="228"/>
      <c r="BC21" s="228"/>
      <c r="BD21" s="228"/>
      <c r="BE21" s="229"/>
      <c r="BF21" s="229"/>
      <c r="BG21" s="229"/>
      <c r="BH21" s="229"/>
      <c r="BI21" s="229"/>
      <c r="BJ21" s="229"/>
      <c r="BK21" s="229"/>
      <c r="BL21" s="229"/>
      <c r="BM21" s="229"/>
      <c r="BN21" s="229"/>
      <c r="BO21" s="229"/>
      <c r="BP21" s="229"/>
      <c r="BQ21" s="234">
        <v>15</v>
      </c>
      <c r="BR21" s="235"/>
      <c r="BS21" s="1060"/>
      <c r="BT21" s="1061"/>
      <c r="BU21" s="1061"/>
      <c r="BV21" s="1061"/>
      <c r="BW21" s="1061"/>
      <c r="BX21" s="1061"/>
      <c r="BY21" s="1061"/>
      <c r="BZ21" s="1061"/>
      <c r="CA21" s="1061"/>
      <c r="CB21" s="1061"/>
      <c r="CC21" s="1061"/>
      <c r="CD21" s="1061"/>
      <c r="CE21" s="1061"/>
      <c r="CF21" s="1061"/>
      <c r="CG21" s="1082"/>
      <c r="CH21" s="1057"/>
      <c r="CI21" s="1058"/>
      <c r="CJ21" s="1058"/>
      <c r="CK21" s="1058"/>
      <c r="CL21" s="1059"/>
      <c r="CM21" s="1057"/>
      <c r="CN21" s="1058"/>
      <c r="CO21" s="1058"/>
      <c r="CP21" s="1058"/>
      <c r="CQ21" s="1059"/>
      <c r="CR21" s="1057"/>
      <c r="CS21" s="1058"/>
      <c r="CT21" s="1058"/>
      <c r="CU21" s="1058"/>
      <c r="CV21" s="1059"/>
      <c r="CW21" s="1057"/>
      <c r="CX21" s="1058"/>
      <c r="CY21" s="1058"/>
      <c r="CZ21" s="1058"/>
      <c r="DA21" s="1059"/>
      <c r="DB21" s="1057"/>
      <c r="DC21" s="1058"/>
      <c r="DD21" s="1058"/>
      <c r="DE21" s="1058"/>
      <c r="DF21" s="1059"/>
      <c r="DG21" s="1057"/>
      <c r="DH21" s="1058"/>
      <c r="DI21" s="1058"/>
      <c r="DJ21" s="1058"/>
      <c r="DK21" s="1059"/>
      <c r="DL21" s="1057"/>
      <c r="DM21" s="1058"/>
      <c r="DN21" s="1058"/>
      <c r="DO21" s="1058"/>
      <c r="DP21" s="1059"/>
      <c r="DQ21" s="1057"/>
      <c r="DR21" s="1058"/>
      <c r="DS21" s="1058"/>
      <c r="DT21" s="1058"/>
      <c r="DU21" s="1059"/>
      <c r="DV21" s="1060"/>
      <c r="DW21" s="1061"/>
      <c r="DX21" s="1061"/>
      <c r="DY21" s="1061"/>
      <c r="DZ21" s="1062"/>
      <c r="EA21" s="230"/>
    </row>
    <row r="22" spans="1:131" s="231" customFormat="1" ht="26.25" customHeight="1">
      <c r="A22" s="234">
        <v>16</v>
      </c>
      <c r="B22" s="1098"/>
      <c r="C22" s="1099"/>
      <c r="D22" s="1099"/>
      <c r="E22" s="1099"/>
      <c r="F22" s="1099"/>
      <c r="G22" s="1099"/>
      <c r="H22" s="1099"/>
      <c r="I22" s="1099"/>
      <c r="J22" s="1099"/>
      <c r="K22" s="1099"/>
      <c r="L22" s="1099"/>
      <c r="M22" s="1099"/>
      <c r="N22" s="1099"/>
      <c r="O22" s="1099"/>
      <c r="P22" s="1100"/>
      <c r="Q22" s="1141"/>
      <c r="R22" s="1142"/>
      <c r="S22" s="1142"/>
      <c r="T22" s="1142"/>
      <c r="U22" s="1142"/>
      <c r="V22" s="1142"/>
      <c r="W22" s="1142"/>
      <c r="X22" s="1142"/>
      <c r="Y22" s="1142"/>
      <c r="Z22" s="1142"/>
      <c r="AA22" s="1142"/>
      <c r="AB22" s="1142"/>
      <c r="AC22" s="1142"/>
      <c r="AD22" s="1142"/>
      <c r="AE22" s="1143"/>
      <c r="AF22" s="1103"/>
      <c r="AG22" s="1104"/>
      <c r="AH22" s="1104"/>
      <c r="AI22" s="1104"/>
      <c r="AJ22" s="1105"/>
      <c r="AK22" s="1144"/>
      <c r="AL22" s="1145"/>
      <c r="AM22" s="1145"/>
      <c r="AN22" s="1145"/>
      <c r="AO22" s="1145"/>
      <c r="AP22" s="1145"/>
      <c r="AQ22" s="1145"/>
      <c r="AR22" s="1145"/>
      <c r="AS22" s="1145"/>
      <c r="AT22" s="1145"/>
      <c r="AU22" s="1146"/>
      <c r="AV22" s="1146"/>
      <c r="AW22" s="1146"/>
      <c r="AX22" s="1146"/>
      <c r="AY22" s="1147"/>
      <c r="AZ22" s="1096" t="s">
        <v>392</v>
      </c>
      <c r="BA22" s="1096"/>
      <c r="BB22" s="1096"/>
      <c r="BC22" s="1096"/>
      <c r="BD22" s="1097"/>
      <c r="BE22" s="229"/>
      <c r="BF22" s="229"/>
      <c r="BG22" s="229"/>
      <c r="BH22" s="229"/>
      <c r="BI22" s="229"/>
      <c r="BJ22" s="229"/>
      <c r="BK22" s="229"/>
      <c r="BL22" s="229"/>
      <c r="BM22" s="229"/>
      <c r="BN22" s="229"/>
      <c r="BO22" s="229"/>
      <c r="BP22" s="229"/>
      <c r="BQ22" s="234">
        <v>16</v>
      </c>
      <c r="BR22" s="235"/>
      <c r="BS22" s="1060"/>
      <c r="BT22" s="1061"/>
      <c r="BU22" s="1061"/>
      <c r="BV22" s="1061"/>
      <c r="BW22" s="1061"/>
      <c r="BX22" s="1061"/>
      <c r="BY22" s="1061"/>
      <c r="BZ22" s="1061"/>
      <c r="CA22" s="1061"/>
      <c r="CB22" s="1061"/>
      <c r="CC22" s="1061"/>
      <c r="CD22" s="1061"/>
      <c r="CE22" s="1061"/>
      <c r="CF22" s="1061"/>
      <c r="CG22" s="1082"/>
      <c r="CH22" s="1057"/>
      <c r="CI22" s="1058"/>
      <c r="CJ22" s="1058"/>
      <c r="CK22" s="1058"/>
      <c r="CL22" s="1059"/>
      <c r="CM22" s="1057"/>
      <c r="CN22" s="1058"/>
      <c r="CO22" s="1058"/>
      <c r="CP22" s="1058"/>
      <c r="CQ22" s="1059"/>
      <c r="CR22" s="1057"/>
      <c r="CS22" s="1058"/>
      <c r="CT22" s="1058"/>
      <c r="CU22" s="1058"/>
      <c r="CV22" s="1059"/>
      <c r="CW22" s="1057"/>
      <c r="CX22" s="1058"/>
      <c r="CY22" s="1058"/>
      <c r="CZ22" s="1058"/>
      <c r="DA22" s="1059"/>
      <c r="DB22" s="1057"/>
      <c r="DC22" s="1058"/>
      <c r="DD22" s="1058"/>
      <c r="DE22" s="1058"/>
      <c r="DF22" s="1059"/>
      <c r="DG22" s="1057"/>
      <c r="DH22" s="1058"/>
      <c r="DI22" s="1058"/>
      <c r="DJ22" s="1058"/>
      <c r="DK22" s="1059"/>
      <c r="DL22" s="1057"/>
      <c r="DM22" s="1058"/>
      <c r="DN22" s="1058"/>
      <c r="DO22" s="1058"/>
      <c r="DP22" s="1059"/>
      <c r="DQ22" s="1057"/>
      <c r="DR22" s="1058"/>
      <c r="DS22" s="1058"/>
      <c r="DT22" s="1058"/>
      <c r="DU22" s="1059"/>
      <c r="DV22" s="1060"/>
      <c r="DW22" s="1061"/>
      <c r="DX22" s="1061"/>
      <c r="DY22" s="1061"/>
      <c r="DZ22" s="1062"/>
      <c r="EA22" s="230"/>
    </row>
    <row r="23" spans="1:131" s="231" customFormat="1" ht="26.25" customHeight="1" thickBot="1">
      <c r="A23" s="236" t="s">
        <v>393</v>
      </c>
      <c r="B23" s="1002" t="s">
        <v>394</v>
      </c>
      <c r="C23" s="1003"/>
      <c r="D23" s="1003"/>
      <c r="E23" s="1003"/>
      <c r="F23" s="1003"/>
      <c r="G23" s="1003"/>
      <c r="H23" s="1003"/>
      <c r="I23" s="1003"/>
      <c r="J23" s="1003"/>
      <c r="K23" s="1003"/>
      <c r="L23" s="1003"/>
      <c r="M23" s="1003"/>
      <c r="N23" s="1003"/>
      <c r="O23" s="1003"/>
      <c r="P23" s="1013"/>
      <c r="Q23" s="1135">
        <v>8396</v>
      </c>
      <c r="R23" s="1129"/>
      <c r="S23" s="1129"/>
      <c r="T23" s="1129"/>
      <c r="U23" s="1129"/>
      <c r="V23" s="1129">
        <v>8100</v>
      </c>
      <c r="W23" s="1129"/>
      <c r="X23" s="1129"/>
      <c r="Y23" s="1129"/>
      <c r="Z23" s="1129"/>
      <c r="AA23" s="1129">
        <v>296</v>
      </c>
      <c r="AB23" s="1129"/>
      <c r="AC23" s="1129"/>
      <c r="AD23" s="1129"/>
      <c r="AE23" s="1136"/>
      <c r="AF23" s="1137">
        <v>287</v>
      </c>
      <c r="AG23" s="1129"/>
      <c r="AH23" s="1129"/>
      <c r="AI23" s="1129"/>
      <c r="AJ23" s="1138"/>
      <c r="AK23" s="1139"/>
      <c r="AL23" s="1140"/>
      <c r="AM23" s="1140"/>
      <c r="AN23" s="1140"/>
      <c r="AO23" s="1140"/>
      <c r="AP23" s="1129">
        <v>10606</v>
      </c>
      <c r="AQ23" s="1129"/>
      <c r="AR23" s="1129"/>
      <c r="AS23" s="1129"/>
      <c r="AT23" s="1129"/>
      <c r="AU23" s="1130"/>
      <c r="AV23" s="1130"/>
      <c r="AW23" s="1130"/>
      <c r="AX23" s="1130"/>
      <c r="AY23" s="1131"/>
      <c r="AZ23" s="1132" t="s">
        <v>395</v>
      </c>
      <c r="BA23" s="1133"/>
      <c r="BB23" s="1133"/>
      <c r="BC23" s="1133"/>
      <c r="BD23" s="1134"/>
      <c r="BE23" s="229"/>
      <c r="BF23" s="229"/>
      <c r="BG23" s="229"/>
      <c r="BH23" s="229"/>
      <c r="BI23" s="229"/>
      <c r="BJ23" s="229"/>
      <c r="BK23" s="229"/>
      <c r="BL23" s="229"/>
      <c r="BM23" s="229"/>
      <c r="BN23" s="229"/>
      <c r="BO23" s="229"/>
      <c r="BP23" s="229"/>
      <c r="BQ23" s="234">
        <v>17</v>
      </c>
      <c r="BR23" s="235"/>
      <c r="BS23" s="1060"/>
      <c r="BT23" s="1061"/>
      <c r="BU23" s="1061"/>
      <c r="BV23" s="1061"/>
      <c r="BW23" s="1061"/>
      <c r="BX23" s="1061"/>
      <c r="BY23" s="1061"/>
      <c r="BZ23" s="1061"/>
      <c r="CA23" s="1061"/>
      <c r="CB23" s="1061"/>
      <c r="CC23" s="1061"/>
      <c r="CD23" s="1061"/>
      <c r="CE23" s="1061"/>
      <c r="CF23" s="1061"/>
      <c r="CG23" s="1082"/>
      <c r="CH23" s="1057"/>
      <c r="CI23" s="1058"/>
      <c r="CJ23" s="1058"/>
      <c r="CK23" s="1058"/>
      <c r="CL23" s="1059"/>
      <c r="CM23" s="1057"/>
      <c r="CN23" s="1058"/>
      <c r="CO23" s="1058"/>
      <c r="CP23" s="1058"/>
      <c r="CQ23" s="1059"/>
      <c r="CR23" s="1057"/>
      <c r="CS23" s="1058"/>
      <c r="CT23" s="1058"/>
      <c r="CU23" s="1058"/>
      <c r="CV23" s="1059"/>
      <c r="CW23" s="1057"/>
      <c r="CX23" s="1058"/>
      <c r="CY23" s="1058"/>
      <c r="CZ23" s="1058"/>
      <c r="DA23" s="1059"/>
      <c r="DB23" s="1057"/>
      <c r="DC23" s="1058"/>
      <c r="DD23" s="1058"/>
      <c r="DE23" s="1058"/>
      <c r="DF23" s="1059"/>
      <c r="DG23" s="1057"/>
      <c r="DH23" s="1058"/>
      <c r="DI23" s="1058"/>
      <c r="DJ23" s="1058"/>
      <c r="DK23" s="1059"/>
      <c r="DL23" s="1057"/>
      <c r="DM23" s="1058"/>
      <c r="DN23" s="1058"/>
      <c r="DO23" s="1058"/>
      <c r="DP23" s="1059"/>
      <c r="DQ23" s="1057"/>
      <c r="DR23" s="1058"/>
      <c r="DS23" s="1058"/>
      <c r="DT23" s="1058"/>
      <c r="DU23" s="1059"/>
      <c r="DV23" s="1060"/>
      <c r="DW23" s="1061"/>
      <c r="DX23" s="1061"/>
      <c r="DY23" s="1061"/>
      <c r="DZ23" s="1062"/>
      <c r="EA23" s="230"/>
    </row>
    <row r="24" spans="1:131" s="231" customFormat="1" ht="26.25" customHeight="1">
      <c r="A24" s="1128" t="s">
        <v>396</v>
      </c>
      <c r="B24" s="1128"/>
      <c r="C24" s="1128"/>
      <c r="D24" s="1128"/>
      <c r="E24" s="1128"/>
      <c r="F24" s="1128"/>
      <c r="G24" s="1128"/>
      <c r="H24" s="1128"/>
      <c r="I24" s="1128"/>
      <c r="J24" s="1128"/>
      <c r="K24" s="1128"/>
      <c r="L24" s="1128"/>
      <c r="M24" s="1128"/>
      <c r="N24" s="1128"/>
      <c r="O24" s="1128"/>
      <c r="P24" s="1128"/>
      <c r="Q24" s="1128"/>
      <c r="R24" s="1128"/>
      <c r="S24" s="1128"/>
      <c r="T24" s="1128"/>
      <c r="U24" s="1128"/>
      <c r="V24" s="1128"/>
      <c r="W24" s="1128"/>
      <c r="X24" s="1128"/>
      <c r="Y24" s="1128"/>
      <c r="Z24" s="1128"/>
      <c r="AA24" s="1128"/>
      <c r="AB24" s="1128"/>
      <c r="AC24" s="1128"/>
      <c r="AD24" s="1128"/>
      <c r="AE24" s="1128"/>
      <c r="AF24" s="1128"/>
      <c r="AG24" s="1128"/>
      <c r="AH24" s="1128"/>
      <c r="AI24" s="1128"/>
      <c r="AJ24" s="1128"/>
      <c r="AK24" s="1128"/>
      <c r="AL24" s="1128"/>
      <c r="AM24" s="1128"/>
      <c r="AN24" s="1128"/>
      <c r="AO24" s="1128"/>
      <c r="AP24" s="1128"/>
      <c r="AQ24" s="1128"/>
      <c r="AR24" s="1128"/>
      <c r="AS24" s="1128"/>
      <c r="AT24" s="1128"/>
      <c r="AU24" s="1128"/>
      <c r="AV24" s="1128"/>
      <c r="AW24" s="1128"/>
      <c r="AX24" s="1128"/>
      <c r="AY24" s="1128"/>
      <c r="AZ24" s="228"/>
      <c r="BA24" s="228"/>
      <c r="BB24" s="228"/>
      <c r="BC24" s="228"/>
      <c r="BD24" s="228"/>
      <c r="BE24" s="229"/>
      <c r="BF24" s="229"/>
      <c r="BG24" s="229"/>
      <c r="BH24" s="229"/>
      <c r="BI24" s="229"/>
      <c r="BJ24" s="229"/>
      <c r="BK24" s="229"/>
      <c r="BL24" s="229"/>
      <c r="BM24" s="229"/>
      <c r="BN24" s="229"/>
      <c r="BO24" s="229"/>
      <c r="BP24" s="229"/>
      <c r="BQ24" s="234">
        <v>18</v>
      </c>
      <c r="BR24" s="235"/>
      <c r="BS24" s="1060"/>
      <c r="BT24" s="1061"/>
      <c r="BU24" s="1061"/>
      <c r="BV24" s="1061"/>
      <c r="BW24" s="1061"/>
      <c r="BX24" s="1061"/>
      <c r="BY24" s="1061"/>
      <c r="BZ24" s="1061"/>
      <c r="CA24" s="1061"/>
      <c r="CB24" s="1061"/>
      <c r="CC24" s="1061"/>
      <c r="CD24" s="1061"/>
      <c r="CE24" s="1061"/>
      <c r="CF24" s="1061"/>
      <c r="CG24" s="1082"/>
      <c r="CH24" s="1057"/>
      <c r="CI24" s="1058"/>
      <c r="CJ24" s="1058"/>
      <c r="CK24" s="1058"/>
      <c r="CL24" s="1059"/>
      <c r="CM24" s="1057"/>
      <c r="CN24" s="1058"/>
      <c r="CO24" s="1058"/>
      <c r="CP24" s="1058"/>
      <c r="CQ24" s="1059"/>
      <c r="CR24" s="1057"/>
      <c r="CS24" s="1058"/>
      <c r="CT24" s="1058"/>
      <c r="CU24" s="1058"/>
      <c r="CV24" s="1059"/>
      <c r="CW24" s="1057"/>
      <c r="CX24" s="1058"/>
      <c r="CY24" s="1058"/>
      <c r="CZ24" s="1058"/>
      <c r="DA24" s="1059"/>
      <c r="DB24" s="1057"/>
      <c r="DC24" s="1058"/>
      <c r="DD24" s="1058"/>
      <c r="DE24" s="1058"/>
      <c r="DF24" s="1059"/>
      <c r="DG24" s="1057"/>
      <c r="DH24" s="1058"/>
      <c r="DI24" s="1058"/>
      <c r="DJ24" s="1058"/>
      <c r="DK24" s="1059"/>
      <c r="DL24" s="1057"/>
      <c r="DM24" s="1058"/>
      <c r="DN24" s="1058"/>
      <c r="DO24" s="1058"/>
      <c r="DP24" s="1059"/>
      <c r="DQ24" s="1057"/>
      <c r="DR24" s="1058"/>
      <c r="DS24" s="1058"/>
      <c r="DT24" s="1058"/>
      <c r="DU24" s="1059"/>
      <c r="DV24" s="1060"/>
      <c r="DW24" s="1061"/>
      <c r="DX24" s="1061"/>
      <c r="DY24" s="1061"/>
      <c r="DZ24" s="1062"/>
      <c r="EA24" s="230"/>
    </row>
    <row r="25" spans="1:131" ht="26.25" customHeight="1" thickBot="1">
      <c r="A25" s="1127" t="s">
        <v>397</v>
      </c>
      <c r="B25" s="1127"/>
      <c r="C25" s="1127"/>
      <c r="D25" s="1127"/>
      <c r="E25" s="1127"/>
      <c r="F25" s="1127"/>
      <c r="G25" s="1127"/>
      <c r="H25" s="1127"/>
      <c r="I25" s="1127"/>
      <c r="J25" s="1127"/>
      <c r="K25" s="1127"/>
      <c r="L25" s="1127"/>
      <c r="M25" s="1127"/>
      <c r="N25" s="1127"/>
      <c r="O25" s="1127"/>
      <c r="P25" s="1127"/>
      <c r="Q25" s="1127"/>
      <c r="R25" s="1127"/>
      <c r="S25" s="1127"/>
      <c r="T25" s="1127"/>
      <c r="U25" s="1127"/>
      <c r="V25" s="1127"/>
      <c r="W25" s="1127"/>
      <c r="X25" s="1127"/>
      <c r="Y25" s="1127"/>
      <c r="Z25" s="1127"/>
      <c r="AA25" s="1127"/>
      <c r="AB25" s="1127"/>
      <c r="AC25" s="1127"/>
      <c r="AD25" s="1127"/>
      <c r="AE25" s="1127"/>
      <c r="AF25" s="1127"/>
      <c r="AG25" s="1127"/>
      <c r="AH25" s="1127"/>
      <c r="AI25" s="1127"/>
      <c r="AJ25" s="1127"/>
      <c r="AK25" s="1127"/>
      <c r="AL25" s="1127"/>
      <c r="AM25" s="1127"/>
      <c r="AN25" s="1127"/>
      <c r="AO25" s="1127"/>
      <c r="AP25" s="1127"/>
      <c r="AQ25" s="1127"/>
      <c r="AR25" s="1127"/>
      <c r="AS25" s="1127"/>
      <c r="AT25" s="1127"/>
      <c r="AU25" s="1127"/>
      <c r="AV25" s="1127"/>
      <c r="AW25" s="1127"/>
      <c r="AX25" s="1127"/>
      <c r="AY25" s="1127"/>
      <c r="AZ25" s="1127"/>
      <c r="BA25" s="1127"/>
      <c r="BB25" s="1127"/>
      <c r="BC25" s="1127"/>
      <c r="BD25" s="1127"/>
      <c r="BE25" s="1127"/>
      <c r="BF25" s="1127"/>
      <c r="BG25" s="1127"/>
      <c r="BH25" s="1127"/>
      <c r="BI25" s="1127"/>
      <c r="BJ25" s="228"/>
      <c r="BK25" s="228"/>
      <c r="BL25" s="228"/>
      <c r="BM25" s="228"/>
      <c r="BN25" s="228"/>
      <c r="BO25" s="237"/>
      <c r="BP25" s="237"/>
      <c r="BQ25" s="234">
        <v>19</v>
      </c>
      <c r="BR25" s="235"/>
      <c r="BS25" s="1060"/>
      <c r="BT25" s="1061"/>
      <c r="BU25" s="1061"/>
      <c r="BV25" s="1061"/>
      <c r="BW25" s="1061"/>
      <c r="BX25" s="1061"/>
      <c r="BY25" s="1061"/>
      <c r="BZ25" s="1061"/>
      <c r="CA25" s="1061"/>
      <c r="CB25" s="1061"/>
      <c r="CC25" s="1061"/>
      <c r="CD25" s="1061"/>
      <c r="CE25" s="1061"/>
      <c r="CF25" s="1061"/>
      <c r="CG25" s="1082"/>
      <c r="CH25" s="1057"/>
      <c r="CI25" s="1058"/>
      <c r="CJ25" s="1058"/>
      <c r="CK25" s="1058"/>
      <c r="CL25" s="1059"/>
      <c r="CM25" s="1057"/>
      <c r="CN25" s="1058"/>
      <c r="CO25" s="1058"/>
      <c r="CP25" s="1058"/>
      <c r="CQ25" s="1059"/>
      <c r="CR25" s="1057"/>
      <c r="CS25" s="1058"/>
      <c r="CT25" s="1058"/>
      <c r="CU25" s="1058"/>
      <c r="CV25" s="1059"/>
      <c r="CW25" s="1057"/>
      <c r="CX25" s="1058"/>
      <c r="CY25" s="1058"/>
      <c r="CZ25" s="1058"/>
      <c r="DA25" s="1059"/>
      <c r="DB25" s="1057"/>
      <c r="DC25" s="1058"/>
      <c r="DD25" s="1058"/>
      <c r="DE25" s="1058"/>
      <c r="DF25" s="1059"/>
      <c r="DG25" s="1057"/>
      <c r="DH25" s="1058"/>
      <c r="DI25" s="1058"/>
      <c r="DJ25" s="1058"/>
      <c r="DK25" s="1059"/>
      <c r="DL25" s="1057"/>
      <c r="DM25" s="1058"/>
      <c r="DN25" s="1058"/>
      <c r="DO25" s="1058"/>
      <c r="DP25" s="1059"/>
      <c r="DQ25" s="1057"/>
      <c r="DR25" s="1058"/>
      <c r="DS25" s="1058"/>
      <c r="DT25" s="1058"/>
      <c r="DU25" s="1059"/>
      <c r="DV25" s="1060"/>
      <c r="DW25" s="1061"/>
      <c r="DX25" s="1061"/>
      <c r="DY25" s="1061"/>
      <c r="DZ25" s="1062"/>
      <c r="EA25" s="226"/>
    </row>
    <row r="26" spans="1:131" ht="26.25" customHeight="1">
      <c r="A26" s="1063" t="s">
        <v>373</v>
      </c>
      <c r="B26" s="1064"/>
      <c r="C26" s="1064"/>
      <c r="D26" s="1064"/>
      <c r="E26" s="1064"/>
      <c r="F26" s="1064"/>
      <c r="G26" s="1064"/>
      <c r="H26" s="1064"/>
      <c r="I26" s="1064"/>
      <c r="J26" s="1064"/>
      <c r="K26" s="1064"/>
      <c r="L26" s="1064"/>
      <c r="M26" s="1064"/>
      <c r="N26" s="1064"/>
      <c r="O26" s="1064"/>
      <c r="P26" s="1065"/>
      <c r="Q26" s="1069" t="s">
        <v>398</v>
      </c>
      <c r="R26" s="1070"/>
      <c r="S26" s="1070"/>
      <c r="T26" s="1070"/>
      <c r="U26" s="1071"/>
      <c r="V26" s="1069" t="s">
        <v>399</v>
      </c>
      <c r="W26" s="1070"/>
      <c r="X26" s="1070"/>
      <c r="Y26" s="1070"/>
      <c r="Z26" s="1071"/>
      <c r="AA26" s="1069" t="s">
        <v>400</v>
      </c>
      <c r="AB26" s="1070"/>
      <c r="AC26" s="1070"/>
      <c r="AD26" s="1070"/>
      <c r="AE26" s="1070"/>
      <c r="AF26" s="1123" t="s">
        <v>401</v>
      </c>
      <c r="AG26" s="1076"/>
      <c r="AH26" s="1076"/>
      <c r="AI26" s="1076"/>
      <c r="AJ26" s="1124"/>
      <c r="AK26" s="1070" t="s">
        <v>402</v>
      </c>
      <c r="AL26" s="1070"/>
      <c r="AM26" s="1070"/>
      <c r="AN26" s="1070"/>
      <c r="AO26" s="1071"/>
      <c r="AP26" s="1069" t="s">
        <v>403</v>
      </c>
      <c r="AQ26" s="1070"/>
      <c r="AR26" s="1070"/>
      <c r="AS26" s="1070"/>
      <c r="AT26" s="1071"/>
      <c r="AU26" s="1069" t="s">
        <v>404</v>
      </c>
      <c r="AV26" s="1070"/>
      <c r="AW26" s="1070"/>
      <c r="AX26" s="1070"/>
      <c r="AY26" s="1071"/>
      <c r="AZ26" s="1069" t="s">
        <v>405</v>
      </c>
      <c r="BA26" s="1070"/>
      <c r="BB26" s="1070"/>
      <c r="BC26" s="1070"/>
      <c r="BD26" s="1071"/>
      <c r="BE26" s="1069" t="s">
        <v>380</v>
      </c>
      <c r="BF26" s="1070"/>
      <c r="BG26" s="1070"/>
      <c r="BH26" s="1070"/>
      <c r="BI26" s="1083"/>
      <c r="BJ26" s="228"/>
      <c r="BK26" s="228"/>
      <c r="BL26" s="228"/>
      <c r="BM26" s="228"/>
      <c r="BN26" s="228"/>
      <c r="BO26" s="237"/>
      <c r="BP26" s="237"/>
      <c r="BQ26" s="234">
        <v>20</v>
      </c>
      <c r="BR26" s="235"/>
      <c r="BS26" s="1060"/>
      <c r="BT26" s="1061"/>
      <c r="BU26" s="1061"/>
      <c r="BV26" s="1061"/>
      <c r="BW26" s="1061"/>
      <c r="BX26" s="1061"/>
      <c r="BY26" s="1061"/>
      <c r="BZ26" s="1061"/>
      <c r="CA26" s="1061"/>
      <c r="CB26" s="1061"/>
      <c r="CC26" s="1061"/>
      <c r="CD26" s="1061"/>
      <c r="CE26" s="1061"/>
      <c r="CF26" s="1061"/>
      <c r="CG26" s="1082"/>
      <c r="CH26" s="1057"/>
      <c r="CI26" s="1058"/>
      <c r="CJ26" s="1058"/>
      <c r="CK26" s="1058"/>
      <c r="CL26" s="1059"/>
      <c r="CM26" s="1057"/>
      <c r="CN26" s="1058"/>
      <c r="CO26" s="1058"/>
      <c r="CP26" s="1058"/>
      <c r="CQ26" s="1059"/>
      <c r="CR26" s="1057"/>
      <c r="CS26" s="1058"/>
      <c r="CT26" s="1058"/>
      <c r="CU26" s="1058"/>
      <c r="CV26" s="1059"/>
      <c r="CW26" s="1057"/>
      <c r="CX26" s="1058"/>
      <c r="CY26" s="1058"/>
      <c r="CZ26" s="1058"/>
      <c r="DA26" s="1059"/>
      <c r="DB26" s="1057"/>
      <c r="DC26" s="1058"/>
      <c r="DD26" s="1058"/>
      <c r="DE26" s="1058"/>
      <c r="DF26" s="1059"/>
      <c r="DG26" s="1057"/>
      <c r="DH26" s="1058"/>
      <c r="DI26" s="1058"/>
      <c r="DJ26" s="1058"/>
      <c r="DK26" s="1059"/>
      <c r="DL26" s="1057"/>
      <c r="DM26" s="1058"/>
      <c r="DN26" s="1058"/>
      <c r="DO26" s="1058"/>
      <c r="DP26" s="1059"/>
      <c r="DQ26" s="1057"/>
      <c r="DR26" s="1058"/>
      <c r="DS26" s="1058"/>
      <c r="DT26" s="1058"/>
      <c r="DU26" s="1059"/>
      <c r="DV26" s="1060"/>
      <c r="DW26" s="1061"/>
      <c r="DX26" s="1061"/>
      <c r="DY26" s="1061"/>
      <c r="DZ26" s="1062"/>
      <c r="EA26" s="226"/>
    </row>
    <row r="27" spans="1:131" ht="26.25" customHeight="1" thickBot="1">
      <c r="A27" s="1066"/>
      <c r="B27" s="1067"/>
      <c r="C27" s="1067"/>
      <c r="D27" s="1067"/>
      <c r="E27" s="1067"/>
      <c r="F27" s="1067"/>
      <c r="G27" s="1067"/>
      <c r="H27" s="1067"/>
      <c r="I27" s="1067"/>
      <c r="J27" s="1067"/>
      <c r="K27" s="1067"/>
      <c r="L27" s="1067"/>
      <c r="M27" s="1067"/>
      <c r="N27" s="1067"/>
      <c r="O27" s="1067"/>
      <c r="P27" s="1068"/>
      <c r="Q27" s="1072"/>
      <c r="R27" s="1073"/>
      <c r="S27" s="1073"/>
      <c r="T27" s="1073"/>
      <c r="U27" s="1074"/>
      <c r="V27" s="1072"/>
      <c r="W27" s="1073"/>
      <c r="X27" s="1073"/>
      <c r="Y27" s="1073"/>
      <c r="Z27" s="1074"/>
      <c r="AA27" s="1072"/>
      <c r="AB27" s="1073"/>
      <c r="AC27" s="1073"/>
      <c r="AD27" s="1073"/>
      <c r="AE27" s="1073"/>
      <c r="AF27" s="1125"/>
      <c r="AG27" s="1079"/>
      <c r="AH27" s="1079"/>
      <c r="AI27" s="1079"/>
      <c r="AJ27" s="1126"/>
      <c r="AK27" s="1073"/>
      <c r="AL27" s="1073"/>
      <c r="AM27" s="1073"/>
      <c r="AN27" s="1073"/>
      <c r="AO27" s="1074"/>
      <c r="AP27" s="1072"/>
      <c r="AQ27" s="1073"/>
      <c r="AR27" s="1073"/>
      <c r="AS27" s="1073"/>
      <c r="AT27" s="1074"/>
      <c r="AU27" s="1072"/>
      <c r="AV27" s="1073"/>
      <c r="AW27" s="1073"/>
      <c r="AX27" s="1073"/>
      <c r="AY27" s="1074"/>
      <c r="AZ27" s="1072"/>
      <c r="BA27" s="1073"/>
      <c r="BB27" s="1073"/>
      <c r="BC27" s="1073"/>
      <c r="BD27" s="1074"/>
      <c r="BE27" s="1072"/>
      <c r="BF27" s="1073"/>
      <c r="BG27" s="1073"/>
      <c r="BH27" s="1073"/>
      <c r="BI27" s="1084"/>
      <c r="BJ27" s="228"/>
      <c r="BK27" s="228"/>
      <c r="BL27" s="228"/>
      <c r="BM27" s="228"/>
      <c r="BN27" s="228"/>
      <c r="BO27" s="237"/>
      <c r="BP27" s="237"/>
      <c r="BQ27" s="234">
        <v>21</v>
      </c>
      <c r="BR27" s="235"/>
      <c r="BS27" s="1060"/>
      <c r="BT27" s="1061"/>
      <c r="BU27" s="1061"/>
      <c r="BV27" s="1061"/>
      <c r="BW27" s="1061"/>
      <c r="BX27" s="1061"/>
      <c r="BY27" s="1061"/>
      <c r="BZ27" s="1061"/>
      <c r="CA27" s="1061"/>
      <c r="CB27" s="1061"/>
      <c r="CC27" s="1061"/>
      <c r="CD27" s="1061"/>
      <c r="CE27" s="1061"/>
      <c r="CF27" s="1061"/>
      <c r="CG27" s="1082"/>
      <c r="CH27" s="1057"/>
      <c r="CI27" s="1058"/>
      <c r="CJ27" s="1058"/>
      <c r="CK27" s="1058"/>
      <c r="CL27" s="1059"/>
      <c r="CM27" s="1057"/>
      <c r="CN27" s="1058"/>
      <c r="CO27" s="1058"/>
      <c r="CP27" s="1058"/>
      <c r="CQ27" s="1059"/>
      <c r="CR27" s="1057"/>
      <c r="CS27" s="1058"/>
      <c r="CT27" s="1058"/>
      <c r="CU27" s="1058"/>
      <c r="CV27" s="1059"/>
      <c r="CW27" s="1057"/>
      <c r="CX27" s="1058"/>
      <c r="CY27" s="1058"/>
      <c r="CZ27" s="1058"/>
      <c r="DA27" s="1059"/>
      <c r="DB27" s="1057"/>
      <c r="DC27" s="1058"/>
      <c r="DD27" s="1058"/>
      <c r="DE27" s="1058"/>
      <c r="DF27" s="1059"/>
      <c r="DG27" s="1057"/>
      <c r="DH27" s="1058"/>
      <c r="DI27" s="1058"/>
      <c r="DJ27" s="1058"/>
      <c r="DK27" s="1059"/>
      <c r="DL27" s="1057"/>
      <c r="DM27" s="1058"/>
      <c r="DN27" s="1058"/>
      <c r="DO27" s="1058"/>
      <c r="DP27" s="1059"/>
      <c r="DQ27" s="1057"/>
      <c r="DR27" s="1058"/>
      <c r="DS27" s="1058"/>
      <c r="DT27" s="1058"/>
      <c r="DU27" s="1059"/>
      <c r="DV27" s="1060"/>
      <c r="DW27" s="1061"/>
      <c r="DX27" s="1061"/>
      <c r="DY27" s="1061"/>
      <c r="DZ27" s="1062"/>
      <c r="EA27" s="226"/>
    </row>
    <row r="28" spans="1:131" ht="26.25" customHeight="1" thickTop="1">
      <c r="A28" s="238">
        <v>1</v>
      </c>
      <c r="B28" s="1115" t="s">
        <v>406</v>
      </c>
      <c r="C28" s="1116"/>
      <c r="D28" s="1116"/>
      <c r="E28" s="1116"/>
      <c r="F28" s="1116"/>
      <c r="G28" s="1116"/>
      <c r="H28" s="1116"/>
      <c r="I28" s="1116"/>
      <c r="J28" s="1116"/>
      <c r="K28" s="1116"/>
      <c r="L28" s="1116"/>
      <c r="M28" s="1116"/>
      <c r="N28" s="1116"/>
      <c r="O28" s="1116"/>
      <c r="P28" s="1117"/>
      <c r="Q28" s="1118">
        <v>1214</v>
      </c>
      <c r="R28" s="1119"/>
      <c r="S28" s="1119"/>
      <c r="T28" s="1119"/>
      <c r="U28" s="1119"/>
      <c r="V28" s="1119">
        <v>1169</v>
      </c>
      <c r="W28" s="1119"/>
      <c r="X28" s="1119"/>
      <c r="Y28" s="1119"/>
      <c r="Z28" s="1119"/>
      <c r="AA28" s="1119">
        <v>45</v>
      </c>
      <c r="AB28" s="1119"/>
      <c r="AC28" s="1119"/>
      <c r="AD28" s="1119"/>
      <c r="AE28" s="1120"/>
      <c r="AF28" s="1121">
        <v>45</v>
      </c>
      <c r="AG28" s="1119"/>
      <c r="AH28" s="1119"/>
      <c r="AI28" s="1119"/>
      <c r="AJ28" s="1122"/>
      <c r="AK28" s="1110">
        <v>96</v>
      </c>
      <c r="AL28" s="1111"/>
      <c r="AM28" s="1111"/>
      <c r="AN28" s="1111"/>
      <c r="AO28" s="1111"/>
      <c r="AP28" s="1111" t="s">
        <v>583</v>
      </c>
      <c r="AQ28" s="1111"/>
      <c r="AR28" s="1111"/>
      <c r="AS28" s="1111"/>
      <c r="AT28" s="1111"/>
      <c r="AU28" s="1111" t="s">
        <v>583</v>
      </c>
      <c r="AV28" s="1111"/>
      <c r="AW28" s="1111"/>
      <c r="AX28" s="1111"/>
      <c r="AY28" s="1111"/>
      <c r="AZ28" s="1112" t="s">
        <v>583</v>
      </c>
      <c r="BA28" s="1112"/>
      <c r="BB28" s="1112"/>
      <c r="BC28" s="1112"/>
      <c r="BD28" s="1112"/>
      <c r="BE28" s="1113"/>
      <c r="BF28" s="1113"/>
      <c r="BG28" s="1113"/>
      <c r="BH28" s="1113"/>
      <c r="BI28" s="1114"/>
      <c r="BJ28" s="228"/>
      <c r="BK28" s="228"/>
      <c r="BL28" s="228"/>
      <c r="BM28" s="228"/>
      <c r="BN28" s="228"/>
      <c r="BO28" s="237"/>
      <c r="BP28" s="237"/>
      <c r="BQ28" s="234">
        <v>22</v>
      </c>
      <c r="BR28" s="235"/>
      <c r="BS28" s="1060"/>
      <c r="BT28" s="1061"/>
      <c r="BU28" s="1061"/>
      <c r="BV28" s="1061"/>
      <c r="BW28" s="1061"/>
      <c r="BX28" s="1061"/>
      <c r="BY28" s="1061"/>
      <c r="BZ28" s="1061"/>
      <c r="CA28" s="1061"/>
      <c r="CB28" s="1061"/>
      <c r="CC28" s="1061"/>
      <c r="CD28" s="1061"/>
      <c r="CE28" s="1061"/>
      <c r="CF28" s="1061"/>
      <c r="CG28" s="1082"/>
      <c r="CH28" s="1057"/>
      <c r="CI28" s="1058"/>
      <c r="CJ28" s="1058"/>
      <c r="CK28" s="1058"/>
      <c r="CL28" s="1059"/>
      <c r="CM28" s="1057"/>
      <c r="CN28" s="1058"/>
      <c r="CO28" s="1058"/>
      <c r="CP28" s="1058"/>
      <c r="CQ28" s="1059"/>
      <c r="CR28" s="1057"/>
      <c r="CS28" s="1058"/>
      <c r="CT28" s="1058"/>
      <c r="CU28" s="1058"/>
      <c r="CV28" s="1059"/>
      <c r="CW28" s="1057"/>
      <c r="CX28" s="1058"/>
      <c r="CY28" s="1058"/>
      <c r="CZ28" s="1058"/>
      <c r="DA28" s="1059"/>
      <c r="DB28" s="1057"/>
      <c r="DC28" s="1058"/>
      <c r="DD28" s="1058"/>
      <c r="DE28" s="1058"/>
      <c r="DF28" s="1059"/>
      <c r="DG28" s="1057"/>
      <c r="DH28" s="1058"/>
      <c r="DI28" s="1058"/>
      <c r="DJ28" s="1058"/>
      <c r="DK28" s="1059"/>
      <c r="DL28" s="1057"/>
      <c r="DM28" s="1058"/>
      <c r="DN28" s="1058"/>
      <c r="DO28" s="1058"/>
      <c r="DP28" s="1059"/>
      <c r="DQ28" s="1057"/>
      <c r="DR28" s="1058"/>
      <c r="DS28" s="1058"/>
      <c r="DT28" s="1058"/>
      <c r="DU28" s="1059"/>
      <c r="DV28" s="1060"/>
      <c r="DW28" s="1061"/>
      <c r="DX28" s="1061"/>
      <c r="DY28" s="1061"/>
      <c r="DZ28" s="1062"/>
      <c r="EA28" s="226"/>
    </row>
    <row r="29" spans="1:131" ht="26.25" customHeight="1">
      <c r="A29" s="238">
        <v>2</v>
      </c>
      <c r="B29" s="1098" t="s">
        <v>407</v>
      </c>
      <c r="C29" s="1099"/>
      <c r="D29" s="1099"/>
      <c r="E29" s="1099"/>
      <c r="F29" s="1099"/>
      <c r="G29" s="1099"/>
      <c r="H29" s="1099"/>
      <c r="I29" s="1099"/>
      <c r="J29" s="1099"/>
      <c r="K29" s="1099"/>
      <c r="L29" s="1099"/>
      <c r="M29" s="1099"/>
      <c r="N29" s="1099"/>
      <c r="O29" s="1099"/>
      <c r="P29" s="1100"/>
      <c r="Q29" s="1106">
        <v>1385</v>
      </c>
      <c r="R29" s="1107"/>
      <c r="S29" s="1107"/>
      <c r="T29" s="1107"/>
      <c r="U29" s="1107"/>
      <c r="V29" s="1107">
        <v>1206</v>
      </c>
      <c r="W29" s="1107"/>
      <c r="X29" s="1107"/>
      <c r="Y29" s="1107"/>
      <c r="Z29" s="1107"/>
      <c r="AA29" s="1107">
        <v>179</v>
      </c>
      <c r="AB29" s="1107"/>
      <c r="AC29" s="1107"/>
      <c r="AD29" s="1107"/>
      <c r="AE29" s="1108"/>
      <c r="AF29" s="1103">
        <v>179</v>
      </c>
      <c r="AG29" s="1104"/>
      <c r="AH29" s="1104"/>
      <c r="AI29" s="1104"/>
      <c r="AJ29" s="1105"/>
      <c r="AK29" s="1045">
        <v>196</v>
      </c>
      <c r="AL29" s="1036"/>
      <c r="AM29" s="1036"/>
      <c r="AN29" s="1036"/>
      <c r="AO29" s="1036"/>
      <c r="AP29" s="1036" t="s">
        <v>583</v>
      </c>
      <c r="AQ29" s="1036"/>
      <c r="AR29" s="1036"/>
      <c r="AS29" s="1036"/>
      <c r="AT29" s="1036"/>
      <c r="AU29" s="1036" t="s">
        <v>583</v>
      </c>
      <c r="AV29" s="1036"/>
      <c r="AW29" s="1036"/>
      <c r="AX29" s="1036"/>
      <c r="AY29" s="1036"/>
      <c r="AZ29" s="1109" t="s">
        <v>583</v>
      </c>
      <c r="BA29" s="1109"/>
      <c r="BB29" s="1109"/>
      <c r="BC29" s="1109"/>
      <c r="BD29" s="1109"/>
      <c r="BE29" s="1037"/>
      <c r="BF29" s="1037"/>
      <c r="BG29" s="1037"/>
      <c r="BH29" s="1037"/>
      <c r="BI29" s="1038"/>
      <c r="BJ29" s="228"/>
      <c r="BK29" s="228"/>
      <c r="BL29" s="228"/>
      <c r="BM29" s="228"/>
      <c r="BN29" s="228"/>
      <c r="BO29" s="237"/>
      <c r="BP29" s="237"/>
      <c r="BQ29" s="234">
        <v>23</v>
      </c>
      <c r="BR29" s="235"/>
      <c r="BS29" s="1060"/>
      <c r="BT29" s="1061"/>
      <c r="BU29" s="1061"/>
      <c r="BV29" s="1061"/>
      <c r="BW29" s="1061"/>
      <c r="BX29" s="1061"/>
      <c r="BY29" s="1061"/>
      <c r="BZ29" s="1061"/>
      <c r="CA29" s="1061"/>
      <c r="CB29" s="1061"/>
      <c r="CC29" s="1061"/>
      <c r="CD29" s="1061"/>
      <c r="CE29" s="1061"/>
      <c r="CF29" s="1061"/>
      <c r="CG29" s="1082"/>
      <c r="CH29" s="1057"/>
      <c r="CI29" s="1058"/>
      <c r="CJ29" s="1058"/>
      <c r="CK29" s="1058"/>
      <c r="CL29" s="1059"/>
      <c r="CM29" s="1057"/>
      <c r="CN29" s="1058"/>
      <c r="CO29" s="1058"/>
      <c r="CP29" s="1058"/>
      <c r="CQ29" s="1059"/>
      <c r="CR29" s="1057"/>
      <c r="CS29" s="1058"/>
      <c r="CT29" s="1058"/>
      <c r="CU29" s="1058"/>
      <c r="CV29" s="1059"/>
      <c r="CW29" s="1057"/>
      <c r="CX29" s="1058"/>
      <c r="CY29" s="1058"/>
      <c r="CZ29" s="1058"/>
      <c r="DA29" s="1059"/>
      <c r="DB29" s="1057"/>
      <c r="DC29" s="1058"/>
      <c r="DD29" s="1058"/>
      <c r="DE29" s="1058"/>
      <c r="DF29" s="1059"/>
      <c r="DG29" s="1057"/>
      <c r="DH29" s="1058"/>
      <c r="DI29" s="1058"/>
      <c r="DJ29" s="1058"/>
      <c r="DK29" s="1059"/>
      <c r="DL29" s="1057"/>
      <c r="DM29" s="1058"/>
      <c r="DN29" s="1058"/>
      <c r="DO29" s="1058"/>
      <c r="DP29" s="1059"/>
      <c r="DQ29" s="1057"/>
      <c r="DR29" s="1058"/>
      <c r="DS29" s="1058"/>
      <c r="DT29" s="1058"/>
      <c r="DU29" s="1059"/>
      <c r="DV29" s="1060"/>
      <c r="DW29" s="1061"/>
      <c r="DX29" s="1061"/>
      <c r="DY29" s="1061"/>
      <c r="DZ29" s="1062"/>
      <c r="EA29" s="226"/>
    </row>
    <row r="30" spans="1:131" ht="26.25" customHeight="1">
      <c r="A30" s="238">
        <v>3</v>
      </c>
      <c r="B30" s="1098" t="s">
        <v>408</v>
      </c>
      <c r="C30" s="1099"/>
      <c r="D30" s="1099"/>
      <c r="E30" s="1099"/>
      <c r="F30" s="1099"/>
      <c r="G30" s="1099"/>
      <c r="H30" s="1099"/>
      <c r="I30" s="1099"/>
      <c r="J30" s="1099"/>
      <c r="K30" s="1099"/>
      <c r="L30" s="1099"/>
      <c r="M30" s="1099"/>
      <c r="N30" s="1099"/>
      <c r="O30" s="1099"/>
      <c r="P30" s="1100"/>
      <c r="Q30" s="1106">
        <v>145</v>
      </c>
      <c r="R30" s="1107"/>
      <c r="S30" s="1107"/>
      <c r="T30" s="1107"/>
      <c r="U30" s="1107"/>
      <c r="V30" s="1107">
        <v>144</v>
      </c>
      <c r="W30" s="1107"/>
      <c r="X30" s="1107"/>
      <c r="Y30" s="1107"/>
      <c r="Z30" s="1107"/>
      <c r="AA30" s="1107">
        <v>1</v>
      </c>
      <c r="AB30" s="1107"/>
      <c r="AC30" s="1107"/>
      <c r="AD30" s="1107"/>
      <c r="AE30" s="1108"/>
      <c r="AF30" s="1103">
        <v>1</v>
      </c>
      <c r="AG30" s="1104"/>
      <c r="AH30" s="1104"/>
      <c r="AI30" s="1104"/>
      <c r="AJ30" s="1105"/>
      <c r="AK30" s="1045">
        <v>64</v>
      </c>
      <c r="AL30" s="1036"/>
      <c r="AM30" s="1036"/>
      <c r="AN30" s="1036"/>
      <c r="AO30" s="1036"/>
      <c r="AP30" s="1036" t="s">
        <v>583</v>
      </c>
      <c r="AQ30" s="1036"/>
      <c r="AR30" s="1036"/>
      <c r="AS30" s="1036"/>
      <c r="AT30" s="1036"/>
      <c r="AU30" s="1036" t="s">
        <v>583</v>
      </c>
      <c r="AV30" s="1036"/>
      <c r="AW30" s="1036"/>
      <c r="AX30" s="1036"/>
      <c r="AY30" s="1036"/>
      <c r="AZ30" s="1109" t="s">
        <v>583</v>
      </c>
      <c r="BA30" s="1109"/>
      <c r="BB30" s="1109"/>
      <c r="BC30" s="1109"/>
      <c r="BD30" s="1109"/>
      <c r="BE30" s="1037"/>
      <c r="BF30" s="1037"/>
      <c r="BG30" s="1037"/>
      <c r="BH30" s="1037"/>
      <c r="BI30" s="1038"/>
      <c r="BJ30" s="228"/>
      <c r="BK30" s="228"/>
      <c r="BL30" s="228"/>
      <c r="BM30" s="228"/>
      <c r="BN30" s="228"/>
      <c r="BO30" s="237"/>
      <c r="BP30" s="237"/>
      <c r="BQ30" s="234">
        <v>24</v>
      </c>
      <c r="BR30" s="235"/>
      <c r="BS30" s="1060"/>
      <c r="BT30" s="1061"/>
      <c r="BU30" s="1061"/>
      <c r="BV30" s="1061"/>
      <c r="BW30" s="1061"/>
      <c r="BX30" s="1061"/>
      <c r="BY30" s="1061"/>
      <c r="BZ30" s="1061"/>
      <c r="CA30" s="1061"/>
      <c r="CB30" s="1061"/>
      <c r="CC30" s="1061"/>
      <c r="CD30" s="1061"/>
      <c r="CE30" s="1061"/>
      <c r="CF30" s="1061"/>
      <c r="CG30" s="1082"/>
      <c r="CH30" s="1057"/>
      <c r="CI30" s="1058"/>
      <c r="CJ30" s="1058"/>
      <c r="CK30" s="1058"/>
      <c r="CL30" s="1059"/>
      <c r="CM30" s="1057"/>
      <c r="CN30" s="1058"/>
      <c r="CO30" s="1058"/>
      <c r="CP30" s="1058"/>
      <c r="CQ30" s="1059"/>
      <c r="CR30" s="1057"/>
      <c r="CS30" s="1058"/>
      <c r="CT30" s="1058"/>
      <c r="CU30" s="1058"/>
      <c r="CV30" s="1059"/>
      <c r="CW30" s="1057"/>
      <c r="CX30" s="1058"/>
      <c r="CY30" s="1058"/>
      <c r="CZ30" s="1058"/>
      <c r="DA30" s="1059"/>
      <c r="DB30" s="1057"/>
      <c r="DC30" s="1058"/>
      <c r="DD30" s="1058"/>
      <c r="DE30" s="1058"/>
      <c r="DF30" s="1059"/>
      <c r="DG30" s="1057"/>
      <c r="DH30" s="1058"/>
      <c r="DI30" s="1058"/>
      <c r="DJ30" s="1058"/>
      <c r="DK30" s="1059"/>
      <c r="DL30" s="1057"/>
      <c r="DM30" s="1058"/>
      <c r="DN30" s="1058"/>
      <c r="DO30" s="1058"/>
      <c r="DP30" s="1059"/>
      <c r="DQ30" s="1057"/>
      <c r="DR30" s="1058"/>
      <c r="DS30" s="1058"/>
      <c r="DT30" s="1058"/>
      <c r="DU30" s="1059"/>
      <c r="DV30" s="1060"/>
      <c r="DW30" s="1061"/>
      <c r="DX30" s="1061"/>
      <c r="DY30" s="1061"/>
      <c r="DZ30" s="1062"/>
      <c r="EA30" s="226"/>
    </row>
    <row r="31" spans="1:131" ht="26.25" customHeight="1">
      <c r="A31" s="238">
        <v>4</v>
      </c>
      <c r="B31" s="1098" t="s">
        <v>409</v>
      </c>
      <c r="C31" s="1099"/>
      <c r="D31" s="1099"/>
      <c r="E31" s="1099"/>
      <c r="F31" s="1099"/>
      <c r="G31" s="1099"/>
      <c r="H31" s="1099"/>
      <c r="I31" s="1099"/>
      <c r="J31" s="1099"/>
      <c r="K31" s="1099"/>
      <c r="L31" s="1099"/>
      <c r="M31" s="1099"/>
      <c r="N31" s="1099"/>
      <c r="O31" s="1099"/>
      <c r="P31" s="1100"/>
      <c r="Q31" s="1106">
        <v>16</v>
      </c>
      <c r="R31" s="1107"/>
      <c r="S31" s="1107"/>
      <c r="T31" s="1107"/>
      <c r="U31" s="1107"/>
      <c r="V31" s="1107">
        <v>16</v>
      </c>
      <c r="W31" s="1107"/>
      <c r="X31" s="1107"/>
      <c r="Y31" s="1107"/>
      <c r="Z31" s="1107"/>
      <c r="AA31" s="1107">
        <v>0</v>
      </c>
      <c r="AB31" s="1107"/>
      <c r="AC31" s="1107"/>
      <c r="AD31" s="1107"/>
      <c r="AE31" s="1108"/>
      <c r="AF31" s="1103" t="s">
        <v>395</v>
      </c>
      <c r="AG31" s="1104"/>
      <c r="AH31" s="1104"/>
      <c r="AI31" s="1104"/>
      <c r="AJ31" s="1105"/>
      <c r="AK31" s="1045">
        <v>8</v>
      </c>
      <c r="AL31" s="1036"/>
      <c r="AM31" s="1036"/>
      <c r="AN31" s="1036"/>
      <c r="AO31" s="1036"/>
      <c r="AP31" s="1036" t="s">
        <v>583</v>
      </c>
      <c r="AQ31" s="1036"/>
      <c r="AR31" s="1036"/>
      <c r="AS31" s="1036"/>
      <c r="AT31" s="1036"/>
      <c r="AU31" s="1036" t="s">
        <v>583</v>
      </c>
      <c r="AV31" s="1036"/>
      <c r="AW31" s="1036"/>
      <c r="AX31" s="1036"/>
      <c r="AY31" s="1036"/>
      <c r="AZ31" s="1109" t="s">
        <v>583</v>
      </c>
      <c r="BA31" s="1109"/>
      <c r="BB31" s="1109"/>
      <c r="BC31" s="1109"/>
      <c r="BD31" s="1109"/>
      <c r="BE31" s="1037"/>
      <c r="BF31" s="1037"/>
      <c r="BG31" s="1037"/>
      <c r="BH31" s="1037"/>
      <c r="BI31" s="1038"/>
      <c r="BJ31" s="228"/>
      <c r="BK31" s="228"/>
      <c r="BL31" s="228"/>
      <c r="BM31" s="228"/>
      <c r="BN31" s="228"/>
      <c r="BO31" s="237"/>
      <c r="BP31" s="237"/>
      <c r="BQ31" s="234">
        <v>25</v>
      </c>
      <c r="BR31" s="235"/>
      <c r="BS31" s="1060"/>
      <c r="BT31" s="1061"/>
      <c r="BU31" s="1061"/>
      <c r="BV31" s="1061"/>
      <c r="BW31" s="1061"/>
      <c r="BX31" s="1061"/>
      <c r="BY31" s="1061"/>
      <c r="BZ31" s="1061"/>
      <c r="CA31" s="1061"/>
      <c r="CB31" s="1061"/>
      <c r="CC31" s="1061"/>
      <c r="CD31" s="1061"/>
      <c r="CE31" s="1061"/>
      <c r="CF31" s="1061"/>
      <c r="CG31" s="1082"/>
      <c r="CH31" s="1057"/>
      <c r="CI31" s="1058"/>
      <c r="CJ31" s="1058"/>
      <c r="CK31" s="1058"/>
      <c r="CL31" s="1059"/>
      <c r="CM31" s="1057"/>
      <c r="CN31" s="1058"/>
      <c r="CO31" s="1058"/>
      <c r="CP31" s="1058"/>
      <c r="CQ31" s="1059"/>
      <c r="CR31" s="1057"/>
      <c r="CS31" s="1058"/>
      <c r="CT31" s="1058"/>
      <c r="CU31" s="1058"/>
      <c r="CV31" s="1059"/>
      <c r="CW31" s="1057"/>
      <c r="CX31" s="1058"/>
      <c r="CY31" s="1058"/>
      <c r="CZ31" s="1058"/>
      <c r="DA31" s="1059"/>
      <c r="DB31" s="1057"/>
      <c r="DC31" s="1058"/>
      <c r="DD31" s="1058"/>
      <c r="DE31" s="1058"/>
      <c r="DF31" s="1059"/>
      <c r="DG31" s="1057"/>
      <c r="DH31" s="1058"/>
      <c r="DI31" s="1058"/>
      <c r="DJ31" s="1058"/>
      <c r="DK31" s="1059"/>
      <c r="DL31" s="1057"/>
      <c r="DM31" s="1058"/>
      <c r="DN31" s="1058"/>
      <c r="DO31" s="1058"/>
      <c r="DP31" s="1059"/>
      <c r="DQ31" s="1057"/>
      <c r="DR31" s="1058"/>
      <c r="DS31" s="1058"/>
      <c r="DT31" s="1058"/>
      <c r="DU31" s="1059"/>
      <c r="DV31" s="1060"/>
      <c r="DW31" s="1061"/>
      <c r="DX31" s="1061"/>
      <c r="DY31" s="1061"/>
      <c r="DZ31" s="1062"/>
      <c r="EA31" s="226"/>
    </row>
    <row r="32" spans="1:131" ht="26.25" customHeight="1">
      <c r="A32" s="238">
        <v>5</v>
      </c>
      <c r="B32" s="1098" t="s">
        <v>410</v>
      </c>
      <c r="C32" s="1099"/>
      <c r="D32" s="1099"/>
      <c r="E32" s="1099"/>
      <c r="F32" s="1099"/>
      <c r="G32" s="1099"/>
      <c r="H32" s="1099"/>
      <c r="I32" s="1099"/>
      <c r="J32" s="1099"/>
      <c r="K32" s="1099"/>
      <c r="L32" s="1099"/>
      <c r="M32" s="1099"/>
      <c r="N32" s="1099"/>
      <c r="O32" s="1099"/>
      <c r="P32" s="1100"/>
      <c r="Q32" s="1106">
        <v>96</v>
      </c>
      <c r="R32" s="1107"/>
      <c r="S32" s="1107"/>
      <c r="T32" s="1107"/>
      <c r="U32" s="1107"/>
      <c r="V32" s="1107">
        <v>34</v>
      </c>
      <c r="W32" s="1107"/>
      <c r="X32" s="1107"/>
      <c r="Y32" s="1107"/>
      <c r="Z32" s="1107"/>
      <c r="AA32" s="1107">
        <v>62</v>
      </c>
      <c r="AB32" s="1107"/>
      <c r="AC32" s="1107"/>
      <c r="AD32" s="1107"/>
      <c r="AE32" s="1108"/>
      <c r="AF32" s="1103">
        <v>62</v>
      </c>
      <c r="AG32" s="1104"/>
      <c r="AH32" s="1104"/>
      <c r="AI32" s="1104"/>
      <c r="AJ32" s="1105"/>
      <c r="AK32" s="1045">
        <v>98</v>
      </c>
      <c r="AL32" s="1036"/>
      <c r="AM32" s="1036"/>
      <c r="AN32" s="1036"/>
      <c r="AO32" s="1036"/>
      <c r="AP32" s="1036">
        <v>1129</v>
      </c>
      <c r="AQ32" s="1036"/>
      <c r="AR32" s="1036"/>
      <c r="AS32" s="1036"/>
      <c r="AT32" s="1036"/>
      <c r="AU32" s="1036">
        <v>727</v>
      </c>
      <c r="AV32" s="1036"/>
      <c r="AW32" s="1036"/>
      <c r="AX32" s="1036"/>
      <c r="AY32" s="1036"/>
      <c r="AZ32" s="1109" t="s">
        <v>583</v>
      </c>
      <c r="BA32" s="1109"/>
      <c r="BB32" s="1109"/>
      <c r="BC32" s="1109"/>
      <c r="BD32" s="1109"/>
      <c r="BE32" s="1037" t="s">
        <v>411</v>
      </c>
      <c r="BF32" s="1037"/>
      <c r="BG32" s="1037"/>
      <c r="BH32" s="1037"/>
      <c r="BI32" s="1038"/>
      <c r="BJ32" s="228"/>
      <c r="BK32" s="228"/>
      <c r="BL32" s="228"/>
      <c r="BM32" s="228"/>
      <c r="BN32" s="228"/>
      <c r="BO32" s="237"/>
      <c r="BP32" s="237"/>
      <c r="BQ32" s="234">
        <v>26</v>
      </c>
      <c r="BR32" s="235"/>
      <c r="BS32" s="1060"/>
      <c r="BT32" s="1061"/>
      <c r="BU32" s="1061"/>
      <c r="BV32" s="1061"/>
      <c r="BW32" s="1061"/>
      <c r="BX32" s="1061"/>
      <c r="BY32" s="1061"/>
      <c r="BZ32" s="1061"/>
      <c r="CA32" s="1061"/>
      <c r="CB32" s="1061"/>
      <c r="CC32" s="1061"/>
      <c r="CD32" s="1061"/>
      <c r="CE32" s="1061"/>
      <c r="CF32" s="1061"/>
      <c r="CG32" s="1082"/>
      <c r="CH32" s="1057"/>
      <c r="CI32" s="1058"/>
      <c r="CJ32" s="1058"/>
      <c r="CK32" s="1058"/>
      <c r="CL32" s="1059"/>
      <c r="CM32" s="1057"/>
      <c r="CN32" s="1058"/>
      <c r="CO32" s="1058"/>
      <c r="CP32" s="1058"/>
      <c r="CQ32" s="1059"/>
      <c r="CR32" s="1057"/>
      <c r="CS32" s="1058"/>
      <c r="CT32" s="1058"/>
      <c r="CU32" s="1058"/>
      <c r="CV32" s="1059"/>
      <c r="CW32" s="1057"/>
      <c r="CX32" s="1058"/>
      <c r="CY32" s="1058"/>
      <c r="CZ32" s="1058"/>
      <c r="DA32" s="1059"/>
      <c r="DB32" s="1057"/>
      <c r="DC32" s="1058"/>
      <c r="DD32" s="1058"/>
      <c r="DE32" s="1058"/>
      <c r="DF32" s="1059"/>
      <c r="DG32" s="1057"/>
      <c r="DH32" s="1058"/>
      <c r="DI32" s="1058"/>
      <c r="DJ32" s="1058"/>
      <c r="DK32" s="1059"/>
      <c r="DL32" s="1057"/>
      <c r="DM32" s="1058"/>
      <c r="DN32" s="1058"/>
      <c r="DO32" s="1058"/>
      <c r="DP32" s="1059"/>
      <c r="DQ32" s="1057"/>
      <c r="DR32" s="1058"/>
      <c r="DS32" s="1058"/>
      <c r="DT32" s="1058"/>
      <c r="DU32" s="1059"/>
      <c r="DV32" s="1060"/>
      <c r="DW32" s="1061"/>
      <c r="DX32" s="1061"/>
      <c r="DY32" s="1061"/>
      <c r="DZ32" s="1062"/>
      <c r="EA32" s="226"/>
    </row>
    <row r="33" spans="1:131" ht="26.25" customHeight="1">
      <c r="A33" s="238">
        <v>6</v>
      </c>
      <c r="B33" s="1098" t="s">
        <v>412</v>
      </c>
      <c r="C33" s="1099"/>
      <c r="D33" s="1099"/>
      <c r="E33" s="1099"/>
      <c r="F33" s="1099"/>
      <c r="G33" s="1099"/>
      <c r="H33" s="1099"/>
      <c r="I33" s="1099"/>
      <c r="J33" s="1099"/>
      <c r="K33" s="1099"/>
      <c r="L33" s="1099"/>
      <c r="M33" s="1099"/>
      <c r="N33" s="1099"/>
      <c r="O33" s="1099"/>
      <c r="P33" s="1100"/>
      <c r="Q33" s="1106">
        <v>61</v>
      </c>
      <c r="R33" s="1107"/>
      <c r="S33" s="1107"/>
      <c r="T33" s="1107"/>
      <c r="U33" s="1107"/>
      <c r="V33" s="1107">
        <v>61</v>
      </c>
      <c r="W33" s="1107"/>
      <c r="X33" s="1107"/>
      <c r="Y33" s="1107"/>
      <c r="Z33" s="1107"/>
      <c r="AA33" s="1107">
        <v>0</v>
      </c>
      <c r="AB33" s="1107"/>
      <c r="AC33" s="1107"/>
      <c r="AD33" s="1107"/>
      <c r="AE33" s="1108"/>
      <c r="AF33" s="1103">
        <v>0</v>
      </c>
      <c r="AG33" s="1104"/>
      <c r="AH33" s="1104"/>
      <c r="AI33" s="1104"/>
      <c r="AJ33" s="1105"/>
      <c r="AK33" s="1045">
        <v>43</v>
      </c>
      <c r="AL33" s="1036"/>
      <c r="AM33" s="1036"/>
      <c r="AN33" s="1036"/>
      <c r="AO33" s="1036"/>
      <c r="AP33" s="1036">
        <v>135</v>
      </c>
      <c r="AQ33" s="1036"/>
      <c r="AR33" s="1036"/>
      <c r="AS33" s="1036"/>
      <c r="AT33" s="1036"/>
      <c r="AU33" s="1036">
        <v>21</v>
      </c>
      <c r="AV33" s="1036"/>
      <c r="AW33" s="1036"/>
      <c r="AX33" s="1036"/>
      <c r="AY33" s="1036"/>
      <c r="AZ33" s="1109" t="s">
        <v>583</v>
      </c>
      <c r="BA33" s="1109"/>
      <c r="BB33" s="1109"/>
      <c r="BC33" s="1109"/>
      <c r="BD33" s="1109"/>
      <c r="BE33" s="1037" t="s">
        <v>413</v>
      </c>
      <c r="BF33" s="1037"/>
      <c r="BG33" s="1037"/>
      <c r="BH33" s="1037"/>
      <c r="BI33" s="1038"/>
      <c r="BJ33" s="228"/>
      <c r="BK33" s="228"/>
      <c r="BL33" s="228"/>
      <c r="BM33" s="228"/>
      <c r="BN33" s="228"/>
      <c r="BO33" s="237"/>
      <c r="BP33" s="237"/>
      <c r="BQ33" s="234">
        <v>27</v>
      </c>
      <c r="BR33" s="235"/>
      <c r="BS33" s="1060"/>
      <c r="BT33" s="1061"/>
      <c r="BU33" s="1061"/>
      <c r="BV33" s="1061"/>
      <c r="BW33" s="1061"/>
      <c r="BX33" s="1061"/>
      <c r="BY33" s="1061"/>
      <c r="BZ33" s="1061"/>
      <c r="CA33" s="1061"/>
      <c r="CB33" s="1061"/>
      <c r="CC33" s="1061"/>
      <c r="CD33" s="1061"/>
      <c r="CE33" s="1061"/>
      <c r="CF33" s="1061"/>
      <c r="CG33" s="1082"/>
      <c r="CH33" s="1057"/>
      <c r="CI33" s="1058"/>
      <c r="CJ33" s="1058"/>
      <c r="CK33" s="1058"/>
      <c r="CL33" s="1059"/>
      <c r="CM33" s="1057"/>
      <c r="CN33" s="1058"/>
      <c r="CO33" s="1058"/>
      <c r="CP33" s="1058"/>
      <c r="CQ33" s="1059"/>
      <c r="CR33" s="1057"/>
      <c r="CS33" s="1058"/>
      <c r="CT33" s="1058"/>
      <c r="CU33" s="1058"/>
      <c r="CV33" s="1059"/>
      <c r="CW33" s="1057"/>
      <c r="CX33" s="1058"/>
      <c r="CY33" s="1058"/>
      <c r="CZ33" s="1058"/>
      <c r="DA33" s="1059"/>
      <c r="DB33" s="1057"/>
      <c r="DC33" s="1058"/>
      <c r="DD33" s="1058"/>
      <c r="DE33" s="1058"/>
      <c r="DF33" s="1059"/>
      <c r="DG33" s="1057"/>
      <c r="DH33" s="1058"/>
      <c r="DI33" s="1058"/>
      <c r="DJ33" s="1058"/>
      <c r="DK33" s="1059"/>
      <c r="DL33" s="1057"/>
      <c r="DM33" s="1058"/>
      <c r="DN33" s="1058"/>
      <c r="DO33" s="1058"/>
      <c r="DP33" s="1059"/>
      <c r="DQ33" s="1057"/>
      <c r="DR33" s="1058"/>
      <c r="DS33" s="1058"/>
      <c r="DT33" s="1058"/>
      <c r="DU33" s="1059"/>
      <c r="DV33" s="1060"/>
      <c r="DW33" s="1061"/>
      <c r="DX33" s="1061"/>
      <c r="DY33" s="1061"/>
      <c r="DZ33" s="1062"/>
      <c r="EA33" s="226"/>
    </row>
    <row r="34" spans="1:131" ht="26.25" customHeight="1">
      <c r="A34" s="238">
        <v>7</v>
      </c>
      <c r="B34" s="1098"/>
      <c r="C34" s="1099"/>
      <c r="D34" s="1099"/>
      <c r="E34" s="1099"/>
      <c r="F34" s="1099"/>
      <c r="G34" s="1099"/>
      <c r="H34" s="1099"/>
      <c r="I34" s="1099"/>
      <c r="J34" s="1099"/>
      <c r="K34" s="1099"/>
      <c r="L34" s="1099"/>
      <c r="M34" s="1099"/>
      <c r="N34" s="1099"/>
      <c r="O34" s="1099"/>
      <c r="P34" s="1100"/>
      <c r="Q34" s="1106"/>
      <c r="R34" s="1107"/>
      <c r="S34" s="1107"/>
      <c r="T34" s="1107"/>
      <c r="U34" s="1107"/>
      <c r="V34" s="1107"/>
      <c r="W34" s="1107"/>
      <c r="X34" s="1107"/>
      <c r="Y34" s="1107"/>
      <c r="Z34" s="1107"/>
      <c r="AA34" s="1107"/>
      <c r="AB34" s="1107"/>
      <c r="AC34" s="1107"/>
      <c r="AD34" s="1107"/>
      <c r="AE34" s="1108"/>
      <c r="AF34" s="1103"/>
      <c r="AG34" s="1104"/>
      <c r="AH34" s="1104"/>
      <c r="AI34" s="1104"/>
      <c r="AJ34" s="1105"/>
      <c r="AK34" s="1045"/>
      <c r="AL34" s="1036"/>
      <c r="AM34" s="1036"/>
      <c r="AN34" s="1036"/>
      <c r="AO34" s="1036"/>
      <c r="AP34" s="1036"/>
      <c r="AQ34" s="1036"/>
      <c r="AR34" s="1036"/>
      <c r="AS34" s="1036"/>
      <c r="AT34" s="1036"/>
      <c r="AU34" s="1036"/>
      <c r="AV34" s="1036"/>
      <c r="AW34" s="1036"/>
      <c r="AX34" s="1036"/>
      <c r="AY34" s="1036"/>
      <c r="AZ34" s="1109"/>
      <c r="BA34" s="1109"/>
      <c r="BB34" s="1109"/>
      <c r="BC34" s="1109"/>
      <c r="BD34" s="1109"/>
      <c r="BE34" s="1037"/>
      <c r="BF34" s="1037"/>
      <c r="BG34" s="1037"/>
      <c r="BH34" s="1037"/>
      <c r="BI34" s="1038"/>
      <c r="BJ34" s="228"/>
      <c r="BK34" s="228"/>
      <c r="BL34" s="228"/>
      <c r="BM34" s="228"/>
      <c r="BN34" s="228"/>
      <c r="BO34" s="237"/>
      <c r="BP34" s="237"/>
      <c r="BQ34" s="234">
        <v>28</v>
      </c>
      <c r="BR34" s="235"/>
      <c r="BS34" s="1060"/>
      <c r="BT34" s="1061"/>
      <c r="BU34" s="1061"/>
      <c r="BV34" s="1061"/>
      <c r="BW34" s="1061"/>
      <c r="BX34" s="1061"/>
      <c r="BY34" s="1061"/>
      <c r="BZ34" s="1061"/>
      <c r="CA34" s="1061"/>
      <c r="CB34" s="1061"/>
      <c r="CC34" s="1061"/>
      <c r="CD34" s="1061"/>
      <c r="CE34" s="1061"/>
      <c r="CF34" s="1061"/>
      <c r="CG34" s="1082"/>
      <c r="CH34" s="1057"/>
      <c r="CI34" s="1058"/>
      <c r="CJ34" s="1058"/>
      <c r="CK34" s="1058"/>
      <c r="CL34" s="1059"/>
      <c r="CM34" s="1057"/>
      <c r="CN34" s="1058"/>
      <c r="CO34" s="1058"/>
      <c r="CP34" s="1058"/>
      <c r="CQ34" s="1059"/>
      <c r="CR34" s="1057"/>
      <c r="CS34" s="1058"/>
      <c r="CT34" s="1058"/>
      <c r="CU34" s="1058"/>
      <c r="CV34" s="1059"/>
      <c r="CW34" s="1057"/>
      <c r="CX34" s="1058"/>
      <c r="CY34" s="1058"/>
      <c r="CZ34" s="1058"/>
      <c r="DA34" s="1059"/>
      <c r="DB34" s="1057"/>
      <c r="DC34" s="1058"/>
      <c r="DD34" s="1058"/>
      <c r="DE34" s="1058"/>
      <c r="DF34" s="1059"/>
      <c r="DG34" s="1057"/>
      <c r="DH34" s="1058"/>
      <c r="DI34" s="1058"/>
      <c r="DJ34" s="1058"/>
      <c r="DK34" s="1059"/>
      <c r="DL34" s="1057"/>
      <c r="DM34" s="1058"/>
      <c r="DN34" s="1058"/>
      <c r="DO34" s="1058"/>
      <c r="DP34" s="1059"/>
      <c r="DQ34" s="1057"/>
      <c r="DR34" s="1058"/>
      <c r="DS34" s="1058"/>
      <c r="DT34" s="1058"/>
      <c r="DU34" s="1059"/>
      <c r="DV34" s="1060"/>
      <c r="DW34" s="1061"/>
      <c r="DX34" s="1061"/>
      <c r="DY34" s="1061"/>
      <c r="DZ34" s="1062"/>
      <c r="EA34" s="226"/>
    </row>
    <row r="35" spans="1:131" ht="26.25" customHeight="1">
      <c r="A35" s="238">
        <v>8</v>
      </c>
      <c r="B35" s="1098"/>
      <c r="C35" s="1099"/>
      <c r="D35" s="1099"/>
      <c r="E35" s="1099"/>
      <c r="F35" s="1099"/>
      <c r="G35" s="1099"/>
      <c r="H35" s="1099"/>
      <c r="I35" s="1099"/>
      <c r="J35" s="1099"/>
      <c r="K35" s="1099"/>
      <c r="L35" s="1099"/>
      <c r="M35" s="1099"/>
      <c r="N35" s="1099"/>
      <c r="O35" s="1099"/>
      <c r="P35" s="1100"/>
      <c r="Q35" s="1106"/>
      <c r="R35" s="1107"/>
      <c r="S35" s="1107"/>
      <c r="T35" s="1107"/>
      <c r="U35" s="1107"/>
      <c r="V35" s="1107"/>
      <c r="W35" s="1107"/>
      <c r="X35" s="1107"/>
      <c r="Y35" s="1107"/>
      <c r="Z35" s="1107"/>
      <c r="AA35" s="1107"/>
      <c r="AB35" s="1107"/>
      <c r="AC35" s="1107"/>
      <c r="AD35" s="1107"/>
      <c r="AE35" s="1108"/>
      <c r="AF35" s="1103"/>
      <c r="AG35" s="1104"/>
      <c r="AH35" s="1104"/>
      <c r="AI35" s="1104"/>
      <c r="AJ35" s="1105"/>
      <c r="AK35" s="1045"/>
      <c r="AL35" s="1036"/>
      <c r="AM35" s="1036"/>
      <c r="AN35" s="1036"/>
      <c r="AO35" s="1036"/>
      <c r="AP35" s="1036"/>
      <c r="AQ35" s="1036"/>
      <c r="AR35" s="1036"/>
      <c r="AS35" s="1036"/>
      <c r="AT35" s="1036"/>
      <c r="AU35" s="1036"/>
      <c r="AV35" s="1036"/>
      <c r="AW35" s="1036"/>
      <c r="AX35" s="1036"/>
      <c r="AY35" s="1036"/>
      <c r="AZ35" s="1109"/>
      <c r="BA35" s="1109"/>
      <c r="BB35" s="1109"/>
      <c r="BC35" s="1109"/>
      <c r="BD35" s="1109"/>
      <c r="BE35" s="1037"/>
      <c r="BF35" s="1037"/>
      <c r="BG35" s="1037"/>
      <c r="BH35" s="1037"/>
      <c r="BI35" s="1038"/>
      <c r="BJ35" s="228"/>
      <c r="BK35" s="228"/>
      <c r="BL35" s="228"/>
      <c r="BM35" s="228"/>
      <c r="BN35" s="228"/>
      <c r="BO35" s="237"/>
      <c r="BP35" s="237"/>
      <c r="BQ35" s="234">
        <v>29</v>
      </c>
      <c r="BR35" s="235"/>
      <c r="BS35" s="1060"/>
      <c r="BT35" s="1061"/>
      <c r="BU35" s="1061"/>
      <c r="BV35" s="1061"/>
      <c r="BW35" s="1061"/>
      <c r="BX35" s="1061"/>
      <c r="BY35" s="1061"/>
      <c r="BZ35" s="1061"/>
      <c r="CA35" s="1061"/>
      <c r="CB35" s="1061"/>
      <c r="CC35" s="1061"/>
      <c r="CD35" s="1061"/>
      <c r="CE35" s="1061"/>
      <c r="CF35" s="1061"/>
      <c r="CG35" s="1082"/>
      <c r="CH35" s="1057"/>
      <c r="CI35" s="1058"/>
      <c r="CJ35" s="1058"/>
      <c r="CK35" s="1058"/>
      <c r="CL35" s="1059"/>
      <c r="CM35" s="1057"/>
      <c r="CN35" s="1058"/>
      <c r="CO35" s="1058"/>
      <c r="CP35" s="1058"/>
      <c r="CQ35" s="1059"/>
      <c r="CR35" s="1057"/>
      <c r="CS35" s="1058"/>
      <c r="CT35" s="1058"/>
      <c r="CU35" s="1058"/>
      <c r="CV35" s="1059"/>
      <c r="CW35" s="1057"/>
      <c r="CX35" s="1058"/>
      <c r="CY35" s="1058"/>
      <c r="CZ35" s="1058"/>
      <c r="DA35" s="1059"/>
      <c r="DB35" s="1057"/>
      <c r="DC35" s="1058"/>
      <c r="DD35" s="1058"/>
      <c r="DE35" s="1058"/>
      <c r="DF35" s="1059"/>
      <c r="DG35" s="1057"/>
      <c r="DH35" s="1058"/>
      <c r="DI35" s="1058"/>
      <c r="DJ35" s="1058"/>
      <c r="DK35" s="1059"/>
      <c r="DL35" s="1057"/>
      <c r="DM35" s="1058"/>
      <c r="DN35" s="1058"/>
      <c r="DO35" s="1058"/>
      <c r="DP35" s="1059"/>
      <c r="DQ35" s="1057"/>
      <c r="DR35" s="1058"/>
      <c r="DS35" s="1058"/>
      <c r="DT35" s="1058"/>
      <c r="DU35" s="1059"/>
      <c r="DV35" s="1060"/>
      <c r="DW35" s="1061"/>
      <c r="DX35" s="1061"/>
      <c r="DY35" s="1061"/>
      <c r="DZ35" s="1062"/>
      <c r="EA35" s="226"/>
    </row>
    <row r="36" spans="1:131" ht="26.25" customHeight="1">
      <c r="A36" s="238">
        <v>9</v>
      </c>
      <c r="B36" s="1098"/>
      <c r="C36" s="1099"/>
      <c r="D36" s="1099"/>
      <c r="E36" s="1099"/>
      <c r="F36" s="1099"/>
      <c r="G36" s="1099"/>
      <c r="H36" s="1099"/>
      <c r="I36" s="1099"/>
      <c r="J36" s="1099"/>
      <c r="K36" s="1099"/>
      <c r="L36" s="1099"/>
      <c r="M36" s="1099"/>
      <c r="N36" s="1099"/>
      <c r="O36" s="1099"/>
      <c r="P36" s="1100"/>
      <c r="Q36" s="1106"/>
      <c r="R36" s="1107"/>
      <c r="S36" s="1107"/>
      <c r="T36" s="1107"/>
      <c r="U36" s="1107"/>
      <c r="V36" s="1107"/>
      <c r="W36" s="1107"/>
      <c r="X36" s="1107"/>
      <c r="Y36" s="1107"/>
      <c r="Z36" s="1107"/>
      <c r="AA36" s="1107"/>
      <c r="AB36" s="1107"/>
      <c r="AC36" s="1107"/>
      <c r="AD36" s="1107"/>
      <c r="AE36" s="1108"/>
      <c r="AF36" s="1103"/>
      <c r="AG36" s="1104"/>
      <c r="AH36" s="1104"/>
      <c r="AI36" s="1104"/>
      <c r="AJ36" s="1105"/>
      <c r="AK36" s="1045"/>
      <c r="AL36" s="1036"/>
      <c r="AM36" s="1036"/>
      <c r="AN36" s="1036"/>
      <c r="AO36" s="1036"/>
      <c r="AP36" s="1036"/>
      <c r="AQ36" s="1036"/>
      <c r="AR36" s="1036"/>
      <c r="AS36" s="1036"/>
      <c r="AT36" s="1036"/>
      <c r="AU36" s="1036"/>
      <c r="AV36" s="1036"/>
      <c r="AW36" s="1036"/>
      <c r="AX36" s="1036"/>
      <c r="AY36" s="1036"/>
      <c r="AZ36" s="1109"/>
      <c r="BA36" s="1109"/>
      <c r="BB36" s="1109"/>
      <c r="BC36" s="1109"/>
      <c r="BD36" s="1109"/>
      <c r="BE36" s="1037"/>
      <c r="BF36" s="1037"/>
      <c r="BG36" s="1037"/>
      <c r="BH36" s="1037"/>
      <c r="BI36" s="1038"/>
      <c r="BJ36" s="228"/>
      <c r="BK36" s="228"/>
      <c r="BL36" s="228"/>
      <c r="BM36" s="228"/>
      <c r="BN36" s="228"/>
      <c r="BO36" s="237"/>
      <c r="BP36" s="237"/>
      <c r="BQ36" s="234">
        <v>30</v>
      </c>
      <c r="BR36" s="235"/>
      <c r="BS36" s="1060"/>
      <c r="BT36" s="1061"/>
      <c r="BU36" s="1061"/>
      <c r="BV36" s="1061"/>
      <c r="BW36" s="1061"/>
      <c r="BX36" s="1061"/>
      <c r="BY36" s="1061"/>
      <c r="BZ36" s="1061"/>
      <c r="CA36" s="1061"/>
      <c r="CB36" s="1061"/>
      <c r="CC36" s="1061"/>
      <c r="CD36" s="1061"/>
      <c r="CE36" s="1061"/>
      <c r="CF36" s="1061"/>
      <c r="CG36" s="1082"/>
      <c r="CH36" s="1057"/>
      <c r="CI36" s="1058"/>
      <c r="CJ36" s="1058"/>
      <c r="CK36" s="1058"/>
      <c r="CL36" s="1059"/>
      <c r="CM36" s="1057"/>
      <c r="CN36" s="1058"/>
      <c r="CO36" s="1058"/>
      <c r="CP36" s="1058"/>
      <c r="CQ36" s="1059"/>
      <c r="CR36" s="1057"/>
      <c r="CS36" s="1058"/>
      <c r="CT36" s="1058"/>
      <c r="CU36" s="1058"/>
      <c r="CV36" s="1059"/>
      <c r="CW36" s="1057"/>
      <c r="CX36" s="1058"/>
      <c r="CY36" s="1058"/>
      <c r="CZ36" s="1058"/>
      <c r="DA36" s="1059"/>
      <c r="DB36" s="1057"/>
      <c r="DC36" s="1058"/>
      <c r="DD36" s="1058"/>
      <c r="DE36" s="1058"/>
      <c r="DF36" s="1059"/>
      <c r="DG36" s="1057"/>
      <c r="DH36" s="1058"/>
      <c r="DI36" s="1058"/>
      <c r="DJ36" s="1058"/>
      <c r="DK36" s="1059"/>
      <c r="DL36" s="1057"/>
      <c r="DM36" s="1058"/>
      <c r="DN36" s="1058"/>
      <c r="DO36" s="1058"/>
      <c r="DP36" s="1059"/>
      <c r="DQ36" s="1057"/>
      <c r="DR36" s="1058"/>
      <c r="DS36" s="1058"/>
      <c r="DT36" s="1058"/>
      <c r="DU36" s="1059"/>
      <c r="DV36" s="1060"/>
      <c r="DW36" s="1061"/>
      <c r="DX36" s="1061"/>
      <c r="DY36" s="1061"/>
      <c r="DZ36" s="1062"/>
      <c r="EA36" s="226"/>
    </row>
    <row r="37" spans="1:131" ht="26.25" customHeight="1">
      <c r="A37" s="238">
        <v>10</v>
      </c>
      <c r="B37" s="1098"/>
      <c r="C37" s="1099"/>
      <c r="D37" s="1099"/>
      <c r="E37" s="1099"/>
      <c r="F37" s="1099"/>
      <c r="G37" s="1099"/>
      <c r="H37" s="1099"/>
      <c r="I37" s="1099"/>
      <c r="J37" s="1099"/>
      <c r="K37" s="1099"/>
      <c r="L37" s="1099"/>
      <c r="M37" s="1099"/>
      <c r="N37" s="1099"/>
      <c r="O37" s="1099"/>
      <c r="P37" s="1100"/>
      <c r="Q37" s="1106"/>
      <c r="R37" s="1107"/>
      <c r="S37" s="1107"/>
      <c r="T37" s="1107"/>
      <c r="U37" s="1107"/>
      <c r="V37" s="1107"/>
      <c r="W37" s="1107"/>
      <c r="X37" s="1107"/>
      <c r="Y37" s="1107"/>
      <c r="Z37" s="1107"/>
      <c r="AA37" s="1107"/>
      <c r="AB37" s="1107"/>
      <c r="AC37" s="1107"/>
      <c r="AD37" s="1107"/>
      <c r="AE37" s="1108"/>
      <c r="AF37" s="1103"/>
      <c r="AG37" s="1104"/>
      <c r="AH37" s="1104"/>
      <c r="AI37" s="1104"/>
      <c r="AJ37" s="1105"/>
      <c r="AK37" s="1045"/>
      <c r="AL37" s="1036"/>
      <c r="AM37" s="1036"/>
      <c r="AN37" s="1036"/>
      <c r="AO37" s="1036"/>
      <c r="AP37" s="1036"/>
      <c r="AQ37" s="1036"/>
      <c r="AR37" s="1036"/>
      <c r="AS37" s="1036"/>
      <c r="AT37" s="1036"/>
      <c r="AU37" s="1036"/>
      <c r="AV37" s="1036"/>
      <c r="AW37" s="1036"/>
      <c r="AX37" s="1036"/>
      <c r="AY37" s="1036"/>
      <c r="AZ37" s="1109"/>
      <c r="BA37" s="1109"/>
      <c r="BB37" s="1109"/>
      <c r="BC37" s="1109"/>
      <c r="BD37" s="1109"/>
      <c r="BE37" s="1037"/>
      <c r="BF37" s="1037"/>
      <c r="BG37" s="1037"/>
      <c r="BH37" s="1037"/>
      <c r="BI37" s="1038"/>
      <c r="BJ37" s="228"/>
      <c r="BK37" s="228"/>
      <c r="BL37" s="228"/>
      <c r="BM37" s="228"/>
      <c r="BN37" s="228"/>
      <c r="BO37" s="237"/>
      <c r="BP37" s="237"/>
      <c r="BQ37" s="234">
        <v>31</v>
      </c>
      <c r="BR37" s="235"/>
      <c r="BS37" s="1060"/>
      <c r="BT37" s="1061"/>
      <c r="BU37" s="1061"/>
      <c r="BV37" s="1061"/>
      <c r="BW37" s="1061"/>
      <c r="BX37" s="1061"/>
      <c r="BY37" s="1061"/>
      <c r="BZ37" s="1061"/>
      <c r="CA37" s="1061"/>
      <c r="CB37" s="1061"/>
      <c r="CC37" s="1061"/>
      <c r="CD37" s="1061"/>
      <c r="CE37" s="1061"/>
      <c r="CF37" s="1061"/>
      <c r="CG37" s="1082"/>
      <c r="CH37" s="1057"/>
      <c r="CI37" s="1058"/>
      <c r="CJ37" s="1058"/>
      <c r="CK37" s="1058"/>
      <c r="CL37" s="1059"/>
      <c r="CM37" s="1057"/>
      <c r="CN37" s="1058"/>
      <c r="CO37" s="1058"/>
      <c r="CP37" s="1058"/>
      <c r="CQ37" s="1059"/>
      <c r="CR37" s="1057"/>
      <c r="CS37" s="1058"/>
      <c r="CT37" s="1058"/>
      <c r="CU37" s="1058"/>
      <c r="CV37" s="1059"/>
      <c r="CW37" s="1057"/>
      <c r="CX37" s="1058"/>
      <c r="CY37" s="1058"/>
      <c r="CZ37" s="1058"/>
      <c r="DA37" s="1059"/>
      <c r="DB37" s="1057"/>
      <c r="DC37" s="1058"/>
      <c r="DD37" s="1058"/>
      <c r="DE37" s="1058"/>
      <c r="DF37" s="1059"/>
      <c r="DG37" s="1057"/>
      <c r="DH37" s="1058"/>
      <c r="DI37" s="1058"/>
      <c r="DJ37" s="1058"/>
      <c r="DK37" s="1059"/>
      <c r="DL37" s="1057"/>
      <c r="DM37" s="1058"/>
      <c r="DN37" s="1058"/>
      <c r="DO37" s="1058"/>
      <c r="DP37" s="1059"/>
      <c r="DQ37" s="1057"/>
      <c r="DR37" s="1058"/>
      <c r="DS37" s="1058"/>
      <c r="DT37" s="1058"/>
      <c r="DU37" s="1059"/>
      <c r="DV37" s="1060"/>
      <c r="DW37" s="1061"/>
      <c r="DX37" s="1061"/>
      <c r="DY37" s="1061"/>
      <c r="DZ37" s="1062"/>
      <c r="EA37" s="226"/>
    </row>
    <row r="38" spans="1:131" ht="26.25" customHeight="1">
      <c r="A38" s="238">
        <v>11</v>
      </c>
      <c r="B38" s="1098"/>
      <c r="C38" s="1099"/>
      <c r="D38" s="1099"/>
      <c r="E38" s="1099"/>
      <c r="F38" s="1099"/>
      <c r="G38" s="1099"/>
      <c r="H38" s="1099"/>
      <c r="I38" s="1099"/>
      <c r="J38" s="1099"/>
      <c r="K38" s="1099"/>
      <c r="L38" s="1099"/>
      <c r="M38" s="1099"/>
      <c r="N38" s="1099"/>
      <c r="O38" s="1099"/>
      <c r="P38" s="1100"/>
      <c r="Q38" s="1106"/>
      <c r="R38" s="1107"/>
      <c r="S38" s="1107"/>
      <c r="T38" s="1107"/>
      <c r="U38" s="1107"/>
      <c r="V38" s="1107"/>
      <c r="W38" s="1107"/>
      <c r="X38" s="1107"/>
      <c r="Y38" s="1107"/>
      <c r="Z38" s="1107"/>
      <c r="AA38" s="1107"/>
      <c r="AB38" s="1107"/>
      <c r="AC38" s="1107"/>
      <c r="AD38" s="1107"/>
      <c r="AE38" s="1108"/>
      <c r="AF38" s="1103"/>
      <c r="AG38" s="1104"/>
      <c r="AH38" s="1104"/>
      <c r="AI38" s="1104"/>
      <c r="AJ38" s="1105"/>
      <c r="AK38" s="1045"/>
      <c r="AL38" s="1036"/>
      <c r="AM38" s="1036"/>
      <c r="AN38" s="1036"/>
      <c r="AO38" s="1036"/>
      <c r="AP38" s="1036"/>
      <c r="AQ38" s="1036"/>
      <c r="AR38" s="1036"/>
      <c r="AS38" s="1036"/>
      <c r="AT38" s="1036"/>
      <c r="AU38" s="1036"/>
      <c r="AV38" s="1036"/>
      <c r="AW38" s="1036"/>
      <c r="AX38" s="1036"/>
      <c r="AY38" s="1036"/>
      <c r="AZ38" s="1109"/>
      <c r="BA38" s="1109"/>
      <c r="BB38" s="1109"/>
      <c r="BC38" s="1109"/>
      <c r="BD38" s="1109"/>
      <c r="BE38" s="1037"/>
      <c r="BF38" s="1037"/>
      <c r="BG38" s="1037"/>
      <c r="BH38" s="1037"/>
      <c r="BI38" s="1038"/>
      <c r="BJ38" s="228"/>
      <c r="BK38" s="228"/>
      <c r="BL38" s="228"/>
      <c r="BM38" s="228"/>
      <c r="BN38" s="228"/>
      <c r="BO38" s="237"/>
      <c r="BP38" s="237"/>
      <c r="BQ38" s="234">
        <v>32</v>
      </c>
      <c r="BR38" s="235"/>
      <c r="BS38" s="1060"/>
      <c r="BT38" s="1061"/>
      <c r="BU38" s="1061"/>
      <c r="BV38" s="1061"/>
      <c r="BW38" s="1061"/>
      <c r="BX38" s="1061"/>
      <c r="BY38" s="1061"/>
      <c r="BZ38" s="1061"/>
      <c r="CA38" s="1061"/>
      <c r="CB38" s="1061"/>
      <c r="CC38" s="1061"/>
      <c r="CD38" s="1061"/>
      <c r="CE38" s="1061"/>
      <c r="CF38" s="1061"/>
      <c r="CG38" s="1082"/>
      <c r="CH38" s="1057"/>
      <c r="CI38" s="1058"/>
      <c r="CJ38" s="1058"/>
      <c r="CK38" s="1058"/>
      <c r="CL38" s="1059"/>
      <c r="CM38" s="1057"/>
      <c r="CN38" s="1058"/>
      <c r="CO38" s="1058"/>
      <c r="CP38" s="1058"/>
      <c r="CQ38" s="1059"/>
      <c r="CR38" s="1057"/>
      <c r="CS38" s="1058"/>
      <c r="CT38" s="1058"/>
      <c r="CU38" s="1058"/>
      <c r="CV38" s="1059"/>
      <c r="CW38" s="1057"/>
      <c r="CX38" s="1058"/>
      <c r="CY38" s="1058"/>
      <c r="CZ38" s="1058"/>
      <c r="DA38" s="1059"/>
      <c r="DB38" s="1057"/>
      <c r="DC38" s="1058"/>
      <c r="DD38" s="1058"/>
      <c r="DE38" s="1058"/>
      <c r="DF38" s="1059"/>
      <c r="DG38" s="1057"/>
      <c r="DH38" s="1058"/>
      <c r="DI38" s="1058"/>
      <c r="DJ38" s="1058"/>
      <c r="DK38" s="1059"/>
      <c r="DL38" s="1057"/>
      <c r="DM38" s="1058"/>
      <c r="DN38" s="1058"/>
      <c r="DO38" s="1058"/>
      <c r="DP38" s="1059"/>
      <c r="DQ38" s="1057"/>
      <c r="DR38" s="1058"/>
      <c r="DS38" s="1058"/>
      <c r="DT38" s="1058"/>
      <c r="DU38" s="1059"/>
      <c r="DV38" s="1060"/>
      <c r="DW38" s="1061"/>
      <c r="DX38" s="1061"/>
      <c r="DY38" s="1061"/>
      <c r="DZ38" s="1062"/>
      <c r="EA38" s="226"/>
    </row>
    <row r="39" spans="1:131" ht="26.25" customHeight="1">
      <c r="A39" s="238">
        <v>12</v>
      </c>
      <c r="B39" s="1098"/>
      <c r="C39" s="1099"/>
      <c r="D39" s="1099"/>
      <c r="E39" s="1099"/>
      <c r="F39" s="1099"/>
      <c r="G39" s="1099"/>
      <c r="H39" s="1099"/>
      <c r="I39" s="1099"/>
      <c r="J39" s="1099"/>
      <c r="K39" s="1099"/>
      <c r="L39" s="1099"/>
      <c r="M39" s="1099"/>
      <c r="N39" s="1099"/>
      <c r="O39" s="1099"/>
      <c r="P39" s="1100"/>
      <c r="Q39" s="1106"/>
      <c r="R39" s="1107"/>
      <c r="S39" s="1107"/>
      <c r="T39" s="1107"/>
      <c r="U39" s="1107"/>
      <c r="V39" s="1107"/>
      <c r="W39" s="1107"/>
      <c r="X39" s="1107"/>
      <c r="Y39" s="1107"/>
      <c r="Z39" s="1107"/>
      <c r="AA39" s="1107"/>
      <c r="AB39" s="1107"/>
      <c r="AC39" s="1107"/>
      <c r="AD39" s="1107"/>
      <c r="AE39" s="1108"/>
      <c r="AF39" s="1103"/>
      <c r="AG39" s="1104"/>
      <c r="AH39" s="1104"/>
      <c r="AI39" s="1104"/>
      <c r="AJ39" s="1105"/>
      <c r="AK39" s="1045"/>
      <c r="AL39" s="1036"/>
      <c r="AM39" s="1036"/>
      <c r="AN39" s="1036"/>
      <c r="AO39" s="1036"/>
      <c r="AP39" s="1036"/>
      <c r="AQ39" s="1036"/>
      <c r="AR39" s="1036"/>
      <c r="AS39" s="1036"/>
      <c r="AT39" s="1036"/>
      <c r="AU39" s="1036"/>
      <c r="AV39" s="1036"/>
      <c r="AW39" s="1036"/>
      <c r="AX39" s="1036"/>
      <c r="AY39" s="1036"/>
      <c r="AZ39" s="1109"/>
      <c r="BA39" s="1109"/>
      <c r="BB39" s="1109"/>
      <c r="BC39" s="1109"/>
      <c r="BD39" s="1109"/>
      <c r="BE39" s="1037"/>
      <c r="BF39" s="1037"/>
      <c r="BG39" s="1037"/>
      <c r="BH39" s="1037"/>
      <c r="BI39" s="1038"/>
      <c r="BJ39" s="228"/>
      <c r="BK39" s="228"/>
      <c r="BL39" s="228"/>
      <c r="BM39" s="228"/>
      <c r="BN39" s="228"/>
      <c r="BO39" s="237"/>
      <c r="BP39" s="237"/>
      <c r="BQ39" s="234">
        <v>33</v>
      </c>
      <c r="BR39" s="235"/>
      <c r="BS39" s="1060"/>
      <c r="BT39" s="1061"/>
      <c r="BU39" s="1061"/>
      <c r="BV39" s="1061"/>
      <c r="BW39" s="1061"/>
      <c r="BX39" s="1061"/>
      <c r="BY39" s="1061"/>
      <c r="BZ39" s="1061"/>
      <c r="CA39" s="1061"/>
      <c r="CB39" s="1061"/>
      <c r="CC39" s="1061"/>
      <c r="CD39" s="1061"/>
      <c r="CE39" s="1061"/>
      <c r="CF39" s="1061"/>
      <c r="CG39" s="1082"/>
      <c r="CH39" s="1057"/>
      <c r="CI39" s="1058"/>
      <c r="CJ39" s="1058"/>
      <c r="CK39" s="1058"/>
      <c r="CL39" s="1059"/>
      <c r="CM39" s="1057"/>
      <c r="CN39" s="1058"/>
      <c r="CO39" s="1058"/>
      <c r="CP39" s="1058"/>
      <c r="CQ39" s="1059"/>
      <c r="CR39" s="1057"/>
      <c r="CS39" s="1058"/>
      <c r="CT39" s="1058"/>
      <c r="CU39" s="1058"/>
      <c r="CV39" s="1059"/>
      <c r="CW39" s="1057"/>
      <c r="CX39" s="1058"/>
      <c r="CY39" s="1058"/>
      <c r="CZ39" s="1058"/>
      <c r="DA39" s="1059"/>
      <c r="DB39" s="1057"/>
      <c r="DC39" s="1058"/>
      <c r="DD39" s="1058"/>
      <c r="DE39" s="1058"/>
      <c r="DF39" s="1059"/>
      <c r="DG39" s="1057"/>
      <c r="DH39" s="1058"/>
      <c r="DI39" s="1058"/>
      <c r="DJ39" s="1058"/>
      <c r="DK39" s="1059"/>
      <c r="DL39" s="1057"/>
      <c r="DM39" s="1058"/>
      <c r="DN39" s="1058"/>
      <c r="DO39" s="1058"/>
      <c r="DP39" s="1059"/>
      <c r="DQ39" s="1057"/>
      <c r="DR39" s="1058"/>
      <c r="DS39" s="1058"/>
      <c r="DT39" s="1058"/>
      <c r="DU39" s="1059"/>
      <c r="DV39" s="1060"/>
      <c r="DW39" s="1061"/>
      <c r="DX39" s="1061"/>
      <c r="DY39" s="1061"/>
      <c r="DZ39" s="1062"/>
      <c r="EA39" s="226"/>
    </row>
    <row r="40" spans="1:131" ht="26.25" customHeight="1">
      <c r="A40" s="234">
        <v>13</v>
      </c>
      <c r="B40" s="1098"/>
      <c r="C40" s="1099"/>
      <c r="D40" s="1099"/>
      <c r="E40" s="1099"/>
      <c r="F40" s="1099"/>
      <c r="G40" s="1099"/>
      <c r="H40" s="1099"/>
      <c r="I40" s="1099"/>
      <c r="J40" s="1099"/>
      <c r="K40" s="1099"/>
      <c r="L40" s="1099"/>
      <c r="M40" s="1099"/>
      <c r="N40" s="1099"/>
      <c r="O40" s="1099"/>
      <c r="P40" s="1100"/>
      <c r="Q40" s="1106"/>
      <c r="R40" s="1107"/>
      <c r="S40" s="1107"/>
      <c r="T40" s="1107"/>
      <c r="U40" s="1107"/>
      <c r="V40" s="1107"/>
      <c r="W40" s="1107"/>
      <c r="X40" s="1107"/>
      <c r="Y40" s="1107"/>
      <c r="Z40" s="1107"/>
      <c r="AA40" s="1107"/>
      <c r="AB40" s="1107"/>
      <c r="AC40" s="1107"/>
      <c r="AD40" s="1107"/>
      <c r="AE40" s="1108"/>
      <c r="AF40" s="1103"/>
      <c r="AG40" s="1104"/>
      <c r="AH40" s="1104"/>
      <c r="AI40" s="1104"/>
      <c r="AJ40" s="1105"/>
      <c r="AK40" s="1045"/>
      <c r="AL40" s="1036"/>
      <c r="AM40" s="1036"/>
      <c r="AN40" s="1036"/>
      <c r="AO40" s="1036"/>
      <c r="AP40" s="1036"/>
      <c r="AQ40" s="1036"/>
      <c r="AR40" s="1036"/>
      <c r="AS40" s="1036"/>
      <c r="AT40" s="1036"/>
      <c r="AU40" s="1036"/>
      <c r="AV40" s="1036"/>
      <c r="AW40" s="1036"/>
      <c r="AX40" s="1036"/>
      <c r="AY40" s="1036"/>
      <c r="AZ40" s="1109"/>
      <c r="BA40" s="1109"/>
      <c r="BB40" s="1109"/>
      <c r="BC40" s="1109"/>
      <c r="BD40" s="1109"/>
      <c r="BE40" s="1037"/>
      <c r="BF40" s="1037"/>
      <c r="BG40" s="1037"/>
      <c r="BH40" s="1037"/>
      <c r="BI40" s="1038"/>
      <c r="BJ40" s="228"/>
      <c r="BK40" s="228"/>
      <c r="BL40" s="228"/>
      <c r="BM40" s="228"/>
      <c r="BN40" s="228"/>
      <c r="BO40" s="237"/>
      <c r="BP40" s="237"/>
      <c r="BQ40" s="234">
        <v>34</v>
      </c>
      <c r="BR40" s="235"/>
      <c r="BS40" s="1060"/>
      <c r="BT40" s="1061"/>
      <c r="BU40" s="1061"/>
      <c r="BV40" s="1061"/>
      <c r="BW40" s="1061"/>
      <c r="BX40" s="1061"/>
      <c r="BY40" s="1061"/>
      <c r="BZ40" s="1061"/>
      <c r="CA40" s="1061"/>
      <c r="CB40" s="1061"/>
      <c r="CC40" s="1061"/>
      <c r="CD40" s="1061"/>
      <c r="CE40" s="1061"/>
      <c r="CF40" s="1061"/>
      <c r="CG40" s="1082"/>
      <c r="CH40" s="1057"/>
      <c r="CI40" s="1058"/>
      <c r="CJ40" s="1058"/>
      <c r="CK40" s="1058"/>
      <c r="CL40" s="1059"/>
      <c r="CM40" s="1057"/>
      <c r="CN40" s="1058"/>
      <c r="CO40" s="1058"/>
      <c r="CP40" s="1058"/>
      <c r="CQ40" s="1059"/>
      <c r="CR40" s="1057"/>
      <c r="CS40" s="1058"/>
      <c r="CT40" s="1058"/>
      <c r="CU40" s="1058"/>
      <c r="CV40" s="1059"/>
      <c r="CW40" s="1057"/>
      <c r="CX40" s="1058"/>
      <c r="CY40" s="1058"/>
      <c r="CZ40" s="1058"/>
      <c r="DA40" s="1059"/>
      <c r="DB40" s="1057"/>
      <c r="DC40" s="1058"/>
      <c r="DD40" s="1058"/>
      <c r="DE40" s="1058"/>
      <c r="DF40" s="1059"/>
      <c r="DG40" s="1057"/>
      <c r="DH40" s="1058"/>
      <c r="DI40" s="1058"/>
      <c r="DJ40" s="1058"/>
      <c r="DK40" s="1059"/>
      <c r="DL40" s="1057"/>
      <c r="DM40" s="1058"/>
      <c r="DN40" s="1058"/>
      <c r="DO40" s="1058"/>
      <c r="DP40" s="1059"/>
      <c r="DQ40" s="1057"/>
      <c r="DR40" s="1058"/>
      <c r="DS40" s="1058"/>
      <c r="DT40" s="1058"/>
      <c r="DU40" s="1059"/>
      <c r="DV40" s="1060"/>
      <c r="DW40" s="1061"/>
      <c r="DX40" s="1061"/>
      <c r="DY40" s="1061"/>
      <c r="DZ40" s="1062"/>
      <c r="EA40" s="226"/>
    </row>
    <row r="41" spans="1:131" ht="26.25" customHeight="1">
      <c r="A41" s="234">
        <v>14</v>
      </c>
      <c r="B41" s="1098"/>
      <c r="C41" s="1099"/>
      <c r="D41" s="1099"/>
      <c r="E41" s="1099"/>
      <c r="F41" s="1099"/>
      <c r="G41" s="1099"/>
      <c r="H41" s="1099"/>
      <c r="I41" s="1099"/>
      <c r="J41" s="1099"/>
      <c r="K41" s="1099"/>
      <c r="L41" s="1099"/>
      <c r="M41" s="1099"/>
      <c r="N41" s="1099"/>
      <c r="O41" s="1099"/>
      <c r="P41" s="1100"/>
      <c r="Q41" s="1106"/>
      <c r="R41" s="1107"/>
      <c r="S41" s="1107"/>
      <c r="T41" s="1107"/>
      <c r="U41" s="1107"/>
      <c r="V41" s="1107"/>
      <c r="W41" s="1107"/>
      <c r="X41" s="1107"/>
      <c r="Y41" s="1107"/>
      <c r="Z41" s="1107"/>
      <c r="AA41" s="1107"/>
      <c r="AB41" s="1107"/>
      <c r="AC41" s="1107"/>
      <c r="AD41" s="1107"/>
      <c r="AE41" s="1108"/>
      <c r="AF41" s="1103"/>
      <c r="AG41" s="1104"/>
      <c r="AH41" s="1104"/>
      <c r="AI41" s="1104"/>
      <c r="AJ41" s="1105"/>
      <c r="AK41" s="1045"/>
      <c r="AL41" s="1036"/>
      <c r="AM41" s="1036"/>
      <c r="AN41" s="1036"/>
      <c r="AO41" s="1036"/>
      <c r="AP41" s="1036"/>
      <c r="AQ41" s="1036"/>
      <c r="AR41" s="1036"/>
      <c r="AS41" s="1036"/>
      <c r="AT41" s="1036"/>
      <c r="AU41" s="1036"/>
      <c r="AV41" s="1036"/>
      <c r="AW41" s="1036"/>
      <c r="AX41" s="1036"/>
      <c r="AY41" s="1036"/>
      <c r="AZ41" s="1109"/>
      <c r="BA41" s="1109"/>
      <c r="BB41" s="1109"/>
      <c r="BC41" s="1109"/>
      <c r="BD41" s="1109"/>
      <c r="BE41" s="1037"/>
      <c r="BF41" s="1037"/>
      <c r="BG41" s="1037"/>
      <c r="BH41" s="1037"/>
      <c r="BI41" s="1038"/>
      <c r="BJ41" s="228"/>
      <c r="BK41" s="228"/>
      <c r="BL41" s="228"/>
      <c r="BM41" s="228"/>
      <c r="BN41" s="228"/>
      <c r="BO41" s="237"/>
      <c r="BP41" s="237"/>
      <c r="BQ41" s="234">
        <v>35</v>
      </c>
      <c r="BR41" s="235"/>
      <c r="BS41" s="1060"/>
      <c r="BT41" s="1061"/>
      <c r="BU41" s="1061"/>
      <c r="BV41" s="1061"/>
      <c r="BW41" s="1061"/>
      <c r="BX41" s="1061"/>
      <c r="BY41" s="1061"/>
      <c r="BZ41" s="1061"/>
      <c r="CA41" s="1061"/>
      <c r="CB41" s="1061"/>
      <c r="CC41" s="1061"/>
      <c r="CD41" s="1061"/>
      <c r="CE41" s="1061"/>
      <c r="CF41" s="1061"/>
      <c r="CG41" s="1082"/>
      <c r="CH41" s="1057"/>
      <c r="CI41" s="1058"/>
      <c r="CJ41" s="1058"/>
      <c r="CK41" s="1058"/>
      <c r="CL41" s="1059"/>
      <c r="CM41" s="1057"/>
      <c r="CN41" s="1058"/>
      <c r="CO41" s="1058"/>
      <c r="CP41" s="1058"/>
      <c r="CQ41" s="1059"/>
      <c r="CR41" s="1057"/>
      <c r="CS41" s="1058"/>
      <c r="CT41" s="1058"/>
      <c r="CU41" s="1058"/>
      <c r="CV41" s="1059"/>
      <c r="CW41" s="1057"/>
      <c r="CX41" s="1058"/>
      <c r="CY41" s="1058"/>
      <c r="CZ41" s="1058"/>
      <c r="DA41" s="1059"/>
      <c r="DB41" s="1057"/>
      <c r="DC41" s="1058"/>
      <c r="DD41" s="1058"/>
      <c r="DE41" s="1058"/>
      <c r="DF41" s="1059"/>
      <c r="DG41" s="1057"/>
      <c r="DH41" s="1058"/>
      <c r="DI41" s="1058"/>
      <c r="DJ41" s="1058"/>
      <c r="DK41" s="1059"/>
      <c r="DL41" s="1057"/>
      <c r="DM41" s="1058"/>
      <c r="DN41" s="1058"/>
      <c r="DO41" s="1058"/>
      <c r="DP41" s="1059"/>
      <c r="DQ41" s="1057"/>
      <c r="DR41" s="1058"/>
      <c r="DS41" s="1058"/>
      <c r="DT41" s="1058"/>
      <c r="DU41" s="1059"/>
      <c r="DV41" s="1060"/>
      <c r="DW41" s="1061"/>
      <c r="DX41" s="1061"/>
      <c r="DY41" s="1061"/>
      <c r="DZ41" s="1062"/>
      <c r="EA41" s="226"/>
    </row>
    <row r="42" spans="1:131" ht="26.25" customHeight="1">
      <c r="A42" s="234">
        <v>15</v>
      </c>
      <c r="B42" s="1098"/>
      <c r="C42" s="1099"/>
      <c r="D42" s="1099"/>
      <c r="E42" s="1099"/>
      <c r="F42" s="1099"/>
      <c r="G42" s="1099"/>
      <c r="H42" s="1099"/>
      <c r="I42" s="1099"/>
      <c r="J42" s="1099"/>
      <c r="K42" s="1099"/>
      <c r="L42" s="1099"/>
      <c r="M42" s="1099"/>
      <c r="N42" s="1099"/>
      <c r="O42" s="1099"/>
      <c r="P42" s="1100"/>
      <c r="Q42" s="1106"/>
      <c r="R42" s="1107"/>
      <c r="S42" s="1107"/>
      <c r="T42" s="1107"/>
      <c r="U42" s="1107"/>
      <c r="V42" s="1107"/>
      <c r="W42" s="1107"/>
      <c r="X42" s="1107"/>
      <c r="Y42" s="1107"/>
      <c r="Z42" s="1107"/>
      <c r="AA42" s="1107"/>
      <c r="AB42" s="1107"/>
      <c r="AC42" s="1107"/>
      <c r="AD42" s="1107"/>
      <c r="AE42" s="1108"/>
      <c r="AF42" s="1103"/>
      <c r="AG42" s="1104"/>
      <c r="AH42" s="1104"/>
      <c r="AI42" s="1104"/>
      <c r="AJ42" s="1105"/>
      <c r="AK42" s="1045"/>
      <c r="AL42" s="1036"/>
      <c r="AM42" s="1036"/>
      <c r="AN42" s="1036"/>
      <c r="AO42" s="1036"/>
      <c r="AP42" s="1036"/>
      <c r="AQ42" s="1036"/>
      <c r="AR42" s="1036"/>
      <c r="AS42" s="1036"/>
      <c r="AT42" s="1036"/>
      <c r="AU42" s="1036"/>
      <c r="AV42" s="1036"/>
      <c r="AW42" s="1036"/>
      <c r="AX42" s="1036"/>
      <c r="AY42" s="1036"/>
      <c r="AZ42" s="1109"/>
      <c r="BA42" s="1109"/>
      <c r="BB42" s="1109"/>
      <c r="BC42" s="1109"/>
      <c r="BD42" s="1109"/>
      <c r="BE42" s="1037"/>
      <c r="BF42" s="1037"/>
      <c r="BG42" s="1037"/>
      <c r="BH42" s="1037"/>
      <c r="BI42" s="1038"/>
      <c r="BJ42" s="228"/>
      <c r="BK42" s="228"/>
      <c r="BL42" s="228"/>
      <c r="BM42" s="228"/>
      <c r="BN42" s="228"/>
      <c r="BO42" s="237"/>
      <c r="BP42" s="237"/>
      <c r="BQ42" s="234">
        <v>36</v>
      </c>
      <c r="BR42" s="235"/>
      <c r="BS42" s="1060"/>
      <c r="BT42" s="1061"/>
      <c r="BU42" s="1061"/>
      <c r="BV42" s="1061"/>
      <c r="BW42" s="1061"/>
      <c r="BX42" s="1061"/>
      <c r="BY42" s="1061"/>
      <c r="BZ42" s="1061"/>
      <c r="CA42" s="1061"/>
      <c r="CB42" s="1061"/>
      <c r="CC42" s="1061"/>
      <c r="CD42" s="1061"/>
      <c r="CE42" s="1061"/>
      <c r="CF42" s="1061"/>
      <c r="CG42" s="1082"/>
      <c r="CH42" s="1057"/>
      <c r="CI42" s="1058"/>
      <c r="CJ42" s="1058"/>
      <c r="CK42" s="1058"/>
      <c r="CL42" s="1059"/>
      <c r="CM42" s="1057"/>
      <c r="CN42" s="1058"/>
      <c r="CO42" s="1058"/>
      <c r="CP42" s="1058"/>
      <c r="CQ42" s="1059"/>
      <c r="CR42" s="1057"/>
      <c r="CS42" s="1058"/>
      <c r="CT42" s="1058"/>
      <c r="CU42" s="1058"/>
      <c r="CV42" s="1059"/>
      <c r="CW42" s="1057"/>
      <c r="CX42" s="1058"/>
      <c r="CY42" s="1058"/>
      <c r="CZ42" s="1058"/>
      <c r="DA42" s="1059"/>
      <c r="DB42" s="1057"/>
      <c r="DC42" s="1058"/>
      <c r="DD42" s="1058"/>
      <c r="DE42" s="1058"/>
      <c r="DF42" s="1059"/>
      <c r="DG42" s="1057"/>
      <c r="DH42" s="1058"/>
      <c r="DI42" s="1058"/>
      <c r="DJ42" s="1058"/>
      <c r="DK42" s="1059"/>
      <c r="DL42" s="1057"/>
      <c r="DM42" s="1058"/>
      <c r="DN42" s="1058"/>
      <c r="DO42" s="1058"/>
      <c r="DP42" s="1059"/>
      <c r="DQ42" s="1057"/>
      <c r="DR42" s="1058"/>
      <c r="DS42" s="1058"/>
      <c r="DT42" s="1058"/>
      <c r="DU42" s="1059"/>
      <c r="DV42" s="1060"/>
      <c r="DW42" s="1061"/>
      <c r="DX42" s="1061"/>
      <c r="DY42" s="1061"/>
      <c r="DZ42" s="1062"/>
      <c r="EA42" s="226"/>
    </row>
    <row r="43" spans="1:131" ht="26.25" customHeight="1">
      <c r="A43" s="234">
        <v>16</v>
      </c>
      <c r="B43" s="1098"/>
      <c r="C43" s="1099"/>
      <c r="D43" s="1099"/>
      <c r="E43" s="1099"/>
      <c r="F43" s="1099"/>
      <c r="G43" s="1099"/>
      <c r="H43" s="1099"/>
      <c r="I43" s="1099"/>
      <c r="J43" s="1099"/>
      <c r="K43" s="1099"/>
      <c r="L43" s="1099"/>
      <c r="M43" s="1099"/>
      <c r="N43" s="1099"/>
      <c r="O43" s="1099"/>
      <c r="P43" s="1100"/>
      <c r="Q43" s="1106"/>
      <c r="R43" s="1107"/>
      <c r="S43" s="1107"/>
      <c r="T43" s="1107"/>
      <c r="U43" s="1107"/>
      <c r="V43" s="1107"/>
      <c r="W43" s="1107"/>
      <c r="X43" s="1107"/>
      <c r="Y43" s="1107"/>
      <c r="Z43" s="1107"/>
      <c r="AA43" s="1107"/>
      <c r="AB43" s="1107"/>
      <c r="AC43" s="1107"/>
      <c r="AD43" s="1107"/>
      <c r="AE43" s="1108"/>
      <c r="AF43" s="1103"/>
      <c r="AG43" s="1104"/>
      <c r="AH43" s="1104"/>
      <c r="AI43" s="1104"/>
      <c r="AJ43" s="1105"/>
      <c r="AK43" s="1045"/>
      <c r="AL43" s="1036"/>
      <c r="AM43" s="1036"/>
      <c r="AN43" s="1036"/>
      <c r="AO43" s="1036"/>
      <c r="AP43" s="1036"/>
      <c r="AQ43" s="1036"/>
      <c r="AR43" s="1036"/>
      <c r="AS43" s="1036"/>
      <c r="AT43" s="1036"/>
      <c r="AU43" s="1036"/>
      <c r="AV43" s="1036"/>
      <c r="AW43" s="1036"/>
      <c r="AX43" s="1036"/>
      <c r="AY43" s="1036"/>
      <c r="AZ43" s="1109"/>
      <c r="BA43" s="1109"/>
      <c r="BB43" s="1109"/>
      <c r="BC43" s="1109"/>
      <c r="BD43" s="1109"/>
      <c r="BE43" s="1037"/>
      <c r="BF43" s="1037"/>
      <c r="BG43" s="1037"/>
      <c r="BH43" s="1037"/>
      <c r="BI43" s="1038"/>
      <c r="BJ43" s="228"/>
      <c r="BK43" s="228"/>
      <c r="BL43" s="228"/>
      <c r="BM43" s="228"/>
      <c r="BN43" s="228"/>
      <c r="BO43" s="237"/>
      <c r="BP43" s="237"/>
      <c r="BQ43" s="234">
        <v>37</v>
      </c>
      <c r="BR43" s="235"/>
      <c r="BS43" s="1060"/>
      <c r="BT43" s="1061"/>
      <c r="BU43" s="1061"/>
      <c r="BV43" s="1061"/>
      <c r="BW43" s="1061"/>
      <c r="BX43" s="1061"/>
      <c r="BY43" s="1061"/>
      <c r="BZ43" s="1061"/>
      <c r="CA43" s="1061"/>
      <c r="CB43" s="1061"/>
      <c r="CC43" s="1061"/>
      <c r="CD43" s="1061"/>
      <c r="CE43" s="1061"/>
      <c r="CF43" s="1061"/>
      <c r="CG43" s="1082"/>
      <c r="CH43" s="1057"/>
      <c r="CI43" s="1058"/>
      <c r="CJ43" s="1058"/>
      <c r="CK43" s="1058"/>
      <c r="CL43" s="1059"/>
      <c r="CM43" s="1057"/>
      <c r="CN43" s="1058"/>
      <c r="CO43" s="1058"/>
      <c r="CP43" s="1058"/>
      <c r="CQ43" s="1059"/>
      <c r="CR43" s="1057"/>
      <c r="CS43" s="1058"/>
      <c r="CT43" s="1058"/>
      <c r="CU43" s="1058"/>
      <c r="CV43" s="1059"/>
      <c r="CW43" s="1057"/>
      <c r="CX43" s="1058"/>
      <c r="CY43" s="1058"/>
      <c r="CZ43" s="1058"/>
      <c r="DA43" s="1059"/>
      <c r="DB43" s="1057"/>
      <c r="DC43" s="1058"/>
      <c r="DD43" s="1058"/>
      <c r="DE43" s="1058"/>
      <c r="DF43" s="1059"/>
      <c r="DG43" s="1057"/>
      <c r="DH43" s="1058"/>
      <c r="DI43" s="1058"/>
      <c r="DJ43" s="1058"/>
      <c r="DK43" s="1059"/>
      <c r="DL43" s="1057"/>
      <c r="DM43" s="1058"/>
      <c r="DN43" s="1058"/>
      <c r="DO43" s="1058"/>
      <c r="DP43" s="1059"/>
      <c r="DQ43" s="1057"/>
      <c r="DR43" s="1058"/>
      <c r="DS43" s="1058"/>
      <c r="DT43" s="1058"/>
      <c r="DU43" s="1059"/>
      <c r="DV43" s="1060"/>
      <c r="DW43" s="1061"/>
      <c r="DX43" s="1061"/>
      <c r="DY43" s="1061"/>
      <c r="DZ43" s="1062"/>
      <c r="EA43" s="226"/>
    </row>
    <row r="44" spans="1:131" ht="26.25" customHeight="1">
      <c r="A44" s="234">
        <v>17</v>
      </c>
      <c r="B44" s="1098"/>
      <c r="C44" s="1099"/>
      <c r="D44" s="1099"/>
      <c r="E44" s="1099"/>
      <c r="F44" s="1099"/>
      <c r="G44" s="1099"/>
      <c r="H44" s="1099"/>
      <c r="I44" s="1099"/>
      <c r="J44" s="1099"/>
      <c r="K44" s="1099"/>
      <c r="L44" s="1099"/>
      <c r="M44" s="1099"/>
      <c r="N44" s="1099"/>
      <c r="O44" s="1099"/>
      <c r="P44" s="1100"/>
      <c r="Q44" s="1106"/>
      <c r="R44" s="1107"/>
      <c r="S44" s="1107"/>
      <c r="T44" s="1107"/>
      <c r="U44" s="1107"/>
      <c r="V44" s="1107"/>
      <c r="W44" s="1107"/>
      <c r="X44" s="1107"/>
      <c r="Y44" s="1107"/>
      <c r="Z44" s="1107"/>
      <c r="AA44" s="1107"/>
      <c r="AB44" s="1107"/>
      <c r="AC44" s="1107"/>
      <c r="AD44" s="1107"/>
      <c r="AE44" s="1108"/>
      <c r="AF44" s="1103"/>
      <c r="AG44" s="1104"/>
      <c r="AH44" s="1104"/>
      <c r="AI44" s="1104"/>
      <c r="AJ44" s="1105"/>
      <c r="AK44" s="1045"/>
      <c r="AL44" s="1036"/>
      <c r="AM44" s="1036"/>
      <c r="AN44" s="1036"/>
      <c r="AO44" s="1036"/>
      <c r="AP44" s="1036"/>
      <c r="AQ44" s="1036"/>
      <c r="AR44" s="1036"/>
      <c r="AS44" s="1036"/>
      <c r="AT44" s="1036"/>
      <c r="AU44" s="1036"/>
      <c r="AV44" s="1036"/>
      <c r="AW44" s="1036"/>
      <c r="AX44" s="1036"/>
      <c r="AY44" s="1036"/>
      <c r="AZ44" s="1109"/>
      <c r="BA44" s="1109"/>
      <c r="BB44" s="1109"/>
      <c r="BC44" s="1109"/>
      <c r="BD44" s="1109"/>
      <c r="BE44" s="1037"/>
      <c r="BF44" s="1037"/>
      <c r="BG44" s="1037"/>
      <c r="BH44" s="1037"/>
      <c r="BI44" s="1038"/>
      <c r="BJ44" s="228"/>
      <c r="BK44" s="228"/>
      <c r="BL44" s="228"/>
      <c r="BM44" s="228"/>
      <c r="BN44" s="228"/>
      <c r="BO44" s="237"/>
      <c r="BP44" s="237"/>
      <c r="BQ44" s="234">
        <v>38</v>
      </c>
      <c r="BR44" s="235"/>
      <c r="BS44" s="1060"/>
      <c r="BT44" s="1061"/>
      <c r="BU44" s="1061"/>
      <c r="BV44" s="1061"/>
      <c r="BW44" s="1061"/>
      <c r="BX44" s="1061"/>
      <c r="BY44" s="1061"/>
      <c r="BZ44" s="1061"/>
      <c r="CA44" s="1061"/>
      <c r="CB44" s="1061"/>
      <c r="CC44" s="1061"/>
      <c r="CD44" s="1061"/>
      <c r="CE44" s="1061"/>
      <c r="CF44" s="1061"/>
      <c r="CG44" s="1082"/>
      <c r="CH44" s="1057"/>
      <c r="CI44" s="1058"/>
      <c r="CJ44" s="1058"/>
      <c r="CK44" s="1058"/>
      <c r="CL44" s="1059"/>
      <c r="CM44" s="1057"/>
      <c r="CN44" s="1058"/>
      <c r="CO44" s="1058"/>
      <c r="CP44" s="1058"/>
      <c r="CQ44" s="1059"/>
      <c r="CR44" s="1057"/>
      <c r="CS44" s="1058"/>
      <c r="CT44" s="1058"/>
      <c r="CU44" s="1058"/>
      <c r="CV44" s="1059"/>
      <c r="CW44" s="1057"/>
      <c r="CX44" s="1058"/>
      <c r="CY44" s="1058"/>
      <c r="CZ44" s="1058"/>
      <c r="DA44" s="1059"/>
      <c r="DB44" s="1057"/>
      <c r="DC44" s="1058"/>
      <c r="DD44" s="1058"/>
      <c r="DE44" s="1058"/>
      <c r="DF44" s="1059"/>
      <c r="DG44" s="1057"/>
      <c r="DH44" s="1058"/>
      <c r="DI44" s="1058"/>
      <c r="DJ44" s="1058"/>
      <c r="DK44" s="1059"/>
      <c r="DL44" s="1057"/>
      <c r="DM44" s="1058"/>
      <c r="DN44" s="1058"/>
      <c r="DO44" s="1058"/>
      <c r="DP44" s="1059"/>
      <c r="DQ44" s="1057"/>
      <c r="DR44" s="1058"/>
      <c r="DS44" s="1058"/>
      <c r="DT44" s="1058"/>
      <c r="DU44" s="1059"/>
      <c r="DV44" s="1060"/>
      <c r="DW44" s="1061"/>
      <c r="DX44" s="1061"/>
      <c r="DY44" s="1061"/>
      <c r="DZ44" s="1062"/>
      <c r="EA44" s="226"/>
    </row>
    <row r="45" spans="1:131" ht="26.25" customHeight="1">
      <c r="A45" s="234">
        <v>18</v>
      </c>
      <c r="B45" s="1098"/>
      <c r="C45" s="1099"/>
      <c r="D45" s="1099"/>
      <c r="E45" s="1099"/>
      <c r="F45" s="1099"/>
      <c r="G45" s="1099"/>
      <c r="H45" s="1099"/>
      <c r="I45" s="1099"/>
      <c r="J45" s="1099"/>
      <c r="K45" s="1099"/>
      <c r="L45" s="1099"/>
      <c r="M45" s="1099"/>
      <c r="N45" s="1099"/>
      <c r="O45" s="1099"/>
      <c r="P45" s="1100"/>
      <c r="Q45" s="1106"/>
      <c r="R45" s="1107"/>
      <c r="S45" s="1107"/>
      <c r="T45" s="1107"/>
      <c r="U45" s="1107"/>
      <c r="V45" s="1107"/>
      <c r="W45" s="1107"/>
      <c r="X45" s="1107"/>
      <c r="Y45" s="1107"/>
      <c r="Z45" s="1107"/>
      <c r="AA45" s="1107"/>
      <c r="AB45" s="1107"/>
      <c r="AC45" s="1107"/>
      <c r="AD45" s="1107"/>
      <c r="AE45" s="1108"/>
      <c r="AF45" s="1103"/>
      <c r="AG45" s="1104"/>
      <c r="AH45" s="1104"/>
      <c r="AI45" s="1104"/>
      <c r="AJ45" s="1105"/>
      <c r="AK45" s="1045"/>
      <c r="AL45" s="1036"/>
      <c r="AM45" s="1036"/>
      <c r="AN45" s="1036"/>
      <c r="AO45" s="1036"/>
      <c r="AP45" s="1036"/>
      <c r="AQ45" s="1036"/>
      <c r="AR45" s="1036"/>
      <c r="AS45" s="1036"/>
      <c r="AT45" s="1036"/>
      <c r="AU45" s="1036"/>
      <c r="AV45" s="1036"/>
      <c r="AW45" s="1036"/>
      <c r="AX45" s="1036"/>
      <c r="AY45" s="1036"/>
      <c r="AZ45" s="1109"/>
      <c r="BA45" s="1109"/>
      <c r="BB45" s="1109"/>
      <c r="BC45" s="1109"/>
      <c r="BD45" s="1109"/>
      <c r="BE45" s="1037"/>
      <c r="BF45" s="1037"/>
      <c r="BG45" s="1037"/>
      <c r="BH45" s="1037"/>
      <c r="BI45" s="1038"/>
      <c r="BJ45" s="228"/>
      <c r="BK45" s="228"/>
      <c r="BL45" s="228"/>
      <c r="BM45" s="228"/>
      <c r="BN45" s="228"/>
      <c r="BO45" s="237"/>
      <c r="BP45" s="237"/>
      <c r="BQ45" s="234">
        <v>39</v>
      </c>
      <c r="BR45" s="235"/>
      <c r="BS45" s="1060"/>
      <c r="BT45" s="1061"/>
      <c r="BU45" s="1061"/>
      <c r="BV45" s="1061"/>
      <c r="BW45" s="1061"/>
      <c r="BX45" s="1061"/>
      <c r="BY45" s="1061"/>
      <c r="BZ45" s="1061"/>
      <c r="CA45" s="1061"/>
      <c r="CB45" s="1061"/>
      <c r="CC45" s="1061"/>
      <c r="CD45" s="1061"/>
      <c r="CE45" s="1061"/>
      <c r="CF45" s="1061"/>
      <c r="CG45" s="1082"/>
      <c r="CH45" s="1057"/>
      <c r="CI45" s="1058"/>
      <c r="CJ45" s="1058"/>
      <c r="CK45" s="1058"/>
      <c r="CL45" s="1059"/>
      <c r="CM45" s="1057"/>
      <c r="CN45" s="1058"/>
      <c r="CO45" s="1058"/>
      <c r="CP45" s="1058"/>
      <c r="CQ45" s="1059"/>
      <c r="CR45" s="1057"/>
      <c r="CS45" s="1058"/>
      <c r="CT45" s="1058"/>
      <c r="CU45" s="1058"/>
      <c r="CV45" s="1059"/>
      <c r="CW45" s="1057"/>
      <c r="CX45" s="1058"/>
      <c r="CY45" s="1058"/>
      <c r="CZ45" s="1058"/>
      <c r="DA45" s="1059"/>
      <c r="DB45" s="1057"/>
      <c r="DC45" s="1058"/>
      <c r="DD45" s="1058"/>
      <c r="DE45" s="1058"/>
      <c r="DF45" s="1059"/>
      <c r="DG45" s="1057"/>
      <c r="DH45" s="1058"/>
      <c r="DI45" s="1058"/>
      <c r="DJ45" s="1058"/>
      <c r="DK45" s="1059"/>
      <c r="DL45" s="1057"/>
      <c r="DM45" s="1058"/>
      <c r="DN45" s="1058"/>
      <c r="DO45" s="1058"/>
      <c r="DP45" s="1059"/>
      <c r="DQ45" s="1057"/>
      <c r="DR45" s="1058"/>
      <c r="DS45" s="1058"/>
      <c r="DT45" s="1058"/>
      <c r="DU45" s="1059"/>
      <c r="DV45" s="1060"/>
      <c r="DW45" s="1061"/>
      <c r="DX45" s="1061"/>
      <c r="DY45" s="1061"/>
      <c r="DZ45" s="1062"/>
      <c r="EA45" s="226"/>
    </row>
    <row r="46" spans="1:131" ht="26.25" customHeight="1">
      <c r="A46" s="234">
        <v>19</v>
      </c>
      <c r="B46" s="1098"/>
      <c r="C46" s="1099"/>
      <c r="D46" s="1099"/>
      <c r="E46" s="1099"/>
      <c r="F46" s="1099"/>
      <c r="G46" s="1099"/>
      <c r="H46" s="1099"/>
      <c r="I46" s="1099"/>
      <c r="J46" s="1099"/>
      <c r="K46" s="1099"/>
      <c r="L46" s="1099"/>
      <c r="M46" s="1099"/>
      <c r="N46" s="1099"/>
      <c r="O46" s="1099"/>
      <c r="P46" s="1100"/>
      <c r="Q46" s="1106"/>
      <c r="R46" s="1107"/>
      <c r="S46" s="1107"/>
      <c r="T46" s="1107"/>
      <c r="U46" s="1107"/>
      <c r="V46" s="1107"/>
      <c r="W46" s="1107"/>
      <c r="X46" s="1107"/>
      <c r="Y46" s="1107"/>
      <c r="Z46" s="1107"/>
      <c r="AA46" s="1107"/>
      <c r="AB46" s="1107"/>
      <c r="AC46" s="1107"/>
      <c r="AD46" s="1107"/>
      <c r="AE46" s="1108"/>
      <c r="AF46" s="1103"/>
      <c r="AG46" s="1104"/>
      <c r="AH46" s="1104"/>
      <c r="AI46" s="1104"/>
      <c r="AJ46" s="1105"/>
      <c r="AK46" s="1045"/>
      <c r="AL46" s="1036"/>
      <c r="AM46" s="1036"/>
      <c r="AN46" s="1036"/>
      <c r="AO46" s="1036"/>
      <c r="AP46" s="1036"/>
      <c r="AQ46" s="1036"/>
      <c r="AR46" s="1036"/>
      <c r="AS46" s="1036"/>
      <c r="AT46" s="1036"/>
      <c r="AU46" s="1036"/>
      <c r="AV46" s="1036"/>
      <c r="AW46" s="1036"/>
      <c r="AX46" s="1036"/>
      <c r="AY46" s="1036"/>
      <c r="AZ46" s="1109"/>
      <c r="BA46" s="1109"/>
      <c r="BB46" s="1109"/>
      <c r="BC46" s="1109"/>
      <c r="BD46" s="1109"/>
      <c r="BE46" s="1037"/>
      <c r="BF46" s="1037"/>
      <c r="BG46" s="1037"/>
      <c r="BH46" s="1037"/>
      <c r="BI46" s="1038"/>
      <c r="BJ46" s="228"/>
      <c r="BK46" s="228"/>
      <c r="BL46" s="228"/>
      <c r="BM46" s="228"/>
      <c r="BN46" s="228"/>
      <c r="BO46" s="237"/>
      <c r="BP46" s="237"/>
      <c r="BQ46" s="234">
        <v>40</v>
      </c>
      <c r="BR46" s="235"/>
      <c r="BS46" s="1060"/>
      <c r="BT46" s="1061"/>
      <c r="BU46" s="1061"/>
      <c r="BV46" s="1061"/>
      <c r="BW46" s="1061"/>
      <c r="BX46" s="1061"/>
      <c r="BY46" s="1061"/>
      <c r="BZ46" s="1061"/>
      <c r="CA46" s="1061"/>
      <c r="CB46" s="1061"/>
      <c r="CC46" s="1061"/>
      <c r="CD46" s="1061"/>
      <c r="CE46" s="1061"/>
      <c r="CF46" s="1061"/>
      <c r="CG46" s="1082"/>
      <c r="CH46" s="1057"/>
      <c r="CI46" s="1058"/>
      <c r="CJ46" s="1058"/>
      <c r="CK46" s="1058"/>
      <c r="CL46" s="1059"/>
      <c r="CM46" s="1057"/>
      <c r="CN46" s="1058"/>
      <c r="CO46" s="1058"/>
      <c r="CP46" s="1058"/>
      <c r="CQ46" s="1059"/>
      <c r="CR46" s="1057"/>
      <c r="CS46" s="1058"/>
      <c r="CT46" s="1058"/>
      <c r="CU46" s="1058"/>
      <c r="CV46" s="1059"/>
      <c r="CW46" s="1057"/>
      <c r="CX46" s="1058"/>
      <c r="CY46" s="1058"/>
      <c r="CZ46" s="1058"/>
      <c r="DA46" s="1059"/>
      <c r="DB46" s="1057"/>
      <c r="DC46" s="1058"/>
      <c r="DD46" s="1058"/>
      <c r="DE46" s="1058"/>
      <c r="DF46" s="1059"/>
      <c r="DG46" s="1057"/>
      <c r="DH46" s="1058"/>
      <c r="DI46" s="1058"/>
      <c r="DJ46" s="1058"/>
      <c r="DK46" s="1059"/>
      <c r="DL46" s="1057"/>
      <c r="DM46" s="1058"/>
      <c r="DN46" s="1058"/>
      <c r="DO46" s="1058"/>
      <c r="DP46" s="1059"/>
      <c r="DQ46" s="1057"/>
      <c r="DR46" s="1058"/>
      <c r="DS46" s="1058"/>
      <c r="DT46" s="1058"/>
      <c r="DU46" s="1059"/>
      <c r="DV46" s="1060"/>
      <c r="DW46" s="1061"/>
      <c r="DX46" s="1061"/>
      <c r="DY46" s="1061"/>
      <c r="DZ46" s="1062"/>
      <c r="EA46" s="226"/>
    </row>
    <row r="47" spans="1:131" ht="26.25" customHeight="1">
      <c r="A47" s="234">
        <v>20</v>
      </c>
      <c r="B47" s="1098"/>
      <c r="C47" s="1099"/>
      <c r="D47" s="1099"/>
      <c r="E47" s="1099"/>
      <c r="F47" s="1099"/>
      <c r="G47" s="1099"/>
      <c r="H47" s="1099"/>
      <c r="I47" s="1099"/>
      <c r="J47" s="1099"/>
      <c r="K47" s="1099"/>
      <c r="L47" s="1099"/>
      <c r="M47" s="1099"/>
      <c r="N47" s="1099"/>
      <c r="O47" s="1099"/>
      <c r="P47" s="1100"/>
      <c r="Q47" s="1106"/>
      <c r="R47" s="1107"/>
      <c r="S47" s="1107"/>
      <c r="T47" s="1107"/>
      <c r="U47" s="1107"/>
      <c r="V47" s="1107"/>
      <c r="W47" s="1107"/>
      <c r="X47" s="1107"/>
      <c r="Y47" s="1107"/>
      <c r="Z47" s="1107"/>
      <c r="AA47" s="1107"/>
      <c r="AB47" s="1107"/>
      <c r="AC47" s="1107"/>
      <c r="AD47" s="1107"/>
      <c r="AE47" s="1108"/>
      <c r="AF47" s="1103"/>
      <c r="AG47" s="1104"/>
      <c r="AH47" s="1104"/>
      <c r="AI47" s="1104"/>
      <c r="AJ47" s="1105"/>
      <c r="AK47" s="1045"/>
      <c r="AL47" s="1036"/>
      <c r="AM47" s="1036"/>
      <c r="AN47" s="1036"/>
      <c r="AO47" s="1036"/>
      <c r="AP47" s="1036"/>
      <c r="AQ47" s="1036"/>
      <c r="AR47" s="1036"/>
      <c r="AS47" s="1036"/>
      <c r="AT47" s="1036"/>
      <c r="AU47" s="1036"/>
      <c r="AV47" s="1036"/>
      <c r="AW47" s="1036"/>
      <c r="AX47" s="1036"/>
      <c r="AY47" s="1036"/>
      <c r="AZ47" s="1109"/>
      <c r="BA47" s="1109"/>
      <c r="BB47" s="1109"/>
      <c r="BC47" s="1109"/>
      <c r="BD47" s="1109"/>
      <c r="BE47" s="1037"/>
      <c r="BF47" s="1037"/>
      <c r="BG47" s="1037"/>
      <c r="BH47" s="1037"/>
      <c r="BI47" s="1038"/>
      <c r="BJ47" s="228"/>
      <c r="BK47" s="228"/>
      <c r="BL47" s="228"/>
      <c r="BM47" s="228"/>
      <c r="BN47" s="228"/>
      <c r="BO47" s="237"/>
      <c r="BP47" s="237"/>
      <c r="BQ47" s="234">
        <v>41</v>
      </c>
      <c r="BR47" s="235"/>
      <c r="BS47" s="1060"/>
      <c r="BT47" s="1061"/>
      <c r="BU47" s="1061"/>
      <c r="BV47" s="1061"/>
      <c r="BW47" s="1061"/>
      <c r="BX47" s="1061"/>
      <c r="BY47" s="1061"/>
      <c r="BZ47" s="1061"/>
      <c r="CA47" s="1061"/>
      <c r="CB47" s="1061"/>
      <c r="CC47" s="1061"/>
      <c r="CD47" s="1061"/>
      <c r="CE47" s="1061"/>
      <c r="CF47" s="1061"/>
      <c r="CG47" s="1082"/>
      <c r="CH47" s="1057"/>
      <c r="CI47" s="1058"/>
      <c r="CJ47" s="1058"/>
      <c r="CK47" s="1058"/>
      <c r="CL47" s="1059"/>
      <c r="CM47" s="1057"/>
      <c r="CN47" s="1058"/>
      <c r="CO47" s="1058"/>
      <c r="CP47" s="1058"/>
      <c r="CQ47" s="1059"/>
      <c r="CR47" s="1057"/>
      <c r="CS47" s="1058"/>
      <c r="CT47" s="1058"/>
      <c r="CU47" s="1058"/>
      <c r="CV47" s="1059"/>
      <c r="CW47" s="1057"/>
      <c r="CX47" s="1058"/>
      <c r="CY47" s="1058"/>
      <c r="CZ47" s="1058"/>
      <c r="DA47" s="1059"/>
      <c r="DB47" s="1057"/>
      <c r="DC47" s="1058"/>
      <c r="DD47" s="1058"/>
      <c r="DE47" s="1058"/>
      <c r="DF47" s="1059"/>
      <c r="DG47" s="1057"/>
      <c r="DH47" s="1058"/>
      <c r="DI47" s="1058"/>
      <c r="DJ47" s="1058"/>
      <c r="DK47" s="1059"/>
      <c r="DL47" s="1057"/>
      <c r="DM47" s="1058"/>
      <c r="DN47" s="1058"/>
      <c r="DO47" s="1058"/>
      <c r="DP47" s="1059"/>
      <c r="DQ47" s="1057"/>
      <c r="DR47" s="1058"/>
      <c r="DS47" s="1058"/>
      <c r="DT47" s="1058"/>
      <c r="DU47" s="1059"/>
      <c r="DV47" s="1060"/>
      <c r="DW47" s="1061"/>
      <c r="DX47" s="1061"/>
      <c r="DY47" s="1061"/>
      <c r="DZ47" s="1062"/>
      <c r="EA47" s="226"/>
    </row>
    <row r="48" spans="1:131" ht="26.25" customHeight="1">
      <c r="A48" s="234">
        <v>21</v>
      </c>
      <c r="B48" s="1098"/>
      <c r="C48" s="1099"/>
      <c r="D48" s="1099"/>
      <c r="E48" s="1099"/>
      <c r="F48" s="1099"/>
      <c r="G48" s="1099"/>
      <c r="H48" s="1099"/>
      <c r="I48" s="1099"/>
      <c r="J48" s="1099"/>
      <c r="K48" s="1099"/>
      <c r="L48" s="1099"/>
      <c r="M48" s="1099"/>
      <c r="N48" s="1099"/>
      <c r="O48" s="1099"/>
      <c r="P48" s="1100"/>
      <c r="Q48" s="1106"/>
      <c r="R48" s="1107"/>
      <c r="S48" s="1107"/>
      <c r="T48" s="1107"/>
      <c r="U48" s="1107"/>
      <c r="V48" s="1107"/>
      <c r="W48" s="1107"/>
      <c r="X48" s="1107"/>
      <c r="Y48" s="1107"/>
      <c r="Z48" s="1107"/>
      <c r="AA48" s="1107"/>
      <c r="AB48" s="1107"/>
      <c r="AC48" s="1107"/>
      <c r="AD48" s="1107"/>
      <c r="AE48" s="1108"/>
      <c r="AF48" s="1103"/>
      <c r="AG48" s="1104"/>
      <c r="AH48" s="1104"/>
      <c r="AI48" s="1104"/>
      <c r="AJ48" s="1105"/>
      <c r="AK48" s="1045"/>
      <c r="AL48" s="1036"/>
      <c r="AM48" s="1036"/>
      <c r="AN48" s="1036"/>
      <c r="AO48" s="1036"/>
      <c r="AP48" s="1036"/>
      <c r="AQ48" s="1036"/>
      <c r="AR48" s="1036"/>
      <c r="AS48" s="1036"/>
      <c r="AT48" s="1036"/>
      <c r="AU48" s="1036"/>
      <c r="AV48" s="1036"/>
      <c r="AW48" s="1036"/>
      <c r="AX48" s="1036"/>
      <c r="AY48" s="1036"/>
      <c r="AZ48" s="1109"/>
      <c r="BA48" s="1109"/>
      <c r="BB48" s="1109"/>
      <c r="BC48" s="1109"/>
      <c r="BD48" s="1109"/>
      <c r="BE48" s="1037"/>
      <c r="BF48" s="1037"/>
      <c r="BG48" s="1037"/>
      <c r="BH48" s="1037"/>
      <c r="BI48" s="1038"/>
      <c r="BJ48" s="228"/>
      <c r="BK48" s="228"/>
      <c r="BL48" s="228"/>
      <c r="BM48" s="228"/>
      <c r="BN48" s="228"/>
      <c r="BO48" s="237"/>
      <c r="BP48" s="237"/>
      <c r="BQ48" s="234">
        <v>42</v>
      </c>
      <c r="BR48" s="235"/>
      <c r="BS48" s="1060"/>
      <c r="BT48" s="1061"/>
      <c r="BU48" s="1061"/>
      <c r="BV48" s="1061"/>
      <c r="BW48" s="1061"/>
      <c r="BX48" s="1061"/>
      <c r="BY48" s="1061"/>
      <c r="BZ48" s="1061"/>
      <c r="CA48" s="1061"/>
      <c r="CB48" s="1061"/>
      <c r="CC48" s="1061"/>
      <c r="CD48" s="1061"/>
      <c r="CE48" s="1061"/>
      <c r="CF48" s="1061"/>
      <c r="CG48" s="1082"/>
      <c r="CH48" s="1057"/>
      <c r="CI48" s="1058"/>
      <c r="CJ48" s="1058"/>
      <c r="CK48" s="1058"/>
      <c r="CL48" s="1059"/>
      <c r="CM48" s="1057"/>
      <c r="CN48" s="1058"/>
      <c r="CO48" s="1058"/>
      <c r="CP48" s="1058"/>
      <c r="CQ48" s="1059"/>
      <c r="CR48" s="1057"/>
      <c r="CS48" s="1058"/>
      <c r="CT48" s="1058"/>
      <c r="CU48" s="1058"/>
      <c r="CV48" s="1059"/>
      <c r="CW48" s="1057"/>
      <c r="CX48" s="1058"/>
      <c r="CY48" s="1058"/>
      <c r="CZ48" s="1058"/>
      <c r="DA48" s="1059"/>
      <c r="DB48" s="1057"/>
      <c r="DC48" s="1058"/>
      <c r="DD48" s="1058"/>
      <c r="DE48" s="1058"/>
      <c r="DF48" s="1059"/>
      <c r="DG48" s="1057"/>
      <c r="DH48" s="1058"/>
      <c r="DI48" s="1058"/>
      <c r="DJ48" s="1058"/>
      <c r="DK48" s="1059"/>
      <c r="DL48" s="1057"/>
      <c r="DM48" s="1058"/>
      <c r="DN48" s="1058"/>
      <c r="DO48" s="1058"/>
      <c r="DP48" s="1059"/>
      <c r="DQ48" s="1057"/>
      <c r="DR48" s="1058"/>
      <c r="DS48" s="1058"/>
      <c r="DT48" s="1058"/>
      <c r="DU48" s="1059"/>
      <c r="DV48" s="1060"/>
      <c r="DW48" s="1061"/>
      <c r="DX48" s="1061"/>
      <c r="DY48" s="1061"/>
      <c r="DZ48" s="1062"/>
      <c r="EA48" s="226"/>
    </row>
    <row r="49" spans="1:131" ht="26.25" customHeight="1">
      <c r="A49" s="234">
        <v>22</v>
      </c>
      <c r="B49" s="1098"/>
      <c r="C49" s="1099"/>
      <c r="D49" s="1099"/>
      <c r="E49" s="1099"/>
      <c r="F49" s="1099"/>
      <c r="G49" s="1099"/>
      <c r="H49" s="1099"/>
      <c r="I49" s="1099"/>
      <c r="J49" s="1099"/>
      <c r="K49" s="1099"/>
      <c r="L49" s="1099"/>
      <c r="M49" s="1099"/>
      <c r="N49" s="1099"/>
      <c r="O49" s="1099"/>
      <c r="P49" s="1100"/>
      <c r="Q49" s="1106"/>
      <c r="R49" s="1107"/>
      <c r="S49" s="1107"/>
      <c r="T49" s="1107"/>
      <c r="U49" s="1107"/>
      <c r="V49" s="1107"/>
      <c r="W49" s="1107"/>
      <c r="X49" s="1107"/>
      <c r="Y49" s="1107"/>
      <c r="Z49" s="1107"/>
      <c r="AA49" s="1107"/>
      <c r="AB49" s="1107"/>
      <c r="AC49" s="1107"/>
      <c r="AD49" s="1107"/>
      <c r="AE49" s="1108"/>
      <c r="AF49" s="1103"/>
      <c r="AG49" s="1104"/>
      <c r="AH49" s="1104"/>
      <c r="AI49" s="1104"/>
      <c r="AJ49" s="1105"/>
      <c r="AK49" s="1045"/>
      <c r="AL49" s="1036"/>
      <c r="AM49" s="1036"/>
      <c r="AN49" s="1036"/>
      <c r="AO49" s="1036"/>
      <c r="AP49" s="1036"/>
      <c r="AQ49" s="1036"/>
      <c r="AR49" s="1036"/>
      <c r="AS49" s="1036"/>
      <c r="AT49" s="1036"/>
      <c r="AU49" s="1036"/>
      <c r="AV49" s="1036"/>
      <c r="AW49" s="1036"/>
      <c r="AX49" s="1036"/>
      <c r="AY49" s="1036"/>
      <c r="AZ49" s="1109"/>
      <c r="BA49" s="1109"/>
      <c r="BB49" s="1109"/>
      <c r="BC49" s="1109"/>
      <c r="BD49" s="1109"/>
      <c r="BE49" s="1037"/>
      <c r="BF49" s="1037"/>
      <c r="BG49" s="1037"/>
      <c r="BH49" s="1037"/>
      <c r="BI49" s="1038"/>
      <c r="BJ49" s="228"/>
      <c r="BK49" s="228"/>
      <c r="BL49" s="228"/>
      <c r="BM49" s="228"/>
      <c r="BN49" s="228"/>
      <c r="BO49" s="237"/>
      <c r="BP49" s="237"/>
      <c r="BQ49" s="234">
        <v>43</v>
      </c>
      <c r="BR49" s="235"/>
      <c r="BS49" s="1060"/>
      <c r="BT49" s="1061"/>
      <c r="BU49" s="1061"/>
      <c r="BV49" s="1061"/>
      <c r="BW49" s="1061"/>
      <c r="BX49" s="1061"/>
      <c r="BY49" s="1061"/>
      <c r="BZ49" s="1061"/>
      <c r="CA49" s="1061"/>
      <c r="CB49" s="1061"/>
      <c r="CC49" s="1061"/>
      <c r="CD49" s="1061"/>
      <c r="CE49" s="1061"/>
      <c r="CF49" s="1061"/>
      <c r="CG49" s="1082"/>
      <c r="CH49" s="1057"/>
      <c r="CI49" s="1058"/>
      <c r="CJ49" s="1058"/>
      <c r="CK49" s="1058"/>
      <c r="CL49" s="1059"/>
      <c r="CM49" s="1057"/>
      <c r="CN49" s="1058"/>
      <c r="CO49" s="1058"/>
      <c r="CP49" s="1058"/>
      <c r="CQ49" s="1059"/>
      <c r="CR49" s="1057"/>
      <c r="CS49" s="1058"/>
      <c r="CT49" s="1058"/>
      <c r="CU49" s="1058"/>
      <c r="CV49" s="1059"/>
      <c r="CW49" s="1057"/>
      <c r="CX49" s="1058"/>
      <c r="CY49" s="1058"/>
      <c r="CZ49" s="1058"/>
      <c r="DA49" s="1059"/>
      <c r="DB49" s="1057"/>
      <c r="DC49" s="1058"/>
      <c r="DD49" s="1058"/>
      <c r="DE49" s="1058"/>
      <c r="DF49" s="1059"/>
      <c r="DG49" s="1057"/>
      <c r="DH49" s="1058"/>
      <c r="DI49" s="1058"/>
      <c r="DJ49" s="1058"/>
      <c r="DK49" s="1059"/>
      <c r="DL49" s="1057"/>
      <c r="DM49" s="1058"/>
      <c r="DN49" s="1058"/>
      <c r="DO49" s="1058"/>
      <c r="DP49" s="1059"/>
      <c r="DQ49" s="1057"/>
      <c r="DR49" s="1058"/>
      <c r="DS49" s="1058"/>
      <c r="DT49" s="1058"/>
      <c r="DU49" s="1059"/>
      <c r="DV49" s="1060"/>
      <c r="DW49" s="1061"/>
      <c r="DX49" s="1061"/>
      <c r="DY49" s="1061"/>
      <c r="DZ49" s="1062"/>
      <c r="EA49" s="226"/>
    </row>
    <row r="50" spans="1:131" ht="26.25" customHeight="1">
      <c r="A50" s="234">
        <v>23</v>
      </c>
      <c r="B50" s="1098"/>
      <c r="C50" s="1099"/>
      <c r="D50" s="1099"/>
      <c r="E50" s="1099"/>
      <c r="F50" s="1099"/>
      <c r="G50" s="1099"/>
      <c r="H50" s="1099"/>
      <c r="I50" s="1099"/>
      <c r="J50" s="1099"/>
      <c r="K50" s="1099"/>
      <c r="L50" s="1099"/>
      <c r="M50" s="1099"/>
      <c r="N50" s="1099"/>
      <c r="O50" s="1099"/>
      <c r="P50" s="1100"/>
      <c r="Q50" s="1101"/>
      <c r="R50" s="1093"/>
      <c r="S50" s="1093"/>
      <c r="T50" s="1093"/>
      <c r="U50" s="1093"/>
      <c r="V50" s="1093"/>
      <c r="W50" s="1093"/>
      <c r="X50" s="1093"/>
      <c r="Y50" s="1093"/>
      <c r="Z50" s="1093"/>
      <c r="AA50" s="1093"/>
      <c r="AB50" s="1093"/>
      <c r="AC50" s="1093"/>
      <c r="AD50" s="1093"/>
      <c r="AE50" s="1102"/>
      <c r="AF50" s="1103"/>
      <c r="AG50" s="1104"/>
      <c r="AH50" s="1104"/>
      <c r="AI50" s="1104"/>
      <c r="AJ50" s="1105"/>
      <c r="AK50" s="1092"/>
      <c r="AL50" s="1093"/>
      <c r="AM50" s="1093"/>
      <c r="AN50" s="1093"/>
      <c r="AO50" s="1093"/>
      <c r="AP50" s="1093"/>
      <c r="AQ50" s="1093"/>
      <c r="AR50" s="1093"/>
      <c r="AS50" s="1093"/>
      <c r="AT50" s="1093"/>
      <c r="AU50" s="1093"/>
      <c r="AV50" s="1093"/>
      <c r="AW50" s="1093"/>
      <c r="AX50" s="1093"/>
      <c r="AY50" s="1093"/>
      <c r="AZ50" s="1094"/>
      <c r="BA50" s="1094"/>
      <c r="BB50" s="1094"/>
      <c r="BC50" s="1094"/>
      <c r="BD50" s="1094"/>
      <c r="BE50" s="1037"/>
      <c r="BF50" s="1037"/>
      <c r="BG50" s="1037"/>
      <c r="BH50" s="1037"/>
      <c r="BI50" s="1038"/>
      <c r="BJ50" s="228"/>
      <c r="BK50" s="228"/>
      <c r="BL50" s="228"/>
      <c r="BM50" s="228"/>
      <c r="BN50" s="228"/>
      <c r="BO50" s="237"/>
      <c r="BP50" s="237"/>
      <c r="BQ50" s="234">
        <v>44</v>
      </c>
      <c r="BR50" s="235"/>
      <c r="BS50" s="1060"/>
      <c r="BT50" s="1061"/>
      <c r="BU50" s="1061"/>
      <c r="BV50" s="1061"/>
      <c r="BW50" s="1061"/>
      <c r="BX50" s="1061"/>
      <c r="BY50" s="1061"/>
      <c r="BZ50" s="1061"/>
      <c r="CA50" s="1061"/>
      <c r="CB50" s="1061"/>
      <c r="CC50" s="1061"/>
      <c r="CD50" s="1061"/>
      <c r="CE50" s="1061"/>
      <c r="CF50" s="1061"/>
      <c r="CG50" s="1082"/>
      <c r="CH50" s="1057"/>
      <c r="CI50" s="1058"/>
      <c r="CJ50" s="1058"/>
      <c r="CK50" s="1058"/>
      <c r="CL50" s="1059"/>
      <c r="CM50" s="1057"/>
      <c r="CN50" s="1058"/>
      <c r="CO50" s="1058"/>
      <c r="CP50" s="1058"/>
      <c r="CQ50" s="1059"/>
      <c r="CR50" s="1057"/>
      <c r="CS50" s="1058"/>
      <c r="CT50" s="1058"/>
      <c r="CU50" s="1058"/>
      <c r="CV50" s="1059"/>
      <c r="CW50" s="1057"/>
      <c r="CX50" s="1058"/>
      <c r="CY50" s="1058"/>
      <c r="CZ50" s="1058"/>
      <c r="DA50" s="1059"/>
      <c r="DB50" s="1057"/>
      <c r="DC50" s="1058"/>
      <c r="DD50" s="1058"/>
      <c r="DE50" s="1058"/>
      <c r="DF50" s="1059"/>
      <c r="DG50" s="1057"/>
      <c r="DH50" s="1058"/>
      <c r="DI50" s="1058"/>
      <c r="DJ50" s="1058"/>
      <c r="DK50" s="1059"/>
      <c r="DL50" s="1057"/>
      <c r="DM50" s="1058"/>
      <c r="DN50" s="1058"/>
      <c r="DO50" s="1058"/>
      <c r="DP50" s="1059"/>
      <c r="DQ50" s="1057"/>
      <c r="DR50" s="1058"/>
      <c r="DS50" s="1058"/>
      <c r="DT50" s="1058"/>
      <c r="DU50" s="1059"/>
      <c r="DV50" s="1060"/>
      <c r="DW50" s="1061"/>
      <c r="DX50" s="1061"/>
      <c r="DY50" s="1061"/>
      <c r="DZ50" s="1062"/>
      <c r="EA50" s="226"/>
    </row>
    <row r="51" spans="1:131" ht="26.25" customHeight="1">
      <c r="A51" s="234">
        <v>24</v>
      </c>
      <c r="B51" s="1098"/>
      <c r="C51" s="1099"/>
      <c r="D51" s="1099"/>
      <c r="E51" s="1099"/>
      <c r="F51" s="1099"/>
      <c r="G51" s="1099"/>
      <c r="H51" s="1099"/>
      <c r="I51" s="1099"/>
      <c r="J51" s="1099"/>
      <c r="K51" s="1099"/>
      <c r="L51" s="1099"/>
      <c r="M51" s="1099"/>
      <c r="N51" s="1099"/>
      <c r="O51" s="1099"/>
      <c r="P51" s="1100"/>
      <c r="Q51" s="1101"/>
      <c r="R51" s="1093"/>
      <c r="S51" s="1093"/>
      <c r="T51" s="1093"/>
      <c r="U51" s="1093"/>
      <c r="V51" s="1093"/>
      <c r="W51" s="1093"/>
      <c r="X51" s="1093"/>
      <c r="Y51" s="1093"/>
      <c r="Z51" s="1093"/>
      <c r="AA51" s="1093"/>
      <c r="AB51" s="1093"/>
      <c r="AC51" s="1093"/>
      <c r="AD51" s="1093"/>
      <c r="AE51" s="1102"/>
      <c r="AF51" s="1103"/>
      <c r="AG51" s="1104"/>
      <c r="AH51" s="1104"/>
      <c r="AI51" s="1104"/>
      <c r="AJ51" s="1105"/>
      <c r="AK51" s="1092"/>
      <c r="AL51" s="1093"/>
      <c r="AM51" s="1093"/>
      <c r="AN51" s="1093"/>
      <c r="AO51" s="1093"/>
      <c r="AP51" s="1093"/>
      <c r="AQ51" s="1093"/>
      <c r="AR51" s="1093"/>
      <c r="AS51" s="1093"/>
      <c r="AT51" s="1093"/>
      <c r="AU51" s="1093"/>
      <c r="AV51" s="1093"/>
      <c r="AW51" s="1093"/>
      <c r="AX51" s="1093"/>
      <c r="AY51" s="1093"/>
      <c r="AZ51" s="1094"/>
      <c r="BA51" s="1094"/>
      <c r="BB51" s="1094"/>
      <c r="BC51" s="1094"/>
      <c r="BD51" s="1094"/>
      <c r="BE51" s="1037"/>
      <c r="BF51" s="1037"/>
      <c r="BG51" s="1037"/>
      <c r="BH51" s="1037"/>
      <c r="BI51" s="1038"/>
      <c r="BJ51" s="228"/>
      <c r="BK51" s="228"/>
      <c r="BL51" s="228"/>
      <c r="BM51" s="228"/>
      <c r="BN51" s="228"/>
      <c r="BO51" s="237"/>
      <c r="BP51" s="237"/>
      <c r="BQ51" s="234">
        <v>45</v>
      </c>
      <c r="BR51" s="235"/>
      <c r="BS51" s="1060"/>
      <c r="BT51" s="1061"/>
      <c r="BU51" s="1061"/>
      <c r="BV51" s="1061"/>
      <c r="BW51" s="1061"/>
      <c r="BX51" s="1061"/>
      <c r="BY51" s="1061"/>
      <c r="BZ51" s="1061"/>
      <c r="CA51" s="1061"/>
      <c r="CB51" s="1061"/>
      <c r="CC51" s="1061"/>
      <c r="CD51" s="1061"/>
      <c r="CE51" s="1061"/>
      <c r="CF51" s="1061"/>
      <c r="CG51" s="1082"/>
      <c r="CH51" s="1057"/>
      <c r="CI51" s="1058"/>
      <c r="CJ51" s="1058"/>
      <c r="CK51" s="1058"/>
      <c r="CL51" s="1059"/>
      <c r="CM51" s="1057"/>
      <c r="CN51" s="1058"/>
      <c r="CO51" s="1058"/>
      <c r="CP51" s="1058"/>
      <c r="CQ51" s="1059"/>
      <c r="CR51" s="1057"/>
      <c r="CS51" s="1058"/>
      <c r="CT51" s="1058"/>
      <c r="CU51" s="1058"/>
      <c r="CV51" s="1059"/>
      <c r="CW51" s="1057"/>
      <c r="CX51" s="1058"/>
      <c r="CY51" s="1058"/>
      <c r="CZ51" s="1058"/>
      <c r="DA51" s="1059"/>
      <c r="DB51" s="1057"/>
      <c r="DC51" s="1058"/>
      <c r="DD51" s="1058"/>
      <c r="DE51" s="1058"/>
      <c r="DF51" s="1059"/>
      <c r="DG51" s="1057"/>
      <c r="DH51" s="1058"/>
      <c r="DI51" s="1058"/>
      <c r="DJ51" s="1058"/>
      <c r="DK51" s="1059"/>
      <c r="DL51" s="1057"/>
      <c r="DM51" s="1058"/>
      <c r="DN51" s="1058"/>
      <c r="DO51" s="1058"/>
      <c r="DP51" s="1059"/>
      <c r="DQ51" s="1057"/>
      <c r="DR51" s="1058"/>
      <c r="DS51" s="1058"/>
      <c r="DT51" s="1058"/>
      <c r="DU51" s="1059"/>
      <c r="DV51" s="1060"/>
      <c r="DW51" s="1061"/>
      <c r="DX51" s="1061"/>
      <c r="DY51" s="1061"/>
      <c r="DZ51" s="1062"/>
      <c r="EA51" s="226"/>
    </row>
    <row r="52" spans="1:131" ht="26.25" customHeight="1">
      <c r="A52" s="234">
        <v>25</v>
      </c>
      <c r="B52" s="1098"/>
      <c r="C52" s="1099"/>
      <c r="D52" s="1099"/>
      <c r="E52" s="1099"/>
      <c r="F52" s="1099"/>
      <c r="G52" s="1099"/>
      <c r="H52" s="1099"/>
      <c r="I52" s="1099"/>
      <c r="J52" s="1099"/>
      <c r="K52" s="1099"/>
      <c r="L52" s="1099"/>
      <c r="M52" s="1099"/>
      <c r="N52" s="1099"/>
      <c r="O52" s="1099"/>
      <c r="P52" s="1100"/>
      <c r="Q52" s="1101"/>
      <c r="R52" s="1093"/>
      <c r="S52" s="1093"/>
      <c r="T52" s="1093"/>
      <c r="U52" s="1093"/>
      <c r="V52" s="1093"/>
      <c r="W52" s="1093"/>
      <c r="X52" s="1093"/>
      <c r="Y52" s="1093"/>
      <c r="Z52" s="1093"/>
      <c r="AA52" s="1093"/>
      <c r="AB52" s="1093"/>
      <c r="AC52" s="1093"/>
      <c r="AD52" s="1093"/>
      <c r="AE52" s="1102"/>
      <c r="AF52" s="1103"/>
      <c r="AG52" s="1104"/>
      <c r="AH52" s="1104"/>
      <c r="AI52" s="1104"/>
      <c r="AJ52" s="1105"/>
      <c r="AK52" s="1092"/>
      <c r="AL52" s="1093"/>
      <c r="AM52" s="1093"/>
      <c r="AN52" s="1093"/>
      <c r="AO52" s="1093"/>
      <c r="AP52" s="1093"/>
      <c r="AQ52" s="1093"/>
      <c r="AR52" s="1093"/>
      <c r="AS52" s="1093"/>
      <c r="AT52" s="1093"/>
      <c r="AU52" s="1093"/>
      <c r="AV52" s="1093"/>
      <c r="AW52" s="1093"/>
      <c r="AX52" s="1093"/>
      <c r="AY52" s="1093"/>
      <c r="AZ52" s="1094"/>
      <c r="BA52" s="1094"/>
      <c r="BB52" s="1094"/>
      <c r="BC52" s="1094"/>
      <c r="BD52" s="1094"/>
      <c r="BE52" s="1037"/>
      <c r="BF52" s="1037"/>
      <c r="BG52" s="1037"/>
      <c r="BH52" s="1037"/>
      <c r="BI52" s="1038"/>
      <c r="BJ52" s="228"/>
      <c r="BK52" s="228"/>
      <c r="BL52" s="228"/>
      <c r="BM52" s="228"/>
      <c r="BN52" s="228"/>
      <c r="BO52" s="237"/>
      <c r="BP52" s="237"/>
      <c r="BQ52" s="234">
        <v>46</v>
      </c>
      <c r="BR52" s="235"/>
      <c r="BS52" s="1060"/>
      <c r="BT52" s="1061"/>
      <c r="BU52" s="1061"/>
      <c r="BV52" s="1061"/>
      <c r="BW52" s="1061"/>
      <c r="BX52" s="1061"/>
      <c r="BY52" s="1061"/>
      <c r="BZ52" s="1061"/>
      <c r="CA52" s="1061"/>
      <c r="CB52" s="1061"/>
      <c r="CC52" s="1061"/>
      <c r="CD52" s="1061"/>
      <c r="CE52" s="1061"/>
      <c r="CF52" s="1061"/>
      <c r="CG52" s="1082"/>
      <c r="CH52" s="1057"/>
      <c r="CI52" s="1058"/>
      <c r="CJ52" s="1058"/>
      <c r="CK52" s="1058"/>
      <c r="CL52" s="1059"/>
      <c r="CM52" s="1057"/>
      <c r="CN52" s="1058"/>
      <c r="CO52" s="1058"/>
      <c r="CP52" s="1058"/>
      <c r="CQ52" s="1059"/>
      <c r="CR52" s="1057"/>
      <c r="CS52" s="1058"/>
      <c r="CT52" s="1058"/>
      <c r="CU52" s="1058"/>
      <c r="CV52" s="1059"/>
      <c r="CW52" s="1057"/>
      <c r="CX52" s="1058"/>
      <c r="CY52" s="1058"/>
      <c r="CZ52" s="1058"/>
      <c r="DA52" s="1059"/>
      <c r="DB52" s="1057"/>
      <c r="DC52" s="1058"/>
      <c r="DD52" s="1058"/>
      <c r="DE52" s="1058"/>
      <c r="DF52" s="1059"/>
      <c r="DG52" s="1057"/>
      <c r="DH52" s="1058"/>
      <c r="DI52" s="1058"/>
      <c r="DJ52" s="1058"/>
      <c r="DK52" s="1059"/>
      <c r="DL52" s="1057"/>
      <c r="DM52" s="1058"/>
      <c r="DN52" s="1058"/>
      <c r="DO52" s="1058"/>
      <c r="DP52" s="1059"/>
      <c r="DQ52" s="1057"/>
      <c r="DR52" s="1058"/>
      <c r="DS52" s="1058"/>
      <c r="DT52" s="1058"/>
      <c r="DU52" s="1059"/>
      <c r="DV52" s="1060"/>
      <c r="DW52" s="1061"/>
      <c r="DX52" s="1061"/>
      <c r="DY52" s="1061"/>
      <c r="DZ52" s="1062"/>
      <c r="EA52" s="226"/>
    </row>
    <row r="53" spans="1:131" ht="26.25" customHeight="1">
      <c r="A53" s="234">
        <v>26</v>
      </c>
      <c r="B53" s="1098"/>
      <c r="C53" s="1099"/>
      <c r="D53" s="1099"/>
      <c r="E53" s="1099"/>
      <c r="F53" s="1099"/>
      <c r="G53" s="1099"/>
      <c r="H53" s="1099"/>
      <c r="I53" s="1099"/>
      <c r="J53" s="1099"/>
      <c r="K53" s="1099"/>
      <c r="L53" s="1099"/>
      <c r="M53" s="1099"/>
      <c r="N53" s="1099"/>
      <c r="O53" s="1099"/>
      <c r="P53" s="1100"/>
      <c r="Q53" s="1101"/>
      <c r="R53" s="1093"/>
      <c r="S53" s="1093"/>
      <c r="T53" s="1093"/>
      <c r="U53" s="1093"/>
      <c r="V53" s="1093"/>
      <c r="W53" s="1093"/>
      <c r="X53" s="1093"/>
      <c r="Y53" s="1093"/>
      <c r="Z53" s="1093"/>
      <c r="AA53" s="1093"/>
      <c r="AB53" s="1093"/>
      <c r="AC53" s="1093"/>
      <c r="AD53" s="1093"/>
      <c r="AE53" s="1102"/>
      <c r="AF53" s="1103"/>
      <c r="AG53" s="1104"/>
      <c r="AH53" s="1104"/>
      <c r="AI53" s="1104"/>
      <c r="AJ53" s="1105"/>
      <c r="AK53" s="1092"/>
      <c r="AL53" s="1093"/>
      <c r="AM53" s="1093"/>
      <c r="AN53" s="1093"/>
      <c r="AO53" s="1093"/>
      <c r="AP53" s="1093"/>
      <c r="AQ53" s="1093"/>
      <c r="AR53" s="1093"/>
      <c r="AS53" s="1093"/>
      <c r="AT53" s="1093"/>
      <c r="AU53" s="1093"/>
      <c r="AV53" s="1093"/>
      <c r="AW53" s="1093"/>
      <c r="AX53" s="1093"/>
      <c r="AY53" s="1093"/>
      <c r="AZ53" s="1094"/>
      <c r="BA53" s="1094"/>
      <c r="BB53" s="1094"/>
      <c r="BC53" s="1094"/>
      <c r="BD53" s="1094"/>
      <c r="BE53" s="1037"/>
      <c r="BF53" s="1037"/>
      <c r="BG53" s="1037"/>
      <c r="BH53" s="1037"/>
      <c r="BI53" s="1038"/>
      <c r="BJ53" s="228"/>
      <c r="BK53" s="228"/>
      <c r="BL53" s="228"/>
      <c r="BM53" s="228"/>
      <c r="BN53" s="228"/>
      <c r="BO53" s="237"/>
      <c r="BP53" s="237"/>
      <c r="BQ53" s="234">
        <v>47</v>
      </c>
      <c r="BR53" s="235"/>
      <c r="BS53" s="1060"/>
      <c r="BT53" s="1061"/>
      <c r="BU53" s="1061"/>
      <c r="BV53" s="1061"/>
      <c r="BW53" s="1061"/>
      <c r="BX53" s="1061"/>
      <c r="BY53" s="1061"/>
      <c r="BZ53" s="1061"/>
      <c r="CA53" s="1061"/>
      <c r="CB53" s="1061"/>
      <c r="CC53" s="1061"/>
      <c r="CD53" s="1061"/>
      <c r="CE53" s="1061"/>
      <c r="CF53" s="1061"/>
      <c r="CG53" s="1082"/>
      <c r="CH53" s="1057"/>
      <c r="CI53" s="1058"/>
      <c r="CJ53" s="1058"/>
      <c r="CK53" s="1058"/>
      <c r="CL53" s="1059"/>
      <c r="CM53" s="1057"/>
      <c r="CN53" s="1058"/>
      <c r="CO53" s="1058"/>
      <c r="CP53" s="1058"/>
      <c r="CQ53" s="1059"/>
      <c r="CR53" s="1057"/>
      <c r="CS53" s="1058"/>
      <c r="CT53" s="1058"/>
      <c r="CU53" s="1058"/>
      <c r="CV53" s="1059"/>
      <c r="CW53" s="1057"/>
      <c r="CX53" s="1058"/>
      <c r="CY53" s="1058"/>
      <c r="CZ53" s="1058"/>
      <c r="DA53" s="1059"/>
      <c r="DB53" s="1057"/>
      <c r="DC53" s="1058"/>
      <c r="DD53" s="1058"/>
      <c r="DE53" s="1058"/>
      <c r="DF53" s="1059"/>
      <c r="DG53" s="1057"/>
      <c r="DH53" s="1058"/>
      <c r="DI53" s="1058"/>
      <c r="DJ53" s="1058"/>
      <c r="DK53" s="1059"/>
      <c r="DL53" s="1057"/>
      <c r="DM53" s="1058"/>
      <c r="DN53" s="1058"/>
      <c r="DO53" s="1058"/>
      <c r="DP53" s="1059"/>
      <c r="DQ53" s="1057"/>
      <c r="DR53" s="1058"/>
      <c r="DS53" s="1058"/>
      <c r="DT53" s="1058"/>
      <c r="DU53" s="1059"/>
      <c r="DV53" s="1060"/>
      <c r="DW53" s="1061"/>
      <c r="DX53" s="1061"/>
      <c r="DY53" s="1061"/>
      <c r="DZ53" s="1062"/>
      <c r="EA53" s="226"/>
    </row>
    <row r="54" spans="1:131" ht="26.25" customHeight="1">
      <c r="A54" s="234">
        <v>27</v>
      </c>
      <c r="B54" s="1098"/>
      <c r="C54" s="1099"/>
      <c r="D54" s="1099"/>
      <c r="E54" s="1099"/>
      <c r="F54" s="1099"/>
      <c r="G54" s="1099"/>
      <c r="H54" s="1099"/>
      <c r="I54" s="1099"/>
      <c r="J54" s="1099"/>
      <c r="K54" s="1099"/>
      <c r="L54" s="1099"/>
      <c r="M54" s="1099"/>
      <c r="N54" s="1099"/>
      <c r="O54" s="1099"/>
      <c r="P54" s="1100"/>
      <c r="Q54" s="1101"/>
      <c r="R54" s="1093"/>
      <c r="S54" s="1093"/>
      <c r="T54" s="1093"/>
      <c r="U54" s="1093"/>
      <c r="V54" s="1093"/>
      <c r="W54" s="1093"/>
      <c r="X54" s="1093"/>
      <c r="Y54" s="1093"/>
      <c r="Z54" s="1093"/>
      <c r="AA54" s="1093"/>
      <c r="AB54" s="1093"/>
      <c r="AC54" s="1093"/>
      <c r="AD54" s="1093"/>
      <c r="AE54" s="1102"/>
      <c r="AF54" s="1103"/>
      <c r="AG54" s="1104"/>
      <c r="AH54" s="1104"/>
      <c r="AI54" s="1104"/>
      <c r="AJ54" s="1105"/>
      <c r="AK54" s="1092"/>
      <c r="AL54" s="1093"/>
      <c r="AM54" s="1093"/>
      <c r="AN54" s="1093"/>
      <c r="AO54" s="1093"/>
      <c r="AP54" s="1093"/>
      <c r="AQ54" s="1093"/>
      <c r="AR54" s="1093"/>
      <c r="AS54" s="1093"/>
      <c r="AT54" s="1093"/>
      <c r="AU54" s="1093"/>
      <c r="AV54" s="1093"/>
      <c r="AW54" s="1093"/>
      <c r="AX54" s="1093"/>
      <c r="AY54" s="1093"/>
      <c r="AZ54" s="1094"/>
      <c r="BA54" s="1094"/>
      <c r="BB54" s="1094"/>
      <c r="BC54" s="1094"/>
      <c r="BD54" s="1094"/>
      <c r="BE54" s="1037"/>
      <c r="BF54" s="1037"/>
      <c r="BG54" s="1037"/>
      <c r="BH54" s="1037"/>
      <c r="BI54" s="1038"/>
      <c r="BJ54" s="228"/>
      <c r="BK54" s="228"/>
      <c r="BL54" s="228"/>
      <c r="BM54" s="228"/>
      <c r="BN54" s="228"/>
      <c r="BO54" s="237"/>
      <c r="BP54" s="237"/>
      <c r="BQ54" s="234">
        <v>48</v>
      </c>
      <c r="BR54" s="235"/>
      <c r="BS54" s="1060"/>
      <c r="BT54" s="1061"/>
      <c r="BU54" s="1061"/>
      <c r="BV54" s="1061"/>
      <c r="BW54" s="1061"/>
      <c r="BX54" s="1061"/>
      <c r="BY54" s="1061"/>
      <c r="BZ54" s="1061"/>
      <c r="CA54" s="1061"/>
      <c r="CB54" s="1061"/>
      <c r="CC54" s="1061"/>
      <c r="CD54" s="1061"/>
      <c r="CE54" s="1061"/>
      <c r="CF54" s="1061"/>
      <c r="CG54" s="1082"/>
      <c r="CH54" s="1057"/>
      <c r="CI54" s="1058"/>
      <c r="CJ54" s="1058"/>
      <c r="CK54" s="1058"/>
      <c r="CL54" s="1059"/>
      <c r="CM54" s="1057"/>
      <c r="CN54" s="1058"/>
      <c r="CO54" s="1058"/>
      <c r="CP54" s="1058"/>
      <c r="CQ54" s="1059"/>
      <c r="CR54" s="1057"/>
      <c r="CS54" s="1058"/>
      <c r="CT54" s="1058"/>
      <c r="CU54" s="1058"/>
      <c r="CV54" s="1059"/>
      <c r="CW54" s="1057"/>
      <c r="CX54" s="1058"/>
      <c r="CY54" s="1058"/>
      <c r="CZ54" s="1058"/>
      <c r="DA54" s="1059"/>
      <c r="DB54" s="1057"/>
      <c r="DC54" s="1058"/>
      <c r="DD54" s="1058"/>
      <c r="DE54" s="1058"/>
      <c r="DF54" s="1059"/>
      <c r="DG54" s="1057"/>
      <c r="DH54" s="1058"/>
      <c r="DI54" s="1058"/>
      <c r="DJ54" s="1058"/>
      <c r="DK54" s="1059"/>
      <c r="DL54" s="1057"/>
      <c r="DM54" s="1058"/>
      <c r="DN54" s="1058"/>
      <c r="DO54" s="1058"/>
      <c r="DP54" s="1059"/>
      <c r="DQ54" s="1057"/>
      <c r="DR54" s="1058"/>
      <c r="DS54" s="1058"/>
      <c r="DT54" s="1058"/>
      <c r="DU54" s="1059"/>
      <c r="DV54" s="1060"/>
      <c r="DW54" s="1061"/>
      <c r="DX54" s="1061"/>
      <c r="DY54" s="1061"/>
      <c r="DZ54" s="1062"/>
      <c r="EA54" s="226"/>
    </row>
    <row r="55" spans="1:131" ht="26.25" customHeight="1">
      <c r="A55" s="234">
        <v>28</v>
      </c>
      <c r="B55" s="1098"/>
      <c r="C55" s="1099"/>
      <c r="D55" s="1099"/>
      <c r="E55" s="1099"/>
      <c r="F55" s="1099"/>
      <c r="G55" s="1099"/>
      <c r="H55" s="1099"/>
      <c r="I55" s="1099"/>
      <c r="J55" s="1099"/>
      <c r="K55" s="1099"/>
      <c r="L55" s="1099"/>
      <c r="M55" s="1099"/>
      <c r="N55" s="1099"/>
      <c r="O55" s="1099"/>
      <c r="P55" s="1100"/>
      <c r="Q55" s="1101"/>
      <c r="R55" s="1093"/>
      <c r="S55" s="1093"/>
      <c r="T55" s="1093"/>
      <c r="U55" s="1093"/>
      <c r="V55" s="1093"/>
      <c r="W55" s="1093"/>
      <c r="X55" s="1093"/>
      <c r="Y55" s="1093"/>
      <c r="Z55" s="1093"/>
      <c r="AA55" s="1093"/>
      <c r="AB55" s="1093"/>
      <c r="AC55" s="1093"/>
      <c r="AD55" s="1093"/>
      <c r="AE55" s="1102"/>
      <c r="AF55" s="1103"/>
      <c r="AG55" s="1104"/>
      <c r="AH55" s="1104"/>
      <c r="AI55" s="1104"/>
      <c r="AJ55" s="1105"/>
      <c r="AK55" s="1092"/>
      <c r="AL55" s="1093"/>
      <c r="AM55" s="1093"/>
      <c r="AN55" s="1093"/>
      <c r="AO55" s="1093"/>
      <c r="AP55" s="1093"/>
      <c r="AQ55" s="1093"/>
      <c r="AR55" s="1093"/>
      <c r="AS55" s="1093"/>
      <c r="AT55" s="1093"/>
      <c r="AU55" s="1093"/>
      <c r="AV55" s="1093"/>
      <c r="AW55" s="1093"/>
      <c r="AX55" s="1093"/>
      <c r="AY55" s="1093"/>
      <c r="AZ55" s="1094"/>
      <c r="BA55" s="1094"/>
      <c r="BB55" s="1094"/>
      <c r="BC55" s="1094"/>
      <c r="BD55" s="1094"/>
      <c r="BE55" s="1037"/>
      <c r="BF55" s="1037"/>
      <c r="BG55" s="1037"/>
      <c r="BH55" s="1037"/>
      <c r="BI55" s="1038"/>
      <c r="BJ55" s="228"/>
      <c r="BK55" s="228"/>
      <c r="BL55" s="228"/>
      <c r="BM55" s="228"/>
      <c r="BN55" s="228"/>
      <c r="BO55" s="237"/>
      <c r="BP55" s="237"/>
      <c r="BQ55" s="234">
        <v>49</v>
      </c>
      <c r="BR55" s="235"/>
      <c r="BS55" s="1060"/>
      <c r="BT55" s="1061"/>
      <c r="BU55" s="1061"/>
      <c r="BV55" s="1061"/>
      <c r="BW55" s="1061"/>
      <c r="BX55" s="1061"/>
      <c r="BY55" s="1061"/>
      <c r="BZ55" s="1061"/>
      <c r="CA55" s="1061"/>
      <c r="CB55" s="1061"/>
      <c r="CC55" s="1061"/>
      <c r="CD55" s="1061"/>
      <c r="CE55" s="1061"/>
      <c r="CF55" s="1061"/>
      <c r="CG55" s="1082"/>
      <c r="CH55" s="1057"/>
      <c r="CI55" s="1058"/>
      <c r="CJ55" s="1058"/>
      <c r="CK55" s="1058"/>
      <c r="CL55" s="1059"/>
      <c r="CM55" s="1057"/>
      <c r="CN55" s="1058"/>
      <c r="CO55" s="1058"/>
      <c r="CP55" s="1058"/>
      <c r="CQ55" s="1059"/>
      <c r="CR55" s="1057"/>
      <c r="CS55" s="1058"/>
      <c r="CT55" s="1058"/>
      <c r="CU55" s="1058"/>
      <c r="CV55" s="1059"/>
      <c r="CW55" s="1057"/>
      <c r="CX55" s="1058"/>
      <c r="CY55" s="1058"/>
      <c r="CZ55" s="1058"/>
      <c r="DA55" s="1059"/>
      <c r="DB55" s="1057"/>
      <c r="DC55" s="1058"/>
      <c r="DD55" s="1058"/>
      <c r="DE55" s="1058"/>
      <c r="DF55" s="1059"/>
      <c r="DG55" s="1057"/>
      <c r="DH55" s="1058"/>
      <c r="DI55" s="1058"/>
      <c r="DJ55" s="1058"/>
      <c r="DK55" s="1059"/>
      <c r="DL55" s="1057"/>
      <c r="DM55" s="1058"/>
      <c r="DN55" s="1058"/>
      <c r="DO55" s="1058"/>
      <c r="DP55" s="1059"/>
      <c r="DQ55" s="1057"/>
      <c r="DR55" s="1058"/>
      <c r="DS55" s="1058"/>
      <c r="DT55" s="1058"/>
      <c r="DU55" s="1059"/>
      <c r="DV55" s="1060"/>
      <c r="DW55" s="1061"/>
      <c r="DX55" s="1061"/>
      <c r="DY55" s="1061"/>
      <c r="DZ55" s="1062"/>
      <c r="EA55" s="226"/>
    </row>
    <row r="56" spans="1:131" ht="26.25" customHeight="1">
      <c r="A56" s="234">
        <v>29</v>
      </c>
      <c r="B56" s="1098"/>
      <c r="C56" s="1099"/>
      <c r="D56" s="1099"/>
      <c r="E56" s="1099"/>
      <c r="F56" s="1099"/>
      <c r="G56" s="1099"/>
      <c r="H56" s="1099"/>
      <c r="I56" s="1099"/>
      <c r="J56" s="1099"/>
      <c r="K56" s="1099"/>
      <c r="L56" s="1099"/>
      <c r="M56" s="1099"/>
      <c r="N56" s="1099"/>
      <c r="O56" s="1099"/>
      <c r="P56" s="1100"/>
      <c r="Q56" s="1101"/>
      <c r="R56" s="1093"/>
      <c r="S56" s="1093"/>
      <c r="T56" s="1093"/>
      <c r="U56" s="1093"/>
      <c r="V56" s="1093"/>
      <c r="W56" s="1093"/>
      <c r="X56" s="1093"/>
      <c r="Y56" s="1093"/>
      <c r="Z56" s="1093"/>
      <c r="AA56" s="1093"/>
      <c r="AB56" s="1093"/>
      <c r="AC56" s="1093"/>
      <c r="AD56" s="1093"/>
      <c r="AE56" s="1102"/>
      <c r="AF56" s="1103"/>
      <c r="AG56" s="1104"/>
      <c r="AH56" s="1104"/>
      <c r="AI56" s="1104"/>
      <c r="AJ56" s="1105"/>
      <c r="AK56" s="1092"/>
      <c r="AL56" s="1093"/>
      <c r="AM56" s="1093"/>
      <c r="AN56" s="1093"/>
      <c r="AO56" s="1093"/>
      <c r="AP56" s="1093"/>
      <c r="AQ56" s="1093"/>
      <c r="AR56" s="1093"/>
      <c r="AS56" s="1093"/>
      <c r="AT56" s="1093"/>
      <c r="AU56" s="1093"/>
      <c r="AV56" s="1093"/>
      <c r="AW56" s="1093"/>
      <c r="AX56" s="1093"/>
      <c r="AY56" s="1093"/>
      <c r="AZ56" s="1094"/>
      <c r="BA56" s="1094"/>
      <c r="BB56" s="1094"/>
      <c r="BC56" s="1094"/>
      <c r="BD56" s="1094"/>
      <c r="BE56" s="1037"/>
      <c r="BF56" s="1037"/>
      <c r="BG56" s="1037"/>
      <c r="BH56" s="1037"/>
      <c r="BI56" s="1038"/>
      <c r="BJ56" s="228"/>
      <c r="BK56" s="228"/>
      <c r="BL56" s="228"/>
      <c r="BM56" s="228"/>
      <c r="BN56" s="228"/>
      <c r="BO56" s="237"/>
      <c r="BP56" s="237"/>
      <c r="BQ56" s="234">
        <v>50</v>
      </c>
      <c r="BR56" s="235"/>
      <c r="BS56" s="1060"/>
      <c r="BT56" s="1061"/>
      <c r="BU56" s="1061"/>
      <c r="BV56" s="1061"/>
      <c r="BW56" s="1061"/>
      <c r="BX56" s="1061"/>
      <c r="BY56" s="1061"/>
      <c r="BZ56" s="1061"/>
      <c r="CA56" s="1061"/>
      <c r="CB56" s="1061"/>
      <c r="CC56" s="1061"/>
      <c r="CD56" s="1061"/>
      <c r="CE56" s="1061"/>
      <c r="CF56" s="1061"/>
      <c r="CG56" s="1082"/>
      <c r="CH56" s="1057"/>
      <c r="CI56" s="1058"/>
      <c r="CJ56" s="1058"/>
      <c r="CK56" s="1058"/>
      <c r="CL56" s="1059"/>
      <c r="CM56" s="1057"/>
      <c r="CN56" s="1058"/>
      <c r="CO56" s="1058"/>
      <c r="CP56" s="1058"/>
      <c r="CQ56" s="1059"/>
      <c r="CR56" s="1057"/>
      <c r="CS56" s="1058"/>
      <c r="CT56" s="1058"/>
      <c r="CU56" s="1058"/>
      <c r="CV56" s="1059"/>
      <c r="CW56" s="1057"/>
      <c r="CX56" s="1058"/>
      <c r="CY56" s="1058"/>
      <c r="CZ56" s="1058"/>
      <c r="DA56" s="1059"/>
      <c r="DB56" s="1057"/>
      <c r="DC56" s="1058"/>
      <c r="DD56" s="1058"/>
      <c r="DE56" s="1058"/>
      <c r="DF56" s="1059"/>
      <c r="DG56" s="1057"/>
      <c r="DH56" s="1058"/>
      <c r="DI56" s="1058"/>
      <c r="DJ56" s="1058"/>
      <c r="DK56" s="1059"/>
      <c r="DL56" s="1057"/>
      <c r="DM56" s="1058"/>
      <c r="DN56" s="1058"/>
      <c r="DO56" s="1058"/>
      <c r="DP56" s="1059"/>
      <c r="DQ56" s="1057"/>
      <c r="DR56" s="1058"/>
      <c r="DS56" s="1058"/>
      <c r="DT56" s="1058"/>
      <c r="DU56" s="1059"/>
      <c r="DV56" s="1060"/>
      <c r="DW56" s="1061"/>
      <c r="DX56" s="1061"/>
      <c r="DY56" s="1061"/>
      <c r="DZ56" s="1062"/>
      <c r="EA56" s="226"/>
    </row>
    <row r="57" spans="1:131" ht="26.25" customHeight="1">
      <c r="A57" s="234">
        <v>30</v>
      </c>
      <c r="B57" s="1098"/>
      <c r="C57" s="1099"/>
      <c r="D57" s="1099"/>
      <c r="E57" s="1099"/>
      <c r="F57" s="1099"/>
      <c r="G57" s="1099"/>
      <c r="H57" s="1099"/>
      <c r="I57" s="1099"/>
      <c r="J57" s="1099"/>
      <c r="K57" s="1099"/>
      <c r="L57" s="1099"/>
      <c r="M57" s="1099"/>
      <c r="N57" s="1099"/>
      <c r="O57" s="1099"/>
      <c r="P57" s="1100"/>
      <c r="Q57" s="1101"/>
      <c r="R57" s="1093"/>
      <c r="S57" s="1093"/>
      <c r="T57" s="1093"/>
      <c r="U57" s="1093"/>
      <c r="V57" s="1093"/>
      <c r="W57" s="1093"/>
      <c r="X57" s="1093"/>
      <c r="Y57" s="1093"/>
      <c r="Z57" s="1093"/>
      <c r="AA57" s="1093"/>
      <c r="AB57" s="1093"/>
      <c r="AC57" s="1093"/>
      <c r="AD57" s="1093"/>
      <c r="AE57" s="1102"/>
      <c r="AF57" s="1103"/>
      <c r="AG57" s="1104"/>
      <c r="AH57" s="1104"/>
      <c r="AI57" s="1104"/>
      <c r="AJ57" s="1105"/>
      <c r="AK57" s="1092"/>
      <c r="AL57" s="1093"/>
      <c r="AM57" s="1093"/>
      <c r="AN57" s="1093"/>
      <c r="AO57" s="1093"/>
      <c r="AP57" s="1093"/>
      <c r="AQ57" s="1093"/>
      <c r="AR57" s="1093"/>
      <c r="AS57" s="1093"/>
      <c r="AT57" s="1093"/>
      <c r="AU57" s="1093"/>
      <c r="AV57" s="1093"/>
      <c r="AW57" s="1093"/>
      <c r="AX57" s="1093"/>
      <c r="AY57" s="1093"/>
      <c r="AZ57" s="1094"/>
      <c r="BA57" s="1094"/>
      <c r="BB57" s="1094"/>
      <c r="BC57" s="1094"/>
      <c r="BD57" s="1094"/>
      <c r="BE57" s="1037"/>
      <c r="BF57" s="1037"/>
      <c r="BG57" s="1037"/>
      <c r="BH57" s="1037"/>
      <c r="BI57" s="1038"/>
      <c r="BJ57" s="228"/>
      <c r="BK57" s="228"/>
      <c r="BL57" s="228"/>
      <c r="BM57" s="228"/>
      <c r="BN57" s="228"/>
      <c r="BO57" s="237"/>
      <c r="BP57" s="237"/>
      <c r="BQ57" s="234">
        <v>51</v>
      </c>
      <c r="BR57" s="235"/>
      <c r="BS57" s="1060"/>
      <c r="BT57" s="1061"/>
      <c r="BU57" s="1061"/>
      <c r="BV57" s="1061"/>
      <c r="BW57" s="1061"/>
      <c r="BX57" s="1061"/>
      <c r="BY57" s="1061"/>
      <c r="BZ57" s="1061"/>
      <c r="CA57" s="1061"/>
      <c r="CB57" s="1061"/>
      <c r="CC57" s="1061"/>
      <c r="CD57" s="1061"/>
      <c r="CE57" s="1061"/>
      <c r="CF57" s="1061"/>
      <c r="CG57" s="1082"/>
      <c r="CH57" s="1057"/>
      <c r="CI57" s="1058"/>
      <c r="CJ57" s="1058"/>
      <c r="CK57" s="1058"/>
      <c r="CL57" s="1059"/>
      <c r="CM57" s="1057"/>
      <c r="CN57" s="1058"/>
      <c r="CO57" s="1058"/>
      <c r="CP57" s="1058"/>
      <c r="CQ57" s="1059"/>
      <c r="CR57" s="1057"/>
      <c r="CS57" s="1058"/>
      <c r="CT57" s="1058"/>
      <c r="CU57" s="1058"/>
      <c r="CV57" s="1059"/>
      <c r="CW57" s="1057"/>
      <c r="CX57" s="1058"/>
      <c r="CY57" s="1058"/>
      <c r="CZ57" s="1058"/>
      <c r="DA57" s="1059"/>
      <c r="DB57" s="1057"/>
      <c r="DC57" s="1058"/>
      <c r="DD57" s="1058"/>
      <c r="DE57" s="1058"/>
      <c r="DF57" s="1059"/>
      <c r="DG57" s="1057"/>
      <c r="DH57" s="1058"/>
      <c r="DI57" s="1058"/>
      <c r="DJ57" s="1058"/>
      <c r="DK57" s="1059"/>
      <c r="DL57" s="1057"/>
      <c r="DM57" s="1058"/>
      <c r="DN57" s="1058"/>
      <c r="DO57" s="1058"/>
      <c r="DP57" s="1059"/>
      <c r="DQ57" s="1057"/>
      <c r="DR57" s="1058"/>
      <c r="DS57" s="1058"/>
      <c r="DT57" s="1058"/>
      <c r="DU57" s="1059"/>
      <c r="DV57" s="1060"/>
      <c r="DW57" s="1061"/>
      <c r="DX57" s="1061"/>
      <c r="DY57" s="1061"/>
      <c r="DZ57" s="1062"/>
      <c r="EA57" s="226"/>
    </row>
    <row r="58" spans="1:131" ht="26.25" customHeight="1">
      <c r="A58" s="234">
        <v>31</v>
      </c>
      <c r="B58" s="1098"/>
      <c r="C58" s="1099"/>
      <c r="D58" s="1099"/>
      <c r="E58" s="1099"/>
      <c r="F58" s="1099"/>
      <c r="G58" s="1099"/>
      <c r="H58" s="1099"/>
      <c r="I58" s="1099"/>
      <c r="J58" s="1099"/>
      <c r="K58" s="1099"/>
      <c r="L58" s="1099"/>
      <c r="M58" s="1099"/>
      <c r="N58" s="1099"/>
      <c r="O58" s="1099"/>
      <c r="P58" s="1100"/>
      <c r="Q58" s="1101"/>
      <c r="R58" s="1093"/>
      <c r="S58" s="1093"/>
      <c r="T58" s="1093"/>
      <c r="U58" s="1093"/>
      <c r="V58" s="1093"/>
      <c r="W58" s="1093"/>
      <c r="X58" s="1093"/>
      <c r="Y58" s="1093"/>
      <c r="Z58" s="1093"/>
      <c r="AA58" s="1093"/>
      <c r="AB58" s="1093"/>
      <c r="AC58" s="1093"/>
      <c r="AD58" s="1093"/>
      <c r="AE58" s="1102"/>
      <c r="AF58" s="1103"/>
      <c r="AG58" s="1104"/>
      <c r="AH58" s="1104"/>
      <c r="AI58" s="1104"/>
      <c r="AJ58" s="1105"/>
      <c r="AK58" s="1092"/>
      <c r="AL58" s="1093"/>
      <c r="AM58" s="1093"/>
      <c r="AN58" s="1093"/>
      <c r="AO58" s="1093"/>
      <c r="AP58" s="1093"/>
      <c r="AQ58" s="1093"/>
      <c r="AR58" s="1093"/>
      <c r="AS58" s="1093"/>
      <c r="AT58" s="1093"/>
      <c r="AU58" s="1093"/>
      <c r="AV58" s="1093"/>
      <c r="AW58" s="1093"/>
      <c r="AX58" s="1093"/>
      <c r="AY58" s="1093"/>
      <c r="AZ58" s="1094"/>
      <c r="BA58" s="1094"/>
      <c r="BB58" s="1094"/>
      <c r="BC58" s="1094"/>
      <c r="BD58" s="1094"/>
      <c r="BE58" s="1037"/>
      <c r="BF58" s="1037"/>
      <c r="BG58" s="1037"/>
      <c r="BH58" s="1037"/>
      <c r="BI58" s="1038"/>
      <c r="BJ58" s="228"/>
      <c r="BK58" s="228"/>
      <c r="BL58" s="228"/>
      <c r="BM58" s="228"/>
      <c r="BN58" s="228"/>
      <c r="BO58" s="237"/>
      <c r="BP58" s="237"/>
      <c r="BQ58" s="234">
        <v>52</v>
      </c>
      <c r="BR58" s="235"/>
      <c r="BS58" s="1060"/>
      <c r="BT58" s="1061"/>
      <c r="BU58" s="1061"/>
      <c r="BV58" s="1061"/>
      <c r="BW58" s="1061"/>
      <c r="BX58" s="1061"/>
      <c r="BY58" s="1061"/>
      <c r="BZ58" s="1061"/>
      <c r="CA58" s="1061"/>
      <c r="CB58" s="1061"/>
      <c r="CC58" s="1061"/>
      <c r="CD58" s="1061"/>
      <c r="CE58" s="1061"/>
      <c r="CF58" s="1061"/>
      <c r="CG58" s="1082"/>
      <c r="CH58" s="1057"/>
      <c r="CI58" s="1058"/>
      <c r="CJ58" s="1058"/>
      <c r="CK58" s="1058"/>
      <c r="CL58" s="1059"/>
      <c r="CM58" s="1057"/>
      <c r="CN58" s="1058"/>
      <c r="CO58" s="1058"/>
      <c r="CP58" s="1058"/>
      <c r="CQ58" s="1059"/>
      <c r="CR58" s="1057"/>
      <c r="CS58" s="1058"/>
      <c r="CT58" s="1058"/>
      <c r="CU58" s="1058"/>
      <c r="CV58" s="1059"/>
      <c r="CW58" s="1057"/>
      <c r="CX58" s="1058"/>
      <c r="CY58" s="1058"/>
      <c r="CZ58" s="1058"/>
      <c r="DA58" s="1059"/>
      <c r="DB58" s="1057"/>
      <c r="DC58" s="1058"/>
      <c r="DD58" s="1058"/>
      <c r="DE58" s="1058"/>
      <c r="DF58" s="1059"/>
      <c r="DG58" s="1057"/>
      <c r="DH58" s="1058"/>
      <c r="DI58" s="1058"/>
      <c r="DJ58" s="1058"/>
      <c r="DK58" s="1059"/>
      <c r="DL58" s="1057"/>
      <c r="DM58" s="1058"/>
      <c r="DN58" s="1058"/>
      <c r="DO58" s="1058"/>
      <c r="DP58" s="1059"/>
      <c r="DQ58" s="1057"/>
      <c r="DR58" s="1058"/>
      <c r="DS58" s="1058"/>
      <c r="DT58" s="1058"/>
      <c r="DU58" s="1059"/>
      <c r="DV58" s="1060"/>
      <c r="DW58" s="1061"/>
      <c r="DX58" s="1061"/>
      <c r="DY58" s="1061"/>
      <c r="DZ58" s="1062"/>
      <c r="EA58" s="226"/>
    </row>
    <row r="59" spans="1:131" ht="26.25" customHeight="1">
      <c r="A59" s="234">
        <v>32</v>
      </c>
      <c r="B59" s="1098"/>
      <c r="C59" s="1099"/>
      <c r="D59" s="1099"/>
      <c r="E59" s="1099"/>
      <c r="F59" s="1099"/>
      <c r="G59" s="1099"/>
      <c r="H59" s="1099"/>
      <c r="I59" s="1099"/>
      <c r="J59" s="1099"/>
      <c r="K59" s="1099"/>
      <c r="L59" s="1099"/>
      <c r="M59" s="1099"/>
      <c r="N59" s="1099"/>
      <c r="O59" s="1099"/>
      <c r="P59" s="1100"/>
      <c r="Q59" s="1101"/>
      <c r="R59" s="1093"/>
      <c r="S59" s="1093"/>
      <c r="T59" s="1093"/>
      <c r="U59" s="1093"/>
      <c r="V59" s="1093"/>
      <c r="W59" s="1093"/>
      <c r="X59" s="1093"/>
      <c r="Y59" s="1093"/>
      <c r="Z59" s="1093"/>
      <c r="AA59" s="1093"/>
      <c r="AB59" s="1093"/>
      <c r="AC59" s="1093"/>
      <c r="AD59" s="1093"/>
      <c r="AE59" s="1102"/>
      <c r="AF59" s="1103"/>
      <c r="AG59" s="1104"/>
      <c r="AH59" s="1104"/>
      <c r="AI59" s="1104"/>
      <c r="AJ59" s="1105"/>
      <c r="AK59" s="1092"/>
      <c r="AL59" s="1093"/>
      <c r="AM59" s="1093"/>
      <c r="AN59" s="1093"/>
      <c r="AO59" s="1093"/>
      <c r="AP59" s="1093"/>
      <c r="AQ59" s="1093"/>
      <c r="AR59" s="1093"/>
      <c r="AS59" s="1093"/>
      <c r="AT59" s="1093"/>
      <c r="AU59" s="1093"/>
      <c r="AV59" s="1093"/>
      <c r="AW59" s="1093"/>
      <c r="AX59" s="1093"/>
      <c r="AY59" s="1093"/>
      <c r="AZ59" s="1094"/>
      <c r="BA59" s="1094"/>
      <c r="BB59" s="1094"/>
      <c r="BC59" s="1094"/>
      <c r="BD59" s="1094"/>
      <c r="BE59" s="1037"/>
      <c r="BF59" s="1037"/>
      <c r="BG59" s="1037"/>
      <c r="BH59" s="1037"/>
      <c r="BI59" s="1038"/>
      <c r="BJ59" s="228"/>
      <c r="BK59" s="228"/>
      <c r="BL59" s="228"/>
      <c r="BM59" s="228"/>
      <c r="BN59" s="228"/>
      <c r="BO59" s="237"/>
      <c r="BP59" s="237"/>
      <c r="BQ59" s="234">
        <v>53</v>
      </c>
      <c r="BR59" s="235"/>
      <c r="BS59" s="1060"/>
      <c r="BT59" s="1061"/>
      <c r="BU59" s="1061"/>
      <c r="BV59" s="1061"/>
      <c r="BW59" s="1061"/>
      <c r="BX59" s="1061"/>
      <c r="BY59" s="1061"/>
      <c r="BZ59" s="1061"/>
      <c r="CA59" s="1061"/>
      <c r="CB59" s="1061"/>
      <c r="CC59" s="1061"/>
      <c r="CD59" s="1061"/>
      <c r="CE59" s="1061"/>
      <c r="CF59" s="1061"/>
      <c r="CG59" s="1082"/>
      <c r="CH59" s="1057"/>
      <c r="CI59" s="1058"/>
      <c r="CJ59" s="1058"/>
      <c r="CK59" s="1058"/>
      <c r="CL59" s="1059"/>
      <c r="CM59" s="1057"/>
      <c r="CN59" s="1058"/>
      <c r="CO59" s="1058"/>
      <c r="CP59" s="1058"/>
      <c r="CQ59" s="1059"/>
      <c r="CR59" s="1057"/>
      <c r="CS59" s="1058"/>
      <c r="CT59" s="1058"/>
      <c r="CU59" s="1058"/>
      <c r="CV59" s="1059"/>
      <c r="CW59" s="1057"/>
      <c r="CX59" s="1058"/>
      <c r="CY59" s="1058"/>
      <c r="CZ59" s="1058"/>
      <c r="DA59" s="1059"/>
      <c r="DB59" s="1057"/>
      <c r="DC59" s="1058"/>
      <c r="DD59" s="1058"/>
      <c r="DE59" s="1058"/>
      <c r="DF59" s="1059"/>
      <c r="DG59" s="1057"/>
      <c r="DH59" s="1058"/>
      <c r="DI59" s="1058"/>
      <c r="DJ59" s="1058"/>
      <c r="DK59" s="1059"/>
      <c r="DL59" s="1057"/>
      <c r="DM59" s="1058"/>
      <c r="DN59" s="1058"/>
      <c r="DO59" s="1058"/>
      <c r="DP59" s="1059"/>
      <c r="DQ59" s="1057"/>
      <c r="DR59" s="1058"/>
      <c r="DS59" s="1058"/>
      <c r="DT59" s="1058"/>
      <c r="DU59" s="1059"/>
      <c r="DV59" s="1060"/>
      <c r="DW59" s="1061"/>
      <c r="DX59" s="1061"/>
      <c r="DY59" s="1061"/>
      <c r="DZ59" s="1062"/>
      <c r="EA59" s="226"/>
    </row>
    <row r="60" spans="1:131" ht="26.25" customHeight="1">
      <c r="A60" s="234">
        <v>33</v>
      </c>
      <c r="B60" s="1098"/>
      <c r="C60" s="1099"/>
      <c r="D60" s="1099"/>
      <c r="E60" s="1099"/>
      <c r="F60" s="1099"/>
      <c r="G60" s="1099"/>
      <c r="H60" s="1099"/>
      <c r="I60" s="1099"/>
      <c r="J60" s="1099"/>
      <c r="K60" s="1099"/>
      <c r="L60" s="1099"/>
      <c r="M60" s="1099"/>
      <c r="N60" s="1099"/>
      <c r="O60" s="1099"/>
      <c r="P60" s="1100"/>
      <c r="Q60" s="1101"/>
      <c r="R60" s="1093"/>
      <c r="S60" s="1093"/>
      <c r="T60" s="1093"/>
      <c r="U60" s="1093"/>
      <c r="V60" s="1093"/>
      <c r="W60" s="1093"/>
      <c r="X60" s="1093"/>
      <c r="Y60" s="1093"/>
      <c r="Z60" s="1093"/>
      <c r="AA60" s="1093"/>
      <c r="AB60" s="1093"/>
      <c r="AC60" s="1093"/>
      <c r="AD60" s="1093"/>
      <c r="AE60" s="1102"/>
      <c r="AF60" s="1103"/>
      <c r="AG60" s="1104"/>
      <c r="AH60" s="1104"/>
      <c r="AI60" s="1104"/>
      <c r="AJ60" s="1105"/>
      <c r="AK60" s="1092"/>
      <c r="AL60" s="1093"/>
      <c r="AM60" s="1093"/>
      <c r="AN60" s="1093"/>
      <c r="AO60" s="1093"/>
      <c r="AP60" s="1093"/>
      <c r="AQ60" s="1093"/>
      <c r="AR60" s="1093"/>
      <c r="AS60" s="1093"/>
      <c r="AT60" s="1093"/>
      <c r="AU60" s="1093"/>
      <c r="AV60" s="1093"/>
      <c r="AW60" s="1093"/>
      <c r="AX60" s="1093"/>
      <c r="AY60" s="1093"/>
      <c r="AZ60" s="1094"/>
      <c r="BA60" s="1094"/>
      <c r="BB60" s="1094"/>
      <c r="BC60" s="1094"/>
      <c r="BD60" s="1094"/>
      <c r="BE60" s="1037"/>
      <c r="BF60" s="1037"/>
      <c r="BG60" s="1037"/>
      <c r="BH60" s="1037"/>
      <c r="BI60" s="1038"/>
      <c r="BJ60" s="228"/>
      <c r="BK60" s="228"/>
      <c r="BL60" s="228"/>
      <c r="BM60" s="228"/>
      <c r="BN60" s="228"/>
      <c r="BO60" s="237"/>
      <c r="BP60" s="237"/>
      <c r="BQ60" s="234">
        <v>54</v>
      </c>
      <c r="BR60" s="235"/>
      <c r="BS60" s="1060"/>
      <c r="BT60" s="1061"/>
      <c r="BU60" s="1061"/>
      <c r="BV60" s="1061"/>
      <c r="BW60" s="1061"/>
      <c r="BX60" s="1061"/>
      <c r="BY60" s="1061"/>
      <c r="BZ60" s="1061"/>
      <c r="CA60" s="1061"/>
      <c r="CB60" s="1061"/>
      <c r="CC60" s="1061"/>
      <c r="CD60" s="1061"/>
      <c r="CE60" s="1061"/>
      <c r="CF60" s="1061"/>
      <c r="CG60" s="1082"/>
      <c r="CH60" s="1057"/>
      <c r="CI60" s="1058"/>
      <c r="CJ60" s="1058"/>
      <c r="CK60" s="1058"/>
      <c r="CL60" s="1059"/>
      <c r="CM60" s="1057"/>
      <c r="CN60" s="1058"/>
      <c r="CO60" s="1058"/>
      <c r="CP60" s="1058"/>
      <c r="CQ60" s="1059"/>
      <c r="CR60" s="1057"/>
      <c r="CS60" s="1058"/>
      <c r="CT60" s="1058"/>
      <c r="CU60" s="1058"/>
      <c r="CV60" s="1059"/>
      <c r="CW60" s="1057"/>
      <c r="CX60" s="1058"/>
      <c r="CY60" s="1058"/>
      <c r="CZ60" s="1058"/>
      <c r="DA60" s="1059"/>
      <c r="DB60" s="1057"/>
      <c r="DC60" s="1058"/>
      <c r="DD60" s="1058"/>
      <c r="DE60" s="1058"/>
      <c r="DF60" s="1059"/>
      <c r="DG60" s="1057"/>
      <c r="DH60" s="1058"/>
      <c r="DI60" s="1058"/>
      <c r="DJ60" s="1058"/>
      <c r="DK60" s="1059"/>
      <c r="DL60" s="1057"/>
      <c r="DM60" s="1058"/>
      <c r="DN60" s="1058"/>
      <c r="DO60" s="1058"/>
      <c r="DP60" s="1059"/>
      <c r="DQ60" s="1057"/>
      <c r="DR60" s="1058"/>
      <c r="DS60" s="1058"/>
      <c r="DT60" s="1058"/>
      <c r="DU60" s="1059"/>
      <c r="DV60" s="1060"/>
      <c r="DW60" s="1061"/>
      <c r="DX60" s="1061"/>
      <c r="DY60" s="1061"/>
      <c r="DZ60" s="1062"/>
      <c r="EA60" s="226"/>
    </row>
    <row r="61" spans="1:131" ht="26.25" customHeight="1" thickBot="1">
      <c r="A61" s="234">
        <v>34</v>
      </c>
      <c r="B61" s="1098"/>
      <c r="C61" s="1099"/>
      <c r="D61" s="1099"/>
      <c r="E61" s="1099"/>
      <c r="F61" s="1099"/>
      <c r="G61" s="1099"/>
      <c r="H61" s="1099"/>
      <c r="I61" s="1099"/>
      <c r="J61" s="1099"/>
      <c r="K61" s="1099"/>
      <c r="L61" s="1099"/>
      <c r="M61" s="1099"/>
      <c r="N61" s="1099"/>
      <c r="O61" s="1099"/>
      <c r="P61" s="1100"/>
      <c r="Q61" s="1101"/>
      <c r="R61" s="1093"/>
      <c r="S61" s="1093"/>
      <c r="T61" s="1093"/>
      <c r="U61" s="1093"/>
      <c r="V61" s="1093"/>
      <c r="W61" s="1093"/>
      <c r="X61" s="1093"/>
      <c r="Y61" s="1093"/>
      <c r="Z61" s="1093"/>
      <c r="AA61" s="1093"/>
      <c r="AB61" s="1093"/>
      <c r="AC61" s="1093"/>
      <c r="AD61" s="1093"/>
      <c r="AE61" s="1102"/>
      <c r="AF61" s="1103"/>
      <c r="AG61" s="1104"/>
      <c r="AH61" s="1104"/>
      <c r="AI61" s="1104"/>
      <c r="AJ61" s="1105"/>
      <c r="AK61" s="1092"/>
      <c r="AL61" s="1093"/>
      <c r="AM61" s="1093"/>
      <c r="AN61" s="1093"/>
      <c r="AO61" s="1093"/>
      <c r="AP61" s="1093"/>
      <c r="AQ61" s="1093"/>
      <c r="AR61" s="1093"/>
      <c r="AS61" s="1093"/>
      <c r="AT61" s="1093"/>
      <c r="AU61" s="1093"/>
      <c r="AV61" s="1093"/>
      <c r="AW61" s="1093"/>
      <c r="AX61" s="1093"/>
      <c r="AY61" s="1093"/>
      <c r="AZ61" s="1094"/>
      <c r="BA61" s="1094"/>
      <c r="BB61" s="1094"/>
      <c r="BC61" s="1094"/>
      <c r="BD61" s="1094"/>
      <c r="BE61" s="1037"/>
      <c r="BF61" s="1037"/>
      <c r="BG61" s="1037"/>
      <c r="BH61" s="1037"/>
      <c r="BI61" s="1038"/>
      <c r="BJ61" s="228"/>
      <c r="BK61" s="228"/>
      <c r="BL61" s="228"/>
      <c r="BM61" s="228"/>
      <c r="BN61" s="228"/>
      <c r="BO61" s="237"/>
      <c r="BP61" s="237"/>
      <c r="BQ61" s="234">
        <v>55</v>
      </c>
      <c r="BR61" s="235"/>
      <c r="BS61" s="1060"/>
      <c r="BT61" s="1061"/>
      <c r="BU61" s="1061"/>
      <c r="BV61" s="1061"/>
      <c r="BW61" s="1061"/>
      <c r="BX61" s="1061"/>
      <c r="BY61" s="1061"/>
      <c r="BZ61" s="1061"/>
      <c r="CA61" s="1061"/>
      <c r="CB61" s="1061"/>
      <c r="CC61" s="1061"/>
      <c r="CD61" s="1061"/>
      <c r="CE61" s="1061"/>
      <c r="CF61" s="1061"/>
      <c r="CG61" s="1082"/>
      <c r="CH61" s="1057"/>
      <c r="CI61" s="1058"/>
      <c r="CJ61" s="1058"/>
      <c r="CK61" s="1058"/>
      <c r="CL61" s="1059"/>
      <c r="CM61" s="1057"/>
      <c r="CN61" s="1058"/>
      <c r="CO61" s="1058"/>
      <c r="CP61" s="1058"/>
      <c r="CQ61" s="1059"/>
      <c r="CR61" s="1057"/>
      <c r="CS61" s="1058"/>
      <c r="CT61" s="1058"/>
      <c r="CU61" s="1058"/>
      <c r="CV61" s="1059"/>
      <c r="CW61" s="1057"/>
      <c r="CX61" s="1058"/>
      <c r="CY61" s="1058"/>
      <c r="CZ61" s="1058"/>
      <c r="DA61" s="1059"/>
      <c r="DB61" s="1057"/>
      <c r="DC61" s="1058"/>
      <c r="DD61" s="1058"/>
      <c r="DE61" s="1058"/>
      <c r="DF61" s="1059"/>
      <c r="DG61" s="1057"/>
      <c r="DH61" s="1058"/>
      <c r="DI61" s="1058"/>
      <c r="DJ61" s="1058"/>
      <c r="DK61" s="1059"/>
      <c r="DL61" s="1057"/>
      <c r="DM61" s="1058"/>
      <c r="DN61" s="1058"/>
      <c r="DO61" s="1058"/>
      <c r="DP61" s="1059"/>
      <c r="DQ61" s="1057"/>
      <c r="DR61" s="1058"/>
      <c r="DS61" s="1058"/>
      <c r="DT61" s="1058"/>
      <c r="DU61" s="1059"/>
      <c r="DV61" s="1060"/>
      <c r="DW61" s="1061"/>
      <c r="DX61" s="1061"/>
      <c r="DY61" s="1061"/>
      <c r="DZ61" s="1062"/>
      <c r="EA61" s="226"/>
    </row>
    <row r="62" spans="1:131" ht="26.25" customHeight="1">
      <c r="A62" s="234">
        <v>35</v>
      </c>
      <c r="B62" s="1098"/>
      <c r="C62" s="1099"/>
      <c r="D62" s="1099"/>
      <c r="E62" s="1099"/>
      <c r="F62" s="1099"/>
      <c r="G62" s="1099"/>
      <c r="H62" s="1099"/>
      <c r="I62" s="1099"/>
      <c r="J62" s="1099"/>
      <c r="K62" s="1099"/>
      <c r="L62" s="1099"/>
      <c r="M62" s="1099"/>
      <c r="N62" s="1099"/>
      <c r="O62" s="1099"/>
      <c r="P62" s="1100"/>
      <c r="Q62" s="1101"/>
      <c r="R62" s="1093"/>
      <c r="S62" s="1093"/>
      <c r="T62" s="1093"/>
      <c r="U62" s="1093"/>
      <c r="V62" s="1093"/>
      <c r="W62" s="1093"/>
      <c r="X62" s="1093"/>
      <c r="Y62" s="1093"/>
      <c r="Z62" s="1093"/>
      <c r="AA62" s="1093"/>
      <c r="AB62" s="1093"/>
      <c r="AC62" s="1093"/>
      <c r="AD62" s="1093"/>
      <c r="AE62" s="1102"/>
      <c r="AF62" s="1103"/>
      <c r="AG62" s="1104"/>
      <c r="AH62" s="1104"/>
      <c r="AI62" s="1104"/>
      <c r="AJ62" s="1105"/>
      <c r="AK62" s="1092"/>
      <c r="AL62" s="1093"/>
      <c r="AM62" s="1093"/>
      <c r="AN62" s="1093"/>
      <c r="AO62" s="1093"/>
      <c r="AP62" s="1093"/>
      <c r="AQ62" s="1093"/>
      <c r="AR62" s="1093"/>
      <c r="AS62" s="1093"/>
      <c r="AT62" s="1093"/>
      <c r="AU62" s="1093"/>
      <c r="AV62" s="1093"/>
      <c r="AW62" s="1093"/>
      <c r="AX62" s="1093"/>
      <c r="AY62" s="1093"/>
      <c r="AZ62" s="1094"/>
      <c r="BA62" s="1094"/>
      <c r="BB62" s="1094"/>
      <c r="BC62" s="1094"/>
      <c r="BD62" s="1094"/>
      <c r="BE62" s="1037"/>
      <c r="BF62" s="1037"/>
      <c r="BG62" s="1037"/>
      <c r="BH62" s="1037"/>
      <c r="BI62" s="1038"/>
      <c r="BJ62" s="1095" t="s">
        <v>414</v>
      </c>
      <c r="BK62" s="1096"/>
      <c r="BL62" s="1096"/>
      <c r="BM62" s="1096"/>
      <c r="BN62" s="1097"/>
      <c r="BO62" s="237"/>
      <c r="BP62" s="237"/>
      <c r="BQ62" s="234">
        <v>56</v>
      </c>
      <c r="BR62" s="235"/>
      <c r="BS62" s="1060"/>
      <c r="BT62" s="1061"/>
      <c r="BU62" s="1061"/>
      <c r="BV62" s="1061"/>
      <c r="BW62" s="1061"/>
      <c r="BX62" s="1061"/>
      <c r="BY62" s="1061"/>
      <c r="BZ62" s="1061"/>
      <c r="CA62" s="1061"/>
      <c r="CB62" s="1061"/>
      <c r="CC62" s="1061"/>
      <c r="CD62" s="1061"/>
      <c r="CE62" s="1061"/>
      <c r="CF62" s="1061"/>
      <c r="CG62" s="1082"/>
      <c r="CH62" s="1057"/>
      <c r="CI62" s="1058"/>
      <c r="CJ62" s="1058"/>
      <c r="CK62" s="1058"/>
      <c r="CL62" s="1059"/>
      <c r="CM62" s="1057"/>
      <c r="CN62" s="1058"/>
      <c r="CO62" s="1058"/>
      <c r="CP62" s="1058"/>
      <c r="CQ62" s="1059"/>
      <c r="CR62" s="1057"/>
      <c r="CS62" s="1058"/>
      <c r="CT62" s="1058"/>
      <c r="CU62" s="1058"/>
      <c r="CV62" s="1059"/>
      <c r="CW62" s="1057"/>
      <c r="CX62" s="1058"/>
      <c r="CY62" s="1058"/>
      <c r="CZ62" s="1058"/>
      <c r="DA62" s="1059"/>
      <c r="DB62" s="1057"/>
      <c r="DC62" s="1058"/>
      <c r="DD62" s="1058"/>
      <c r="DE62" s="1058"/>
      <c r="DF62" s="1059"/>
      <c r="DG62" s="1057"/>
      <c r="DH62" s="1058"/>
      <c r="DI62" s="1058"/>
      <c r="DJ62" s="1058"/>
      <c r="DK62" s="1059"/>
      <c r="DL62" s="1057"/>
      <c r="DM62" s="1058"/>
      <c r="DN62" s="1058"/>
      <c r="DO62" s="1058"/>
      <c r="DP62" s="1059"/>
      <c r="DQ62" s="1057"/>
      <c r="DR62" s="1058"/>
      <c r="DS62" s="1058"/>
      <c r="DT62" s="1058"/>
      <c r="DU62" s="1059"/>
      <c r="DV62" s="1060"/>
      <c r="DW62" s="1061"/>
      <c r="DX62" s="1061"/>
      <c r="DY62" s="1061"/>
      <c r="DZ62" s="1062"/>
      <c r="EA62" s="226"/>
    </row>
    <row r="63" spans="1:131" ht="26.25" customHeight="1" thickBot="1">
      <c r="A63" s="236" t="s">
        <v>393</v>
      </c>
      <c r="B63" s="1002" t="s">
        <v>415</v>
      </c>
      <c r="C63" s="1003"/>
      <c r="D63" s="1003"/>
      <c r="E63" s="1003"/>
      <c r="F63" s="1003"/>
      <c r="G63" s="1003"/>
      <c r="H63" s="1003"/>
      <c r="I63" s="1003"/>
      <c r="J63" s="1003"/>
      <c r="K63" s="1003"/>
      <c r="L63" s="1003"/>
      <c r="M63" s="1003"/>
      <c r="N63" s="1003"/>
      <c r="O63" s="1003"/>
      <c r="P63" s="1013"/>
      <c r="Q63" s="1027"/>
      <c r="R63" s="1028"/>
      <c r="S63" s="1028"/>
      <c r="T63" s="1028"/>
      <c r="U63" s="1028"/>
      <c r="V63" s="1028"/>
      <c r="W63" s="1028"/>
      <c r="X63" s="1028"/>
      <c r="Y63" s="1028"/>
      <c r="Z63" s="1028"/>
      <c r="AA63" s="1028"/>
      <c r="AB63" s="1028"/>
      <c r="AC63" s="1028"/>
      <c r="AD63" s="1028"/>
      <c r="AE63" s="1088"/>
      <c r="AF63" s="1089">
        <v>288</v>
      </c>
      <c r="AG63" s="1024"/>
      <c r="AH63" s="1024"/>
      <c r="AI63" s="1024"/>
      <c r="AJ63" s="1090"/>
      <c r="AK63" s="1091"/>
      <c r="AL63" s="1028"/>
      <c r="AM63" s="1028"/>
      <c r="AN63" s="1028"/>
      <c r="AO63" s="1028"/>
      <c r="AP63" s="1024">
        <v>1264</v>
      </c>
      <c r="AQ63" s="1024"/>
      <c r="AR63" s="1024"/>
      <c r="AS63" s="1024"/>
      <c r="AT63" s="1024"/>
      <c r="AU63" s="1024">
        <v>748</v>
      </c>
      <c r="AV63" s="1024"/>
      <c r="AW63" s="1024"/>
      <c r="AX63" s="1024"/>
      <c r="AY63" s="1024"/>
      <c r="AZ63" s="1085"/>
      <c r="BA63" s="1085"/>
      <c r="BB63" s="1085"/>
      <c r="BC63" s="1085"/>
      <c r="BD63" s="1085"/>
      <c r="BE63" s="1025"/>
      <c r="BF63" s="1025"/>
      <c r="BG63" s="1025"/>
      <c r="BH63" s="1025"/>
      <c r="BI63" s="1026"/>
      <c r="BJ63" s="1086" t="s">
        <v>416</v>
      </c>
      <c r="BK63" s="1018"/>
      <c r="BL63" s="1018"/>
      <c r="BM63" s="1018"/>
      <c r="BN63" s="1087"/>
      <c r="BO63" s="237"/>
      <c r="BP63" s="237"/>
      <c r="BQ63" s="234">
        <v>57</v>
      </c>
      <c r="BR63" s="235"/>
      <c r="BS63" s="1060"/>
      <c r="BT63" s="1061"/>
      <c r="BU63" s="1061"/>
      <c r="BV63" s="1061"/>
      <c r="BW63" s="1061"/>
      <c r="BX63" s="1061"/>
      <c r="BY63" s="1061"/>
      <c r="BZ63" s="1061"/>
      <c r="CA63" s="1061"/>
      <c r="CB63" s="1061"/>
      <c r="CC63" s="1061"/>
      <c r="CD63" s="1061"/>
      <c r="CE63" s="1061"/>
      <c r="CF63" s="1061"/>
      <c r="CG63" s="1082"/>
      <c r="CH63" s="1057"/>
      <c r="CI63" s="1058"/>
      <c r="CJ63" s="1058"/>
      <c r="CK63" s="1058"/>
      <c r="CL63" s="1059"/>
      <c r="CM63" s="1057"/>
      <c r="CN63" s="1058"/>
      <c r="CO63" s="1058"/>
      <c r="CP63" s="1058"/>
      <c r="CQ63" s="1059"/>
      <c r="CR63" s="1057"/>
      <c r="CS63" s="1058"/>
      <c r="CT63" s="1058"/>
      <c r="CU63" s="1058"/>
      <c r="CV63" s="1059"/>
      <c r="CW63" s="1057"/>
      <c r="CX63" s="1058"/>
      <c r="CY63" s="1058"/>
      <c r="CZ63" s="1058"/>
      <c r="DA63" s="1059"/>
      <c r="DB63" s="1057"/>
      <c r="DC63" s="1058"/>
      <c r="DD63" s="1058"/>
      <c r="DE63" s="1058"/>
      <c r="DF63" s="1059"/>
      <c r="DG63" s="1057"/>
      <c r="DH63" s="1058"/>
      <c r="DI63" s="1058"/>
      <c r="DJ63" s="1058"/>
      <c r="DK63" s="1059"/>
      <c r="DL63" s="1057"/>
      <c r="DM63" s="1058"/>
      <c r="DN63" s="1058"/>
      <c r="DO63" s="1058"/>
      <c r="DP63" s="1059"/>
      <c r="DQ63" s="1057"/>
      <c r="DR63" s="1058"/>
      <c r="DS63" s="1058"/>
      <c r="DT63" s="1058"/>
      <c r="DU63" s="1059"/>
      <c r="DV63" s="1060"/>
      <c r="DW63" s="1061"/>
      <c r="DX63" s="1061"/>
      <c r="DY63" s="1061"/>
      <c r="DZ63" s="1062"/>
      <c r="EA63" s="226"/>
    </row>
    <row r="64" spans="1:131" ht="26.25" customHeight="1">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1060"/>
      <c r="BT64" s="1061"/>
      <c r="BU64" s="1061"/>
      <c r="BV64" s="1061"/>
      <c r="BW64" s="1061"/>
      <c r="BX64" s="1061"/>
      <c r="BY64" s="1061"/>
      <c r="BZ64" s="1061"/>
      <c r="CA64" s="1061"/>
      <c r="CB64" s="1061"/>
      <c r="CC64" s="1061"/>
      <c r="CD64" s="1061"/>
      <c r="CE64" s="1061"/>
      <c r="CF64" s="1061"/>
      <c r="CG64" s="1082"/>
      <c r="CH64" s="1057"/>
      <c r="CI64" s="1058"/>
      <c r="CJ64" s="1058"/>
      <c r="CK64" s="1058"/>
      <c r="CL64" s="1059"/>
      <c r="CM64" s="1057"/>
      <c r="CN64" s="1058"/>
      <c r="CO64" s="1058"/>
      <c r="CP64" s="1058"/>
      <c r="CQ64" s="1059"/>
      <c r="CR64" s="1057"/>
      <c r="CS64" s="1058"/>
      <c r="CT64" s="1058"/>
      <c r="CU64" s="1058"/>
      <c r="CV64" s="1059"/>
      <c r="CW64" s="1057"/>
      <c r="CX64" s="1058"/>
      <c r="CY64" s="1058"/>
      <c r="CZ64" s="1058"/>
      <c r="DA64" s="1059"/>
      <c r="DB64" s="1057"/>
      <c r="DC64" s="1058"/>
      <c r="DD64" s="1058"/>
      <c r="DE64" s="1058"/>
      <c r="DF64" s="1059"/>
      <c r="DG64" s="1057"/>
      <c r="DH64" s="1058"/>
      <c r="DI64" s="1058"/>
      <c r="DJ64" s="1058"/>
      <c r="DK64" s="1059"/>
      <c r="DL64" s="1057"/>
      <c r="DM64" s="1058"/>
      <c r="DN64" s="1058"/>
      <c r="DO64" s="1058"/>
      <c r="DP64" s="1059"/>
      <c r="DQ64" s="1057"/>
      <c r="DR64" s="1058"/>
      <c r="DS64" s="1058"/>
      <c r="DT64" s="1058"/>
      <c r="DU64" s="1059"/>
      <c r="DV64" s="1060"/>
      <c r="DW64" s="1061"/>
      <c r="DX64" s="1061"/>
      <c r="DY64" s="1061"/>
      <c r="DZ64" s="1062"/>
      <c r="EA64" s="226"/>
    </row>
    <row r="65" spans="1:131" ht="26.25" customHeight="1" thickBot="1">
      <c r="A65" s="228" t="s">
        <v>417</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1060"/>
      <c r="BT65" s="1061"/>
      <c r="BU65" s="1061"/>
      <c r="BV65" s="1061"/>
      <c r="BW65" s="1061"/>
      <c r="BX65" s="1061"/>
      <c r="BY65" s="1061"/>
      <c r="BZ65" s="1061"/>
      <c r="CA65" s="1061"/>
      <c r="CB65" s="1061"/>
      <c r="CC65" s="1061"/>
      <c r="CD65" s="1061"/>
      <c r="CE65" s="1061"/>
      <c r="CF65" s="1061"/>
      <c r="CG65" s="1082"/>
      <c r="CH65" s="1057"/>
      <c r="CI65" s="1058"/>
      <c r="CJ65" s="1058"/>
      <c r="CK65" s="1058"/>
      <c r="CL65" s="1059"/>
      <c r="CM65" s="1057"/>
      <c r="CN65" s="1058"/>
      <c r="CO65" s="1058"/>
      <c r="CP65" s="1058"/>
      <c r="CQ65" s="1059"/>
      <c r="CR65" s="1057"/>
      <c r="CS65" s="1058"/>
      <c r="CT65" s="1058"/>
      <c r="CU65" s="1058"/>
      <c r="CV65" s="1059"/>
      <c r="CW65" s="1057"/>
      <c r="CX65" s="1058"/>
      <c r="CY65" s="1058"/>
      <c r="CZ65" s="1058"/>
      <c r="DA65" s="1059"/>
      <c r="DB65" s="1057"/>
      <c r="DC65" s="1058"/>
      <c r="DD65" s="1058"/>
      <c r="DE65" s="1058"/>
      <c r="DF65" s="1059"/>
      <c r="DG65" s="1057"/>
      <c r="DH65" s="1058"/>
      <c r="DI65" s="1058"/>
      <c r="DJ65" s="1058"/>
      <c r="DK65" s="1059"/>
      <c r="DL65" s="1057"/>
      <c r="DM65" s="1058"/>
      <c r="DN65" s="1058"/>
      <c r="DO65" s="1058"/>
      <c r="DP65" s="1059"/>
      <c r="DQ65" s="1057"/>
      <c r="DR65" s="1058"/>
      <c r="DS65" s="1058"/>
      <c r="DT65" s="1058"/>
      <c r="DU65" s="1059"/>
      <c r="DV65" s="1060"/>
      <c r="DW65" s="1061"/>
      <c r="DX65" s="1061"/>
      <c r="DY65" s="1061"/>
      <c r="DZ65" s="1062"/>
      <c r="EA65" s="226"/>
    </row>
    <row r="66" spans="1:131" ht="26.25" customHeight="1">
      <c r="A66" s="1063" t="s">
        <v>418</v>
      </c>
      <c r="B66" s="1064"/>
      <c r="C66" s="1064"/>
      <c r="D66" s="1064"/>
      <c r="E66" s="1064"/>
      <c r="F66" s="1064"/>
      <c r="G66" s="1064"/>
      <c r="H66" s="1064"/>
      <c r="I66" s="1064"/>
      <c r="J66" s="1064"/>
      <c r="K66" s="1064"/>
      <c r="L66" s="1064"/>
      <c r="M66" s="1064"/>
      <c r="N66" s="1064"/>
      <c r="O66" s="1064"/>
      <c r="P66" s="1065"/>
      <c r="Q66" s="1069" t="s">
        <v>419</v>
      </c>
      <c r="R66" s="1070"/>
      <c r="S66" s="1070"/>
      <c r="T66" s="1070"/>
      <c r="U66" s="1071"/>
      <c r="V66" s="1069" t="s">
        <v>420</v>
      </c>
      <c r="W66" s="1070"/>
      <c r="X66" s="1070"/>
      <c r="Y66" s="1070"/>
      <c r="Z66" s="1071"/>
      <c r="AA66" s="1069" t="s">
        <v>421</v>
      </c>
      <c r="AB66" s="1070"/>
      <c r="AC66" s="1070"/>
      <c r="AD66" s="1070"/>
      <c r="AE66" s="1071"/>
      <c r="AF66" s="1075" t="s">
        <v>422</v>
      </c>
      <c r="AG66" s="1076"/>
      <c r="AH66" s="1076"/>
      <c r="AI66" s="1076"/>
      <c r="AJ66" s="1077"/>
      <c r="AK66" s="1069" t="s">
        <v>423</v>
      </c>
      <c r="AL66" s="1064"/>
      <c r="AM66" s="1064"/>
      <c r="AN66" s="1064"/>
      <c r="AO66" s="1065"/>
      <c r="AP66" s="1069" t="s">
        <v>424</v>
      </c>
      <c r="AQ66" s="1070"/>
      <c r="AR66" s="1070"/>
      <c r="AS66" s="1070"/>
      <c r="AT66" s="1071"/>
      <c r="AU66" s="1069" t="s">
        <v>425</v>
      </c>
      <c r="AV66" s="1070"/>
      <c r="AW66" s="1070"/>
      <c r="AX66" s="1070"/>
      <c r="AY66" s="1071"/>
      <c r="AZ66" s="1069" t="s">
        <v>380</v>
      </c>
      <c r="BA66" s="1070"/>
      <c r="BB66" s="1070"/>
      <c r="BC66" s="1070"/>
      <c r="BD66" s="1083"/>
      <c r="BE66" s="237"/>
      <c r="BF66" s="237"/>
      <c r="BG66" s="237"/>
      <c r="BH66" s="237"/>
      <c r="BI66" s="237"/>
      <c r="BJ66" s="237"/>
      <c r="BK66" s="237"/>
      <c r="BL66" s="237"/>
      <c r="BM66" s="237"/>
      <c r="BN66" s="237"/>
      <c r="BO66" s="237"/>
      <c r="BP66" s="237"/>
      <c r="BQ66" s="234">
        <v>60</v>
      </c>
      <c r="BR66" s="239"/>
      <c r="BS66" s="1010"/>
      <c r="BT66" s="1011"/>
      <c r="BU66" s="1011"/>
      <c r="BV66" s="1011"/>
      <c r="BW66" s="1011"/>
      <c r="BX66" s="1011"/>
      <c r="BY66" s="1011"/>
      <c r="BZ66" s="1011"/>
      <c r="CA66" s="1011"/>
      <c r="CB66" s="1011"/>
      <c r="CC66" s="1011"/>
      <c r="CD66" s="1011"/>
      <c r="CE66" s="1011"/>
      <c r="CF66" s="1011"/>
      <c r="CG66" s="1020"/>
      <c r="CH66" s="1021"/>
      <c r="CI66" s="1022"/>
      <c r="CJ66" s="1022"/>
      <c r="CK66" s="1022"/>
      <c r="CL66" s="1023"/>
      <c r="CM66" s="1021"/>
      <c r="CN66" s="1022"/>
      <c r="CO66" s="1022"/>
      <c r="CP66" s="1022"/>
      <c r="CQ66" s="1023"/>
      <c r="CR66" s="1021"/>
      <c r="CS66" s="1022"/>
      <c r="CT66" s="1022"/>
      <c r="CU66" s="1022"/>
      <c r="CV66" s="1023"/>
      <c r="CW66" s="1021"/>
      <c r="CX66" s="1022"/>
      <c r="CY66" s="1022"/>
      <c r="CZ66" s="1022"/>
      <c r="DA66" s="1023"/>
      <c r="DB66" s="1021"/>
      <c r="DC66" s="1022"/>
      <c r="DD66" s="1022"/>
      <c r="DE66" s="1022"/>
      <c r="DF66" s="1023"/>
      <c r="DG66" s="1021"/>
      <c r="DH66" s="1022"/>
      <c r="DI66" s="1022"/>
      <c r="DJ66" s="1022"/>
      <c r="DK66" s="1023"/>
      <c r="DL66" s="1021"/>
      <c r="DM66" s="1022"/>
      <c r="DN66" s="1022"/>
      <c r="DO66" s="1022"/>
      <c r="DP66" s="1023"/>
      <c r="DQ66" s="1021"/>
      <c r="DR66" s="1022"/>
      <c r="DS66" s="1022"/>
      <c r="DT66" s="1022"/>
      <c r="DU66" s="1023"/>
      <c r="DV66" s="1010"/>
      <c r="DW66" s="1011"/>
      <c r="DX66" s="1011"/>
      <c r="DY66" s="1011"/>
      <c r="DZ66" s="1012"/>
      <c r="EA66" s="226"/>
    </row>
    <row r="67" spans="1:131" ht="26.25" customHeight="1" thickBot="1">
      <c r="A67" s="1066"/>
      <c r="B67" s="1067"/>
      <c r="C67" s="1067"/>
      <c r="D67" s="1067"/>
      <c r="E67" s="1067"/>
      <c r="F67" s="1067"/>
      <c r="G67" s="1067"/>
      <c r="H67" s="1067"/>
      <c r="I67" s="1067"/>
      <c r="J67" s="1067"/>
      <c r="K67" s="1067"/>
      <c r="L67" s="1067"/>
      <c r="M67" s="1067"/>
      <c r="N67" s="1067"/>
      <c r="O67" s="1067"/>
      <c r="P67" s="1068"/>
      <c r="Q67" s="1072"/>
      <c r="R67" s="1073"/>
      <c r="S67" s="1073"/>
      <c r="T67" s="1073"/>
      <c r="U67" s="1074"/>
      <c r="V67" s="1072"/>
      <c r="W67" s="1073"/>
      <c r="X67" s="1073"/>
      <c r="Y67" s="1073"/>
      <c r="Z67" s="1074"/>
      <c r="AA67" s="1072"/>
      <c r="AB67" s="1073"/>
      <c r="AC67" s="1073"/>
      <c r="AD67" s="1073"/>
      <c r="AE67" s="1074"/>
      <c r="AF67" s="1078"/>
      <c r="AG67" s="1079"/>
      <c r="AH67" s="1079"/>
      <c r="AI67" s="1079"/>
      <c r="AJ67" s="1080"/>
      <c r="AK67" s="1081"/>
      <c r="AL67" s="1067"/>
      <c r="AM67" s="1067"/>
      <c r="AN67" s="1067"/>
      <c r="AO67" s="1068"/>
      <c r="AP67" s="1072"/>
      <c r="AQ67" s="1073"/>
      <c r="AR67" s="1073"/>
      <c r="AS67" s="1073"/>
      <c r="AT67" s="1074"/>
      <c r="AU67" s="1072"/>
      <c r="AV67" s="1073"/>
      <c r="AW67" s="1073"/>
      <c r="AX67" s="1073"/>
      <c r="AY67" s="1074"/>
      <c r="AZ67" s="1072"/>
      <c r="BA67" s="1073"/>
      <c r="BB67" s="1073"/>
      <c r="BC67" s="1073"/>
      <c r="BD67" s="1084"/>
      <c r="BE67" s="237"/>
      <c r="BF67" s="237"/>
      <c r="BG67" s="237"/>
      <c r="BH67" s="237"/>
      <c r="BI67" s="237"/>
      <c r="BJ67" s="237"/>
      <c r="BK67" s="237"/>
      <c r="BL67" s="237"/>
      <c r="BM67" s="237"/>
      <c r="BN67" s="237"/>
      <c r="BO67" s="237"/>
      <c r="BP67" s="237"/>
      <c r="BQ67" s="234">
        <v>61</v>
      </c>
      <c r="BR67" s="239"/>
      <c r="BS67" s="1010"/>
      <c r="BT67" s="1011"/>
      <c r="BU67" s="1011"/>
      <c r="BV67" s="1011"/>
      <c r="BW67" s="1011"/>
      <c r="BX67" s="1011"/>
      <c r="BY67" s="1011"/>
      <c r="BZ67" s="1011"/>
      <c r="CA67" s="1011"/>
      <c r="CB67" s="1011"/>
      <c r="CC67" s="1011"/>
      <c r="CD67" s="1011"/>
      <c r="CE67" s="1011"/>
      <c r="CF67" s="1011"/>
      <c r="CG67" s="1020"/>
      <c r="CH67" s="1021"/>
      <c r="CI67" s="1022"/>
      <c r="CJ67" s="1022"/>
      <c r="CK67" s="1022"/>
      <c r="CL67" s="1023"/>
      <c r="CM67" s="1021"/>
      <c r="CN67" s="1022"/>
      <c r="CO67" s="1022"/>
      <c r="CP67" s="1022"/>
      <c r="CQ67" s="1023"/>
      <c r="CR67" s="1021"/>
      <c r="CS67" s="1022"/>
      <c r="CT67" s="1022"/>
      <c r="CU67" s="1022"/>
      <c r="CV67" s="1023"/>
      <c r="CW67" s="1021"/>
      <c r="CX67" s="1022"/>
      <c r="CY67" s="1022"/>
      <c r="CZ67" s="1022"/>
      <c r="DA67" s="1023"/>
      <c r="DB67" s="1021"/>
      <c r="DC67" s="1022"/>
      <c r="DD67" s="1022"/>
      <c r="DE67" s="1022"/>
      <c r="DF67" s="1023"/>
      <c r="DG67" s="1021"/>
      <c r="DH67" s="1022"/>
      <c r="DI67" s="1022"/>
      <c r="DJ67" s="1022"/>
      <c r="DK67" s="1023"/>
      <c r="DL67" s="1021"/>
      <c r="DM67" s="1022"/>
      <c r="DN67" s="1022"/>
      <c r="DO67" s="1022"/>
      <c r="DP67" s="1023"/>
      <c r="DQ67" s="1021"/>
      <c r="DR67" s="1022"/>
      <c r="DS67" s="1022"/>
      <c r="DT67" s="1022"/>
      <c r="DU67" s="1023"/>
      <c r="DV67" s="1010"/>
      <c r="DW67" s="1011"/>
      <c r="DX67" s="1011"/>
      <c r="DY67" s="1011"/>
      <c r="DZ67" s="1012"/>
      <c r="EA67" s="226"/>
    </row>
    <row r="68" spans="1:131" ht="26.25" customHeight="1" thickTop="1">
      <c r="A68" s="232">
        <v>1</v>
      </c>
      <c r="B68" s="1050" t="s">
        <v>584</v>
      </c>
      <c r="C68" s="1051"/>
      <c r="D68" s="1051"/>
      <c r="E68" s="1051"/>
      <c r="F68" s="1051"/>
      <c r="G68" s="1051"/>
      <c r="H68" s="1051"/>
      <c r="I68" s="1051"/>
      <c r="J68" s="1051"/>
      <c r="K68" s="1051"/>
      <c r="L68" s="1051"/>
      <c r="M68" s="1051"/>
      <c r="N68" s="1051"/>
      <c r="O68" s="1051"/>
      <c r="P68" s="1052"/>
      <c r="Q68" s="1053">
        <v>12284</v>
      </c>
      <c r="R68" s="1054">
        <v>12283.86</v>
      </c>
      <c r="S68" s="1054">
        <v>12283.86</v>
      </c>
      <c r="T68" s="1054">
        <v>12283.86</v>
      </c>
      <c r="U68" s="1055">
        <v>12283.86</v>
      </c>
      <c r="V68" s="1056">
        <v>11939</v>
      </c>
      <c r="W68" s="1056">
        <v>11939.377</v>
      </c>
      <c r="X68" s="1056">
        <v>11939.377</v>
      </c>
      <c r="Y68" s="1056">
        <v>11939.377</v>
      </c>
      <c r="Z68" s="1056">
        <v>11939.377</v>
      </c>
      <c r="AA68" s="1056">
        <v>344</v>
      </c>
      <c r="AB68" s="1056">
        <v>344.483</v>
      </c>
      <c r="AC68" s="1056">
        <v>344.483</v>
      </c>
      <c r="AD68" s="1056">
        <v>344.483</v>
      </c>
      <c r="AE68" s="1056">
        <v>344.483</v>
      </c>
      <c r="AF68" s="1056">
        <v>344</v>
      </c>
      <c r="AG68" s="1056">
        <v>344.483</v>
      </c>
      <c r="AH68" s="1056">
        <v>344.483</v>
      </c>
      <c r="AI68" s="1056">
        <v>344.483</v>
      </c>
      <c r="AJ68" s="1056">
        <v>344.483</v>
      </c>
      <c r="AK68" s="1047">
        <v>534</v>
      </c>
      <c r="AL68" s="1047"/>
      <c r="AM68" s="1047"/>
      <c r="AN68" s="1047"/>
      <c r="AO68" s="1047"/>
      <c r="AP68" s="1047" t="s">
        <v>583</v>
      </c>
      <c r="AQ68" s="1047"/>
      <c r="AR68" s="1047"/>
      <c r="AS68" s="1047"/>
      <c r="AT68" s="1047"/>
      <c r="AU68" s="1047" t="s">
        <v>583</v>
      </c>
      <c r="AV68" s="1047"/>
      <c r="AW68" s="1047"/>
      <c r="AX68" s="1047"/>
      <c r="AY68" s="1047"/>
      <c r="AZ68" s="1048"/>
      <c r="BA68" s="1048"/>
      <c r="BB68" s="1048"/>
      <c r="BC68" s="1048"/>
      <c r="BD68" s="1049"/>
      <c r="BE68" s="237"/>
      <c r="BF68" s="237"/>
      <c r="BG68" s="237"/>
      <c r="BH68" s="237"/>
      <c r="BI68" s="237"/>
      <c r="BJ68" s="237"/>
      <c r="BK68" s="237"/>
      <c r="BL68" s="237"/>
      <c r="BM68" s="237"/>
      <c r="BN68" s="237"/>
      <c r="BO68" s="237"/>
      <c r="BP68" s="237"/>
      <c r="BQ68" s="234">
        <v>62</v>
      </c>
      <c r="BR68" s="239"/>
      <c r="BS68" s="1010"/>
      <c r="BT68" s="1011"/>
      <c r="BU68" s="1011"/>
      <c r="BV68" s="1011"/>
      <c r="BW68" s="1011"/>
      <c r="BX68" s="1011"/>
      <c r="BY68" s="1011"/>
      <c r="BZ68" s="1011"/>
      <c r="CA68" s="1011"/>
      <c r="CB68" s="1011"/>
      <c r="CC68" s="1011"/>
      <c r="CD68" s="1011"/>
      <c r="CE68" s="1011"/>
      <c r="CF68" s="1011"/>
      <c r="CG68" s="1020"/>
      <c r="CH68" s="1021"/>
      <c r="CI68" s="1022"/>
      <c r="CJ68" s="1022"/>
      <c r="CK68" s="1022"/>
      <c r="CL68" s="1023"/>
      <c r="CM68" s="1021"/>
      <c r="CN68" s="1022"/>
      <c r="CO68" s="1022"/>
      <c r="CP68" s="1022"/>
      <c r="CQ68" s="1023"/>
      <c r="CR68" s="1021"/>
      <c r="CS68" s="1022"/>
      <c r="CT68" s="1022"/>
      <c r="CU68" s="1022"/>
      <c r="CV68" s="1023"/>
      <c r="CW68" s="1021"/>
      <c r="CX68" s="1022"/>
      <c r="CY68" s="1022"/>
      <c r="CZ68" s="1022"/>
      <c r="DA68" s="1023"/>
      <c r="DB68" s="1021"/>
      <c r="DC68" s="1022"/>
      <c r="DD68" s="1022"/>
      <c r="DE68" s="1022"/>
      <c r="DF68" s="1023"/>
      <c r="DG68" s="1021"/>
      <c r="DH68" s="1022"/>
      <c r="DI68" s="1022"/>
      <c r="DJ68" s="1022"/>
      <c r="DK68" s="1023"/>
      <c r="DL68" s="1021"/>
      <c r="DM68" s="1022"/>
      <c r="DN68" s="1022"/>
      <c r="DO68" s="1022"/>
      <c r="DP68" s="1023"/>
      <c r="DQ68" s="1021"/>
      <c r="DR68" s="1022"/>
      <c r="DS68" s="1022"/>
      <c r="DT68" s="1022"/>
      <c r="DU68" s="1023"/>
      <c r="DV68" s="1010"/>
      <c r="DW68" s="1011"/>
      <c r="DX68" s="1011"/>
      <c r="DY68" s="1011"/>
      <c r="DZ68" s="1012"/>
      <c r="EA68" s="226"/>
    </row>
    <row r="69" spans="1:131" ht="26.25" customHeight="1">
      <c r="A69" s="234">
        <v>2</v>
      </c>
      <c r="B69" s="1039" t="s">
        <v>585</v>
      </c>
      <c r="C69" s="1040"/>
      <c r="D69" s="1040"/>
      <c r="E69" s="1040"/>
      <c r="F69" s="1040"/>
      <c r="G69" s="1040"/>
      <c r="H69" s="1040"/>
      <c r="I69" s="1040"/>
      <c r="J69" s="1040"/>
      <c r="K69" s="1040"/>
      <c r="L69" s="1040"/>
      <c r="M69" s="1040"/>
      <c r="N69" s="1040"/>
      <c r="O69" s="1040"/>
      <c r="P69" s="1041"/>
      <c r="Q69" s="1042">
        <v>105</v>
      </c>
      <c r="R69" s="1036"/>
      <c r="S69" s="1036"/>
      <c r="T69" s="1036"/>
      <c r="U69" s="1036"/>
      <c r="V69" s="1036">
        <v>103</v>
      </c>
      <c r="W69" s="1036"/>
      <c r="X69" s="1036"/>
      <c r="Y69" s="1036"/>
      <c r="Z69" s="1036"/>
      <c r="AA69" s="1036">
        <v>3</v>
      </c>
      <c r="AB69" s="1036"/>
      <c r="AC69" s="1036"/>
      <c r="AD69" s="1036"/>
      <c r="AE69" s="1036"/>
      <c r="AF69" s="1036">
        <v>3</v>
      </c>
      <c r="AG69" s="1036"/>
      <c r="AH69" s="1036"/>
      <c r="AI69" s="1036"/>
      <c r="AJ69" s="1036"/>
      <c r="AK69" s="1036">
        <v>7</v>
      </c>
      <c r="AL69" s="1036"/>
      <c r="AM69" s="1036"/>
      <c r="AN69" s="1036"/>
      <c r="AO69" s="1036"/>
      <c r="AP69" s="1036" t="s">
        <v>583</v>
      </c>
      <c r="AQ69" s="1036"/>
      <c r="AR69" s="1036"/>
      <c r="AS69" s="1036"/>
      <c r="AT69" s="1036"/>
      <c r="AU69" s="1036" t="s">
        <v>583</v>
      </c>
      <c r="AV69" s="1036"/>
      <c r="AW69" s="1036"/>
      <c r="AX69" s="1036"/>
      <c r="AY69" s="1036"/>
      <c r="AZ69" s="1037"/>
      <c r="BA69" s="1037"/>
      <c r="BB69" s="1037"/>
      <c r="BC69" s="1037"/>
      <c r="BD69" s="1038"/>
      <c r="BE69" s="237"/>
      <c r="BF69" s="237"/>
      <c r="BG69" s="237"/>
      <c r="BH69" s="237"/>
      <c r="BI69" s="237"/>
      <c r="BJ69" s="237"/>
      <c r="BK69" s="237"/>
      <c r="BL69" s="237"/>
      <c r="BM69" s="237"/>
      <c r="BN69" s="237"/>
      <c r="BO69" s="237"/>
      <c r="BP69" s="237"/>
      <c r="BQ69" s="234">
        <v>63</v>
      </c>
      <c r="BR69" s="239"/>
      <c r="BS69" s="1010"/>
      <c r="BT69" s="1011"/>
      <c r="BU69" s="1011"/>
      <c r="BV69" s="1011"/>
      <c r="BW69" s="1011"/>
      <c r="BX69" s="1011"/>
      <c r="BY69" s="1011"/>
      <c r="BZ69" s="1011"/>
      <c r="CA69" s="1011"/>
      <c r="CB69" s="1011"/>
      <c r="CC69" s="1011"/>
      <c r="CD69" s="1011"/>
      <c r="CE69" s="1011"/>
      <c r="CF69" s="1011"/>
      <c r="CG69" s="1020"/>
      <c r="CH69" s="1021"/>
      <c r="CI69" s="1022"/>
      <c r="CJ69" s="1022"/>
      <c r="CK69" s="1022"/>
      <c r="CL69" s="1023"/>
      <c r="CM69" s="1021"/>
      <c r="CN69" s="1022"/>
      <c r="CO69" s="1022"/>
      <c r="CP69" s="1022"/>
      <c r="CQ69" s="1023"/>
      <c r="CR69" s="1021"/>
      <c r="CS69" s="1022"/>
      <c r="CT69" s="1022"/>
      <c r="CU69" s="1022"/>
      <c r="CV69" s="1023"/>
      <c r="CW69" s="1021"/>
      <c r="CX69" s="1022"/>
      <c r="CY69" s="1022"/>
      <c r="CZ69" s="1022"/>
      <c r="DA69" s="1023"/>
      <c r="DB69" s="1021"/>
      <c r="DC69" s="1022"/>
      <c r="DD69" s="1022"/>
      <c r="DE69" s="1022"/>
      <c r="DF69" s="1023"/>
      <c r="DG69" s="1021"/>
      <c r="DH69" s="1022"/>
      <c r="DI69" s="1022"/>
      <c r="DJ69" s="1022"/>
      <c r="DK69" s="1023"/>
      <c r="DL69" s="1021"/>
      <c r="DM69" s="1022"/>
      <c r="DN69" s="1022"/>
      <c r="DO69" s="1022"/>
      <c r="DP69" s="1023"/>
      <c r="DQ69" s="1021"/>
      <c r="DR69" s="1022"/>
      <c r="DS69" s="1022"/>
      <c r="DT69" s="1022"/>
      <c r="DU69" s="1023"/>
      <c r="DV69" s="1010"/>
      <c r="DW69" s="1011"/>
      <c r="DX69" s="1011"/>
      <c r="DY69" s="1011"/>
      <c r="DZ69" s="1012"/>
      <c r="EA69" s="226"/>
    </row>
    <row r="70" spans="1:131" ht="26.25" customHeight="1">
      <c r="A70" s="234">
        <v>3</v>
      </c>
      <c r="B70" s="1039" t="s">
        <v>586</v>
      </c>
      <c r="C70" s="1040"/>
      <c r="D70" s="1040"/>
      <c r="E70" s="1040"/>
      <c r="F70" s="1040"/>
      <c r="G70" s="1040"/>
      <c r="H70" s="1040"/>
      <c r="I70" s="1040"/>
      <c r="J70" s="1040"/>
      <c r="K70" s="1040"/>
      <c r="L70" s="1040"/>
      <c r="M70" s="1040"/>
      <c r="N70" s="1040"/>
      <c r="O70" s="1040"/>
      <c r="P70" s="1041"/>
      <c r="Q70" s="1042">
        <v>2020</v>
      </c>
      <c r="R70" s="1036"/>
      <c r="S70" s="1036"/>
      <c r="T70" s="1036"/>
      <c r="U70" s="1036"/>
      <c r="V70" s="1036">
        <v>1944</v>
      </c>
      <c r="W70" s="1036"/>
      <c r="X70" s="1036"/>
      <c r="Y70" s="1036"/>
      <c r="Z70" s="1036"/>
      <c r="AA70" s="1036">
        <v>75</v>
      </c>
      <c r="AB70" s="1036"/>
      <c r="AC70" s="1036"/>
      <c r="AD70" s="1036"/>
      <c r="AE70" s="1036"/>
      <c r="AF70" s="1036">
        <v>17</v>
      </c>
      <c r="AG70" s="1036"/>
      <c r="AH70" s="1036"/>
      <c r="AI70" s="1036"/>
      <c r="AJ70" s="1036"/>
      <c r="AK70" s="1036">
        <v>13</v>
      </c>
      <c r="AL70" s="1036"/>
      <c r="AM70" s="1036"/>
      <c r="AN70" s="1036"/>
      <c r="AO70" s="1036"/>
      <c r="AP70" s="1036">
        <v>461</v>
      </c>
      <c r="AQ70" s="1036"/>
      <c r="AR70" s="1036"/>
      <c r="AS70" s="1036"/>
      <c r="AT70" s="1036"/>
      <c r="AU70" s="1046">
        <v>36</v>
      </c>
      <c r="AV70" s="1044"/>
      <c r="AW70" s="1044"/>
      <c r="AX70" s="1044"/>
      <c r="AY70" s="1045"/>
      <c r="AZ70" s="1037"/>
      <c r="BA70" s="1037"/>
      <c r="BB70" s="1037"/>
      <c r="BC70" s="1037"/>
      <c r="BD70" s="1038"/>
      <c r="BE70" s="237"/>
      <c r="BF70" s="237"/>
      <c r="BG70" s="237"/>
      <c r="BH70" s="237"/>
      <c r="BI70" s="237"/>
      <c r="BJ70" s="237"/>
      <c r="BK70" s="237"/>
      <c r="BL70" s="237"/>
      <c r="BM70" s="237"/>
      <c r="BN70" s="237"/>
      <c r="BO70" s="237"/>
      <c r="BP70" s="237"/>
      <c r="BQ70" s="234">
        <v>64</v>
      </c>
      <c r="BR70" s="239"/>
      <c r="BS70" s="1010"/>
      <c r="BT70" s="1011"/>
      <c r="BU70" s="1011"/>
      <c r="BV70" s="1011"/>
      <c r="BW70" s="1011"/>
      <c r="BX70" s="1011"/>
      <c r="BY70" s="1011"/>
      <c r="BZ70" s="1011"/>
      <c r="CA70" s="1011"/>
      <c r="CB70" s="1011"/>
      <c r="CC70" s="1011"/>
      <c r="CD70" s="1011"/>
      <c r="CE70" s="1011"/>
      <c r="CF70" s="1011"/>
      <c r="CG70" s="1020"/>
      <c r="CH70" s="1021"/>
      <c r="CI70" s="1022"/>
      <c r="CJ70" s="1022"/>
      <c r="CK70" s="1022"/>
      <c r="CL70" s="1023"/>
      <c r="CM70" s="1021"/>
      <c r="CN70" s="1022"/>
      <c r="CO70" s="1022"/>
      <c r="CP70" s="1022"/>
      <c r="CQ70" s="1023"/>
      <c r="CR70" s="1021"/>
      <c r="CS70" s="1022"/>
      <c r="CT70" s="1022"/>
      <c r="CU70" s="1022"/>
      <c r="CV70" s="1023"/>
      <c r="CW70" s="1021"/>
      <c r="CX70" s="1022"/>
      <c r="CY70" s="1022"/>
      <c r="CZ70" s="1022"/>
      <c r="DA70" s="1023"/>
      <c r="DB70" s="1021"/>
      <c r="DC70" s="1022"/>
      <c r="DD70" s="1022"/>
      <c r="DE70" s="1022"/>
      <c r="DF70" s="1023"/>
      <c r="DG70" s="1021"/>
      <c r="DH70" s="1022"/>
      <c r="DI70" s="1022"/>
      <c r="DJ70" s="1022"/>
      <c r="DK70" s="1023"/>
      <c r="DL70" s="1021"/>
      <c r="DM70" s="1022"/>
      <c r="DN70" s="1022"/>
      <c r="DO70" s="1022"/>
      <c r="DP70" s="1023"/>
      <c r="DQ70" s="1021"/>
      <c r="DR70" s="1022"/>
      <c r="DS70" s="1022"/>
      <c r="DT70" s="1022"/>
      <c r="DU70" s="1023"/>
      <c r="DV70" s="1010"/>
      <c r="DW70" s="1011"/>
      <c r="DX70" s="1011"/>
      <c r="DY70" s="1011"/>
      <c r="DZ70" s="1012"/>
      <c r="EA70" s="226"/>
    </row>
    <row r="71" spans="1:131" ht="26.25" customHeight="1">
      <c r="A71" s="234">
        <v>4</v>
      </c>
      <c r="B71" s="1039" t="s">
        <v>587</v>
      </c>
      <c r="C71" s="1040"/>
      <c r="D71" s="1040"/>
      <c r="E71" s="1040"/>
      <c r="F71" s="1040"/>
      <c r="G71" s="1040"/>
      <c r="H71" s="1040"/>
      <c r="I71" s="1040"/>
      <c r="J71" s="1040"/>
      <c r="K71" s="1040"/>
      <c r="L71" s="1040"/>
      <c r="M71" s="1040"/>
      <c r="N71" s="1040"/>
      <c r="O71" s="1040"/>
      <c r="P71" s="1041"/>
      <c r="Q71" s="1042">
        <v>1822</v>
      </c>
      <c r="R71" s="1036"/>
      <c r="S71" s="1036"/>
      <c r="T71" s="1036"/>
      <c r="U71" s="1036"/>
      <c r="V71" s="1036">
        <v>1770</v>
      </c>
      <c r="W71" s="1036"/>
      <c r="X71" s="1036"/>
      <c r="Y71" s="1036"/>
      <c r="Z71" s="1036"/>
      <c r="AA71" s="1036">
        <v>52</v>
      </c>
      <c r="AB71" s="1036"/>
      <c r="AC71" s="1036"/>
      <c r="AD71" s="1036"/>
      <c r="AE71" s="1036"/>
      <c r="AF71" s="1036">
        <v>52</v>
      </c>
      <c r="AG71" s="1036"/>
      <c r="AH71" s="1036"/>
      <c r="AI71" s="1036"/>
      <c r="AJ71" s="1036"/>
      <c r="AK71" s="1036">
        <v>65</v>
      </c>
      <c r="AL71" s="1036"/>
      <c r="AM71" s="1036"/>
      <c r="AN71" s="1036"/>
      <c r="AO71" s="1036"/>
      <c r="AP71" s="1036">
        <v>544</v>
      </c>
      <c r="AQ71" s="1036"/>
      <c r="AR71" s="1036"/>
      <c r="AS71" s="1036"/>
      <c r="AT71" s="1036"/>
      <c r="AU71" s="1046">
        <v>30</v>
      </c>
      <c r="AV71" s="1044"/>
      <c r="AW71" s="1044"/>
      <c r="AX71" s="1044"/>
      <c r="AY71" s="1045"/>
      <c r="AZ71" s="1037"/>
      <c r="BA71" s="1037"/>
      <c r="BB71" s="1037"/>
      <c r="BC71" s="1037"/>
      <c r="BD71" s="1038"/>
      <c r="BE71" s="237"/>
      <c r="BF71" s="237"/>
      <c r="BG71" s="237"/>
      <c r="BH71" s="237"/>
      <c r="BI71" s="237"/>
      <c r="BJ71" s="237"/>
      <c r="BK71" s="237"/>
      <c r="BL71" s="237"/>
      <c r="BM71" s="237"/>
      <c r="BN71" s="237"/>
      <c r="BO71" s="237"/>
      <c r="BP71" s="237"/>
      <c r="BQ71" s="234">
        <v>65</v>
      </c>
      <c r="BR71" s="239"/>
      <c r="BS71" s="1010"/>
      <c r="BT71" s="1011"/>
      <c r="BU71" s="1011"/>
      <c r="BV71" s="1011"/>
      <c r="BW71" s="1011"/>
      <c r="BX71" s="1011"/>
      <c r="BY71" s="1011"/>
      <c r="BZ71" s="1011"/>
      <c r="CA71" s="1011"/>
      <c r="CB71" s="1011"/>
      <c r="CC71" s="1011"/>
      <c r="CD71" s="1011"/>
      <c r="CE71" s="1011"/>
      <c r="CF71" s="1011"/>
      <c r="CG71" s="1020"/>
      <c r="CH71" s="1021"/>
      <c r="CI71" s="1022"/>
      <c r="CJ71" s="1022"/>
      <c r="CK71" s="1022"/>
      <c r="CL71" s="1023"/>
      <c r="CM71" s="1021"/>
      <c r="CN71" s="1022"/>
      <c r="CO71" s="1022"/>
      <c r="CP71" s="1022"/>
      <c r="CQ71" s="1023"/>
      <c r="CR71" s="1021"/>
      <c r="CS71" s="1022"/>
      <c r="CT71" s="1022"/>
      <c r="CU71" s="1022"/>
      <c r="CV71" s="1023"/>
      <c r="CW71" s="1021"/>
      <c r="CX71" s="1022"/>
      <c r="CY71" s="1022"/>
      <c r="CZ71" s="1022"/>
      <c r="DA71" s="1023"/>
      <c r="DB71" s="1021"/>
      <c r="DC71" s="1022"/>
      <c r="DD71" s="1022"/>
      <c r="DE71" s="1022"/>
      <c r="DF71" s="1023"/>
      <c r="DG71" s="1021"/>
      <c r="DH71" s="1022"/>
      <c r="DI71" s="1022"/>
      <c r="DJ71" s="1022"/>
      <c r="DK71" s="1023"/>
      <c r="DL71" s="1021"/>
      <c r="DM71" s="1022"/>
      <c r="DN71" s="1022"/>
      <c r="DO71" s="1022"/>
      <c r="DP71" s="1023"/>
      <c r="DQ71" s="1021"/>
      <c r="DR71" s="1022"/>
      <c r="DS71" s="1022"/>
      <c r="DT71" s="1022"/>
      <c r="DU71" s="1023"/>
      <c r="DV71" s="1010"/>
      <c r="DW71" s="1011"/>
      <c r="DX71" s="1011"/>
      <c r="DY71" s="1011"/>
      <c r="DZ71" s="1012"/>
      <c r="EA71" s="226"/>
    </row>
    <row r="72" spans="1:131" ht="26.25" customHeight="1">
      <c r="A72" s="234">
        <v>5</v>
      </c>
      <c r="B72" s="1039" t="s">
        <v>588</v>
      </c>
      <c r="C72" s="1040"/>
      <c r="D72" s="1040"/>
      <c r="E72" s="1040"/>
      <c r="F72" s="1040"/>
      <c r="G72" s="1040"/>
      <c r="H72" s="1040"/>
      <c r="I72" s="1040"/>
      <c r="J72" s="1040"/>
      <c r="K72" s="1040"/>
      <c r="L72" s="1040"/>
      <c r="M72" s="1040"/>
      <c r="N72" s="1040"/>
      <c r="O72" s="1040"/>
      <c r="P72" s="1041"/>
      <c r="Q72" s="1042">
        <v>89</v>
      </c>
      <c r="R72" s="1036"/>
      <c r="S72" s="1036"/>
      <c r="T72" s="1036"/>
      <c r="U72" s="1036"/>
      <c r="V72" s="1036">
        <v>84</v>
      </c>
      <c r="W72" s="1036"/>
      <c r="X72" s="1036"/>
      <c r="Y72" s="1036"/>
      <c r="Z72" s="1036"/>
      <c r="AA72" s="1036">
        <v>5</v>
      </c>
      <c r="AB72" s="1036"/>
      <c r="AC72" s="1036"/>
      <c r="AD72" s="1036"/>
      <c r="AE72" s="1036"/>
      <c r="AF72" s="1036">
        <v>5</v>
      </c>
      <c r="AG72" s="1036"/>
      <c r="AH72" s="1036"/>
      <c r="AI72" s="1036"/>
      <c r="AJ72" s="1036"/>
      <c r="AK72" s="1036">
        <v>5</v>
      </c>
      <c r="AL72" s="1036"/>
      <c r="AM72" s="1036"/>
      <c r="AN72" s="1036"/>
      <c r="AO72" s="1036"/>
      <c r="AP72" s="1036" t="s">
        <v>583</v>
      </c>
      <c r="AQ72" s="1036"/>
      <c r="AR72" s="1036"/>
      <c r="AS72" s="1036"/>
      <c r="AT72" s="1036"/>
      <c r="AU72" s="1036" t="s">
        <v>583</v>
      </c>
      <c r="AV72" s="1036"/>
      <c r="AW72" s="1036"/>
      <c r="AX72" s="1036"/>
      <c r="AY72" s="1036"/>
      <c r="AZ72" s="1037"/>
      <c r="BA72" s="1037"/>
      <c r="BB72" s="1037"/>
      <c r="BC72" s="1037"/>
      <c r="BD72" s="1038"/>
      <c r="BE72" s="237"/>
      <c r="BF72" s="237"/>
      <c r="BG72" s="237"/>
      <c r="BH72" s="237"/>
      <c r="BI72" s="237"/>
      <c r="BJ72" s="237"/>
      <c r="BK72" s="237"/>
      <c r="BL72" s="237"/>
      <c r="BM72" s="237"/>
      <c r="BN72" s="237"/>
      <c r="BO72" s="237"/>
      <c r="BP72" s="237"/>
      <c r="BQ72" s="234">
        <v>66</v>
      </c>
      <c r="BR72" s="239"/>
      <c r="BS72" s="1010"/>
      <c r="BT72" s="1011"/>
      <c r="BU72" s="1011"/>
      <c r="BV72" s="1011"/>
      <c r="BW72" s="1011"/>
      <c r="BX72" s="1011"/>
      <c r="BY72" s="1011"/>
      <c r="BZ72" s="1011"/>
      <c r="CA72" s="1011"/>
      <c r="CB72" s="1011"/>
      <c r="CC72" s="1011"/>
      <c r="CD72" s="1011"/>
      <c r="CE72" s="1011"/>
      <c r="CF72" s="1011"/>
      <c r="CG72" s="1020"/>
      <c r="CH72" s="1021"/>
      <c r="CI72" s="1022"/>
      <c r="CJ72" s="1022"/>
      <c r="CK72" s="1022"/>
      <c r="CL72" s="1023"/>
      <c r="CM72" s="1021"/>
      <c r="CN72" s="1022"/>
      <c r="CO72" s="1022"/>
      <c r="CP72" s="1022"/>
      <c r="CQ72" s="1023"/>
      <c r="CR72" s="1021"/>
      <c r="CS72" s="1022"/>
      <c r="CT72" s="1022"/>
      <c r="CU72" s="1022"/>
      <c r="CV72" s="1023"/>
      <c r="CW72" s="1021"/>
      <c r="CX72" s="1022"/>
      <c r="CY72" s="1022"/>
      <c r="CZ72" s="1022"/>
      <c r="DA72" s="1023"/>
      <c r="DB72" s="1021"/>
      <c r="DC72" s="1022"/>
      <c r="DD72" s="1022"/>
      <c r="DE72" s="1022"/>
      <c r="DF72" s="1023"/>
      <c r="DG72" s="1021"/>
      <c r="DH72" s="1022"/>
      <c r="DI72" s="1022"/>
      <c r="DJ72" s="1022"/>
      <c r="DK72" s="1023"/>
      <c r="DL72" s="1021"/>
      <c r="DM72" s="1022"/>
      <c r="DN72" s="1022"/>
      <c r="DO72" s="1022"/>
      <c r="DP72" s="1023"/>
      <c r="DQ72" s="1021"/>
      <c r="DR72" s="1022"/>
      <c r="DS72" s="1022"/>
      <c r="DT72" s="1022"/>
      <c r="DU72" s="1023"/>
      <c r="DV72" s="1010"/>
      <c r="DW72" s="1011"/>
      <c r="DX72" s="1011"/>
      <c r="DY72" s="1011"/>
      <c r="DZ72" s="1012"/>
      <c r="EA72" s="226"/>
    </row>
    <row r="73" spans="1:131" ht="26.25" customHeight="1">
      <c r="A73" s="234">
        <v>6</v>
      </c>
      <c r="B73" s="1039" t="s">
        <v>589</v>
      </c>
      <c r="C73" s="1040"/>
      <c r="D73" s="1040"/>
      <c r="E73" s="1040"/>
      <c r="F73" s="1040"/>
      <c r="G73" s="1040"/>
      <c r="H73" s="1040"/>
      <c r="I73" s="1040"/>
      <c r="J73" s="1040"/>
      <c r="K73" s="1040"/>
      <c r="L73" s="1040"/>
      <c r="M73" s="1040"/>
      <c r="N73" s="1040"/>
      <c r="O73" s="1040"/>
      <c r="P73" s="1041"/>
      <c r="Q73" s="1042">
        <v>285945</v>
      </c>
      <c r="R73" s="1036"/>
      <c r="S73" s="1036"/>
      <c r="T73" s="1036"/>
      <c r="U73" s="1036"/>
      <c r="V73" s="1036">
        <v>277863</v>
      </c>
      <c r="W73" s="1036"/>
      <c r="X73" s="1036"/>
      <c r="Y73" s="1036"/>
      <c r="Z73" s="1036"/>
      <c r="AA73" s="1036">
        <v>8082</v>
      </c>
      <c r="AB73" s="1036"/>
      <c r="AC73" s="1036"/>
      <c r="AD73" s="1036"/>
      <c r="AE73" s="1036"/>
      <c r="AF73" s="1036">
        <v>8082</v>
      </c>
      <c r="AG73" s="1036"/>
      <c r="AH73" s="1036"/>
      <c r="AI73" s="1036"/>
      <c r="AJ73" s="1036"/>
      <c r="AK73" s="1036">
        <v>0</v>
      </c>
      <c r="AL73" s="1036"/>
      <c r="AM73" s="1036"/>
      <c r="AN73" s="1036"/>
      <c r="AO73" s="1036"/>
      <c r="AP73" s="1036" t="s">
        <v>583</v>
      </c>
      <c r="AQ73" s="1036"/>
      <c r="AR73" s="1036"/>
      <c r="AS73" s="1036"/>
      <c r="AT73" s="1036"/>
      <c r="AU73" s="1036" t="s">
        <v>583</v>
      </c>
      <c r="AV73" s="1036"/>
      <c r="AW73" s="1036"/>
      <c r="AX73" s="1036"/>
      <c r="AY73" s="1036"/>
      <c r="AZ73" s="1037"/>
      <c r="BA73" s="1037"/>
      <c r="BB73" s="1037"/>
      <c r="BC73" s="1037"/>
      <c r="BD73" s="1038"/>
      <c r="BE73" s="237"/>
      <c r="BF73" s="237"/>
      <c r="BG73" s="237"/>
      <c r="BH73" s="237"/>
      <c r="BI73" s="237"/>
      <c r="BJ73" s="237"/>
      <c r="BK73" s="237"/>
      <c r="BL73" s="237"/>
      <c r="BM73" s="237"/>
      <c r="BN73" s="237"/>
      <c r="BO73" s="237"/>
      <c r="BP73" s="237"/>
      <c r="BQ73" s="234">
        <v>67</v>
      </c>
      <c r="BR73" s="239"/>
      <c r="BS73" s="1010"/>
      <c r="BT73" s="1011"/>
      <c r="BU73" s="1011"/>
      <c r="BV73" s="1011"/>
      <c r="BW73" s="1011"/>
      <c r="BX73" s="1011"/>
      <c r="BY73" s="1011"/>
      <c r="BZ73" s="1011"/>
      <c r="CA73" s="1011"/>
      <c r="CB73" s="1011"/>
      <c r="CC73" s="1011"/>
      <c r="CD73" s="1011"/>
      <c r="CE73" s="1011"/>
      <c r="CF73" s="1011"/>
      <c r="CG73" s="1020"/>
      <c r="CH73" s="1021"/>
      <c r="CI73" s="1022"/>
      <c r="CJ73" s="1022"/>
      <c r="CK73" s="1022"/>
      <c r="CL73" s="1023"/>
      <c r="CM73" s="1021"/>
      <c r="CN73" s="1022"/>
      <c r="CO73" s="1022"/>
      <c r="CP73" s="1022"/>
      <c r="CQ73" s="1023"/>
      <c r="CR73" s="1021"/>
      <c r="CS73" s="1022"/>
      <c r="CT73" s="1022"/>
      <c r="CU73" s="1022"/>
      <c r="CV73" s="1023"/>
      <c r="CW73" s="1021"/>
      <c r="CX73" s="1022"/>
      <c r="CY73" s="1022"/>
      <c r="CZ73" s="1022"/>
      <c r="DA73" s="1023"/>
      <c r="DB73" s="1021"/>
      <c r="DC73" s="1022"/>
      <c r="DD73" s="1022"/>
      <c r="DE73" s="1022"/>
      <c r="DF73" s="1023"/>
      <c r="DG73" s="1021"/>
      <c r="DH73" s="1022"/>
      <c r="DI73" s="1022"/>
      <c r="DJ73" s="1022"/>
      <c r="DK73" s="1023"/>
      <c r="DL73" s="1021"/>
      <c r="DM73" s="1022"/>
      <c r="DN73" s="1022"/>
      <c r="DO73" s="1022"/>
      <c r="DP73" s="1023"/>
      <c r="DQ73" s="1021"/>
      <c r="DR73" s="1022"/>
      <c r="DS73" s="1022"/>
      <c r="DT73" s="1022"/>
      <c r="DU73" s="1023"/>
      <c r="DV73" s="1010"/>
      <c r="DW73" s="1011"/>
      <c r="DX73" s="1011"/>
      <c r="DY73" s="1011"/>
      <c r="DZ73" s="1012"/>
      <c r="EA73" s="226"/>
    </row>
    <row r="74" spans="1:131" ht="26.25" customHeight="1">
      <c r="A74" s="234">
        <v>7</v>
      </c>
      <c r="B74" s="1039"/>
      <c r="C74" s="1040"/>
      <c r="D74" s="1040"/>
      <c r="E74" s="1040"/>
      <c r="F74" s="1040"/>
      <c r="G74" s="1040"/>
      <c r="H74" s="1040"/>
      <c r="I74" s="1040"/>
      <c r="J74" s="1040"/>
      <c r="K74" s="1040"/>
      <c r="L74" s="1040"/>
      <c r="M74" s="1040"/>
      <c r="N74" s="1040"/>
      <c r="O74" s="1040"/>
      <c r="P74" s="1041"/>
      <c r="Q74" s="1042"/>
      <c r="R74" s="1036"/>
      <c r="S74" s="1036"/>
      <c r="T74" s="1036"/>
      <c r="U74" s="1036"/>
      <c r="V74" s="1036"/>
      <c r="W74" s="1036"/>
      <c r="X74" s="1036"/>
      <c r="Y74" s="1036"/>
      <c r="Z74" s="1036"/>
      <c r="AA74" s="1036"/>
      <c r="AB74" s="1036"/>
      <c r="AC74" s="1036"/>
      <c r="AD74" s="1036"/>
      <c r="AE74" s="1036"/>
      <c r="AF74" s="1036"/>
      <c r="AG74" s="1036"/>
      <c r="AH74" s="1036"/>
      <c r="AI74" s="1036"/>
      <c r="AJ74" s="1036"/>
      <c r="AK74" s="1036"/>
      <c r="AL74" s="1036"/>
      <c r="AM74" s="1036"/>
      <c r="AN74" s="1036"/>
      <c r="AO74" s="1036"/>
      <c r="AP74" s="1036"/>
      <c r="AQ74" s="1036"/>
      <c r="AR74" s="1036"/>
      <c r="AS74" s="1036"/>
      <c r="AT74" s="1036"/>
      <c r="AU74" s="1036"/>
      <c r="AV74" s="1036"/>
      <c r="AW74" s="1036"/>
      <c r="AX74" s="1036"/>
      <c r="AY74" s="1036"/>
      <c r="AZ74" s="1037"/>
      <c r="BA74" s="1037"/>
      <c r="BB74" s="1037"/>
      <c r="BC74" s="1037"/>
      <c r="BD74" s="1038"/>
      <c r="BE74" s="237"/>
      <c r="BF74" s="237"/>
      <c r="BG74" s="237"/>
      <c r="BH74" s="237"/>
      <c r="BI74" s="237"/>
      <c r="BJ74" s="237"/>
      <c r="BK74" s="237"/>
      <c r="BL74" s="237"/>
      <c r="BM74" s="237"/>
      <c r="BN74" s="237"/>
      <c r="BO74" s="237"/>
      <c r="BP74" s="237"/>
      <c r="BQ74" s="234">
        <v>68</v>
      </c>
      <c r="BR74" s="239"/>
      <c r="BS74" s="1010"/>
      <c r="BT74" s="1011"/>
      <c r="BU74" s="1011"/>
      <c r="BV74" s="1011"/>
      <c r="BW74" s="1011"/>
      <c r="BX74" s="1011"/>
      <c r="BY74" s="1011"/>
      <c r="BZ74" s="1011"/>
      <c r="CA74" s="1011"/>
      <c r="CB74" s="1011"/>
      <c r="CC74" s="1011"/>
      <c r="CD74" s="1011"/>
      <c r="CE74" s="1011"/>
      <c r="CF74" s="1011"/>
      <c r="CG74" s="1020"/>
      <c r="CH74" s="1021"/>
      <c r="CI74" s="1022"/>
      <c r="CJ74" s="1022"/>
      <c r="CK74" s="1022"/>
      <c r="CL74" s="1023"/>
      <c r="CM74" s="1021"/>
      <c r="CN74" s="1022"/>
      <c r="CO74" s="1022"/>
      <c r="CP74" s="1022"/>
      <c r="CQ74" s="1023"/>
      <c r="CR74" s="1021"/>
      <c r="CS74" s="1022"/>
      <c r="CT74" s="1022"/>
      <c r="CU74" s="1022"/>
      <c r="CV74" s="1023"/>
      <c r="CW74" s="1021"/>
      <c r="CX74" s="1022"/>
      <c r="CY74" s="1022"/>
      <c r="CZ74" s="1022"/>
      <c r="DA74" s="1023"/>
      <c r="DB74" s="1021"/>
      <c r="DC74" s="1022"/>
      <c r="DD74" s="1022"/>
      <c r="DE74" s="1022"/>
      <c r="DF74" s="1023"/>
      <c r="DG74" s="1021"/>
      <c r="DH74" s="1022"/>
      <c r="DI74" s="1022"/>
      <c r="DJ74" s="1022"/>
      <c r="DK74" s="1023"/>
      <c r="DL74" s="1021"/>
      <c r="DM74" s="1022"/>
      <c r="DN74" s="1022"/>
      <c r="DO74" s="1022"/>
      <c r="DP74" s="1023"/>
      <c r="DQ74" s="1021"/>
      <c r="DR74" s="1022"/>
      <c r="DS74" s="1022"/>
      <c r="DT74" s="1022"/>
      <c r="DU74" s="1023"/>
      <c r="DV74" s="1010"/>
      <c r="DW74" s="1011"/>
      <c r="DX74" s="1011"/>
      <c r="DY74" s="1011"/>
      <c r="DZ74" s="1012"/>
      <c r="EA74" s="226"/>
    </row>
    <row r="75" spans="1:131" ht="26.25" customHeight="1">
      <c r="A75" s="234">
        <v>8</v>
      </c>
      <c r="B75" s="1039"/>
      <c r="C75" s="1040"/>
      <c r="D75" s="1040"/>
      <c r="E75" s="1040"/>
      <c r="F75" s="1040"/>
      <c r="G75" s="1040"/>
      <c r="H75" s="1040"/>
      <c r="I75" s="1040"/>
      <c r="J75" s="1040"/>
      <c r="K75" s="1040"/>
      <c r="L75" s="1040"/>
      <c r="M75" s="1040"/>
      <c r="N75" s="1040"/>
      <c r="O75" s="1040"/>
      <c r="P75" s="1041"/>
      <c r="Q75" s="1043"/>
      <c r="R75" s="1044"/>
      <c r="S75" s="1044"/>
      <c r="T75" s="1044"/>
      <c r="U75" s="1045"/>
      <c r="V75" s="1046"/>
      <c r="W75" s="1044"/>
      <c r="X75" s="1044"/>
      <c r="Y75" s="1044"/>
      <c r="Z75" s="1045"/>
      <c r="AA75" s="1046"/>
      <c r="AB75" s="1044"/>
      <c r="AC75" s="1044"/>
      <c r="AD75" s="1044"/>
      <c r="AE75" s="1045"/>
      <c r="AF75" s="1046"/>
      <c r="AG75" s="1044"/>
      <c r="AH75" s="1044"/>
      <c r="AI75" s="1044"/>
      <c r="AJ75" s="1045"/>
      <c r="AK75" s="1046"/>
      <c r="AL75" s="1044"/>
      <c r="AM75" s="1044"/>
      <c r="AN75" s="1044"/>
      <c r="AO75" s="1045"/>
      <c r="AP75" s="1046"/>
      <c r="AQ75" s="1044"/>
      <c r="AR75" s="1044"/>
      <c r="AS75" s="1044"/>
      <c r="AT75" s="1045"/>
      <c r="AU75" s="1046"/>
      <c r="AV75" s="1044"/>
      <c r="AW75" s="1044"/>
      <c r="AX75" s="1044"/>
      <c r="AY75" s="1045"/>
      <c r="AZ75" s="1037"/>
      <c r="BA75" s="1037"/>
      <c r="BB75" s="1037"/>
      <c r="BC75" s="1037"/>
      <c r="BD75" s="1038"/>
      <c r="BE75" s="237"/>
      <c r="BF75" s="237"/>
      <c r="BG75" s="237"/>
      <c r="BH75" s="237"/>
      <c r="BI75" s="237"/>
      <c r="BJ75" s="237"/>
      <c r="BK75" s="237"/>
      <c r="BL75" s="237"/>
      <c r="BM75" s="237"/>
      <c r="BN75" s="237"/>
      <c r="BO75" s="237"/>
      <c r="BP75" s="237"/>
      <c r="BQ75" s="234">
        <v>69</v>
      </c>
      <c r="BR75" s="239"/>
      <c r="BS75" s="1010"/>
      <c r="BT75" s="1011"/>
      <c r="BU75" s="1011"/>
      <c r="BV75" s="1011"/>
      <c r="BW75" s="1011"/>
      <c r="BX75" s="1011"/>
      <c r="BY75" s="1011"/>
      <c r="BZ75" s="1011"/>
      <c r="CA75" s="1011"/>
      <c r="CB75" s="1011"/>
      <c r="CC75" s="1011"/>
      <c r="CD75" s="1011"/>
      <c r="CE75" s="1011"/>
      <c r="CF75" s="1011"/>
      <c r="CG75" s="1020"/>
      <c r="CH75" s="1021"/>
      <c r="CI75" s="1022"/>
      <c r="CJ75" s="1022"/>
      <c r="CK75" s="1022"/>
      <c r="CL75" s="1023"/>
      <c r="CM75" s="1021"/>
      <c r="CN75" s="1022"/>
      <c r="CO75" s="1022"/>
      <c r="CP75" s="1022"/>
      <c r="CQ75" s="1023"/>
      <c r="CR75" s="1021"/>
      <c r="CS75" s="1022"/>
      <c r="CT75" s="1022"/>
      <c r="CU75" s="1022"/>
      <c r="CV75" s="1023"/>
      <c r="CW75" s="1021"/>
      <c r="CX75" s="1022"/>
      <c r="CY75" s="1022"/>
      <c r="CZ75" s="1022"/>
      <c r="DA75" s="1023"/>
      <c r="DB75" s="1021"/>
      <c r="DC75" s="1022"/>
      <c r="DD75" s="1022"/>
      <c r="DE75" s="1022"/>
      <c r="DF75" s="1023"/>
      <c r="DG75" s="1021"/>
      <c r="DH75" s="1022"/>
      <c r="DI75" s="1022"/>
      <c r="DJ75" s="1022"/>
      <c r="DK75" s="1023"/>
      <c r="DL75" s="1021"/>
      <c r="DM75" s="1022"/>
      <c r="DN75" s="1022"/>
      <c r="DO75" s="1022"/>
      <c r="DP75" s="1023"/>
      <c r="DQ75" s="1021"/>
      <c r="DR75" s="1022"/>
      <c r="DS75" s="1022"/>
      <c r="DT75" s="1022"/>
      <c r="DU75" s="1023"/>
      <c r="DV75" s="1010"/>
      <c r="DW75" s="1011"/>
      <c r="DX75" s="1011"/>
      <c r="DY75" s="1011"/>
      <c r="DZ75" s="1012"/>
      <c r="EA75" s="226"/>
    </row>
    <row r="76" spans="1:131" ht="26.25" customHeight="1">
      <c r="A76" s="234">
        <v>9</v>
      </c>
      <c r="B76" s="1039"/>
      <c r="C76" s="1040"/>
      <c r="D76" s="1040"/>
      <c r="E76" s="1040"/>
      <c r="F76" s="1040"/>
      <c r="G76" s="1040"/>
      <c r="H76" s="1040"/>
      <c r="I76" s="1040"/>
      <c r="J76" s="1040"/>
      <c r="K76" s="1040"/>
      <c r="L76" s="1040"/>
      <c r="M76" s="1040"/>
      <c r="N76" s="1040"/>
      <c r="O76" s="1040"/>
      <c r="P76" s="1041"/>
      <c r="Q76" s="1043"/>
      <c r="R76" s="1044"/>
      <c r="S76" s="1044"/>
      <c r="T76" s="1044"/>
      <c r="U76" s="1045"/>
      <c r="V76" s="1046"/>
      <c r="W76" s="1044"/>
      <c r="X76" s="1044"/>
      <c r="Y76" s="1044"/>
      <c r="Z76" s="1045"/>
      <c r="AA76" s="1046"/>
      <c r="AB76" s="1044"/>
      <c r="AC76" s="1044"/>
      <c r="AD76" s="1044"/>
      <c r="AE76" s="1045"/>
      <c r="AF76" s="1046"/>
      <c r="AG76" s="1044"/>
      <c r="AH76" s="1044"/>
      <c r="AI76" s="1044"/>
      <c r="AJ76" s="1045"/>
      <c r="AK76" s="1046"/>
      <c r="AL76" s="1044"/>
      <c r="AM76" s="1044"/>
      <c r="AN76" s="1044"/>
      <c r="AO76" s="1045"/>
      <c r="AP76" s="1046"/>
      <c r="AQ76" s="1044"/>
      <c r="AR76" s="1044"/>
      <c r="AS76" s="1044"/>
      <c r="AT76" s="1045"/>
      <c r="AU76" s="1046"/>
      <c r="AV76" s="1044"/>
      <c r="AW76" s="1044"/>
      <c r="AX76" s="1044"/>
      <c r="AY76" s="1045"/>
      <c r="AZ76" s="1037"/>
      <c r="BA76" s="1037"/>
      <c r="BB76" s="1037"/>
      <c r="BC76" s="1037"/>
      <c r="BD76" s="1038"/>
      <c r="BE76" s="237"/>
      <c r="BF76" s="237"/>
      <c r="BG76" s="237"/>
      <c r="BH76" s="237"/>
      <c r="BI76" s="237"/>
      <c r="BJ76" s="237"/>
      <c r="BK76" s="237"/>
      <c r="BL76" s="237"/>
      <c r="BM76" s="237"/>
      <c r="BN76" s="237"/>
      <c r="BO76" s="237"/>
      <c r="BP76" s="237"/>
      <c r="BQ76" s="234">
        <v>70</v>
      </c>
      <c r="BR76" s="239"/>
      <c r="BS76" s="1010"/>
      <c r="BT76" s="1011"/>
      <c r="BU76" s="1011"/>
      <c r="BV76" s="1011"/>
      <c r="BW76" s="1011"/>
      <c r="BX76" s="1011"/>
      <c r="BY76" s="1011"/>
      <c r="BZ76" s="1011"/>
      <c r="CA76" s="1011"/>
      <c r="CB76" s="1011"/>
      <c r="CC76" s="1011"/>
      <c r="CD76" s="1011"/>
      <c r="CE76" s="1011"/>
      <c r="CF76" s="1011"/>
      <c r="CG76" s="1020"/>
      <c r="CH76" s="1021"/>
      <c r="CI76" s="1022"/>
      <c r="CJ76" s="1022"/>
      <c r="CK76" s="1022"/>
      <c r="CL76" s="1023"/>
      <c r="CM76" s="1021"/>
      <c r="CN76" s="1022"/>
      <c r="CO76" s="1022"/>
      <c r="CP76" s="1022"/>
      <c r="CQ76" s="1023"/>
      <c r="CR76" s="1021"/>
      <c r="CS76" s="1022"/>
      <c r="CT76" s="1022"/>
      <c r="CU76" s="1022"/>
      <c r="CV76" s="1023"/>
      <c r="CW76" s="1021"/>
      <c r="CX76" s="1022"/>
      <c r="CY76" s="1022"/>
      <c r="CZ76" s="1022"/>
      <c r="DA76" s="1023"/>
      <c r="DB76" s="1021"/>
      <c r="DC76" s="1022"/>
      <c r="DD76" s="1022"/>
      <c r="DE76" s="1022"/>
      <c r="DF76" s="1023"/>
      <c r="DG76" s="1021"/>
      <c r="DH76" s="1022"/>
      <c r="DI76" s="1022"/>
      <c r="DJ76" s="1022"/>
      <c r="DK76" s="1023"/>
      <c r="DL76" s="1021"/>
      <c r="DM76" s="1022"/>
      <c r="DN76" s="1022"/>
      <c r="DO76" s="1022"/>
      <c r="DP76" s="1023"/>
      <c r="DQ76" s="1021"/>
      <c r="DR76" s="1022"/>
      <c r="DS76" s="1022"/>
      <c r="DT76" s="1022"/>
      <c r="DU76" s="1023"/>
      <c r="DV76" s="1010"/>
      <c r="DW76" s="1011"/>
      <c r="DX76" s="1011"/>
      <c r="DY76" s="1011"/>
      <c r="DZ76" s="1012"/>
      <c r="EA76" s="226"/>
    </row>
    <row r="77" spans="1:131" ht="26.25" customHeight="1">
      <c r="A77" s="234">
        <v>10</v>
      </c>
      <c r="B77" s="1039"/>
      <c r="C77" s="1040"/>
      <c r="D77" s="1040"/>
      <c r="E77" s="1040"/>
      <c r="F77" s="1040"/>
      <c r="G77" s="1040"/>
      <c r="H77" s="1040"/>
      <c r="I77" s="1040"/>
      <c r="J77" s="1040"/>
      <c r="K77" s="1040"/>
      <c r="L77" s="1040"/>
      <c r="M77" s="1040"/>
      <c r="N77" s="1040"/>
      <c r="O77" s="1040"/>
      <c r="P77" s="1041"/>
      <c r="Q77" s="1043"/>
      <c r="R77" s="1044"/>
      <c r="S77" s="1044"/>
      <c r="T77" s="1044"/>
      <c r="U77" s="1045"/>
      <c r="V77" s="1046"/>
      <c r="W77" s="1044"/>
      <c r="X77" s="1044"/>
      <c r="Y77" s="1044"/>
      <c r="Z77" s="1045"/>
      <c r="AA77" s="1046"/>
      <c r="AB77" s="1044"/>
      <c r="AC77" s="1044"/>
      <c r="AD77" s="1044"/>
      <c r="AE77" s="1045"/>
      <c r="AF77" s="1046"/>
      <c r="AG77" s="1044"/>
      <c r="AH77" s="1044"/>
      <c r="AI77" s="1044"/>
      <c r="AJ77" s="1045"/>
      <c r="AK77" s="1046"/>
      <c r="AL77" s="1044"/>
      <c r="AM77" s="1044"/>
      <c r="AN77" s="1044"/>
      <c r="AO77" s="1045"/>
      <c r="AP77" s="1046"/>
      <c r="AQ77" s="1044"/>
      <c r="AR77" s="1044"/>
      <c r="AS77" s="1044"/>
      <c r="AT77" s="1045"/>
      <c r="AU77" s="1046"/>
      <c r="AV77" s="1044"/>
      <c r="AW77" s="1044"/>
      <c r="AX77" s="1044"/>
      <c r="AY77" s="1045"/>
      <c r="AZ77" s="1037"/>
      <c r="BA77" s="1037"/>
      <c r="BB77" s="1037"/>
      <c r="BC77" s="1037"/>
      <c r="BD77" s="1038"/>
      <c r="BE77" s="237"/>
      <c r="BF77" s="237"/>
      <c r="BG77" s="237"/>
      <c r="BH77" s="237"/>
      <c r="BI77" s="237"/>
      <c r="BJ77" s="237"/>
      <c r="BK77" s="237"/>
      <c r="BL77" s="237"/>
      <c r="BM77" s="237"/>
      <c r="BN77" s="237"/>
      <c r="BO77" s="237"/>
      <c r="BP77" s="237"/>
      <c r="BQ77" s="234">
        <v>71</v>
      </c>
      <c r="BR77" s="239"/>
      <c r="BS77" s="1010"/>
      <c r="BT77" s="1011"/>
      <c r="BU77" s="1011"/>
      <c r="BV77" s="1011"/>
      <c r="BW77" s="1011"/>
      <c r="BX77" s="1011"/>
      <c r="BY77" s="1011"/>
      <c r="BZ77" s="1011"/>
      <c r="CA77" s="1011"/>
      <c r="CB77" s="1011"/>
      <c r="CC77" s="1011"/>
      <c r="CD77" s="1011"/>
      <c r="CE77" s="1011"/>
      <c r="CF77" s="1011"/>
      <c r="CG77" s="1020"/>
      <c r="CH77" s="1021"/>
      <c r="CI77" s="1022"/>
      <c r="CJ77" s="1022"/>
      <c r="CK77" s="1022"/>
      <c r="CL77" s="1023"/>
      <c r="CM77" s="1021"/>
      <c r="CN77" s="1022"/>
      <c r="CO77" s="1022"/>
      <c r="CP77" s="1022"/>
      <c r="CQ77" s="1023"/>
      <c r="CR77" s="1021"/>
      <c r="CS77" s="1022"/>
      <c r="CT77" s="1022"/>
      <c r="CU77" s="1022"/>
      <c r="CV77" s="1023"/>
      <c r="CW77" s="1021"/>
      <c r="CX77" s="1022"/>
      <c r="CY77" s="1022"/>
      <c r="CZ77" s="1022"/>
      <c r="DA77" s="1023"/>
      <c r="DB77" s="1021"/>
      <c r="DC77" s="1022"/>
      <c r="DD77" s="1022"/>
      <c r="DE77" s="1022"/>
      <c r="DF77" s="1023"/>
      <c r="DG77" s="1021"/>
      <c r="DH77" s="1022"/>
      <c r="DI77" s="1022"/>
      <c r="DJ77" s="1022"/>
      <c r="DK77" s="1023"/>
      <c r="DL77" s="1021"/>
      <c r="DM77" s="1022"/>
      <c r="DN77" s="1022"/>
      <c r="DO77" s="1022"/>
      <c r="DP77" s="1023"/>
      <c r="DQ77" s="1021"/>
      <c r="DR77" s="1022"/>
      <c r="DS77" s="1022"/>
      <c r="DT77" s="1022"/>
      <c r="DU77" s="1023"/>
      <c r="DV77" s="1010"/>
      <c r="DW77" s="1011"/>
      <c r="DX77" s="1011"/>
      <c r="DY77" s="1011"/>
      <c r="DZ77" s="1012"/>
      <c r="EA77" s="226"/>
    </row>
    <row r="78" spans="1:131" ht="26.25" customHeight="1">
      <c r="A78" s="234">
        <v>11</v>
      </c>
      <c r="B78" s="1039"/>
      <c r="C78" s="1040"/>
      <c r="D78" s="1040"/>
      <c r="E78" s="1040"/>
      <c r="F78" s="1040"/>
      <c r="G78" s="1040"/>
      <c r="H78" s="1040"/>
      <c r="I78" s="1040"/>
      <c r="J78" s="1040"/>
      <c r="K78" s="1040"/>
      <c r="L78" s="1040"/>
      <c r="M78" s="1040"/>
      <c r="N78" s="1040"/>
      <c r="O78" s="1040"/>
      <c r="P78" s="1041"/>
      <c r="Q78" s="1042"/>
      <c r="R78" s="1036"/>
      <c r="S78" s="1036"/>
      <c r="T78" s="1036"/>
      <c r="U78" s="1036"/>
      <c r="V78" s="1036"/>
      <c r="W78" s="1036"/>
      <c r="X78" s="1036"/>
      <c r="Y78" s="1036"/>
      <c r="Z78" s="1036"/>
      <c r="AA78" s="1036"/>
      <c r="AB78" s="1036"/>
      <c r="AC78" s="1036"/>
      <c r="AD78" s="1036"/>
      <c r="AE78" s="1036"/>
      <c r="AF78" s="1036"/>
      <c r="AG78" s="1036"/>
      <c r="AH78" s="1036"/>
      <c r="AI78" s="1036"/>
      <c r="AJ78" s="1036"/>
      <c r="AK78" s="1036"/>
      <c r="AL78" s="1036"/>
      <c r="AM78" s="1036"/>
      <c r="AN78" s="1036"/>
      <c r="AO78" s="1036"/>
      <c r="AP78" s="1036"/>
      <c r="AQ78" s="1036"/>
      <c r="AR78" s="1036"/>
      <c r="AS78" s="1036"/>
      <c r="AT78" s="1036"/>
      <c r="AU78" s="1036"/>
      <c r="AV78" s="1036"/>
      <c r="AW78" s="1036"/>
      <c r="AX78" s="1036"/>
      <c r="AY78" s="1036"/>
      <c r="AZ78" s="1037"/>
      <c r="BA78" s="1037"/>
      <c r="BB78" s="1037"/>
      <c r="BC78" s="1037"/>
      <c r="BD78" s="1038"/>
      <c r="BE78" s="237"/>
      <c r="BF78" s="237"/>
      <c r="BG78" s="237"/>
      <c r="BH78" s="237"/>
      <c r="BI78" s="237"/>
      <c r="BJ78" s="226"/>
      <c r="BK78" s="226"/>
      <c r="BL78" s="226"/>
      <c r="BM78" s="226"/>
      <c r="BN78" s="226"/>
      <c r="BO78" s="237"/>
      <c r="BP78" s="237"/>
      <c r="BQ78" s="234">
        <v>72</v>
      </c>
      <c r="BR78" s="239"/>
      <c r="BS78" s="1010"/>
      <c r="BT78" s="1011"/>
      <c r="BU78" s="1011"/>
      <c r="BV78" s="1011"/>
      <c r="BW78" s="1011"/>
      <c r="BX78" s="1011"/>
      <c r="BY78" s="1011"/>
      <c r="BZ78" s="1011"/>
      <c r="CA78" s="1011"/>
      <c r="CB78" s="1011"/>
      <c r="CC78" s="1011"/>
      <c r="CD78" s="1011"/>
      <c r="CE78" s="1011"/>
      <c r="CF78" s="1011"/>
      <c r="CG78" s="1020"/>
      <c r="CH78" s="1021"/>
      <c r="CI78" s="1022"/>
      <c r="CJ78" s="1022"/>
      <c r="CK78" s="1022"/>
      <c r="CL78" s="1023"/>
      <c r="CM78" s="1021"/>
      <c r="CN78" s="1022"/>
      <c r="CO78" s="1022"/>
      <c r="CP78" s="1022"/>
      <c r="CQ78" s="1023"/>
      <c r="CR78" s="1021"/>
      <c r="CS78" s="1022"/>
      <c r="CT78" s="1022"/>
      <c r="CU78" s="1022"/>
      <c r="CV78" s="1023"/>
      <c r="CW78" s="1021"/>
      <c r="CX78" s="1022"/>
      <c r="CY78" s="1022"/>
      <c r="CZ78" s="1022"/>
      <c r="DA78" s="1023"/>
      <c r="DB78" s="1021"/>
      <c r="DC78" s="1022"/>
      <c r="DD78" s="1022"/>
      <c r="DE78" s="1022"/>
      <c r="DF78" s="1023"/>
      <c r="DG78" s="1021"/>
      <c r="DH78" s="1022"/>
      <c r="DI78" s="1022"/>
      <c r="DJ78" s="1022"/>
      <c r="DK78" s="1023"/>
      <c r="DL78" s="1021"/>
      <c r="DM78" s="1022"/>
      <c r="DN78" s="1022"/>
      <c r="DO78" s="1022"/>
      <c r="DP78" s="1023"/>
      <c r="DQ78" s="1021"/>
      <c r="DR78" s="1022"/>
      <c r="DS78" s="1022"/>
      <c r="DT78" s="1022"/>
      <c r="DU78" s="1023"/>
      <c r="DV78" s="1010"/>
      <c r="DW78" s="1011"/>
      <c r="DX78" s="1011"/>
      <c r="DY78" s="1011"/>
      <c r="DZ78" s="1012"/>
      <c r="EA78" s="226"/>
    </row>
    <row r="79" spans="1:131" ht="26.25" customHeight="1">
      <c r="A79" s="234">
        <v>12</v>
      </c>
      <c r="B79" s="1039"/>
      <c r="C79" s="1040"/>
      <c r="D79" s="1040"/>
      <c r="E79" s="1040"/>
      <c r="F79" s="1040"/>
      <c r="G79" s="1040"/>
      <c r="H79" s="1040"/>
      <c r="I79" s="1040"/>
      <c r="J79" s="1040"/>
      <c r="K79" s="1040"/>
      <c r="L79" s="1040"/>
      <c r="M79" s="1040"/>
      <c r="N79" s="1040"/>
      <c r="O79" s="1040"/>
      <c r="P79" s="1041"/>
      <c r="Q79" s="1042"/>
      <c r="R79" s="1036"/>
      <c r="S79" s="1036"/>
      <c r="T79" s="1036"/>
      <c r="U79" s="1036"/>
      <c r="V79" s="1036"/>
      <c r="W79" s="1036"/>
      <c r="X79" s="1036"/>
      <c r="Y79" s="1036"/>
      <c r="Z79" s="1036"/>
      <c r="AA79" s="1036"/>
      <c r="AB79" s="1036"/>
      <c r="AC79" s="1036"/>
      <c r="AD79" s="1036"/>
      <c r="AE79" s="1036"/>
      <c r="AF79" s="1036"/>
      <c r="AG79" s="1036"/>
      <c r="AH79" s="1036"/>
      <c r="AI79" s="1036"/>
      <c r="AJ79" s="1036"/>
      <c r="AK79" s="1036"/>
      <c r="AL79" s="1036"/>
      <c r="AM79" s="1036"/>
      <c r="AN79" s="1036"/>
      <c r="AO79" s="1036"/>
      <c r="AP79" s="1036"/>
      <c r="AQ79" s="1036"/>
      <c r="AR79" s="1036"/>
      <c r="AS79" s="1036"/>
      <c r="AT79" s="1036"/>
      <c r="AU79" s="1036"/>
      <c r="AV79" s="1036"/>
      <c r="AW79" s="1036"/>
      <c r="AX79" s="1036"/>
      <c r="AY79" s="1036"/>
      <c r="AZ79" s="1037"/>
      <c r="BA79" s="1037"/>
      <c r="BB79" s="1037"/>
      <c r="BC79" s="1037"/>
      <c r="BD79" s="1038"/>
      <c r="BE79" s="237"/>
      <c r="BF79" s="237"/>
      <c r="BG79" s="237"/>
      <c r="BH79" s="237"/>
      <c r="BI79" s="237"/>
      <c r="BJ79" s="226"/>
      <c r="BK79" s="226"/>
      <c r="BL79" s="226"/>
      <c r="BM79" s="226"/>
      <c r="BN79" s="226"/>
      <c r="BO79" s="237"/>
      <c r="BP79" s="237"/>
      <c r="BQ79" s="234">
        <v>73</v>
      </c>
      <c r="BR79" s="239"/>
      <c r="BS79" s="1010"/>
      <c r="BT79" s="1011"/>
      <c r="BU79" s="1011"/>
      <c r="BV79" s="1011"/>
      <c r="BW79" s="1011"/>
      <c r="BX79" s="1011"/>
      <c r="BY79" s="1011"/>
      <c r="BZ79" s="1011"/>
      <c r="CA79" s="1011"/>
      <c r="CB79" s="1011"/>
      <c r="CC79" s="1011"/>
      <c r="CD79" s="1011"/>
      <c r="CE79" s="1011"/>
      <c r="CF79" s="1011"/>
      <c r="CG79" s="1020"/>
      <c r="CH79" s="1021"/>
      <c r="CI79" s="1022"/>
      <c r="CJ79" s="1022"/>
      <c r="CK79" s="1022"/>
      <c r="CL79" s="1023"/>
      <c r="CM79" s="1021"/>
      <c r="CN79" s="1022"/>
      <c r="CO79" s="1022"/>
      <c r="CP79" s="1022"/>
      <c r="CQ79" s="1023"/>
      <c r="CR79" s="1021"/>
      <c r="CS79" s="1022"/>
      <c r="CT79" s="1022"/>
      <c r="CU79" s="1022"/>
      <c r="CV79" s="1023"/>
      <c r="CW79" s="1021"/>
      <c r="CX79" s="1022"/>
      <c r="CY79" s="1022"/>
      <c r="CZ79" s="1022"/>
      <c r="DA79" s="1023"/>
      <c r="DB79" s="1021"/>
      <c r="DC79" s="1022"/>
      <c r="DD79" s="1022"/>
      <c r="DE79" s="1022"/>
      <c r="DF79" s="1023"/>
      <c r="DG79" s="1021"/>
      <c r="DH79" s="1022"/>
      <c r="DI79" s="1022"/>
      <c r="DJ79" s="1022"/>
      <c r="DK79" s="1023"/>
      <c r="DL79" s="1021"/>
      <c r="DM79" s="1022"/>
      <c r="DN79" s="1022"/>
      <c r="DO79" s="1022"/>
      <c r="DP79" s="1023"/>
      <c r="DQ79" s="1021"/>
      <c r="DR79" s="1022"/>
      <c r="DS79" s="1022"/>
      <c r="DT79" s="1022"/>
      <c r="DU79" s="1023"/>
      <c r="DV79" s="1010"/>
      <c r="DW79" s="1011"/>
      <c r="DX79" s="1011"/>
      <c r="DY79" s="1011"/>
      <c r="DZ79" s="1012"/>
      <c r="EA79" s="226"/>
    </row>
    <row r="80" spans="1:131" ht="26.25" customHeight="1">
      <c r="A80" s="234">
        <v>13</v>
      </c>
      <c r="B80" s="1039"/>
      <c r="C80" s="1040"/>
      <c r="D80" s="1040"/>
      <c r="E80" s="1040"/>
      <c r="F80" s="1040"/>
      <c r="G80" s="1040"/>
      <c r="H80" s="1040"/>
      <c r="I80" s="1040"/>
      <c r="J80" s="1040"/>
      <c r="K80" s="1040"/>
      <c r="L80" s="1040"/>
      <c r="M80" s="1040"/>
      <c r="N80" s="1040"/>
      <c r="O80" s="1040"/>
      <c r="P80" s="1041"/>
      <c r="Q80" s="1042"/>
      <c r="R80" s="1036"/>
      <c r="S80" s="1036"/>
      <c r="T80" s="1036"/>
      <c r="U80" s="1036"/>
      <c r="V80" s="1036"/>
      <c r="W80" s="1036"/>
      <c r="X80" s="1036"/>
      <c r="Y80" s="1036"/>
      <c r="Z80" s="1036"/>
      <c r="AA80" s="1036"/>
      <c r="AB80" s="1036"/>
      <c r="AC80" s="1036"/>
      <c r="AD80" s="1036"/>
      <c r="AE80" s="1036"/>
      <c r="AF80" s="1036"/>
      <c r="AG80" s="1036"/>
      <c r="AH80" s="1036"/>
      <c r="AI80" s="1036"/>
      <c r="AJ80" s="1036"/>
      <c r="AK80" s="1036"/>
      <c r="AL80" s="1036"/>
      <c r="AM80" s="1036"/>
      <c r="AN80" s="1036"/>
      <c r="AO80" s="1036"/>
      <c r="AP80" s="1036"/>
      <c r="AQ80" s="1036"/>
      <c r="AR80" s="1036"/>
      <c r="AS80" s="1036"/>
      <c r="AT80" s="1036"/>
      <c r="AU80" s="1036"/>
      <c r="AV80" s="1036"/>
      <c r="AW80" s="1036"/>
      <c r="AX80" s="1036"/>
      <c r="AY80" s="1036"/>
      <c r="AZ80" s="1037"/>
      <c r="BA80" s="1037"/>
      <c r="BB80" s="1037"/>
      <c r="BC80" s="1037"/>
      <c r="BD80" s="1038"/>
      <c r="BE80" s="237"/>
      <c r="BF80" s="237"/>
      <c r="BG80" s="237"/>
      <c r="BH80" s="237"/>
      <c r="BI80" s="237"/>
      <c r="BJ80" s="237"/>
      <c r="BK80" s="237"/>
      <c r="BL80" s="237"/>
      <c r="BM80" s="237"/>
      <c r="BN80" s="237"/>
      <c r="BO80" s="237"/>
      <c r="BP80" s="237"/>
      <c r="BQ80" s="234">
        <v>74</v>
      </c>
      <c r="BR80" s="239"/>
      <c r="BS80" s="1010"/>
      <c r="BT80" s="1011"/>
      <c r="BU80" s="1011"/>
      <c r="BV80" s="1011"/>
      <c r="BW80" s="1011"/>
      <c r="BX80" s="1011"/>
      <c r="BY80" s="1011"/>
      <c r="BZ80" s="1011"/>
      <c r="CA80" s="1011"/>
      <c r="CB80" s="1011"/>
      <c r="CC80" s="1011"/>
      <c r="CD80" s="1011"/>
      <c r="CE80" s="1011"/>
      <c r="CF80" s="1011"/>
      <c r="CG80" s="1020"/>
      <c r="CH80" s="1021"/>
      <c r="CI80" s="1022"/>
      <c r="CJ80" s="1022"/>
      <c r="CK80" s="1022"/>
      <c r="CL80" s="1023"/>
      <c r="CM80" s="1021"/>
      <c r="CN80" s="1022"/>
      <c r="CO80" s="1022"/>
      <c r="CP80" s="1022"/>
      <c r="CQ80" s="1023"/>
      <c r="CR80" s="1021"/>
      <c r="CS80" s="1022"/>
      <c r="CT80" s="1022"/>
      <c r="CU80" s="1022"/>
      <c r="CV80" s="1023"/>
      <c r="CW80" s="1021"/>
      <c r="CX80" s="1022"/>
      <c r="CY80" s="1022"/>
      <c r="CZ80" s="1022"/>
      <c r="DA80" s="1023"/>
      <c r="DB80" s="1021"/>
      <c r="DC80" s="1022"/>
      <c r="DD80" s="1022"/>
      <c r="DE80" s="1022"/>
      <c r="DF80" s="1023"/>
      <c r="DG80" s="1021"/>
      <c r="DH80" s="1022"/>
      <c r="DI80" s="1022"/>
      <c r="DJ80" s="1022"/>
      <c r="DK80" s="1023"/>
      <c r="DL80" s="1021"/>
      <c r="DM80" s="1022"/>
      <c r="DN80" s="1022"/>
      <c r="DO80" s="1022"/>
      <c r="DP80" s="1023"/>
      <c r="DQ80" s="1021"/>
      <c r="DR80" s="1022"/>
      <c r="DS80" s="1022"/>
      <c r="DT80" s="1022"/>
      <c r="DU80" s="1023"/>
      <c r="DV80" s="1010"/>
      <c r="DW80" s="1011"/>
      <c r="DX80" s="1011"/>
      <c r="DY80" s="1011"/>
      <c r="DZ80" s="1012"/>
      <c r="EA80" s="226"/>
    </row>
    <row r="81" spans="1:131" ht="26.25" customHeight="1">
      <c r="A81" s="234">
        <v>14</v>
      </c>
      <c r="B81" s="1039"/>
      <c r="C81" s="1040"/>
      <c r="D81" s="1040"/>
      <c r="E81" s="1040"/>
      <c r="F81" s="1040"/>
      <c r="G81" s="1040"/>
      <c r="H81" s="1040"/>
      <c r="I81" s="1040"/>
      <c r="J81" s="1040"/>
      <c r="K81" s="1040"/>
      <c r="L81" s="1040"/>
      <c r="M81" s="1040"/>
      <c r="N81" s="1040"/>
      <c r="O81" s="1040"/>
      <c r="P81" s="1041"/>
      <c r="Q81" s="1042"/>
      <c r="R81" s="1036"/>
      <c r="S81" s="1036"/>
      <c r="T81" s="1036"/>
      <c r="U81" s="1036"/>
      <c r="V81" s="1036"/>
      <c r="W81" s="1036"/>
      <c r="X81" s="1036"/>
      <c r="Y81" s="1036"/>
      <c r="Z81" s="1036"/>
      <c r="AA81" s="1036"/>
      <c r="AB81" s="1036"/>
      <c r="AC81" s="1036"/>
      <c r="AD81" s="1036"/>
      <c r="AE81" s="1036"/>
      <c r="AF81" s="1036"/>
      <c r="AG81" s="1036"/>
      <c r="AH81" s="1036"/>
      <c r="AI81" s="1036"/>
      <c r="AJ81" s="1036"/>
      <c r="AK81" s="1036"/>
      <c r="AL81" s="1036"/>
      <c r="AM81" s="1036"/>
      <c r="AN81" s="1036"/>
      <c r="AO81" s="1036"/>
      <c r="AP81" s="1036"/>
      <c r="AQ81" s="1036"/>
      <c r="AR81" s="1036"/>
      <c r="AS81" s="1036"/>
      <c r="AT81" s="1036"/>
      <c r="AU81" s="1036"/>
      <c r="AV81" s="1036"/>
      <c r="AW81" s="1036"/>
      <c r="AX81" s="1036"/>
      <c r="AY81" s="1036"/>
      <c r="AZ81" s="1037"/>
      <c r="BA81" s="1037"/>
      <c r="BB81" s="1037"/>
      <c r="BC81" s="1037"/>
      <c r="BD81" s="1038"/>
      <c r="BE81" s="237"/>
      <c r="BF81" s="237"/>
      <c r="BG81" s="237"/>
      <c r="BH81" s="237"/>
      <c r="BI81" s="237"/>
      <c r="BJ81" s="237"/>
      <c r="BK81" s="237"/>
      <c r="BL81" s="237"/>
      <c r="BM81" s="237"/>
      <c r="BN81" s="237"/>
      <c r="BO81" s="237"/>
      <c r="BP81" s="237"/>
      <c r="BQ81" s="234">
        <v>75</v>
      </c>
      <c r="BR81" s="239"/>
      <c r="BS81" s="1010"/>
      <c r="BT81" s="1011"/>
      <c r="BU81" s="1011"/>
      <c r="BV81" s="1011"/>
      <c r="BW81" s="1011"/>
      <c r="BX81" s="1011"/>
      <c r="BY81" s="1011"/>
      <c r="BZ81" s="1011"/>
      <c r="CA81" s="1011"/>
      <c r="CB81" s="1011"/>
      <c r="CC81" s="1011"/>
      <c r="CD81" s="1011"/>
      <c r="CE81" s="1011"/>
      <c r="CF81" s="1011"/>
      <c r="CG81" s="1020"/>
      <c r="CH81" s="1021"/>
      <c r="CI81" s="1022"/>
      <c r="CJ81" s="1022"/>
      <c r="CK81" s="1022"/>
      <c r="CL81" s="1023"/>
      <c r="CM81" s="1021"/>
      <c r="CN81" s="1022"/>
      <c r="CO81" s="1022"/>
      <c r="CP81" s="1022"/>
      <c r="CQ81" s="1023"/>
      <c r="CR81" s="1021"/>
      <c r="CS81" s="1022"/>
      <c r="CT81" s="1022"/>
      <c r="CU81" s="1022"/>
      <c r="CV81" s="1023"/>
      <c r="CW81" s="1021"/>
      <c r="CX81" s="1022"/>
      <c r="CY81" s="1022"/>
      <c r="CZ81" s="1022"/>
      <c r="DA81" s="1023"/>
      <c r="DB81" s="1021"/>
      <c r="DC81" s="1022"/>
      <c r="DD81" s="1022"/>
      <c r="DE81" s="1022"/>
      <c r="DF81" s="1023"/>
      <c r="DG81" s="1021"/>
      <c r="DH81" s="1022"/>
      <c r="DI81" s="1022"/>
      <c r="DJ81" s="1022"/>
      <c r="DK81" s="1023"/>
      <c r="DL81" s="1021"/>
      <c r="DM81" s="1022"/>
      <c r="DN81" s="1022"/>
      <c r="DO81" s="1022"/>
      <c r="DP81" s="1023"/>
      <c r="DQ81" s="1021"/>
      <c r="DR81" s="1022"/>
      <c r="DS81" s="1022"/>
      <c r="DT81" s="1022"/>
      <c r="DU81" s="1023"/>
      <c r="DV81" s="1010"/>
      <c r="DW81" s="1011"/>
      <c r="DX81" s="1011"/>
      <c r="DY81" s="1011"/>
      <c r="DZ81" s="1012"/>
      <c r="EA81" s="226"/>
    </row>
    <row r="82" spans="1:131" ht="26.25" customHeight="1">
      <c r="A82" s="234">
        <v>15</v>
      </c>
      <c r="B82" s="1039"/>
      <c r="C82" s="1040"/>
      <c r="D82" s="1040"/>
      <c r="E82" s="1040"/>
      <c r="F82" s="1040"/>
      <c r="G82" s="1040"/>
      <c r="H82" s="1040"/>
      <c r="I82" s="1040"/>
      <c r="J82" s="1040"/>
      <c r="K82" s="1040"/>
      <c r="L82" s="1040"/>
      <c r="M82" s="1040"/>
      <c r="N82" s="1040"/>
      <c r="O82" s="1040"/>
      <c r="P82" s="1041"/>
      <c r="Q82" s="1042"/>
      <c r="R82" s="1036"/>
      <c r="S82" s="1036"/>
      <c r="T82" s="1036"/>
      <c r="U82" s="1036"/>
      <c r="V82" s="1036"/>
      <c r="W82" s="1036"/>
      <c r="X82" s="1036"/>
      <c r="Y82" s="1036"/>
      <c r="Z82" s="1036"/>
      <c r="AA82" s="1036"/>
      <c r="AB82" s="1036"/>
      <c r="AC82" s="1036"/>
      <c r="AD82" s="1036"/>
      <c r="AE82" s="1036"/>
      <c r="AF82" s="1036"/>
      <c r="AG82" s="1036"/>
      <c r="AH82" s="1036"/>
      <c r="AI82" s="1036"/>
      <c r="AJ82" s="1036"/>
      <c r="AK82" s="1036"/>
      <c r="AL82" s="1036"/>
      <c r="AM82" s="1036"/>
      <c r="AN82" s="1036"/>
      <c r="AO82" s="1036"/>
      <c r="AP82" s="1036"/>
      <c r="AQ82" s="1036"/>
      <c r="AR82" s="1036"/>
      <c r="AS82" s="1036"/>
      <c r="AT82" s="1036"/>
      <c r="AU82" s="1036"/>
      <c r="AV82" s="1036"/>
      <c r="AW82" s="1036"/>
      <c r="AX82" s="1036"/>
      <c r="AY82" s="1036"/>
      <c r="AZ82" s="1037"/>
      <c r="BA82" s="1037"/>
      <c r="BB82" s="1037"/>
      <c r="BC82" s="1037"/>
      <c r="BD82" s="1038"/>
      <c r="BE82" s="237"/>
      <c r="BF82" s="237"/>
      <c r="BG82" s="237"/>
      <c r="BH82" s="237"/>
      <c r="BI82" s="237"/>
      <c r="BJ82" s="237"/>
      <c r="BK82" s="237"/>
      <c r="BL82" s="237"/>
      <c r="BM82" s="237"/>
      <c r="BN82" s="237"/>
      <c r="BO82" s="237"/>
      <c r="BP82" s="237"/>
      <c r="BQ82" s="234">
        <v>76</v>
      </c>
      <c r="BR82" s="239"/>
      <c r="BS82" s="1010"/>
      <c r="BT82" s="1011"/>
      <c r="BU82" s="1011"/>
      <c r="BV82" s="1011"/>
      <c r="BW82" s="1011"/>
      <c r="BX82" s="1011"/>
      <c r="BY82" s="1011"/>
      <c r="BZ82" s="1011"/>
      <c r="CA82" s="1011"/>
      <c r="CB82" s="1011"/>
      <c r="CC82" s="1011"/>
      <c r="CD82" s="1011"/>
      <c r="CE82" s="1011"/>
      <c r="CF82" s="1011"/>
      <c r="CG82" s="1020"/>
      <c r="CH82" s="1021"/>
      <c r="CI82" s="1022"/>
      <c r="CJ82" s="1022"/>
      <c r="CK82" s="1022"/>
      <c r="CL82" s="1023"/>
      <c r="CM82" s="1021"/>
      <c r="CN82" s="1022"/>
      <c r="CO82" s="1022"/>
      <c r="CP82" s="1022"/>
      <c r="CQ82" s="1023"/>
      <c r="CR82" s="1021"/>
      <c r="CS82" s="1022"/>
      <c r="CT82" s="1022"/>
      <c r="CU82" s="1022"/>
      <c r="CV82" s="1023"/>
      <c r="CW82" s="1021"/>
      <c r="CX82" s="1022"/>
      <c r="CY82" s="1022"/>
      <c r="CZ82" s="1022"/>
      <c r="DA82" s="1023"/>
      <c r="DB82" s="1021"/>
      <c r="DC82" s="1022"/>
      <c r="DD82" s="1022"/>
      <c r="DE82" s="1022"/>
      <c r="DF82" s="1023"/>
      <c r="DG82" s="1021"/>
      <c r="DH82" s="1022"/>
      <c r="DI82" s="1022"/>
      <c r="DJ82" s="1022"/>
      <c r="DK82" s="1023"/>
      <c r="DL82" s="1021"/>
      <c r="DM82" s="1022"/>
      <c r="DN82" s="1022"/>
      <c r="DO82" s="1022"/>
      <c r="DP82" s="1023"/>
      <c r="DQ82" s="1021"/>
      <c r="DR82" s="1022"/>
      <c r="DS82" s="1022"/>
      <c r="DT82" s="1022"/>
      <c r="DU82" s="1023"/>
      <c r="DV82" s="1010"/>
      <c r="DW82" s="1011"/>
      <c r="DX82" s="1011"/>
      <c r="DY82" s="1011"/>
      <c r="DZ82" s="1012"/>
      <c r="EA82" s="226"/>
    </row>
    <row r="83" spans="1:131" ht="26.25" customHeight="1">
      <c r="A83" s="234">
        <v>16</v>
      </c>
      <c r="B83" s="1039"/>
      <c r="C83" s="1040"/>
      <c r="D83" s="1040"/>
      <c r="E83" s="1040"/>
      <c r="F83" s="1040"/>
      <c r="G83" s="1040"/>
      <c r="H83" s="1040"/>
      <c r="I83" s="1040"/>
      <c r="J83" s="1040"/>
      <c r="K83" s="1040"/>
      <c r="L83" s="1040"/>
      <c r="M83" s="1040"/>
      <c r="N83" s="1040"/>
      <c r="O83" s="1040"/>
      <c r="P83" s="1041"/>
      <c r="Q83" s="1042"/>
      <c r="R83" s="1036"/>
      <c r="S83" s="1036"/>
      <c r="T83" s="1036"/>
      <c r="U83" s="1036"/>
      <c r="V83" s="1036"/>
      <c r="W83" s="1036"/>
      <c r="X83" s="1036"/>
      <c r="Y83" s="1036"/>
      <c r="Z83" s="1036"/>
      <c r="AA83" s="1036"/>
      <c r="AB83" s="1036"/>
      <c r="AC83" s="1036"/>
      <c r="AD83" s="1036"/>
      <c r="AE83" s="1036"/>
      <c r="AF83" s="1036"/>
      <c r="AG83" s="1036"/>
      <c r="AH83" s="1036"/>
      <c r="AI83" s="1036"/>
      <c r="AJ83" s="1036"/>
      <c r="AK83" s="1036"/>
      <c r="AL83" s="1036"/>
      <c r="AM83" s="1036"/>
      <c r="AN83" s="1036"/>
      <c r="AO83" s="1036"/>
      <c r="AP83" s="1036"/>
      <c r="AQ83" s="1036"/>
      <c r="AR83" s="1036"/>
      <c r="AS83" s="1036"/>
      <c r="AT83" s="1036"/>
      <c r="AU83" s="1036"/>
      <c r="AV83" s="1036"/>
      <c r="AW83" s="1036"/>
      <c r="AX83" s="1036"/>
      <c r="AY83" s="1036"/>
      <c r="AZ83" s="1037"/>
      <c r="BA83" s="1037"/>
      <c r="BB83" s="1037"/>
      <c r="BC83" s="1037"/>
      <c r="BD83" s="1038"/>
      <c r="BE83" s="237"/>
      <c r="BF83" s="237"/>
      <c r="BG83" s="237"/>
      <c r="BH83" s="237"/>
      <c r="BI83" s="237"/>
      <c r="BJ83" s="237"/>
      <c r="BK83" s="237"/>
      <c r="BL83" s="237"/>
      <c r="BM83" s="237"/>
      <c r="BN83" s="237"/>
      <c r="BO83" s="237"/>
      <c r="BP83" s="237"/>
      <c r="BQ83" s="234">
        <v>77</v>
      </c>
      <c r="BR83" s="239"/>
      <c r="BS83" s="1010"/>
      <c r="BT83" s="1011"/>
      <c r="BU83" s="1011"/>
      <c r="BV83" s="1011"/>
      <c r="BW83" s="1011"/>
      <c r="BX83" s="1011"/>
      <c r="BY83" s="1011"/>
      <c r="BZ83" s="1011"/>
      <c r="CA83" s="1011"/>
      <c r="CB83" s="1011"/>
      <c r="CC83" s="1011"/>
      <c r="CD83" s="1011"/>
      <c r="CE83" s="1011"/>
      <c r="CF83" s="1011"/>
      <c r="CG83" s="1020"/>
      <c r="CH83" s="1021"/>
      <c r="CI83" s="1022"/>
      <c r="CJ83" s="1022"/>
      <c r="CK83" s="1022"/>
      <c r="CL83" s="1023"/>
      <c r="CM83" s="1021"/>
      <c r="CN83" s="1022"/>
      <c r="CO83" s="1022"/>
      <c r="CP83" s="1022"/>
      <c r="CQ83" s="1023"/>
      <c r="CR83" s="1021"/>
      <c r="CS83" s="1022"/>
      <c r="CT83" s="1022"/>
      <c r="CU83" s="1022"/>
      <c r="CV83" s="1023"/>
      <c r="CW83" s="1021"/>
      <c r="CX83" s="1022"/>
      <c r="CY83" s="1022"/>
      <c r="CZ83" s="1022"/>
      <c r="DA83" s="1023"/>
      <c r="DB83" s="1021"/>
      <c r="DC83" s="1022"/>
      <c r="DD83" s="1022"/>
      <c r="DE83" s="1022"/>
      <c r="DF83" s="1023"/>
      <c r="DG83" s="1021"/>
      <c r="DH83" s="1022"/>
      <c r="DI83" s="1022"/>
      <c r="DJ83" s="1022"/>
      <c r="DK83" s="1023"/>
      <c r="DL83" s="1021"/>
      <c r="DM83" s="1022"/>
      <c r="DN83" s="1022"/>
      <c r="DO83" s="1022"/>
      <c r="DP83" s="1023"/>
      <c r="DQ83" s="1021"/>
      <c r="DR83" s="1022"/>
      <c r="DS83" s="1022"/>
      <c r="DT83" s="1022"/>
      <c r="DU83" s="1023"/>
      <c r="DV83" s="1010"/>
      <c r="DW83" s="1011"/>
      <c r="DX83" s="1011"/>
      <c r="DY83" s="1011"/>
      <c r="DZ83" s="1012"/>
      <c r="EA83" s="226"/>
    </row>
    <row r="84" spans="1:131" ht="26.25" customHeight="1">
      <c r="A84" s="234">
        <v>17</v>
      </c>
      <c r="B84" s="1039"/>
      <c r="C84" s="1040"/>
      <c r="D84" s="1040"/>
      <c r="E84" s="1040"/>
      <c r="F84" s="1040"/>
      <c r="G84" s="1040"/>
      <c r="H84" s="1040"/>
      <c r="I84" s="1040"/>
      <c r="J84" s="1040"/>
      <c r="K84" s="1040"/>
      <c r="L84" s="1040"/>
      <c r="M84" s="1040"/>
      <c r="N84" s="1040"/>
      <c r="O84" s="1040"/>
      <c r="P84" s="1041"/>
      <c r="Q84" s="1042"/>
      <c r="R84" s="1036"/>
      <c r="S84" s="1036"/>
      <c r="T84" s="1036"/>
      <c r="U84" s="1036"/>
      <c r="V84" s="1036"/>
      <c r="W84" s="1036"/>
      <c r="X84" s="1036"/>
      <c r="Y84" s="1036"/>
      <c r="Z84" s="1036"/>
      <c r="AA84" s="1036"/>
      <c r="AB84" s="1036"/>
      <c r="AC84" s="1036"/>
      <c r="AD84" s="1036"/>
      <c r="AE84" s="1036"/>
      <c r="AF84" s="1036"/>
      <c r="AG84" s="1036"/>
      <c r="AH84" s="1036"/>
      <c r="AI84" s="1036"/>
      <c r="AJ84" s="1036"/>
      <c r="AK84" s="1036"/>
      <c r="AL84" s="1036"/>
      <c r="AM84" s="1036"/>
      <c r="AN84" s="1036"/>
      <c r="AO84" s="1036"/>
      <c r="AP84" s="1036"/>
      <c r="AQ84" s="1036"/>
      <c r="AR84" s="1036"/>
      <c r="AS84" s="1036"/>
      <c r="AT84" s="1036"/>
      <c r="AU84" s="1036"/>
      <c r="AV84" s="1036"/>
      <c r="AW84" s="1036"/>
      <c r="AX84" s="1036"/>
      <c r="AY84" s="1036"/>
      <c r="AZ84" s="1037"/>
      <c r="BA84" s="1037"/>
      <c r="BB84" s="1037"/>
      <c r="BC84" s="1037"/>
      <c r="BD84" s="1038"/>
      <c r="BE84" s="237"/>
      <c r="BF84" s="237"/>
      <c r="BG84" s="237"/>
      <c r="BH84" s="237"/>
      <c r="BI84" s="237"/>
      <c r="BJ84" s="237"/>
      <c r="BK84" s="237"/>
      <c r="BL84" s="237"/>
      <c r="BM84" s="237"/>
      <c r="BN84" s="237"/>
      <c r="BO84" s="237"/>
      <c r="BP84" s="237"/>
      <c r="BQ84" s="234">
        <v>78</v>
      </c>
      <c r="BR84" s="239"/>
      <c r="BS84" s="1010"/>
      <c r="BT84" s="1011"/>
      <c r="BU84" s="1011"/>
      <c r="BV84" s="1011"/>
      <c r="BW84" s="1011"/>
      <c r="BX84" s="1011"/>
      <c r="BY84" s="1011"/>
      <c r="BZ84" s="1011"/>
      <c r="CA84" s="1011"/>
      <c r="CB84" s="1011"/>
      <c r="CC84" s="1011"/>
      <c r="CD84" s="1011"/>
      <c r="CE84" s="1011"/>
      <c r="CF84" s="1011"/>
      <c r="CG84" s="1020"/>
      <c r="CH84" s="1021"/>
      <c r="CI84" s="1022"/>
      <c r="CJ84" s="1022"/>
      <c r="CK84" s="1022"/>
      <c r="CL84" s="1023"/>
      <c r="CM84" s="1021"/>
      <c r="CN84" s="1022"/>
      <c r="CO84" s="1022"/>
      <c r="CP84" s="1022"/>
      <c r="CQ84" s="1023"/>
      <c r="CR84" s="1021"/>
      <c r="CS84" s="1022"/>
      <c r="CT84" s="1022"/>
      <c r="CU84" s="1022"/>
      <c r="CV84" s="1023"/>
      <c r="CW84" s="1021"/>
      <c r="CX84" s="1022"/>
      <c r="CY84" s="1022"/>
      <c r="CZ84" s="1022"/>
      <c r="DA84" s="1023"/>
      <c r="DB84" s="1021"/>
      <c r="DC84" s="1022"/>
      <c r="DD84" s="1022"/>
      <c r="DE84" s="1022"/>
      <c r="DF84" s="1023"/>
      <c r="DG84" s="1021"/>
      <c r="DH84" s="1022"/>
      <c r="DI84" s="1022"/>
      <c r="DJ84" s="1022"/>
      <c r="DK84" s="1023"/>
      <c r="DL84" s="1021"/>
      <c r="DM84" s="1022"/>
      <c r="DN84" s="1022"/>
      <c r="DO84" s="1022"/>
      <c r="DP84" s="1023"/>
      <c r="DQ84" s="1021"/>
      <c r="DR84" s="1022"/>
      <c r="DS84" s="1022"/>
      <c r="DT84" s="1022"/>
      <c r="DU84" s="1023"/>
      <c r="DV84" s="1010"/>
      <c r="DW84" s="1011"/>
      <c r="DX84" s="1011"/>
      <c r="DY84" s="1011"/>
      <c r="DZ84" s="1012"/>
      <c r="EA84" s="226"/>
    </row>
    <row r="85" spans="1:131" ht="26.25" customHeight="1">
      <c r="A85" s="234">
        <v>18</v>
      </c>
      <c r="B85" s="1039"/>
      <c r="C85" s="1040"/>
      <c r="D85" s="1040"/>
      <c r="E85" s="1040"/>
      <c r="F85" s="1040"/>
      <c r="G85" s="1040"/>
      <c r="H85" s="1040"/>
      <c r="I85" s="1040"/>
      <c r="J85" s="1040"/>
      <c r="K85" s="1040"/>
      <c r="L85" s="1040"/>
      <c r="M85" s="1040"/>
      <c r="N85" s="1040"/>
      <c r="O85" s="1040"/>
      <c r="P85" s="1041"/>
      <c r="Q85" s="1042"/>
      <c r="R85" s="1036"/>
      <c r="S85" s="1036"/>
      <c r="T85" s="1036"/>
      <c r="U85" s="1036"/>
      <c r="V85" s="1036"/>
      <c r="W85" s="1036"/>
      <c r="X85" s="1036"/>
      <c r="Y85" s="1036"/>
      <c r="Z85" s="1036"/>
      <c r="AA85" s="1036"/>
      <c r="AB85" s="1036"/>
      <c r="AC85" s="1036"/>
      <c r="AD85" s="1036"/>
      <c r="AE85" s="1036"/>
      <c r="AF85" s="1036"/>
      <c r="AG85" s="1036"/>
      <c r="AH85" s="1036"/>
      <c r="AI85" s="1036"/>
      <c r="AJ85" s="1036"/>
      <c r="AK85" s="1036"/>
      <c r="AL85" s="1036"/>
      <c r="AM85" s="1036"/>
      <c r="AN85" s="1036"/>
      <c r="AO85" s="1036"/>
      <c r="AP85" s="1036"/>
      <c r="AQ85" s="1036"/>
      <c r="AR85" s="1036"/>
      <c r="AS85" s="1036"/>
      <c r="AT85" s="1036"/>
      <c r="AU85" s="1036"/>
      <c r="AV85" s="1036"/>
      <c r="AW85" s="1036"/>
      <c r="AX85" s="1036"/>
      <c r="AY85" s="1036"/>
      <c r="AZ85" s="1037"/>
      <c r="BA85" s="1037"/>
      <c r="BB85" s="1037"/>
      <c r="BC85" s="1037"/>
      <c r="BD85" s="1038"/>
      <c r="BE85" s="237"/>
      <c r="BF85" s="237"/>
      <c r="BG85" s="237"/>
      <c r="BH85" s="237"/>
      <c r="BI85" s="237"/>
      <c r="BJ85" s="237"/>
      <c r="BK85" s="237"/>
      <c r="BL85" s="237"/>
      <c r="BM85" s="237"/>
      <c r="BN85" s="237"/>
      <c r="BO85" s="237"/>
      <c r="BP85" s="237"/>
      <c r="BQ85" s="234">
        <v>79</v>
      </c>
      <c r="BR85" s="239"/>
      <c r="BS85" s="1010"/>
      <c r="BT85" s="1011"/>
      <c r="BU85" s="1011"/>
      <c r="BV85" s="1011"/>
      <c r="BW85" s="1011"/>
      <c r="BX85" s="1011"/>
      <c r="BY85" s="1011"/>
      <c r="BZ85" s="1011"/>
      <c r="CA85" s="1011"/>
      <c r="CB85" s="1011"/>
      <c r="CC85" s="1011"/>
      <c r="CD85" s="1011"/>
      <c r="CE85" s="1011"/>
      <c r="CF85" s="1011"/>
      <c r="CG85" s="1020"/>
      <c r="CH85" s="1021"/>
      <c r="CI85" s="1022"/>
      <c r="CJ85" s="1022"/>
      <c r="CK85" s="1022"/>
      <c r="CL85" s="1023"/>
      <c r="CM85" s="1021"/>
      <c r="CN85" s="1022"/>
      <c r="CO85" s="1022"/>
      <c r="CP85" s="1022"/>
      <c r="CQ85" s="1023"/>
      <c r="CR85" s="1021"/>
      <c r="CS85" s="1022"/>
      <c r="CT85" s="1022"/>
      <c r="CU85" s="1022"/>
      <c r="CV85" s="1023"/>
      <c r="CW85" s="1021"/>
      <c r="CX85" s="1022"/>
      <c r="CY85" s="1022"/>
      <c r="CZ85" s="1022"/>
      <c r="DA85" s="1023"/>
      <c r="DB85" s="1021"/>
      <c r="DC85" s="1022"/>
      <c r="DD85" s="1022"/>
      <c r="DE85" s="1022"/>
      <c r="DF85" s="1023"/>
      <c r="DG85" s="1021"/>
      <c r="DH85" s="1022"/>
      <c r="DI85" s="1022"/>
      <c r="DJ85" s="1022"/>
      <c r="DK85" s="1023"/>
      <c r="DL85" s="1021"/>
      <c r="DM85" s="1022"/>
      <c r="DN85" s="1022"/>
      <c r="DO85" s="1022"/>
      <c r="DP85" s="1023"/>
      <c r="DQ85" s="1021"/>
      <c r="DR85" s="1022"/>
      <c r="DS85" s="1022"/>
      <c r="DT85" s="1022"/>
      <c r="DU85" s="1023"/>
      <c r="DV85" s="1010"/>
      <c r="DW85" s="1011"/>
      <c r="DX85" s="1011"/>
      <c r="DY85" s="1011"/>
      <c r="DZ85" s="1012"/>
      <c r="EA85" s="226"/>
    </row>
    <row r="86" spans="1:131" ht="26.25" customHeight="1">
      <c r="A86" s="234">
        <v>19</v>
      </c>
      <c r="B86" s="1039"/>
      <c r="C86" s="1040"/>
      <c r="D86" s="1040"/>
      <c r="E86" s="1040"/>
      <c r="F86" s="1040"/>
      <c r="G86" s="1040"/>
      <c r="H86" s="1040"/>
      <c r="I86" s="1040"/>
      <c r="J86" s="1040"/>
      <c r="K86" s="1040"/>
      <c r="L86" s="1040"/>
      <c r="M86" s="1040"/>
      <c r="N86" s="1040"/>
      <c r="O86" s="1040"/>
      <c r="P86" s="1041"/>
      <c r="Q86" s="1042"/>
      <c r="R86" s="1036"/>
      <c r="S86" s="1036"/>
      <c r="T86" s="1036"/>
      <c r="U86" s="1036"/>
      <c r="V86" s="1036"/>
      <c r="W86" s="1036"/>
      <c r="X86" s="1036"/>
      <c r="Y86" s="1036"/>
      <c r="Z86" s="1036"/>
      <c r="AA86" s="1036"/>
      <c r="AB86" s="1036"/>
      <c r="AC86" s="1036"/>
      <c r="AD86" s="1036"/>
      <c r="AE86" s="1036"/>
      <c r="AF86" s="1036"/>
      <c r="AG86" s="1036"/>
      <c r="AH86" s="1036"/>
      <c r="AI86" s="1036"/>
      <c r="AJ86" s="1036"/>
      <c r="AK86" s="1036"/>
      <c r="AL86" s="1036"/>
      <c r="AM86" s="1036"/>
      <c r="AN86" s="1036"/>
      <c r="AO86" s="1036"/>
      <c r="AP86" s="1036"/>
      <c r="AQ86" s="1036"/>
      <c r="AR86" s="1036"/>
      <c r="AS86" s="1036"/>
      <c r="AT86" s="1036"/>
      <c r="AU86" s="1036"/>
      <c r="AV86" s="1036"/>
      <c r="AW86" s="1036"/>
      <c r="AX86" s="1036"/>
      <c r="AY86" s="1036"/>
      <c r="AZ86" s="1037"/>
      <c r="BA86" s="1037"/>
      <c r="BB86" s="1037"/>
      <c r="BC86" s="1037"/>
      <c r="BD86" s="1038"/>
      <c r="BE86" s="237"/>
      <c r="BF86" s="237"/>
      <c r="BG86" s="237"/>
      <c r="BH86" s="237"/>
      <c r="BI86" s="237"/>
      <c r="BJ86" s="237"/>
      <c r="BK86" s="237"/>
      <c r="BL86" s="237"/>
      <c r="BM86" s="237"/>
      <c r="BN86" s="237"/>
      <c r="BO86" s="237"/>
      <c r="BP86" s="237"/>
      <c r="BQ86" s="234">
        <v>80</v>
      </c>
      <c r="BR86" s="239"/>
      <c r="BS86" s="1010"/>
      <c r="BT86" s="1011"/>
      <c r="BU86" s="1011"/>
      <c r="BV86" s="1011"/>
      <c r="BW86" s="1011"/>
      <c r="BX86" s="1011"/>
      <c r="BY86" s="1011"/>
      <c r="BZ86" s="1011"/>
      <c r="CA86" s="1011"/>
      <c r="CB86" s="1011"/>
      <c r="CC86" s="1011"/>
      <c r="CD86" s="1011"/>
      <c r="CE86" s="1011"/>
      <c r="CF86" s="1011"/>
      <c r="CG86" s="1020"/>
      <c r="CH86" s="1021"/>
      <c r="CI86" s="1022"/>
      <c r="CJ86" s="1022"/>
      <c r="CK86" s="1022"/>
      <c r="CL86" s="1023"/>
      <c r="CM86" s="1021"/>
      <c r="CN86" s="1022"/>
      <c r="CO86" s="1022"/>
      <c r="CP86" s="1022"/>
      <c r="CQ86" s="1023"/>
      <c r="CR86" s="1021"/>
      <c r="CS86" s="1022"/>
      <c r="CT86" s="1022"/>
      <c r="CU86" s="1022"/>
      <c r="CV86" s="1023"/>
      <c r="CW86" s="1021"/>
      <c r="CX86" s="1022"/>
      <c r="CY86" s="1022"/>
      <c r="CZ86" s="1022"/>
      <c r="DA86" s="1023"/>
      <c r="DB86" s="1021"/>
      <c r="DC86" s="1022"/>
      <c r="DD86" s="1022"/>
      <c r="DE86" s="1022"/>
      <c r="DF86" s="1023"/>
      <c r="DG86" s="1021"/>
      <c r="DH86" s="1022"/>
      <c r="DI86" s="1022"/>
      <c r="DJ86" s="1022"/>
      <c r="DK86" s="1023"/>
      <c r="DL86" s="1021"/>
      <c r="DM86" s="1022"/>
      <c r="DN86" s="1022"/>
      <c r="DO86" s="1022"/>
      <c r="DP86" s="1023"/>
      <c r="DQ86" s="1021"/>
      <c r="DR86" s="1022"/>
      <c r="DS86" s="1022"/>
      <c r="DT86" s="1022"/>
      <c r="DU86" s="1023"/>
      <c r="DV86" s="1010"/>
      <c r="DW86" s="1011"/>
      <c r="DX86" s="1011"/>
      <c r="DY86" s="1011"/>
      <c r="DZ86" s="1012"/>
      <c r="EA86" s="226"/>
    </row>
    <row r="87" spans="1:131" ht="26.25" customHeight="1">
      <c r="A87" s="240">
        <v>20</v>
      </c>
      <c r="B87" s="1029"/>
      <c r="C87" s="1030"/>
      <c r="D87" s="1030"/>
      <c r="E87" s="1030"/>
      <c r="F87" s="1030"/>
      <c r="G87" s="1030"/>
      <c r="H87" s="1030"/>
      <c r="I87" s="1030"/>
      <c r="J87" s="1030"/>
      <c r="K87" s="1030"/>
      <c r="L87" s="1030"/>
      <c r="M87" s="1030"/>
      <c r="N87" s="1030"/>
      <c r="O87" s="1030"/>
      <c r="P87" s="1031"/>
      <c r="Q87" s="1032"/>
      <c r="R87" s="1033"/>
      <c r="S87" s="1033"/>
      <c r="T87" s="1033"/>
      <c r="U87" s="1033"/>
      <c r="V87" s="1033"/>
      <c r="W87" s="1033"/>
      <c r="X87" s="1033"/>
      <c r="Y87" s="1033"/>
      <c r="Z87" s="1033"/>
      <c r="AA87" s="1033"/>
      <c r="AB87" s="1033"/>
      <c r="AC87" s="1033"/>
      <c r="AD87" s="1033"/>
      <c r="AE87" s="1033"/>
      <c r="AF87" s="1033"/>
      <c r="AG87" s="1033"/>
      <c r="AH87" s="1033"/>
      <c r="AI87" s="1033"/>
      <c r="AJ87" s="1033"/>
      <c r="AK87" s="1033"/>
      <c r="AL87" s="1033"/>
      <c r="AM87" s="1033"/>
      <c r="AN87" s="1033"/>
      <c r="AO87" s="1033"/>
      <c r="AP87" s="1033"/>
      <c r="AQ87" s="1033"/>
      <c r="AR87" s="1033"/>
      <c r="AS87" s="1033"/>
      <c r="AT87" s="1033"/>
      <c r="AU87" s="1033"/>
      <c r="AV87" s="1033"/>
      <c r="AW87" s="1033"/>
      <c r="AX87" s="1033"/>
      <c r="AY87" s="1033"/>
      <c r="AZ87" s="1034"/>
      <c r="BA87" s="1034"/>
      <c r="BB87" s="1034"/>
      <c r="BC87" s="1034"/>
      <c r="BD87" s="1035"/>
      <c r="BE87" s="237"/>
      <c r="BF87" s="237"/>
      <c r="BG87" s="237"/>
      <c r="BH87" s="237"/>
      <c r="BI87" s="237"/>
      <c r="BJ87" s="237"/>
      <c r="BK87" s="237"/>
      <c r="BL87" s="237"/>
      <c r="BM87" s="237"/>
      <c r="BN87" s="237"/>
      <c r="BO87" s="237"/>
      <c r="BP87" s="237"/>
      <c r="BQ87" s="234">
        <v>81</v>
      </c>
      <c r="BR87" s="239"/>
      <c r="BS87" s="1010"/>
      <c r="BT87" s="1011"/>
      <c r="BU87" s="1011"/>
      <c r="BV87" s="1011"/>
      <c r="BW87" s="1011"/>
      <c r="BX87" s="1011"/>
      <c r="BY87" s="1011"/>
      <c r="BZ87" s="1011"/>
      <c r="CA87" s="1011"/>
      <c r="CB87" s="1011"/>
      <c r="CC87" s="1011"/>
      <c r="CD87" s="1011"/>
      <c r="CE87" s="1011"/>
      <c r="CF87" s="1011"/>
      <c r="CG87" s="1020"/>
      <c r="CH87" s="1021"/>
      <c r="CI87" s="1022"/>
      <c r="CJ87" s="1022"/>
      <c r="CK87" s="1022"/>
      <c r="CL87" s="1023"/>
      <c r="CM87" s="1021"/>
      <c r="CN87" s="1022"/>
      <c r="CO87" s="1022"/>
      <c r="CP87" s="1022"/>
      <c r="CQ87" s="1023"/>
      <c r="CR87" s="1021"/>
      <c r="CS87" s="1022"/>
      <c r="CT87" s="1022"/>
      <c r="CU87" s="1022"/>
      <c r="CV87" s="1023"/>
      <c r="CW87" s="1021"/>
      <c r="CX87" s="1022"/>
      <c r="CY87" s="1022"/>
      <c r="CZ87" s="1022"/>
      <c r="DA87" s="1023"/>
      <c r="DB87" s="1021"/>
      <c r="DC87" s="1022"/>
      <c r="DD87" s="1022"/>
      <c r="DE87" s="1022"/>
      <c r="DF87" s="1023"/>
      <c r="DG87" s="1021"/>
      <c r="DH87" s="1022"/>
      <c r="DI87" s="1022"/>
      <c r="DJ87" s="1022"/>
      <c r="DK87" s="1023"/>
      <c r="DL87" s="1021"/>
      <c r="DM87" s="1022"/>
      <c r="DN87" s="1022"/>
      <c r="DO87" s="1022"/>
      <c r="DP87" s="1023"/>
      <c r="DQ87" s="1021"/>
      <c r="DR87" s="1022"/>
      <c r="DS87" s="1022"/>
      <c r="DT87" s="1022"/>
      <c r="DU87" s="1023"/>
      <c r="DV87" s="1010"/>
      <c r="DW87" s="1011"/>
      <c r="DX87" s="1011"/>
      <c r="DY87" s="1011"/>
      <c r="DZ87" s="1012"/>
      <c r="EA87" s="226"/>
    </row>
    <row r="88" spans="1:131" ht="26.25" customHeight="1" thickBot="1">
      <c r="A88" s="236" t="s">
        <v>393</v>
      </c>
      <c r="B88" s="1002" t="s">
        <v>426</v>
      </c>
      <c r="C88" s="1003"/>
      <c r="D88" s="1003"/>
      <c r="E88" s="1003"/>
      <c r="F88" s="1003"/>
      <c r="G88" s="1003"/>
      <c r="H88" s="1003"/>
      <c r="I88" s="1003"/>
      <c r="J88" s="1003"/>
      <c r="K88" s="1003"/>
      <c r="L88" s="1003"/>
      <c r="M88" s="1003"/>
      <c r="N88" s="1003"/>
      <c r="O88" s="1003"/>
      <c r="P88" s="1013"/>
      <c r="Q88" s="1027"/>
      <c r="R88" s="1028"/>
      <c r="S88" s="1028"/>
      <c r="T88" s="1028"/>
      <c r="U88" s="1028"/>
      <c r="V88" s="1028"/>
      <c r="W88" s="1028"/>
      <c r="X88" s="1028"/>
      <c r="Y88" s="1028"/>
      <c r="Z88" s="1028"/>
      <c r="AA88" s="1028"/>
      <c r="AB88" s="1028"/>
      <c r="AC88" s="1028"/>
      <c r="AD88" s="1028"/>
      <c r="AE88" s="1028"/>
      <c r="AF88" s="1024">
        <v>9881</v>
      </c>
      <c r="AG88" s="1024"/>
      <c r="AH88" s="1024"/>
      <c r="AI88" s="1024"/>
      <c r="AJ88" s="1024"/>
      <c r="AK88" s="1028"/>
      <c r="AL88" s="1028"/>
      <c r="AM88" s="1028"/>
      <c r="AN88" s="1028"/>
      <c r="AO88" s="1028"/>
      <c r="AP88" s="1024">
        <v>1005</v>
      </c>
      <c r="AQ88" s="1024"/>
      <c r="AR88" s="1024"/>
      <c r="AS88" s="1024"/>
      <c r="AT88" s="1024"/>
      <c r="AU88" s="1024">
        <v>66</v>
      </c>
      <c r="AV88" s="1024"/>
      <c r="AW88" s="1024"/>
      <c r="AX88" s="1024"/>
      <c r="AY88" s="1024"/>
      <c r="AZ88" s="1025"/>
      <c r="BA88" s="1025"/>
      <c r="BB88" s="1025"/>
      <c r="BC88" s="1025"/>
      <c r="BD88" s="1026"/>
      <c r="BE88" s="237"/>
      <c r="BF88" s="237"/>
      <c r="BG88" s="237"/>
      <c r="BH88" s="237"/>
      <c r="BI88" s="237"/>
      <c r="BJ88" s="237"/>
      <c r="BK88" s="237"/>
      <c r="BL88" s="237"/>
      <c r="BM88" s="237"/>
      <c r="BN88" s="237"/>
      <c r="BO88" s="237"/>
      <c r="BP88" s="237"/>
      <c r="BQ88" s="234">
        <v>82</v>
      </c>
      <c r="BR88" s="239"/>
      <c r="BS88" s="1010"/>
      <c r="BT88" s="1011"/>
      <c r="BU88" s="1011"/>
      <c r="BV88" s="1011"/>
      <c r="BW88" s="1011"/>
      <c r="BX88" s="1011"/>
      <c r="BY88" s="1011"/>
      <c r="BZ88" s="1011"/>
      <c r="CA88" s="1011"/>
      <c r="CB88" s="1011"/>
      <c r="CC88" s="1011"/>
      <c r="CD88" s="1011"/>
      <c r="CE88" s="1011"/>
      <c r="CF88" s="1011"/>
      <c r="CG88" s="1020"/>
      <c r="CH88" s="1021"/>
      <c r="CI88" s="1022"/>
      <c r="CJ88" s="1022"/>
      <c r="CK88" s="1022"/>
      <c r="CL88" s="1023"/>
      <c r="CM88" s="1021"/>
      <c r="CN88" s="1022"/>
      <c r="CO88" s="1022"/>
      <c r="CP88" s="1022"/>
      <c r="CQ88" s="1023"/>
      <c r="CR88" s="1021"/>
      <c r="CS88" s="1022"/>
      <c r="CT88" s="1022"/>
      <c r="CU88" s="1022"/>
      <c r="CV88" s="1023"/>
      <c r="CW88" s="1021"/>
      <c r="CX88" s="1022"/>
      <c r="CY88" s="1022"/>
      <c r="CZ88" s="1022"/>
      <c r="DA88" s="1023"/>
      <c r="DB88" s="1021"/>
      <c r="DC88" s="1022"/>
      <c r="DD88" s="1022"/>
      <c r="DE88" s="1022"/>
      <c r="DF88" s="1023"/>
      <c r="DG88" s="1021"/>
      <c r="DH88" s="1022"/>
      <c r="DI88" s="1022"/>
      <c r="DJ88" s="1022"/>
      <c r="DK88" s="1023"/>
      <c r="DL88" s="1021"/>
      <c r="DM88" s="1022"/>
      <c r="DN88" s="1022"/>
      <c r="DO88" s="1022"/>
      <c r="DP88" s="1023"/>
      <c r="DQ88" s="1021"/>
      <c r="DR88" s="1022"/>
      <c r="DS88" s="1022"/>
      <c r="DT88" s="1022"/>
      <c r="DU88" s="1023"/>
      <c r="DV88" s="1010"/>
      <c r="DW88" s="1011"/>
      <c r="DX88" s="1011"/>
      <c r="DY88" s="1011"/>
      <c r="DZ88" s="1012"/>
      <c r="EA88" s="226"/>
    </row>
    <row r="89" spans="1:131" ht="26.25" hidden="1" customHeight="1">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1010"/>
      <c r="BT89" s="1011"/>
      <c r="BU89" s="1011"/>
      <c r="BV89" s="1011"/>
      <c r="BW89" s="1011"/>
      <c r="BX89" s="1011"/>
      <c r="BY89" s="1011"/>
      <c r="BZ89" s="1011"/>
      <c r="CA89" s="1011"/>
      <c r="CB89" s="1011"/>
      <c r="CC89" s="1011"/>
      <c r="CD89" s="1011"/>
      <c r="CE89" s="1011"/>
      <c r="CF89" s="1011"/>
      <c r="CG89" s="1020"/>
      <c r="CH89" s="1021"/>
      <c r="CI89" s="1022"/>
      <c r="CJ89" s="1022"/>
      <c r="CK89" s="1022"/>
      <c r="CL89" s="1023"/>
      <c r="CM89" s="1021"/>
      <c r="CN89" s="1022"/>
      <c r="CO89" s="1022"/>
      <c r="CP89" s="1022"/>
      <c r="CQ89" s="1023"/>
      <c r="CR89" s="1021"/>
      <c r="CS89" s="1022"/>
      <c r="CT89" s="1022"/>
      <c r="CU89" s="1022"/>
      <c r="CV89" s="1023"/>
      <c r="CW89" s="1021"/>
      <c r="CX89" s="1022"/>
      <c r="CY89" s="1022"/>
      <c r="CZ89" s="1022"/>
      <c r="DA89" s="1023"/>
      <c r="DB89" s="1021"/>
      <c r="DC89" s="1022"/>
      <c r="DD89" s="1022"/>
      <c r="DE89" s="1022"/>
      <c r="DF89" s="1023"/>
      <c r="DG89" s="1021"/>
      <c r="DH89" s="1022"/>
      <c r="DI89" s="1022"/>
      <c r="DJ89" s="1022"/>
      <c r="DK89" s="1023"/>
      <c r="DL89" s="1021"/>
      <c r="DM89" s="1022"/>
      <c r="DN89" s="1022"/>
      <c r="DO89" s="1022"/>
      <c r="DP89" s="1023"/>
      <c r="DQ89" s="1021"/>
      <c r="DR89" s="1022"/>
      <c r="DS89" s="1022"/>
      <c r="DT89" s="1022"/>
      <c r="DU89" s="1023"/>
      <c r="DV89" s="1010"/>
      <c r="DW89" s="1011"/>
      <c r="DX89" s="1011"/>
      <c r="DY89" s="1011"/>
      <c r="DZ89" s="1012"/>
      <c r="EA89" s="226"/>
    </row>
    <row r="90" spans="1:131" ht="26.25" hidden="1" customHeight="1">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1010"/>
      <c r="BT90" s="1011"/>
      <c r="BU90" s="1011"/>
      <c r="BV90" s="1011"/>
      <c r="BW90" s="1011"/>
      <c r="BX90" s="1011"/>
      <c r="BY90" s="1011"/>
      <c r="BZ90" s="1011"/>
      <c r="CA90" s="1011"/>
      <c r="CB90" s="1011"/>
      <c r="CC90" s="1011"/>
      <c r="CD90" s="1011"/>
      <c r="CE90" s="1011"/>
      <c r="CF90" s="1011"/>
      <c r="CG90" s="1020"/>
      <c r="CH90" s="1021"/>
      <c r="CI90" s="1022"/>
      <c r="CJ90" s="1022"/>
      <c r="CK90" s="1022"/>
      <c r="CL90" s="1023"/>
      <c r="CM90" s="1021"/>
      <c r="CN90" s="1022"/>
      <c r="CO90" s="1022"/>
      <c r="CP90" s="1022"/>
      <c r="CQ90" s="1023"/>
      <c r="CR90" s="1021"/>
      <c r="CS90" s="1022"/>
      <c r="CT90" s="1022"/>
      <c r="CU90" s="1022"/>
      <c r="CV90" s="1023"/>
      <c r="CW90" s="1021"/>
      <c r="CX90" s="1022"/>
      <c r="CY90" s="1022"/>
      <c r="CZ90" s="1022"/>
      <c r="DA90" s="1023"/>
      <c r="DB90" s="1021"/>
      <c r="DC90" s="1022"/>
      <c r="DD90" s="1022"/>
      <c r="DE90" s="1022"/>
      <c r="DF90" s="1023"/>
      <c r="DG90" s="1021"/>
      <c r="DH90" s="1022"/>
      <c r="DI90" s="1022"/>
      <c r="DJ90" s="1022"/>
      <c r="DK90" s="1023"/>
      <c r="DL90" s="1021"/>
      <c r="DM90" s="1022"/>
      <c r="DN90" s="1022"/>
      <c r="DO90" s="1022"/>
      <c r="DP90" s="1023"/>
      <c r="DQ90" s="1021"/>
      <c r="DR90" s="1022"/>
      <c r="DS90" s="1022"/>
      <c r="DT90" s="1022"/>
      <c r="DU90" s="1023"/>
      <c r="DV90" s="1010"/>
      <c r="DW90" s="1011"/>
      <c r="DX90" s="1011"/>
      <c r="DY90" s="1011"/>
      <c r="DZ90" s="1012"/>
      <c r="EA90" s="226"/>
    </row>
    <row r="91" spans="1:131" ht="26.25" hidden="1" customHeight="1">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1010"/>
      <c r="BT91" s="1011"/>
      <c r="BU91" s="1011"/>
      <c r="BV91" s="1011"/>
      <c r="BW91" s="1011"/>
      <c r="BX91" s="1011"/>
      <c r="BY91" s="1011"/>
      <c r="BZ91" s="1011"/>
      <c r="CA91" s="1011"/>
      <c r="CB91" s="1011"/>
      <c r="CC91" s="1011"/>
      <c r="CD91" s="1011"/>
      <c r="CE91" s="1011"/>
      <c r="CF91" s="1011"/>
      <c r="CG91" s="1020"/>
      <c r="CH91" s="1021"/>
      <c r="CI91" s="1022"/>
      <c r="CJ91" s="1022"/>
      <c r="CK91" s="1022"/>
      <c r="CL91" s="1023"/>
      <c r="CM91" s="1021"/>
      <c r="CN91" s="1022"/>
      <c r="CO91" s="1022"/>
      <c r="CP91" s="1022"/>
      <c r="CQ91" s="1023"/>
      <c r="CR91" s="1021"/>
      <c r="CS91" s="1022"/>
      <c r="CT91" s="1022"/>
      <c r="CU91" s="1022"/>
      <c r="CV91" s="1023"/>
      <c r="CW91" s="1021"/>
      <c r="CX91" s="1022"/>
      <c r="CY91" s="1022"/>
      <c r="CZ91" s="1022"/>
      <c r="DA91" s="1023"/>
      <c r="DB91" s="1021"/>
      <c r="DC91" s="1022"/>
      <c r="DD91" s="1022"/>
      <c r="DE91" s="1022"/>
      <c r="DF91" s="1023"/>
      <c r="DG91" s="1021"/>
      <c r="DH91" s="1022"/>
      <c r="DI91" s="1022"/>
      <c r="DJ91" s="1022"/>
      <c r="DK91" s="1023"/>
      <c r="DL91" s="1021"/>
      <c r="DM91" s="1022"/>
      <c r="DN91" s="1022"/>
      <c r="DO91" s="1022"/>
      <c r="DP91" s="1023"/>
      <c r="DQ91" s="1021"/>
      <c r="DR91" s="1022"/>
      <c r="DS91" s="1022"/>
      <c r="DT91" s="1022"/>
      <c r="DU91" s="1023"/>
      <c r="DV91" s="1010"/>
      <c r="DW91" s="1011"/>
      <c r="DX91" s="1011"/>
      <c r="DY91" s="1011"/>
      <c r="DZ91" s="1012"/>
      <c r="EA91" s="226"/>
    </row>
    <row r="92" spans="1:131" ht="26.25" hidden="1" customHeight="1">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1010"/>
      <c r="BT92" s="1011"/>
      <c r="BU92" s="1011"/>
      <c r="BV92" s="1011"/>
      <c r="BW92" s="1011"/>
      <c r="BX92" s="1011"/>
      <c r="BY92" s="1011"/>
      <c r="BZ92" s="1011"/>
      <c r="CA92" s="1011"/>
      <c r="CB92" s="1011"/>
      <c r="CC92" s="1011"/>
      <c r="CD92" s="1011"/>
      <c r="CE92" s="1011"/>
      <c r="CF92" s="1011"/>
      <c r="CG92" s="1020"/>
      <c r="CH92" s="1021"/>
      <c r="CI92" s="1022"/>
      <c r="CJ92" s="1022"/>
      <c r="CK92" s="1022"/>
      <c r="CL92" s="1023"/>
      <c r="CM92" s="1021"/>
      <c r="CN92" s="1022"/>
      <c r="CO92" s="1022"/>
      <c r="CP92" s="1022"/>
      <c r="CQ92" s="1023"/>
      <c r="CR92" s="1021"/>
      <c r="CS92" s="1022"/>
      <c r="CT92" s="1022"/>
      <c r="CU92" s="1022"/>
      <c r="CV92" s="1023"/>
      <c r="CW92" s="1021"/>
      <c r="CX92" s="1022"/>
      <c r="CY92" s="1022"/>
      <c r="CZ92" s="1022"/>
      <c r="DA92" s="1023"/>
      <c r="DB92" s="1021"/>
      <c r="DC92" s="1022"/>
      <c r="DD92" s="1022"/>
      <c r="DE92" s="1022"/>
      <c r="DF92" s="1023"/>
      <c r="DG92" s="1021"/>
      <c r="DH92" s="1022"/>
      <c r="DI92" s="1022"/>
      <c r="DJ92" s="1022"/>
      <c r="DK92" s="1023"/>
      <c r="DL92" s="1021"/>
      <c r="DM92" s="1022"/>
      <c r="DN92" s="1022"/>
      <c r="DO92" s="1022"/>
      <c r="DP92" s="1023"/>
      <c r="DQ92" s="1021"/>
      <c r="DR92" s="1022"/>
      <c r="DS92" s="1022"/>
      <c r="DT92" s="1022"/>
      <c r="DU92" s="1023"/>
      <c r="DV92" s="1010"/>
      <c r="DW92" s="1011"/>
      <c r="DX92" s="1011"/>
      <c r="DY92" s="1011"/>
      <c r="DZ92" s="1012"/>
      <c r="EA92" s="226"/>
    </row>
    <row r="93" spans="1:131" ht="26.25" hidden="1" customHeight="1">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1010"/>
      <c r="BT93" s="1011"/>
      <c r="BU93" s="1011"/>
      <c r="BV93" s="1011"/>
      <c r="BW93" s="1011"/>
      <c r="BX93" s="1011"/>
      <c r="BY93" s="1011"/>
      <c r="BZ93" s="1011"/>
      <c r="CA93" s="1011"/>
      <c r="CB93" s="1011"/>
      <c r="CC93" s="1011"/>
      <c r="CD93" s="1011"/>
      <c r="CE93" s="1011"/>
      <c r="CF93" s="1011"/>
      <c r="CG93" s="1020"/>
      <c r="CH93" s="1021"/>
      <c r="CI93" s="1022"/>
      <c r="CJ93" s="1022"/>
      <c r="CK93" s="1022"/>
      <c r="CL93" s="1023"/>
      <c r="CM93" s="1021"/>
      <c r="CN93" s="1022"/>
      <c r="CO93" s="1022"/>
      <c r="CP93" s="1022"/>
      <c r="CQ93" s="1023"/>
      <c r="CR93" s="1021"/>
      <c r="CS93" s="1022"/>
      <c r="CT93" s="1022"/>
      <c r="CU93" s="1022"/>
      <c r="CV93" s="1023"/>
      <c r="CW93" s="1021"/>
      <c r="CX93" s="1022"/>
      <c r="CY93" s="1022"/>
      <c r="CZ93" s="1022"/>
      <c r="DA93" s="1023"/>
      <c r="DB93" s="1021"/>
      <c r="DC93" s="1022"/>
      <c r="DD93" s="1022"/>
      <c r="DE93" s="1022"/>
      <c r="DF93" s="1023"/>
      <c r="DG93" s="1021"/>
      <c r="DH93" s="1022"/>
      <c r="DI93" s="1022"/>
      <c r="DJ93" s="1022"/>
      <c r="DK93" s="1023"/>
      <c r="DL93" s="1021"/>
      <c r="DM93" s="1022"/>
      <c r="DN93" s="1022"/>
      <c r="DO93" s="1022"/>
      <c r="DP93" s="1023"/>
      <c r="DQ93" s="1021"/>
      <c r="DR93" s="1022"/>
      <c r="DS93" s="1022"/>
      <c r="DT93" s="1022"/>
      <c r="DU93" s="1023"/>
      <c r="DV93" s="1010"/>
      <c r="DW93" s="1011"/>
      <c r="DX93" s="1011"/>
      <c r="DY93" s="1011"/>
      <c r="DZ93" s="1012"/>
      <c r="EA93" s="226"/>
    </row>
    <row r="94" spans="1:131" ht="26.25" hidden="1" customHeight="1">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1010"/>
      <c r="BT94" s="1011"/>
      <c r="BU94" s="1011"/>
      <c r="BV94" s="1011"/>
      <c r="BW94" s="1011"/>
      <c r="BX94" s="1011"/>
      <c r="BY94" s="1011"/>
      <c r="BZ94" s="1011"/>
      <c r="CA94" s="1011"/>
      <c r="CB94" s="1011"/>
      <c r="CC94" s="1011"/>
      <c r="CD94" s="1011"/>
      <c r="CE94" s="1011"/>
      <c r="CF94" s="1011"/>
      <c r="CG94" s="1020"/>
      <c r="CH94" s="1021"/>
      <c r="CI94" s="1022"/>
      <c r="CJ94" s="1022"/>
      <c r="CK94" s="1022"/>
      <c r="CL94" s="1023"/>
      <c r="CM94" s="1021"/>
      <c r="CN94" s="1022"/>
      <c r="CO94" s="1022"/>
      <c r="CP94" s="1022"/>
      <c r="CQ94" s="1023"/>
      <c r="CR94" s="1021"/>
      <c r="CS94" s="1022"/>
      <c r="CT94" s="1022"/>
      <c r="CU94" s="1022"/>
      <c r="CV94" s="1023"/>
      <c r="CW94" s="1021"/>
      <c r="CX94" s="1022"/>
      <c r="CY94" s="1022"/>
      <c r="CZ94" s="1022"/>
      <c r="DA94" s="1023"/>
      <c r="DB94" s="1021"/>
      <c r="DC94" s="1022"/>
      <c r="DD94" s="1022"/>
      <c r="DE94" s="1022"/>
      <c r="DF94" s="1023"/>
      <c r="DG94" s="1021"/>
      <c r="DH94" s="1022"/>
      <c r="DI94" s="1022"/>
      <c r="DJ94" s="1022"/>
      <c r="DK94" s="1023"/>
      <c r="DL94" s="1021"/>
      <c r="DM94" s="1022"/>
      <c r="DN94" s="1022"/>
      <c r="DO94" s="1022"/>
      <c r="DP94" s="1023"/>
      <c r="DQ94" s="1021"/>
      <c r="DR94" s="1022"/>
      <c r="DS94" s="1022"/>
      <c r="DT94" s="1022"/>
      <c r="DU94" s="1023"/>
      <c r="DV94" s="1010"/>
      <c r="DW94" s="1011"/>
      <c r="DX94" s="1011"/>
      <c r="DY94" s="1011"/>
      <c r="DZ94" s="1012"/>
      <c r="EA94" s="226"/>
    </row>
    <row r="95" spans="1:131" ht="26.25" hidden="1" customHeight="1">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1010"/>
      <c r="BT95" s="1011"/>
      <c r="BU95" s="1011"/>
      <c r="BV95" s="1011"/>
      <c r="BW95" s="1011"/>
      <c r="BX95" s="1011"/>
      <c r="BY95" s="1011"/>
      <c r="BZ95" s="1011"/>
      <c r="CA95" s="1011"/>
      <c r="CB95" s="1011"/>
      <c r="CC95" s="1011"/>
      <c r="CD95" s="1011"/>
      <c r="CE95" s="1011"/>
      <c r="CF95" s="1011"/>
      <c r="CG95" s="1020"/>
      <c r="CH95" s="1021"/>
      <c r="CI95" s="1022"/>
      <c r="CJ95" s="1022"/>
      <c r="CK95" s="1022"/>
      <c r="CL95" s="1023"/>
      <c r="CM95" s="1021"/>
      <c r="CN95" s="1022"/>
      <c r="CO95" s="1022"/>
      <c r="CP95" s="1022"/>
      <c r="CQ95" s="1023"/>
      <c r="CR95" s="1021"/>
      <c r="CS95" s="1022"/>
      <c r="CT95" s="1022"/>
      <c r="CU95" s="1022"/>
      <c r="CV95" s="1023"/>
      <c r="CW95" s="1021"/>
      <c r="CX95" s="1022"/>
      <c r="CY95" s="1022"/>
      <c r="CZ95" s="1022"/>
      <c r="DA95" s="1023"/>
      <c r="DB95" s="1021"/>
      <c r="DC95" s="1022"/>
      <c r="DD95" s="1022"/>
      <c r="DE95" s="1022"/>
      <c r="DF95" s="1023"/>
      <c r="DG95" s="1021"/>
      <c r="DH95" s="1022"/>
      <c r="DI95" s="1022"/>
      <c r="DJ95" s="1022"/>
      <c r="DK95" s="1023"/>
      <c r="DL95" s="1021"/>
      <c r="DM95" s="1022"/>
      <c r="DN95" s="1022"/>
      <c r="DO95" s="1022"/>
      <c r="DP95" s="1023"/>
      <c r="DQ95" s="1021"/>
      <c r="DR95" s="1022"/>
      <c r="DS95" s="1022"/>
      <c r="DT95" s="1022"/>
      <c r="DU95" s="1023"/>
      <c r="DV95" s="1010"/>
      <c r="DW95" s="1011"/>
      <c r="DX95" s="1011"/>
      <c r="DY95" s="1011"/>
      <c r="DZ95" s="1012"/>
      <c r="EA95" s="226"/>
    </row>
    <row r="96" spans="1:131" ht="26.25" hidden="1" customHeight="1">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1010"/>
      <c r="BT96" s="1011"/>
      <c r="BU96" s="1011"/>
      <c r="BV96" s="1011"/>
      <c r="BW96" s="1011"/>
      <c r="BX96" s="1011"/>
      <c r="BY96" s="1011"/>
      <c r="BZ96" s="1011"/>
      <c r="CA96" s="1011"/>
      <c r="CB96" s="1011"/>
      <c r="CC96" s="1011"/>
      <c r="CD96" s="1011"/>
      <c r="CE96" s="1011"/>
      <c r="CF96" s="1011"/>
      <c r="CG96" s="1020"/>
      <c r="CH96" s="1021"/>
      <c r="CI96" s="1022"/>
      <c r="CJ96" s="1022"/>
      <c r="CK96" s="1022"/>
      <c r="CL96" s="1023"/>
      <c r="CM96" s="1021"/>
      <c r="CN96" s="1022"/>
      <c r="CO96" s="1022"/>
      <c r="CP96" s="1022"/>
      <c r="CQ96" s="1023"/>
      <c r="CR96" s="1021"/>
      <c r="CS96" s="1022"/>
      <c r="CT96" s="1022"/>
      <c r="CU96" s="1022"/>
      <c r="CV96" s="1023"/>
      <c r="CW96" s="1021"/>
      <c r="CX96" s="1022"/>
      <c r="CY96" s="1022"/>
      <c r="CZ96" s="1022"/>
      <c r="DA96" s="1023"/>
      <c r="DB96" s="1021"/>
      <c r="DC96" s="1022"/>
      <c r="DD96" s="1022"/>
      <c r="DE96" s="1022"/>
      <c r="DF96" s="1023"/>
      <c r="DG96" s="1021"/>
      <c r="DH96" s="1022"/>
      <c r="DI96" s="1022"/>
      <c r="DJ96" s="1022"/>
      <c r="DK96" s="1023"/>
      <c r="DL96" s="1021"/>
      <c r="DM96" s="1022"/>
      <c r="DN96" s="1022"/>
      <c r="DO96" s="1022"/>
      <c r="DP96" s="1023"/>
      <c r="DQ96" s="1021"/>
      <c r="DR96" s="1022"/>
      <c r="DS96" s="1022"/>
      <c r="DT96" s="1022"/>
      <c r="DU96" s="1023"/>
      <c r="DV96" s="1010"/>
      <c r="DW96" s="1011"/>
      <c r="DX96" s="1011"/>
      <c r="DY96" s="1011"/>
      <c r="DZ96" s="1012"/>
      <c r="EA96" s="226"/>
    </row>
    <row r="97" spans="1:131" ht="26.25" hidden="1" customHeight="1">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1010"/>
      <c r="BT97" s="1011"/>
      <c r="BU97" s="1011"/>
      <c r="BV97" s="1011"/>
      <c r="BW97" s="1011"/>
      <c r="BX97" s="1011"/>
      <c r="BY97" s="1011"/>
      <c r="BZ97" s="1011"/>
      <c r="CA97" s="1011"/>
      <c r="CB97" s="1011"/>
      <c r="CC97" s="1011"/>
      <c r="CD97" s="1011"/>
      <c r="CE97" s="1011"/>
      <c r="CF97" s="1011"/>
      <c r="CG97" s="1020"/>
      <c r="CH97" s="1021"/>
      <c r="CI97" s="1022"/>
      <c r="CJ97" s="1022"/>
      <c r="CK97" s="1022"/>
      <c r="CL97" s="1023"/>
      <c r="CM97" s="1021"/>
      <c r="CN97" s="1022"/>
      <c r="CO97" s="1022"/>
      <c r="CP97" s="1022"/>
      <c r="CQ97" s="1023"/>
      <c r="CR97" s="1021"/>
      <c r="CS97" s="1022"/>
      <c r="CT97" s="1022"/>
      <c r="CU97" s="1022"/>
      <c r="CV97" s="1023"/>
      <c r="CW97" s="1021"/>
      <c r="CX97" s="1022"/>
      <c r="CY97" s="1022"/>
      <c r="CZ97" s="1022"/>
      <c r="DA97" s="1023"/>
      <c r="DB97" s="1021"/>
      <c r="DC97" s="1022"/>
      <c r="DD97" s="1022"/>
      <c r="DE97" s="1022"/>
      <c r="DF97" s="1023"/>
      <c r="DG97" s="1021"/>
      <c r="DH97" s="1022"/>
      <c r="DI97" s="1022"/>
      <c r="DJ97" s="1022"/>
      <c r="DK97" s="1023"/>
      <c r="DL97" s="1021"/>
      <c r="DM97" s="1022"/>
      <c r="DN97" s="1022"/>
      <c r="DO97" s="1022"/>
      <c r="DP97" s="1023"/>
      <c r="DQ97" s="1021"/>
      <c r="DR97" s="1022"/>
      <c r="DS97" s="1022"/>
      <c r="DT97" s="1022"/>
      <c r="DU97" s="1023"/>
      <c r="DV97" s="1010"/>
      <c r="DW97" s="1011"/>
      <c r="DX97" s="1011"/>
      <c r="DY97" s="1011"/>
      <c r="DZ97" s="1012"/>
      <c r="EA97" s="226"/>
    </row>
    <row r="98" spans="1:131" ht="26.25" hidden="1" customHeight="1">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1010"/>
      <c r="BT98" s="1011"/>
      <c r="BU98" s="1011"/>
      <c r="BV98" s="1011"/>
      <c r="BW98" s="1011"/>
      <c r="BX98" s="1011"/>
      <c r="BY98" s="1011"/>
      <c r="BZ98" s="1011"/>
      <c r="CA98" s="1011"/>
      <c r="CB98" s="1011"/>
      <c r="CC98" s="1011"/>
      <c r="CD98" s="1011"/>
      <c r="CE98" s="1011"/>
      <c r="CF98" s="1011"/>
      <c r="CG98" s="1020"/>
      <c r="CH98" s="1021"/>
      <c r="CI98" s="1022"/>
      <c r="CJ98" s="1022"/>
      <c r="CK98" s="1022"/>
      <c r="CL98" s="1023"/>
      <c r="CM98" s="1021"/>
      <c r="CN98" s="1022"/>
      <c r="CO98" s="1022"/>
      <c r="CP98" s="1022"/>
      <c r="CQ98" s="1023"/>
      <c r="CR98" s="1021"/>
      <c r="CS98" s="1022"/>
      <c r="CT98" s="1022"/>
      <c r="CU98" s="1022"/>
      <c r="CV98" s="1023"/>
      <c r="CW98" s="1021"/>
      <c r="CX98" s="1022"/>
      <c r="CY98" s="1022"/>
      <c r="CZ98" s="1022"/>
      <c r="DA98" s="1023"/>
      <c r="DB98" s="1021"/>
      <c r="DC98" s="1022"/>
      <c r="DD98" s="1022"/>
      <c r="DE98" s="1022"/>
      <c r="DF98" s="1023"/>
      <c r="DG98" s="1021"/>
      <c r="DH98" s="1022"/>
      <c r="DI98" s="1022"/>
      <c r="DJ98" s="1022"/>
      <c r="DK98" s="1023"/>
      <c r="DL98" s="1021"/>
      <c r="DM98" s="1022"/>
      <c r="DN98" s="1022"/>
      <c r="DO98" s="1022"/>
      <c r="DP98" s="1023"/>
      <c r="DQ98" s="1021"/>
      <c r="DR98" s="1022"/>
      <c r="DS98" s="1022"/>
      <c r="DT98" s="1022"/>
      <c r="DU98" s="1023"/>
      <c r="DV98" s="1010"/>
      <c r="DW98" s="1011"/>
      <c r="DX98" s="1011"/>
      <c r="DY98" s="1011"/>
      <c r="DZ98" s="1012"/>
      <c r="EA98" s="226"/>
    </row>
    <row r="99" spans="1:131" ht="26.25" hidden="1" customHeight="1">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1010"/>
      <c r="BT99" s="1011"/>
      <c r="BU99" s="1011"/>
      <c r="BV99" s="1011"/>
      <c r="BW99" s="1011"/>
      <c r="BX99" s="1011"/>
      <c r="BY99" s="1011"/>
      <c r="BZ99" s="1011"/>
      <c r="CA99" s="1011"/>
      <c r="CB99" s="1011"/>
      <c r="CC99" s="1011"/>
      <c r="CD99" s="1011"/>
      <c r="CE99" s="1011"/>
      <c r="CF99" s="1011"/>
      <c r="CG99" s="1020"/>
      <c r="CH99" s="1021"/>
      <c r="CI99" s="1022"/>
      <c r="CJ99" s="1022"/>
      <c r="CK99" s="1022"/>
      <c r="CL99" s="1023"/>
      <c r="CM99" s="1021"/>
      <c r="CN99" s="1022"/>
      <c r="CO99" s="1022"/>
      <c r="CP99" s="1022"/>
      <c r="CQ99" s="1023"/>
      <c r="CR99" s="1021"/>
      <c r="CS99" s="1022"/>
      <c r="CT99" s="1022"/>
      <c r="CU99" s="1022"/>
      <c r="CV99" s="1023"/>
      <c r="CW99" s="1021"/>
      <c r="CX99" s="1022"/>
      <c r="CY99" s="1022"/>
      <c r="CZ99" s="1022"/>
      <c r="DA99" s="1023"/>
      <c r="DB99" s="1021"/>
      <c r="DC99" s="1022"/>
      <c r="DD99" s="1022"/>
      <c r="DE99" s="1022"/>
      <c r="DF99" s="1023"/>
      <c r="DG99" s="1021"/>
      <c r="DH99" s="1022"/>
      <c r="DI99" s="1022"/>
      <c r="DJ99" s="1022"/>
      <c r="DK99" s="1023"/>
      <c r="DL99" s="1021"/>
      <c r="DM99" s="1022"/>
      <c r="DN99" s="1022"/>
      <c r="DO99" s="1022"/>
      <c r="DP99" s="1023"/>
      <c r="DQ99" s="1021"/>
      <c r="DR99" s="1022"/>
      <c r="DS99" s="1022"/>
      <c r="DT99" s="1022"/>
      <c r="DU99" s="1023"/>
      <c r="DV99" s="1010"/>
      <c r="DW99" s="1011"/>
      <c r="DX99" s="1011"/>
      <c r="DY99" s="1011"/>
      <c r="DZ99" s="1012"/>
      <c r="EA99" s="226"/>
    </row>
    <row r="100" spans="1:131" ht="26.25" hidden="1" customHeight="1">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1010"/>
      <c r="BT100" s="1011"/>
      <c r="BU100" s="1011"/>
      <c r="BV100" s="1011"/>
      <c r="BW100" s="1011"/>
      <c r="BX100" s="1011"/>
      <c r="BY100" s="1011"/>
      <c r="BZ100" s="1011"/>
      <c r="CA100" s="1011"/>
      <c r="CB100" s="1011"/>
      <c r="CC100" s="1011"/>
      <c r="CD100" s="1011"/>
      <c r="CE100" s="1011"/>
      <c r="CF100" s="1011"/>
      <c r="CG100" s="1020"/>
      <c r="CH100" s="1021"/>
      <c r="CI100" s="1022"/>
      <c r="CJ100" s="1022"/>
      <c r="CK100" s="1022"/>
      <c r="CL100" s="1023"/>
      <c r="CM100" s="1021"/>
      <c r="CN100" s="1022"/>
      <c r="CO100" s="1022"/>
      <c r="CP100" s="1022"/>
      <c r="CQ100" s="1023"/>
      <c r="CR100" s="1021"/>
      <c r="CS100" s="1022"/>
      <c r="CT100" s="1022"/>
      <c r="CU100" s="1022"/>
      <c r="CV100" s="1023"/>
      <c r="CW100" s="1021"/>
      <c r="CX100" s="1022"/>
      <c r="CY100" s="1022"/>
      <c r="CZ100" s="1022"/>
      <c r="DA100" s="1023"/>
      <c r="DB100" s="1021"/>
      <c r="DC100" s="1022"/>
      <c r="DD100" s="1022"/>
      <c r="DE100" s="1022"/>
      <c r="DF100" s="1023"/>
      <c r="DG100" s="1021"/>
      <c r="DH100" s="1022"/>
      <c r="DI100" s="1022"/>
      <c r="DJ100" s="1022"/>
      <c r="DK100" s="1023"/>
      <c r="DL100" s="1021"/>
      <c r="DM100" s="1022"/>
      <c r="DN100" s="1022"/>
      <c r="DO100" s="1022"/>
      <c r="DP100" s="1023"/>
      <c r="DQ100" s="1021"/>
      <c r="DR100" s="1022"/>
      <c r="DS100" s="1022"/>
      <c r="DT100" s="1022"/>
      <c r="DU100" s="1023"/>
      <c r="DV100" s="1010"/>
      <c r="DW100" s="1011"/>
      <c r="DX100" s="1011"/>
      <c r="DY100" s="1011"/>
      <c r="DZ100" s="1012"/>
      <c r="EA100" s="226"/>
    </row>
    <row r="101" spans="1:131" ht="26.25" hidden="1" customHeight="1">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1010"/>
      <c r="BT101" s="1011"/>
      <c r="BU101" s="1011"/>
      <c r="BV101" s="1011"/>
      <c r="BW101" s="1011"/>
      <c r="BX101" s="1011"/>
      <c r="BY101" s="1011"/>
      <c r="BZ101" s="1011"/>
      <c r="CA101" s="1011"/>
      <c r="CB101" s="1011"/>
      <c r="CC101" s="1011"/>
      <c r="CD101" s="1011"/>
      <c r="CE101" s="1011"/>
      <c r="CF101" s="1011"/>
      <c r="CG101" s="1020"/>
      <c r="CH101" s="1021"/>
      <c r="CI101" s="1022"/>
      <c r="CJ101" s="1022"/>
      <c r="CK101" s="1022"/>
      <c r="CL101" s="1023"/>
      <c r="CM101" s="1021"/>
      <c r="CN101" s="1022"/>
      <c r="CO101" s="1022"/>
      <c r="CP101" s="1022"/>
      <c r="CQ101" s="1023"/>
      <c r="CR101" s="1021"/>
      <c r="CS101" s="1022"/>
      <c r="CT101" s="1022"/>
      <c r="CU101" s="1022"/>
      <c r="CV101" s="1023"/>
      <c r="CW101" s="1021"/>
      <c r="CX101" s="1022"/>
      <c r="CY101" s="1022"/>
      <c r="CZ101" s="1022"/>
      <c r="DA101" s="1023"/>
      <c r="DB101" s="1021"/>
      <c r="DC101" s="1022"/>
      <c r="DD101" s="1022"/>
      <c r="DE101" s="1022"/>
      <c r="DF101" s="1023"/>
      <c r="DG101" s="1021"/>
      <c r="DH101" s="1022"/>
      <c r="DI101" s="1022"/>
      <c r="DJ101" s="1022"/>
      <c r="DK101" s="1023"/>
      <c r="DL101" s="1021"/>
      <c r="DM101" s="1022"/>
      <c r="DN101" s="1022"/>
      <c r="DO101" s="1022"/>
      <c r="DP101" s="1023"/>
      <c r="DQ101" s="1021"/>
      <c r="DR101" s="1022"/>
      <c r="DS101" s="1022"/>
      <c r="DT101" s="1022"/>
      <c r="DU101" s="1023"/>
      <c r="DV101" s="1010"/>
      <c r="DW101" s="1011"/>
      <c r="DX101" s="1011"/>
      <c r="DY101" s="1011"/>
      <c r="DZ101" s="1012"/>
      <c r="EA101" s="226"/>
    </row>
    <row r="102" spans="1:131" ht="26.25" customHeight="1" thickBot="1">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393</v>
      </c>
      <c r="BR102" s="1002" t="s">
        <v>427</v>
      </c>
      <c r="BS102" s="1003"/>
      <c r="BT102" s="1003"/>
      <c r="BU102" s="1003"/>
      <c r="BV102" s="1003"/>
      <c r="BW102" s="1003"/>
      <c r="BX102" s="1003"/>
      <c r="BY102" s="1003"/>
      <c r="BZ102" s="1003"/>
      <c r="CA102" s="1003"/>
      <c r="CB102" s="1003"/>
      <c r="CC102" s="1003"/>
      <c r="CD102" s="1003"/>
      <c r="CE102" s="1003"/>
      <c r="CF102" s="1003"/>
      <c r="CG102" s="1013"/>
      <c r="CH102" s="1014"/>
      <c r="CI102" s="1015"/>
      <c r="CJ102" s="1015"/>
      <c r="CK102" s="1015"/>
      <c r="CL102" s="1016"/>
      <c r="CM102" s="1014"/>
      <c r="CN102" s="1015"/>
      <c r="CO102" s="1015"/>
      <c r="CP102" s="1015"/>
      <c r="CQ102" s="1016"/>
      <c r="CR102" s="1017"/>
      <c r="CS102" s="1018"/>
      <c r="CT102" s="1018"/>
      <c r="CU102" s="1018"/>
      <c r="CV102" s="1019"/>
      <c r="CW102" s="1017"/>
      <c r="CX102" s="1018"/>
      <c r="CY102" s="1018"/>
      <c r="CZ102" s="1018"/>
      <c r="DA102" s="1019"/>
      <c r="DB102" s="1017"/>
      <c r="DC102" s="1018"/>
      <c r="DD102" s="1018"/>
      <c r="DE102" s="1018"/>
      <c r="DF102" s="1019"/>
      <c r="DG102" s="1017"/>
      <c r="DH102" s="1018"/>
      <c r="DI102" s="1018"/>
      <c r="DJ102" s="1018"/>
      <c r="DK102" s="1019"/>
      <c r="DL102" s="1017"/>
      <c r="DM102" s="1018"/>
      <c r="DN102" s="1018"/>
      <c r="DO102" s="1018"/>
      <c r="DP102" s="1019"/>
      <c r="DQ102" s="1017"/>
      <c r="DR102" s="1018"/>
      <c r="DS102" s="1018"/>
      <c r="DT102" s="1018"/>
      <c r="DU102" s="1019"/>
      <c r="DV102" s="1002"/>
      <c r="DW102" s="1003"/>
      <c r="DX102" s="1003"/>
      <c r="DY102" s="1003"/>
      <c r="DZ102" s="1004"/>
      <c r="EA102" s="226"/>
    </row>
    <row r="103" spans="1:131" ht="26.25" customHeight="1">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1005" t="s">
        <v>428</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ht="26.25" customHeight="1">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1006" t="s">
        <v>429</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ht="11.25" customHeight="1">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c r="A107" s="245" t="s">
        <v>430</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431</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c r="A108" s="1007" t="s">
        <v>432</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433</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c r="A109" s="960" t="s">
        <v>434</v>
      </c>
      <c r="B109" s="961"/>
      <c r="C109" s="961"/>
      <c r="D109" s="961"/>
      <c r="E109" s="961"/>
      <c r="F109" s="961"/>
      <c r="G109" s="961"/>
      <c r="H109" s="961"/>
      <c r="I109" s="961"/>
      <c r="J109" s="961"/>
      <c r="K109" s="961"/>
      <c r="L109" s="961"/>
      <c r="M109" s="961"/>
      <c r="N109" s="961"/>
      <c r="O109" s="961"/>
      <c r="P109" s="961"/>
      <c r="Q109" s="961"/>
      <c r="R109" s="961"/>
      <c r="S109" s="961"/>
      <c r="T109" s="961"/>
      <c r="U109" s="961"/>
      <c r="V109" s="961"/>
      <c r="W109" s="961"/>
      <c r="X109" s="961"/>
      <c r="Y109" s="961"/>
      <c r="Z109" s="962"/>
      <c r="AA109" s="963" t="s">
        <v>435</v>
      </c>
      <c r="AB109" s="961"/>
      <c r="AC109" s="961"/>
      <c r="AD109" s="961"/>
      <c r="AE109" s="962"/>
      <c r="AF109" s="963" t="s">
        <v>436</v>
      </c>
      <c r="AG109" s="961"/>
      <c r="AH109" s="961"/>
      <c r="AI109" s="961"/>
      <c r="AJ109" s="962"/>
      <c r="AK109" s="963" t="s">
        <v>307</v>
      </c>
      <c r="AL109" s="961"/>
      <c r="AM109" s="961"/>
      <c r="AN109" s="961"/>
      <c r="AO109" s="962"/>
      <c r="AP109" s="963" t="s">
        <v>437</v>
      </c>
      <c r="AQ109" s="961"/>
      <c r="AR109" s="961"/>
      <c r="AS109" s="961"/>
      <c r="AT109" s="994"/>
      <c r="AU109" s="960" t="s">
        <v>434</v>
      </c>
      <c r="AV109" s="961"/>
      <c r="AW109" s="961"/>
      <c r="AX109" s="961"/>
      <c r="AY109" s="961"/>
      <c r="AZ109" s="961"/>
      <c r="BA109" s="961"/>
      <c r="BB109" s="961"/>
      <c r="BC109" s="961"/>
      <c r="BD109" s="961"/>
      <c r="BE109" s="961"/>
      <c r="BF109" s="961"/>
      <c r="BG109" s="961"/>
      <c r="BH109" s="961"/>
      <c r="BI109" s="961"/>
      <c r="BJ109" s="961"/>
      <c r="BK109" s="961"/>
      <c r="BL109" s="961"/>
      <c r="BM109" s="961"/>
      <c r="BN109" s="961"/>
      <c r="BO109" s="961"/>
      <c r="BP109" s="962"/>
      <c r="BQ109" s="963" t="s">
        <v>435</v>
      </c>
      <c r="BR109" s="961"/>
      <c r="BS109" s="961"/>
      <c r="BT109" s="961"/>
      <c r="BU109" s="962"/>
      <c r="BV109" s="963" t="s">
        <v>436</v>
      </c>
      <c r="BW109" s="961"/>
      <c r="BX109" s="961"/>
      <c r="BY109" s="961"/>
      <c r="BZ109" s="962"/>
      <c r="CA109" s="963" t="s">
        <v>307</v>
      </c>
      <c r="CB109" s="961"/>
      <c r="CC109" s="961"/>
      <c r="CD109" s="961"/>
      <c r="CE109" s="962"/>
      <c r="CF109" s="1001" t="s">
        <v>437</v>
      </c>
      <c r="CG109" s="1001"/>
      <c r="CH109" s="1001"/>
      <c r="CI109" s="1001"/>
      <c r="CJ109" s="1001"/>
      <c r="CK109" s="963" t="s">
        <v>438</v>
      </c>
      <c r="CL109" s="961"/>
      <c r="CM109" s="961"/>
      <c r="CN109" s="961"/>
      <c r="CO109" s="961"/>
      <c r="CP109" s="961"/>
      <c r="CQ109" s="961"/>
      <c r="CR109" s="961"/>
      <c r="CS109" s="961"/>
      <c r="CT109" s="961"/>
      <c r="CU109" s="961"/>
      <c r="CV109" s="961"/>
      <c r="CW109" s="961"/>
      <c r="CX109" s="961"/>
      <c r="CY109" s="961"/>
      <c r="CZ109" s="961"/>
      <c r="DA109" s="961"/>
      <c r="DB109" s="961"/>
      <c r="DC109" s="961"/>
      <c r="DD109" s="961"/>
      <c r="DE109" s="961"/>
      <c r="DF109" s="962"/>
      <c r="DG109" s="963" t="s">
        <v>435</v>
      </c>
      <c r="DH109" s="961"/>
      <c r="DI109" s="961"/>
      <c r="DJ109" s="961"/>
      <c r="DK109" s="962"/>
      <c r="DL109" s="963" t="s">
        <v>436</v>
      </c>
      <c r="DM109" s="961"/>
      <c r="DN109" s="961"/>
      <c r="DO109" s="961"/>
      <c r="DP109" s="962"/>
      <c r="DQ109" s="963" t="s">
        <v>307</v>
      </c>
      <c r="DR109" s="961"/>
      <c r="DS109" s="961"/>
      <c r="DT109" s="961"/>
      <c r="DU109" s="962"/>
      <c r="DV109" s="963" t="s">
        <v>437</v>
      </c>
      <c r="DW109" s="961"/>
      <c r="DX109" s="961"/>
      <c r="DY109" s="961"/>
      <c r="DZ109" s="994"/>
    </row>
    <row r="110" spans="1:131" s="226" customFormat="1" ht="26.25" customHeight="1">
      <c r="A110" s="872" t="s">
        <v>439</v>
      </c>
      <c r="B110" s="873"/>
      <c r="C110" s="873"/>
      <c r="D110" s="873"/>
      <c r="E110" s="873"/>
      <c r="F110" s="873"/>
      <c r="G110" s="873"/>
      <c r="H110" s="873"/>
      <c r="I110" s="873"/>
      <c r="J110" s="873"/>
      <c r="K110" s="873"/>
      <c r="L110" s="873"/>
      <c r="M110" s="873"/>
      <c r="N110" s="873"/>
      <c r="O110" s="873"/>
      <c r="P110" s="873"/>
      <c r="Q110" s="873"/>
      <c r="R110" s="873"/>
      <c r="S110" s="873"/>
      <c r="T110" s="873"/>
      <c r="U110" s="873"/>
      <c r="V110" s="873"/>
      <c r="W110" s="873"/>
      <c r="X110" s="873"/>
      <c r="Y110" s="873"/>
      <c r="Z110" s="874"/>
      <c r="AA110" s="953">
        <v>1011612</v>
      </c>
      <c r="AB110" s="954"/>
      <c r="AC110" s="954"/>
      <c r="AD110" s="954"/>
      <c r="AE110" s="955"/>
      <c r="AF110" s="956">
        <v>1101638</v>
      </c>
      <c r="AG110" s="954"/>
      <c r="AH110" s="954"/>
      <c r="AI110" s="954"/>
      <c r="AJ110" s="955"/>
      <c r="AK110" s="956">
        <v>1163659</v>
      </c>
      <c r="AL110" s="954"/>
      <c r="AM110" s="954"/>
      <c r="AN110" s="954"/>
      <c r="AO110" s="955"/>
      <c r="AP110" s="957">
        <v>32.299999999999997</v>
      </c>
      <c r="AQ110" s="958"/>
      <c r="AR110" s="958"/>
      <c r="AS110" s="958"/>
      <c r="AT110" s="959"/>
      <c r="AU110" s="995" t="s">
        <v>73</v>
      </c>
      <c r="AV110" s="996"/>
      <c r="AW110" s="996"/>
      <c r="AX110" s="996"/>
      <c r="AY110" s="996"/>
      <c r="AZ110" s="925" t="s">
        <v>440</v>
      </c>
      <c r="BA110" s="873"/>
      <c r="BB110" s="873"/>
      <c r="BC110" s="873"/>
      <c r="BD110" s="873"/>
      <c r="BE110" s="873"/>
      <c r="BF110" s="873"/>
      <c r="BG110" s="873"/>
      <c r="BH110" s="873"/>
      <c r="BI110" s="873"/>
      <c r="BJ110" s="873"/>
      <c r="BK110" s="873"/>
      <c r="BL110" s="873"/>
      <c r="BM110" s="873"/>
      <c r="BN110" s="873"/>
      <c r="BO110" s="873"/>
      <c r="BP110" s="874"/>
      <c r="BQ110" s="926">
        <v>10680719</v>
      </c>
      <c r="BR110" s="907"/>
      <c r="BS110" s="907"/>
      <c r="BT110" s="907"/>
      <c r="BU110" s="907"/>
      <c r="BV110" s="907">
        <v>10882479</v>
      </c>
      <c r="BW110" s="907"/>
      <c r="BX110" s="907"/>
      <c r="BY110" s="907"/>
      <c r="BZ110" s="907"/>
      <c r="CA110" s="907">
        <v>10605851</v>
      </c>
      <c r="CB110" s="907"/>
      <c r="CC110" s="907"/>
      <c r="CD110" s="907"/>
      <c r="CE110" s="907"/>
      <c r="CF110" s="931">
        <v>294.10000000000002</v>
      </c>
      <c r="CG110" s="932"/>
      <c r="CH110" s="932"/>
      <c r="CI110" s="932"/>
      <c r="CJ110" s="932"/>
      <c r="CK110" s="991" t="s">
        <v>441</v>
      </c>
      <c r="CL110" s="884"/>
      <c r="CM110" s="925" t="s">
        <v>442</v>
      </c>
      <c r="CN110" s="873"/>
      <c r="CO110" s="873"/>
      <c r="CP110" s="873"/>
      <c r="CQ110" s="873"/>
      <c r="CR110" s="873"/>
      <c r="CS110" s="873"/>
      <c r="CT110" s="873"/>
      <c r="CU110" s="873"/>
      <c r="CV110" s="873"/>
      <c r="CW110" s="873"/>
      <c r="CX110" s="873"/>
      <c r="CY110" s="873"/>
      <c r="CZ110" s="873"/>
      <c r="DA110" s="873"/>
      <c r="DB110" s="873"/>
      <c r="DC110" s="873"/>
      <c r="DD110" s="873"/>
      <c r="DE110" s="873"/>
      <c r="DF110" s="874"/>
      <c r="DG110" s="926" t="s">
        <v>129</v>
      </c>
      <c r="DH110" s="907"/>
      <c r="DI110" s="907"/>
      <c r="DJ110" s="907"/>
      <c r="DK110" s="907"/>
      <c r="DL110" s="907" t="s">
        <v>129</v>
      </c>
      <c r="DM110" s="907"/>
      <c r="DN110" s="907"/>
      <c r="DO110" s="907"/>
      <c r="DP110" s="907"/>
      <c r="DQ110" s="907" t="s">
        <v>416</v>
      </c>
      <c r="DR110" s="907"/>
      <c r="DS110" s="907"/>
      <c r="DT110" s="907"/>
      <c r="DU110" s="907"/>
      <c r="DV110" s="908" t="s">
        <v>416</v>
      </c>
      <c r="DW110" s="908"/>
      <c r="DX110" s="908"/>
      <c r="DY110" s="908"/>
      <c r="DZ110" s="909"/>
    </row>
    <row r="111" spans="1:131" s="226" customFormat="1" ht="26.25" customHeight="1">
      <c r="A111" s="839" t="s">
        <v>443</v>
      </c>
      <c r="B111" s="840"/>
      <c r="C111" s="840"/>
      <c r="D111" s="840"/>
      <c r="E111" s="840"/>
      <c r="F111" s="840"/>
      <c r="G111" s="840"/>
      <c r="H111" s="840"/>
      <c r="I111" s="840"/>
      <c r="J111" s="840"/>
      <c r="K111" s="840"/>
      <c r="L111" s="840"/>
      <c r="M111" s="840"/>
      <c r="N111" s="840"/>
      <c r="O111" s="840"/>
      <c r="P111" s="840"/>
      <c r="Q111" s="840"/>
      <c r="R111" s="840"/>
      <c r="S111" s="840"/>
      <c r="T111" s="840"/>
      <c r="U111" s="840"/>
      <c r="V111" s="840"/>
      <c r="W111" s="840"/>
      <c r="X111" s="840"/>
      <c r="Y111" s="840"/>
      <c r="Z111" s="990"/>
      <c r="AA111" s="983" t="s">
        <v>416</v>
      </c>
      <c r="AB111" s="984"/>
      <c r="AC111" s="984"/>
      <c r="AD111" s="984"/>
      <c r="AE111" s="985"/>
      <c r="AF111" s="986" t="s">
        <v>416</v>
      </c>
      <c r="AG111" s="984"/>
      <c r="AH111" s="984"/>
      <c r="AI111" s="984"/>
      <c r="AJ111" s="985"/>
      <c r="AK111" s="986" t="s">
        <v>129</v>
      </c>
      <c r="AL111" s="984"/>
      <c r="AM111" s="984"/>
      <c r="AN111" s="984"/>
      <c r="AO111" s="985"/>
      <c r="AP111" s="987" t="s">
        <v>395</v>
      </c>
      <c r="AQ111" s="988"/>
      <c r="AR111" s="988"/>
      <c r="AS111" s="988"/>
      <c r="AT111" s="989"/>
      <c r="AU111" s="997"/>
      <c r="AV111" s="998"/>
      <c r="AW111" s="998"/>
      <c r="AX111" s="998"/>
      <c r="AY111" s="998"/>
      <c r="AZ111" s="880" t="s">
        <v>444</v>
      </c>
      <c r="BA111" s="817"/>
      <c r="BB111" s="817"/>
      <c r="BC111" s="817"/>
      <c r="BD111" s="817"/>
      <c r="BE111" s="817"/>
      <c r="BF111" s="817"/>
      <c r="BG111" s="817"/>
      <c r="BH111" s="817"/>
      <c r="BI111" s="817"/>
      <c r="BJ111" s="817"/>
      <c r="BK111" s="817"/>
      <c r="BL111" s="817"/>
      <c r="BM111" s="817"/>
      <c r="BN111" s="817"/>
      <c r="BO111" s="817"/>
      <c r="BP111" s="818"/>
      <c r="BQ111" s="881" t="s">
        <v>129</v>
      </c>
      <c r="BR111" s="882"/>
      <c r="BS111" s="882"/>
      <c r="BT111" s="882"/>
      <c r="BU111" s="882"/>
      <c r="BV111" s="882" t="s">
        <v>416</v>
      </c>
      <c r="BW111" s="882"/>
      <c r="BX111" s="882"/>
      <c r="BY111" s="882"/>
      <c r="BZ111" s="882"/>
      <c r="CA111" s="882" t="s">
        <v>395</v>
      </c>
      <c r="CB111" s="882"/>
      <c r="CC111" s="882"/>
      <c r="CD111" s="882"/>
      <c r="CE111" s="882"/>
      <c r="CF111" s="940" t="s">
        <v>416</v>
      </c>
      <c r="CG111" s="941"/>
      <c r="CH111" s="941"/>
      <c r="CI111" s="941"/>
      <c r="CJ111" s="941"/>
      <c r="CK111" s="992"/>
      <c r="CL111" s="886"/>
      <c r="CM111" s="880" t="s">
        <v>445</v>
      </c>
      <c r="CN111" s="817"/>
      <c r="CO111" s="817"/>
      <c r="CP111" s="817"/>
      <c r="CQ111" s="817"/>
      <c r="CR111" s="817"/>
      <c r="CS111" s="817"/>
      <c r="CT111" s="817"/>
      <c r="CU111" s="817"/>
      <c r="CV111" s="817"/>
      <c r="CW111" s="817"/>
      <c r="CX111" s="817"/>
      <c r="CY111" s="817"/>
      <c r="CZ111" s="817"/>
      <c r="DA111" s="817"/>
      <c r="DB111" s="817"/>
      <c r="DC111" s="817"/>
      <c r="DD111" s="817"/>
      <c r="DE111" s="817"/>
      <c r="DF111" s="818"/>
      <c r="DG111" s="881" t="s">
        <v>416</v>
      </c>
      <c r="DH111" s="882"/>
      <c r="DI111" s="882"/>
      <c r="DJ111" s="882"/>
      <c r="DK111" s="882"/>
      <c r="DL111" s="882" t="s">
        <v>129</v>
      </c>
      <c r="DM111" s="882"/>
      <c r="DN111" s="882"/>
      <c r="DO111" s="882"/>
      <c r="DP111" s="882"/>
      <c r="DQ111" s="882" t="s">
        <v>129</v>
      </c>
      <c r="DR111" s="882"/>
      <c r="DS111" s="882"/>
      <c r="DT111" s="882"/>
      <c r="DU111" s="882"/>
      <c r="DV111" s="859" t="s">
        <v>129</v>
      </c>
      <c r="DW111" s="859"/>
      <c r="DX111" s="859"/>
      <c r="DY111" s="859"/>
      <c r="DZ111" s="860"/>
    </row>
    <row r="112" spans="1:131" s="226" customFormat="1" ht="26.25" customHeight="1">
      <c r="A112" s="977" t="s">
        <v>446</v>
      </c>
      <c r="B112" s="978"/>
      <c r="C112" s="817" t="s">
        <v>447</v>
      </c>
      <c r="D112" s="817"/>
      <c r="E112" s="817"/>
      <c r="F112" s="817"/>
      <c r="G112" s="817"/>
      <c r="H112" s="817"/>
      <c r="I112" s="817"/>
      <c r="J112" s="817"/>
      <c r="K112" s="817"/>
      <c r="L112" s="817"/>
      <c r="M112" s="817"/>
      <c r="N112" s="817"/>
      <c r="O112" s="817"/>
      <c r="P112" s="817"/>
      <c r="Q112" s="817"/>
      <c r="R112" s="817"/>
      <c r="S112" s="817"/>
      <c r="T112" s="817"/>
      <c r="U112" s="817"/>
      <c r="V112" s="817"/>
      <c r="W112" s="817"/>
      <c r="X112" s="817"/>
      <c r="Y112" s="817"/>
      <c r="Z112" s="818"/>
      <c r="AA112" s="844" t="s">
        <v>395</v>
      </c>
      <c r="AB112" s="845"/>
      <c r="AC112" s="845"/>
      <c r="AD112" s="845"/>
      <c r="AE112" s="846"/>
      <c r="AF112" s="847" t="s">
        <v>129</v>
      </c>
      <c r="AG112" s="845"/>
      <c r="AH112" s="845"/>
      <c r="AI112" s="845"/>
      <c r="AJ112" s="846"/>
      <c r="AK112" s="847" t="s">
        <v>129</v>
      </c>
      <c r="AL112" s="845"/>
      <c r="AM112" s="845"/>
      <c r="AN112" s="845"/>
      <c r="AO112" s="846"/>
      <c r="AP112" s="889" t="s">
        <v>129</v>
      </c>
      <c r="AQ112" s="890"/>
      <c r="AR112" s="890"/>
      <c r="AS112" s="890"/>
      <c r="AT112" s="891"/>
      <c r="AU112" s="997"/>
      <c r="AV112" s="998"/>
      <c r="AW112" s="998"/>
      <c r="AX112" s="998"/>
      <c r="AY112" s="998"/>
      <c r="AZ112" s="880" t="s">
        <v>448</v>
      </c>
      <c r="BA112" s="817"/>
      <c r="BB112" s="817"/>
      <c r="BC112" s="817"/>
      <c r="BD112" s="817"/>
      <c r="BE112" s="817"/>
      <c r="BF112" s="817"/>
      <c r="BG112" s="817"/>
      <c r="BH112" s="817"/>
      <c r="BI112" s="817"/>
      <c r="BJ112" s="817"/>
      <c r="BK112" s="817"/>
      <c r="BL112" s="817"/>
      <c r="BM112" s="817"/>
      <c r="BN112" s="817"/>
      <c r="BO112" s="817"/>
      <c r="BP112" s="818"/>
      <c r="BQ112" s="881">
        <v>409486</v>
      </c>
      <c r="BR112" s="882"/>
      <c r="BS112" s="882"/>
      <c r="BT112" s="882"/>
      <c r="BU112" s="882"/>
      <c r="BV112" s="882">
        <v>708154</v>
      </c>
      <c r="BW112" s="882"/>
      <c r="BX112" s="882"/>
      <c r="BY112" s="882"/>
      <c r="BZ112" s="882"/>
      <c r="CA112" s="882">
        <v>747827</v>
      </c>
      <c r="CB112" s="882"/>
      <c r="CC112" s="882"/>
      <c r="CD112" s="882"/>
      <c r="CE112" s="882"/>
      <c r="CF112" s="940">
        <v>20.7</v>
      </c>
      <c r="CG112" s="941"/>
      <c r="CH112" s="941"/>
      <c r="CI112" s="941"/>
      <c r="CJ112" s="941"/>
      <c r="CK112" s="992"/>
      <c r="CL112" s="886"/>
      <c r="CM112" s="880" t="s">
        <v>449</v>
      </c>
      <c r="CN112" s="817"/>
      <c r="CO112" s="817"/>
      <c r="CP112" s="817"/>
      <c r="CQ112" s="817"/>
      <c r="CR112" s="817"/>
      <c r="CS112" s="817"/>
      <c r="CT112" s="817"/>
      <c r="CU112" s="817"/>
      <c r="CV112" s="817"/>
      <c r="CW112" s="817"/>
      <c r="CX112" s="817"/>
      <c r="CY112" s="817"/>
      <c r="CZ112" s="817"/>
      <c r="DA112" s="817"/>
      <c r="DB112" s="817"/>
      <c r="DC112" s="817"/>
      <c r="DD112" s="817"/>
      <c r="DE112" s="817"/>
      <c r="DF112" s="818"/>
      <c r="DG112" s="881" t="s">
        <v>129</v>
      </c>
      <c r="DH112" s="882"/>
      <c r="DI112" s="882"/>
      <c r="DJ112" s="882"/>
      <c r="DK112" s="882"/>
      <c r="DL112" s="882" t="s">
        <v>129</v>
      </c>
      <c r="DM112" s="882"/>
      <c r="DN112" s="882"/>
      <c r="DO112" s="882"/>
      <c r="DP112" s="882"/>
      <c r="DQ112" s="882" t="s">
        <v>395</v>
      </c>
      <c r="DR112" s="882"/>
      <c r="DS112" s="882"/>
      <c r="DT112" s="882"/>
      <c r="DU112" s="882"/>
      <c r="DV112" s="859" t="s">
        <v>129</v>
      </c>
      <c r="DW112" s="859"/>
      <c r="DX112" s="859"/>
      <c r="DY112" s="859"/>
      <c r="DZ112" s="860"/>
    </row>
    <row r="113" spans="1:130" s="226" customFormat="1" ht="26.25" customHeight="1">
      <c r="A113" s="979"/>
      <c r="B113" s="980"/>
      <c r="C113" s="817" t="s">
        <v>450</v>
      </c>
      <c r="D113" s="817"/>
      <c r="E113" s="817"/>
      <c r="F113" s="817"/>
      <c r="G113" s="817"/>
      <c r="H113" s="817"/>
      <c r="I113" s="817"/>
      <c r="J113" s="817"/>
      <c r="K113" s="817"/>
      <c r="L113" s="817"/>
      <c r="M113" s="817"/>
      <c r="N113" s="817"/>
      <c r="O113" s="817"/>
      <c r="P113" s="817"/>
      <c r="Q113" s="817"/>
      <c r="R113" s="817"/>
      <c r="S113" s="817"/>
      <c r="T113" s="817"/>
      <c r="U113" s="817"/>
      <c r="V113" s="817"/>
      <c r="W113" s="817"/>
      <c r="X113" s="817"/>
      <c r="Y113" s="817"/>
      <c r="Z113" s="818"/>
      <c r="AA113" s="983">
        <v>111219</v>
      </c>
      <c r="AB113" s="984"/>
      <c r="AC113" s="984"/>
      <c r="AD113" s="984"/>
      <c r="AE113" s="985"/>
      <c r="AF113" s="986">
        <v>129219</v>
      </c>
      <c r="AG113" s="984"/>
      <c r="AH113" s="984"/>
      <c r="AI113" s="984"/>
      <c r="AJ113" s="985"/>
      <c r="AK113" s="986">
        <v>145710</v>
      </c>
      <c r="AL113" s="984"/>
      <c r="AM113" s="984"/>
      <c r="AN113" s="984"/>
      <c r="AO113" s="985"/>
      <c r="AP113" s="987">
        <v>4</v>
      </c>
      <c r="AQ113" s="988"/>
      <c r="AR113" s="988"/>
      <c r="AS113" s="988"/>
      <c r="AT113" s="989"/>
      <c r="AU113" s="997"/>
      <c r="AV113" s="998"/>
      <c r="AW113" s="998"/>
      <c r="AX113" s="998"/>
      <c r="AY113" s="998"/>
      <c r="AZ113" s="880" t="s">
        <v>451</v>
      </c>
      <c r="BA113" s="817"/>
      <c r="BB113" s="817"/>
      <c r="BC113" s="817"/>
      <c r="BD113" s="817"/>
      <c r="BE113" s="817"/>
      <c r="BF113" s="817"/>
      <c r="BG113" s="817"/>
      <c r="BH113" s="817"/>
      <c r="BI113" s="817"/>
      <c r="BJ113" s="817"/>
      <c r="BK113" s="817"/>
      <c r="BL113" s="817"/>
      <c r="BM113" s="817"/>
      <c r="BN113" s="817"/>
      <c r="BO113" s="817"/>
      <c r="BP113" s="818"/>
      <c r="BQ113" s="881">
        <v>165381</v>
      </c>
      <c r="BR113" s="882"/>
      <c r="BS113" s="882"/>
      <c r="BT113" s="882"/>
      <c r="BU113" s="882"/>
      <c r="BV113" s="882">
        <v>116254</v>
      </c>
      <c r="BW113" s="882"/>
      <c r="BX113" s="882"/>
      <c r="BY113" s="882"/>
      <c r="BZ113" s="882"/>
      <c r="CA113" s="882">
        <v>66619</v>
      </c>
      <c r="CB113" s="882"/>
      <c r="CC113" s="882"/>
      <c r="CD113" s="882"/>
      <c r="CE113" s="882"/>
      <c r="CF113" s="940">
        <v>1.8</v>
      </c>
      <c r="CG113" s="941"/>
      <c r="CH113" s="941"/>
      <c r="CI113" s="941"/>
      <c r="CJ113" s="941"/>
      <c r="CK113" s="992"/>
      <c r="CL113" s="886"/>
      <c r="CM113" s="880" t="s">
        <v>452</v>
      </c>
      <c r="CN113" s="817"/>
      <c r="CO113" s="817"/>
      <c r="CP113" s="817"/>
      <c r="CQ113" s="817"/>
      <c r="CR113" s="817"/>
      <c r="CS113" s="817"/>
      <c r="CT113" s="817"/>
      <c r="CU113" s="817"/>
      <c r="CV113" s="817"/>
      <c r="CW113" s="817"/>
      <c r="CX113" s="817"/>
      <c r="CY113" s="817"/>
      <c r="CZ113" s="817"/>
      <c r="DA113" s="817"/>
      <c r="DB113" s="817"/>
      <c r="DC113" s="817"/>
      <c r="DD113" s="817"/>
      <c r="DE113" s="817"/>
      <c r="DF113" s="818"/>
      <c r="DG113" s="844" t="s">
        <v>416</v>
      </c>
      <c r="DH113" s="845"/>
      <c r="DI113" s="845"/>
      <c r="DJ113" s="845"/>
      <c r="DK113" s="846"/>
      <c r="DL113" s="847" t="s">
        <v>416</v>
      </c>
      <c r="DM113" s="845"/>
      <c r="DN113" s="845"/>
      <c r="DO113" s="845"/>
      <c r="DP113" s="846"/>
      <c r="DQ113" s="847" t="s">
        <v>129</v>
      </c>
      <c r="DR113" s="845"/>
      <c r="DS113" s="845"/>
      <c r="DT113" s="845"/>
      <c r="DU113" s="846"/>
      <c r="DV113" s="889" t="s">
        <v>129</v>
      </c>
      <c r="DW113" s="890"/>
      <c r="DX113" s="890"/>
      <c r="DY113" s="890"/>
      <c r="DZ113" s="891"/>
    </row>
    <row r="114" spans="1:130" s="226" customFormat="1" ht="26.25" customHeight="1">
      <c r="A114" s="979"/>
      <c r="B114" s="980"/>
      <c r="C114" s="817" t="s">
        <v>453</v>
      </c>
      <c r="D114" s="817"/>
      <c r="E114" s="817"/>
      <c r="F114" s="817"/>
      <c r="G114" s="817"/>
      <c r="H114" s="817"/>
      <c r="I114" s="817"/>
      <c r="J114" s="817"/>
      <c r="K114" s="817"/>
      <c r="L114" s="817"/>
      <c r="M114" s="817"/>
      <c r="N114" s="817"/>
      <c r="O114" s="817"/>
      <c r="P114" s="817"/>
      <c r="Q114" s="817"/>
      <c r="R114" s="817"/>
      <c r="S114" s="817"/>
      <c r="T114" s="817"/>
      <c r="U114" s="817"/>
      <c r="V114" s="817"/>
      <c r="W114" s="817"/>
      <c r="X114" s="817"/>
      <c r="Y114" s="817"/>
      <c r="Z114" s="818"/>
      <c r="AA114" s="844">
        <v>46624</v>
      </c>
      <c r="AB114" s="845"/>
      <c r="AC114" s="845"/>
      <c r="AD114" s="845"/>
      <c r="AE114" s="846"/>
      <c r="AF114" s="847">
        <v>46036</v>
      </c>
      <c r="AG114" s="845"/>
      <c r="AH114" s="845"/>
      <c r="AI114" s="845"/>
      <c r="AJ114" s="846"/>
      <c r="AK114" s="847">
        <v>43269</v>
      </c>
      <c r="AL114" s="845"/>
      <c r="AM114" s="845"/>
      <c r="AN114" s="845"/>
      <c r="AO114" s="846"/>
      <c r="AP114" s="889">
        <v>1.2</v>
      </c>
      <c r="AQ114" s="890"/>
      <c r="AR114" s="890"/>
      <c r="AS114" s="890"/>
      <c r="AT114" s="891"/>
      <c r="AU114" s="997"/>
      <c r="AV114" s="998"/>
      <c r="AW114" s="998"/>
      <c r="AX114" s="998"/>
      <c r="AY114" s="998"/>
      <c r="AZ114" s="880" t="s">
        <v>454</v>
      </c>
      <c r="BA114" s="817"/>
      <c r="BB114" s="817"/>
      <c r="BC114" s="817"/>
      <c r="BD114" s="817"/>
      <c r="BE114" s="817"/>
      <c r="BF114" s="817"/>
      <c r="BG114" s="817"/>
      <c r="BH114" s="817"/>
      <c r="BI114" s="817"/>
      <c r="BJ114" s="817"/>
      <c r="BK114" s="817"/>
      <c r="BL114" s="817"/>
      <c r="BM114" s="817"/>
      <c r="BN114" s="817"/>
      <c r="BO114" s="817"/>
      <c r="BP114" s="818"/>
      <c r="BQ114" s="881">
        <v>860776</v>
      </c>
      <c r="BR114" s="882"/>
      <c r="BS114" s="882"/>
      <c r="BT114" s="882"/>
      <c r="BU114" s="882"/>
      <c r="BV114" s="882">
        <v>840752</v>
      </c>
      <c r="BW114" s="882"/>
      <c r="BX114" s="882"/>
      <c r="BY114" s="882"/>
      <c r="BZ114" s="882"/>
      <c r="CA114" s="882">
        <v>920904</v>
      </c>
      <c r="CB114" s="882"/>
      <c r="CC114" s="882"/>
      <c r="CD114" s="882"/>
      <c r="CE114" s="882"/>
      <c r="CF114" s="940">
        <v>25.5</v>
      </c>
      <c r="CG114" s="941"/>
      <c r="CH114" s="941"/>
      <c r="CI114" s="941"/>
      <c r="CJ114" s="941"/>
      <c r="CK114" s="992"/>
      <c r="CL114" s="886"/>
      <c r="CM114" s="880" t="s">
        <v>455</v>
      </c>
      <c r="CN114" s="817"/>
      <c r="CO114" s="817"/>
      <c r="CP114" s="817"/>
      <c r="CQ114" s="817"/>
      <c r="CR114" s="817"/>
      <c r="CS114" s="817"/>
      <c r="CT114" s="817"/>
      <c r="CU114" s="817"/>
      <c r="CV114" s="817"/>
      <c r="CW114" s="817"/>
      <c r="CX114" s="817"/>
      <c r="CY114" s="817"/>
      <c r="CZ114" s="817"/>
      <c r="DA114" s="817"/>
      <c r="DB114" s="817"/>
      <c r="DC114" s="817"/>
      <c r="DD114" s="817"/>
      <c r="DE114" s="817"/>
      <c r="DF114" s="818"/>
      <c r="DG114" s="844" t="s">
        <v>129</v>
      </c>
      <c r="DH114" s="845"/>
      <c r="DI114" s="845"/>
      <c r="DJ114" s="845"/>
      <c r="DK114" s="846"/>
      <c r="DL114" s="847" t="s">
        <v>416</v>
      </c>
      <c r="DM114" s="845"/>
      <c r="DN114" s="845"/>
      <c r="DO114" s="845"/>
      <c r="DP114" s="846"/>
      <c r="DQ114" s="847" t="s">
        <v>395</v>
      </c>
      <c r="DR114" s="845"/>
      <c r="DS114" s="845"/>
      <c r="DT114" s="845"/>
      <c r="DU114" s="846"/>
      <c r="DV114" s="889" t="s">
        <v>129</v>
      </c>
      <c r="DW114" s="890"/>
      <c r="DX114" s="890"/>
      <c r="DY114" s="890"/>
      <c r="DZ114" s="891"/>
    </row>
    <row r="115" spans="1:130" s="226" customFormat="1" ht="26.25" customHeight="1">
      <c r="A115" s="979"/>
      <c r="B115" s="980"/>
      <c r="C115" s="817" t="s">
        <v>456</v>
      </c>
      <c r="D115" s="817"/>
      <c r="E115" s="817"/>
      <c r="F115" s="817"/>
      <c r="G115" s="817"/>
      <c r="H115" s="817"/>
      <c r="I115" s="817"/>
      <c r="J115" s="817"/>
      <c r="K115" s="817"/>
      <c r="L115" s="817"/>
      <c r="M115" s="817"/>
      <c r="N115" s="817"/>
      <c r="O115" s="817"/>
      <c r="P115" s="817"/>
      <c r="Q115" s="817"/>
      <c r="R115" s="817"/>
      <c r="S115" s="817"/>
      <c r="T115" s="817"/>
      <c r="U115" s="817"/>
      <c r="V115" s="817"/>
      <c r="W115" s="817"/>
      <c r="X115" s="817"/>
      <c r="Y115" s="817"/>
      <c r="Z115" s="818"/>
      <c r="AA115" s="983">
        <v>865</v>
      </c>
      <c r="AB115" s="984"/>
      <c r="AC115" s="984"/>
      <c r="AD115" s="984"/>
      <c r="AE115" s="985"/>
      <c r="AF115" s="986">
        <v>736</v>
      </c>
      <c r="AG115" s="984"/>
      <c r="AH115" s="984"/>
      <c r="AI115" s="984"/>
      <c r="AJ115" s="985"/>
      <c r="AK115" s="986">
        <v>261</v>
      </c>
      <c r="AL115" s="984"/>
      <c r="AM115" s="984"/>
      <c r="AN115" s="984"/>
      <c r="AO115" s="985"/>
      <c r="AP115" s="987">
        <v>0</v>
      </c>
      <c r="AQ115" s="988"/>
      <c r="AR115" s="988"/>
      <c r="AS115" s="988"/>
      <c r="AT115" s="989"/>
      <c r="AU115" s="997"/>
      <c r="AV115" s="998"/>
      <c r="AW115" s="998"/>
      <c r="AX115" s="998"/>
      <c r="AY115" s="998"/>
      <c r="AZ115" s="880" t="s">
        <v>457</v>
      </c>
      <c r="BA115" s="817"/>
      <c r="BB115" s="817"/>
      <c r="BC115" s="817"/>
      <c r="BD115" s="817"/>
      <c r="BE115" s="817"/>
      <c r="BF115" s="817"/>
      <c r="BG115" s="817"/>
      <c r="BH115" s="817"/>
      <c r="BI115" s="817"/>
      <c r="BJ115" s="817"/>
      <c r="BK115" s="817"/>
      <c r="BL115" s="817"/>
      <c r="BM115" s="817"/>
      <c r="BN115" s="817"/>
      <c r="BO115" s="817"/>
      <c r="BP115" s="818"/>
      <c r="BQ115" s="881" t="s">
        <v>416</v>
      </c>
      <c r="BR115" s="882"/>
      <c r="BS115" s="882"/>
      <c r="BT115" s="882"/>
      <c r="BU115" s="882"/>
      <c r="BV115" s="882" t="s">
        <v>395</v>
      </c>
      <c r="BW115" s="882"/>
      <c r="BX115" s="882"/>
      <c r="BY115" s="882"/>
      <c r="BZ115" s="882"/>
      <c r="CA115" s="882" t="s">
        <v>129</v>
      </c>
      <c r="CB115" s="882"/>
      <c r="CC115" s="882"/>
      <c r="CD115" s="882"/>
      <c r="CE115" s="882"/>
      <c r="CF115" s="940" t="s">
        <v>395</v>
      </c>
      <c r="CG115" s="941"/>
      <c r="CH115" s="941"/>
      <c r="CI115" s="941"/>
      <c r="CJ115" s="941"/>
      <c r="CK115" s="992"/>
      <c r="CL115" s="886"/>
      <c r="CM115" s="880" t="s">
        <v>458</v>
      </c>
      <c r="CN115" s="817"/>
      <c r="CO115" s="817"/>
      <c r="CP115" s="817"/>
      <c r="CQ115" s="817"/>
      <c r="CR115" s="817"/>
      <c r="CS115" s="817"/>
      <c r="CT115" s="817"/>
      <c r="CU115" s="817"/>
      <c r="CV115" s="817"/>
      <c r="CW115" s="817"/>
      <c r="CX115" s="817"/>
      <c r="CY115" s="817"/>
      <c r="CZ115" s="817"/>
      <c r="DA115" s="817"/>
      <c r="DB115" s="817"/>
      <c r="DC115" s="817"/>
      <c r="DD115" s="817"/>
      <c r="DE115" s="817"/>
      <c r="DF115" s="818"/>
      <c r="DG115" s="844" t="s">
        <v>416</v>
      </c>
      <c r="DH115" s="845"/>
      <c r="DI115" s="845"/>
      <c r="DJ115" s="845"/>
      <c r="DK115" s="846"/>
      <c r="DL115" s="847" t="s">
        <v>416</v>
      </c>
      <c r="DM115" s="845"/>
      <c r="DN115" s="845"/>
      <c r="DO115" s="845"/>
      <c r="DP115" s="846"/>
      <c r="DQ115" s="847" t="s">
        <v>395</v>
      </c>
      <c r="DR115" s="845"/>
      <c r="DS115" s="845"/>
      <c r="DT115" s="845"/>
      <c r="DU115" s="846"/>
      <c r="DV115" s="889" t="s">
        <v>395</v>
      </c>
      <c r="DW115" s="890"/>
      <c r="DX115" s="890"/>
      <c r="DY115" s="890"/>
      <c r="DZ115" s="891"/>
    </row>
    <row r="116" spans="1:130" s="226" customFormat="1" ht="26.25" customHeight="1">
      <c r="A116" s="981"/>
      <c r="B116" s="982"/>
      <c r="C116" s="904" t="s">
        <v>459</v>
      </c>
      <c r="D116" s="904"/>
      <c r="E116" s="904"/>
      <c r="F116" s="904"/>
      <c r="G116" s="904"/>
      <c r="H116" s="904"/>
      <c r="I116" s="904"/>
      <c r="J116" s="904"/>
      <c r="K116" s="904"/>
      <c r="L116" s="904"/>
      <c r="M116" s="904"/>
      <c r="N116" s="904"/>
      <c r="O116" s="904"/>
      <c r="P116" s="904"/>
      <c r="Q116" s="904"/>
      <c r="R116" s="904"/>
      <c r="S116" s="904"/>
      <c r="T116" s="904"/>
      <c r="U116" s="904"/>
      <c r="V116" s="904"/>
      <c r="W116" s="904"/>
      <c r="X116" s="904"/>
      <c r="Y116" s="904"/>
      <c r="Z116" s="905"/>
      <c r="AA116" s="844" t="s">
        <v>129</v>
      </c>
      <c r="AB116" s="845"/>
      <c r="AC116" s="845"/>
      <c r="AD116" s="845"/>
      <c r="AE116" s="846"/>
      <c r="AF116" s="847" t="s">
        <v>395</v>
      </c>
      <c r="AG116" s="845"/>
      <c r="AH116" s="845"/>
      <c r="AI116" s="845"/>
      <c r="AJ116" s="846"/>
      <c r="AK116" s="847" t="s">
        <v>129</v>
      </c>
      <c r="AL116" s="845"/>
      <c r="AM116" s="845"/>
      <c r="AN116" s="845"/>
      <c r="AO116" s="846"/>
      <c r="AP116" s="889" t="s">
        <v>395</v>
      </c>
      <c r="AQ116" s="890"/>
      <c r="AR116" s="890"/>
      <c r="AS116" s="890"/>
      <c r="AT116" s="891"/>
      <c r="AU116" s="997"/>
      <c r="AV116" s="998"/>
      <c r="AW116" s="998"/>
      <c r="AX116" s="998"/>
      <c r="AY116" s="998"/>
      <c r="AZ116" s="974" t="s">
        <v>460</v>
      </c>
      <c r="BA116" s="975"/>
      <c r="BB116" s="975"/>
      <c r="BC116" s="975"/>
      <c r="BD116" s="975"/>
      <c r="BE116" s="975"/>
      <c r="BF116" s="975"/>
      <c r="BG116" s="975"/>
      <c r="BH116" s="975"/>
      <c r="BI116" s="975"/>
      <c r="BJ116" s="975"/>
      <c r="BK116" s="975"/>
      <c r="BL116" s="975"/>
      <c r="BM116" s="975"/>
      <c r="BN116" s="975"/>
      <c r="BO116" s="975"/>
      <c r="BP116" s="976"/>
      <c r="BQ116" s="881" t="s">
        <v>416</v>
      </c>
      <c r="BR116" s="882"/>
      <c r="BS116" s="882"/>
      <c r="BT116" s="882"/>
      <c r="BU116" s="882"/>
      <c r="BV116" s="882" t="s">
        <v>129</v>
      </c>
      <c r="BW116" s="882"/>
      <c r="BX116" s="882"/>
      <c r="BY116" s="882"/>
      <c r="BZ116" s="882"/>
      <c r="CA116" s="882" t="s">
        <v>416</v>
      </c>
      <c r="CB116" s="882"/>
      <c r="CC116" s="882"/>
      <c r="CD116" s="882"/>
      <c r="CE116" s="882"/>
      <c r="CF116" s="940" t="s">
        <v>129</v>
      </c>
      <c r="CG116" s="941"/>
      <c r="CH116" s="941"/>
      <c r="CI116" s="941"/>
      <c r="CJ116" s="941"/>
      <c r="CK116" s="992"/>
      <c r="CL116" s="886"/>
      <c r="CM116" s="880" t="s">
        <v>461</v>
      </c>
      <c r="CN116" s="817"/>
      <c r="CO116" s="817"/>
      <c r="CP116" s="817"/>
      <c r="CQ116" s="817"/>
      <c r="CR116" s="817"/>
      <c r="CS116" s="817"/>
      <c r="CT116" s="817"/>
      <c r="CU116" s="817"/>
      <c r="CV116" s="817"/>
      <c r="CW116" s="817"/>
      <c r="CX116" s="817"/>
      <c r="CY116" s="817"/>
      <c r="CZ116" s="817"/>
      <c r="DA116" s="817"/>
      <c r="DB116" s="817"/>
      <c r="DC116" s="817"/>
      <c r="DD116" s="817"/>
      <c r="DE116" s="817"/>
      <c r="DF116" s="818"/>
      <c r="DG116" s="844" t="s">
        <v>395</v>
      </c>
      <c r="DH116" s="845"/>
      <c r="DI116" s="845"/>
      <c r="DJ116" s="845"/>
      <c r="DK116" s="846"/>
      <c r="DL116" s="847" t="s">
        <v>416</v>
      </c>
      <c r="DM116" s="845"/>
      <c r="DN116" s="845"/>
      <c r="DO116" s="845"/>
      <c r="DP116" s="846"/>
      <c r="DQ116" s="847" t="s">
        <v>395</v>
      </c>
      <c r="DR116" s="845"/>
      <c r="DS116" s="845"/>
      <c r="DT116" s="845"/>
      <c r="DU116" s="846"/>
      <c r="DV116" s="889" t="s">
        <v>395</v>
      </c>
      <c r="DW116" s="890"/>
      <c r="DX116" s="890"/>
      <c r="DY116" s="890"/>
      <c r="DZ116" s="891"/>
    </row>
    <row r="117" spans="1:130" s="226" customFormat="1" ht="26.25" customHeight="1">
      <c r="A117" s="960" t="s">
        <v>190</v>
      </c>
      <c r="B117" s="961"/>
      <c r="C117" s="961"/>
      <c r="D117" s="961"/>
      <c r="E117" s="961"/>
      <c r="F117" s="961"/>
      <c r="G117" s="961"/>
      <c r="H117" s="961"/>
      <c r="I117" s="961"/>
      <c r="J117" s="961"/>
      <c r="K117" s="961"/>
      <c r="L117" s="961"/>
      <c r="M117" s="961"/>
      <c r="N117" s="961"/>
      <c r="O117" s="961"/>
      <c r="P117" s="961"/>
      <c r="Q117" s="961"/>
      <c r="R117" s="961"/>
      <c r="S117" s="961"/>
      <c r="T117" s="961"/>
      <c r="U117" s="961"/>
      <c r="V117" s="961"/>
      <c r="W117" s="961"/>
      <c r="X117" s="961"/>
      <c r="Y117" s="942" t="s">
        <v>462</v>
      </c>
      <c r="Z117" s="962"/>
      <c r="AA117" s="967">
        <v>1170320</v>
      </c>
      <c r="AB117" s="968"/>
      <c r="AC117" s="968"/>
      <c r="AD117" s="968"/>
      <c r="AE117" s="969"/>
      <c r="AF117" s="970">
        <v>1277629</v>
      </c>
      <c r="AG117" s="968"/>
      <c r="AH117" s="968"/>
      <c r="AI117" s="968"/>
      <c r="AJ117" s="969"/>
      <c r="AK117" s="970">
        <v>1352899</v>
      </c>
      <c r="AL117" s="968"/>
      <c r="AM117" s="968"/>
      <c r="AN117" s="968"/>
      <c r="AO117" s="969"/>
      <c r="AP117" s="971"/>
      <c r="AQ117" s="972"/>
      <c r="AR117" s="972"/>
      <c r="AS117" s="972"/>
      <c r="AT117" s="973"/>
      <c r="AU117" s="997"/>
      <c r="AV117" s="998"/>
      <c r="AW117" s="998"/>
      <c r="AX117" s="998"/>
      <c r="AY117" s="998"/>
      <c r="AZ117" s="928" t="s">
        <v>463</v>
      </c>
      <c r="BA117" s="929"/>
      <c r="BB117" s="929"/>
      <c r="BC117" s="929"/>
      <c r="BD117" s="929"/>
      <c r="BE117" s="929"/>
      <c r="BF117" s="929"/>
      <c r="BG117" s="929"/>
      <c r="BH117" s="929"/>
      <c r="BI117" s="929"/>
      <c r="BJ117" s="929"/>
      <c r="BK117" s="929"/>
      <c r="BL117" s="929"/>
      <c r="BM117" s="929"/>
      <c r="BN117" s="929"/>
      <c r="BO117" s="929"/>
      <c r="BP117" s="930"/>
      <c r="BQ117" s="881" t="s">
        <v>416</v>
      </c>
      <c r="BR117" s="882"/>
      <c r="BS117" s="882"/>
      <c r="BT117" s="882"/>
      <c r="BU117" s="882"/>
      <c r="BV117" s="882" t="s">
        <v>416</v>
      </c>
      <c r="BW117" s="882"/>
      <c r="BX117" s="882"/>
      <c r="BY117" s="882"/>
      <c r="BZ117" s="882"/>
      <c r="CA117" s="882" t="s">
        <v>416</v>
      </c>
      <c r="CB117" s="882"/>
      <c r="CC117" s="882"/>
      <c r="CD117" s="882"/>
      <c r="CE117" s="882"/>
      <c r="CF117" s="940" t="s">
        <v>416</v>
      </c>
      <c r="CG117" s="941"/>
      <c r="CH117" s="941"/>
      <c r="CI117" s="941"/>
      <c r="CJ117" s="941"/>
      <c r="CK117" s="992"/>
      <c r="CL117" s="886"/>
      <c r="CM117" s="880" t="s">
        <v>464</v>
      </c>
      <c r="CN117" s="817"/>
      <c r="CO117" s="817"/>
      <c r="CP117" s="817"/>
      <c r="CQ117" s="817"/>
      <c r="CR117" s="817"/>
      <c r="CS117" s="817"/>
      <c r="CT117" s="817"/>
      <c r="CU117" s="817"/>
      <c r="CV117" s="817"/>
      <c r="CW117" s="817"/>
      <c r="CX117" s="817"/>
      <c r="CY117" s="817"/>
      <c r="CZ117" s="817"/>
      <c r="DA117" s="817"/>
      <c r="DB117" s="817"/>
      <c r="DC117" s="817"/>
      <c r="DD117" s="817"/>
      <c r="DE117" s="817"/>
      <c r="DF117" s="818"/>
      <c r="DG117" s="844" t="s">
        <v>395</v>
      </c>
      <c r="DH117" s="845"/>
      <c r="DI117" s="845"/>
      <c r="DJ117" s="845"/>
      <c r="DK117" s="846"/>
      <c r="DL117" s="847" t="s">
        <v>416</v>
      </c>
      <c r="DM117" s="845"/>
      <c r="DN117" s="845"/>
      <c r="DO117" s="845"/>
      <c r="DP117" s="846"/>
      <c r="DQ117" s="847" t="s">
        <v>129</v>
      </c>
      <c r="DR117" s="845"/>
      <c r="DS117" s="845"/>
      <c r="DT117" s="845"/>
      <c r="DU117" s="846"/>
      <c r="DV117" s="889" t="s">
        <v>129</v>
      </c>
      <c r="DW117" s="890"/>
      <c r="DX117" s="890"/>
      <c r="DY117" s="890"/>
      <c r="DZ117" s="891"/>
    </row>
    <row r="118" spans="1:130" s="226" customFormat="1" ht="26.25" customHeight="1">
      <c r="A118" s="960" t="s">
        <v>438</v>
      </c>
      <c r="B118" s="961"/>
      <c r="C118" s="961"/>
      <c r="D118" s="961"/>
      <c r="E118" s="961"/>
      <c r="F118" s="961"/>
      <c r="G118" s="961"/>
      <c r="H118" s="961"/>
      <c r="I118" s="961"/>
      <c r="J118" s="961"/>
      <c r="K118" s="961"/>
      <c r="L118" s="961"/>
      <c r="M118" s="961"/>
      <c r="N118" s="961"/>
      <c r="O118" s="961"/>
      <c r="P118" s="961"/>
      <c r="Q118" s="961"/>
      <c r="R118" s="961"/>
      <c r="S118" s="961"/>
      <c r="T118" s="961"/>
      <c r="U118" s="961"/>
      <c r="V118" s="961"/>
      <c r="W118" s="961"/>
      <c r="X118" s="961"/>
      <c r="Y118" s="961"/>
      <c r="Z118" s="962"/>
      <c r="AA118" s="963" t="s">
        <v>435</v>
      </c>
      <c r="AB118" s="961"/>
      <c r="AC118" s="961"/>
      <c r="AD118" s="961"/>
      <c r="AE118" s="962"/>
      <c r="AF118" s="963" t="s">
        <v>436</v>
      </c>
      <c r="AG118" s="961"/>
      <c r="AH118" s="961"/>
      <c r="AI118" s="961"/>
      <c r="AJ118" s="962"/>
      <c r="AK118" s="963" t="s">
        <v>307</v>
      </c>
      <c r="AL118" s="961"/>
      <c r="AM118" s="961"/>
      <c r="AN118" s="961"/>
      <c r="AO118" s="962"/>
      <c r="AP118" s="964" t="s">
        <v>437</v>
      </c>
      <c r="AQ118" s="965"/>
      <c r="AR118" s="965"/>
      <c r="AS118" s="965"/>
      <c r="AT118" s="966"/>
      <c r="AU118" s="997"/>
      <c r="AV118" s="998"/>
      <c r="AW118" s="998"/>
      <c r="AX118" s="998"/>
      <c r="AY118" s="998"/>
      <c r="AZ118" s="903" t="s">
        <v>465</v>
      </c>
      <c r="BA118" s="904"/>
      <c r="BB118" s="904"/>
      <c r="BC118" s="904"/>
      <c r="BD118" s="904"/>
      <c r="BE118" s="904"/>
      <c r="BF118" s="904"/>
      <c r="BG118" s="904"/>
      <c r="BH118" s="904"/>
      <c r="BI118" s="904"/>
      <c r="BJ118" s="904"/>
      <c r="BK118" s="904"/>
      <c r="BL118" s="904"/>
      <c r="BM118" s="904"/>
      <c r="BN118" s="904"/>
      <c r="BO118" s="904"/>
      <c r="BP118" s="905"/>
      <c r="BQ118" s="944" t="s">
        <v>395</v>
      </c>
      <c r="BR118" s="910"/>
      <c r="BS118" s="910"/>
      <c r="BT118" s="910"/>
      <c r="BU118" s="910"/>
      <c r="BV118" s="910" t="s">
        <v>395</v>
      </c>
      <c r="BW118" s="910"/>
      <c r="BX118" s="910"/>
      <c r="BY118" s="910"/>
      <c r="BZ118" s="910"/>
      <c r="CA118" s="910" t="s">
        <v>395</v>
      </c>
      <c r="CB118" s="910"/>
      <c r="CC118" s="910"/>
      <c r="CD118" s="910"/>
      <c r="CE118" s="910"/>
      <c r="CF118" s="940" t="s">
        <v>395</v>
      </c>
      <c r="CG118" s="941"/>
      <c r="CH118" s="941"/>
      <c r="CI118" s="941"/>
      <c r="CJ118" s="941"/>
      <c r="CK118" s="992"/>
      <c r="CL118" s="886"/>
      <c r="CM118" s="880" t="s">
        <v>466</v>
      </c>
      <c r="CN118" s="817"/>
      <c r="CO118" s="817"/>
      <c r="CP118" s="817"/>
      <c r="CQ118" s="817"/>
      <c r="CR118" s="817"/>
      <c r="CS118" s="817"/>
      <c r="CT118" s="817"/>
      <c r="CU118" s="817"/>
      <c r="CV118" s="817"/>
      <c r="CW118" s="817"/>
      <c r="CX118" s="817"/>
      <c r="CY118" s="817"/>
      <c r="CZ118" s="817"/>
      <c r="DA118" s="817"/>
      <c r="DB118" s="817"/>
      <c r="DC118" s="817"/>
      <c r="DD118" s="817"/>
      <c r="DE118" s="817"/>
      <c r="DF118" s="818"/>
      <c r="DG118" s="844" t="s">
        <v>129</v>
      </c>
      <c r="DH118" s="845"/>
      <c r="DI118" s="845"/>
      <c r="DJ118" s="845"/>
      <c r="DK118" s="846"/>
      <c r="DL118" s="847" t="s">
        <v>395</v>
      </c>
      <c r="DM118" s="845"/>
      <c r="DN118" s="845"/>
      <c r="DO118" s="845"/>
      <c r="DP118" s="846"/>
      <c r="DQ118" s="847" t="s">
        <v>395</v>
      </c>
      <c r="DR118" s="845"/>
      <c r="DS118" s="845"/>
      <c r="DT118" s="845"/>
      <c r="DU118" s="846"/>
      <c r="DV118" s="889" t="s">
        <v>395</v>
      </c>
      <c r="DW118" s="890"/>
      <c r="DX118" s="890"/>
      <c r="DY118" s="890"/>
      <c r="DZ118" s="891"/>
    </row>
    <row r="119" spans="1:130" s="226" customFormat="1" ht="26.25" customHeight="1">
      <c r="A119" s="883" t="s">
        <v>441</v>
      </c>
      <c r="B119" s="884"/>
      <c r="C119" s="925" t="s">
        <v>442</v>
      </c>
      <c r="D119" s="873"/>
      <c r="E119" s="873"/>
      <c r="F119" s="873"/>
      <c r="G119" s="873"/>
      <c r="H119" s="873"/>
      <c r="I119" s="873"/>
      <c r="J119" s="873"/>
      <c r="K119" s="873"/>
      <c r="L119" s="873"/>
      <c r="M119" s="873"/>
      <c r="N119" s="873"/>
      <c r="O119" s="873"/>
      <c r="P119" s="873"/>
      <c r="Q119" s="873"/>
      <c r="R119" s="873"/>
      <c r="S119" s="873"/>
      <c r="T119" s="873"/>
      <c r="U119" s="873"/>
      <c r="V119" s="873"/>
      <c r="W119" s="873"/>
      <c r="X119" s="873"/>
      <c r="Y119" s="873"/>
      <c r="Z119" s="874"/>
      <c r="AA119" s="953" t="s">
        <v>416</v>
      </c>
      <c r="AB119" s="954"/>
      <c r="AC119" s="954"/>
      <c r="AD119" s="954"/>
      <c r="AE119" s="955"/>
      <c r="AF119" s="956" t="s">
        <v>395</v>
      </c>
      <c r="AG119" s="954"/>
      <c r="AH119" s="954"/>
      <c r="AI119" s="954"/>
      <c r="AJ119" s="955"/>
      <c r="AK119" s="956" t="s">
        <v>416</v>
      </c>
      <c r="AL119" s="954"/>
      <c r="AM119" s="954"/>
      <c r="AN119" s="954"/>
      <c r="AO119" s="955"/>
      <c r="AP119" s="957" t="s">
        <v>395</v>
      </c>
      <c r="AQ119" s="958"/>
      <c r="AR119" s="958"/>
      <c r="AS119" s="958"/>
      <c r="AT119" s="959"/>
      <c r="AU119" s="999"/>
      <c r="AV119" s="1000"/>
      <c r="AW119" s="1000"/>
      <c r="AX119" s="1000"/>
      <c r="AY119" s="1000"/>
      <c r="AZ119" s="247" t="s">
        <v>190</v>
      </c>
      <c r="BA119" s="247"/>
      <c r="BB119" s="247"/>
      <c r="BC119" s="247"/>
      <c r="BD119" s="247"/>
      <c r="BE119" s="247"/>
      <c r="BF119" s="247"/>
      <c r="BG119" s="247"/>
      <c r="BH119" s="247"/>
      <c r="BI119" s="247"/>
      <c r="BJ119" s="247"/>
      <c r="BK119" s="247"/>
      <c r="BL119" s="247"/>
      <c r="BM119" s="247"/>
      <c r="BN119" s="247"/>
      <c r="BO119" s="942" t="s">
        <v>467</v>
      </c>
      <c r="BP119" s="943"/>
      <c r="BQ119" s="944">
        <v>12116362</v>
      </c>
      <c r="BR119" s="910"/>
      <c r="BS119" s="910"/>
      <c r="BT119" s="910"/>
      <c r="BU119" s="910"/>
      <c r="BV119" s="910">
        <v>12547639</v>
      </c>
      <c r="BW119" s="910"/>
      <c r="BX119" s="910"/>
      <c r="BY119" s="910"/>
      <c r="BZ119" s="910"/>
      <c r="CA119" s="910">
        <v>12341201</v>
      </c>
      <c r="CB119" s="910"/>
      <c r="CC119" s="910"/>
      <c r="CD119" s="910"/>
      <c r="CE119" s="910"/>
      <c r="CF119" s="813"/>
      <c r="CG119" s="814"/>
      <c r="CH119" s="814"/>
      <c r="CI119" s="814"/>
      <c r="CJ119" s="899"/>
      <c r="CK119" s="993"/>
      <c r="CL119" s="888"/>
      <c r="CM119" s="903" t="s">
        <v>468</v>
      </c>
      <c r="CN119" s="904"/>
      <c r="CO119" s="904"/>
      <c r="CP119" s="904"/>
      <c r="CQ119" s="904"/>
      <c r="CR119" s="904"/>
      <c r="CS119" s="904"/>
      <c r="CT119" s="904"/>
      <c r="CU119" s="904"/>
      <c r="CV119" s="904"/>
      <c r="CW119" s="904"/>
      <c r="CX119" s="904"/>
      <c r="CY119" s="904"/>
      <c r="CZ119" s="904"/>
      <c r="DA119" s="904"/>
      <c r="DB119" s="904"/>
      <c r="DC119" s="904"/>
      <c r="DD119" s="904"/>
      <c r="DE119" s="904"/>
      <c r="DF119" s="905"/>
      <c r="DG119" s="828" t="s">
        <v>416</v>
      </c>
      <c r="DH119" s="829"/>
      <c r="DI119" s="829"/>
      <c r="DJ119" s="829"/>
      <c r="DK119" s="830"/>
      <c r="DL119" s="831" t="s">
        <v>416</v>
      </c>
      <c r="DM119" s="829"/>
      <c r="DN119" s="829"/>
      <c r="DO119" s="829"/>
      <c r="DP119" s="830"/>
      <c r="DQ119" s="831" t="s">
        <v>416</v>
      </c>
      <c r="DR119" s="829"/>
      <c r="DS119" s="829"/>
      <c r="DT119" s="829"/>
      <c r="DU119" s="830"/>
      <c r="DV119" s="913" t="s">
        <v>416</v>
      </c>
      <c r="DW119" s="914"/>
      <c r="DX119" s="914"/>
      <c r="DY119" s="914"/>
      <c r="DZ119" s="915"/>
    </row>
    <row r="120" spans="1:130" s="226" customFormat="1" ht="26.25" customHeight="1">
      <c r="A120" s="885"/>
      <c r="B120" s="886"/>
      <c r="C120" s="880" t="s">
        <v>445</v>
      </c>
      <c r="D120" s="817"/>
      <c r="E120" s="817"/>
      <c r="F120" s="817"/>
      <c r="G120" s="817"/>
      <c r="H120" s="817"/>
      <c r="I120" s="817"/>
      <c r="J120" s="817"/>
      <c r="K120" s="817"/>
      <c r="L120" s="817"/>
      <c r="M120" s="817"/>
      <c r="N120" s="817"/>
      <c r="O120" s="817"/>
      <c r="P120" s="817"/>
      <c r="Q120" s="817"/>
      <c r="R120" s="817"/>
      <c r="S120" s="817"/>
      <c r="T120" s="817"/>
      <c r="U120" s="817"/>
      <c r="V120" s="817"/>
      <c r="W120" s="817"/>
      <c r="X120" s="817"/>
      <c r="Y120" s="817"/>
      <c r="Z120" s="818"/>
      <c r="AA120" s="844" t="s">
        <v>416</v>
      </c>
      <c r="AB120" s="845"/>
      <c r="AC120" s="845"/>
      <c r="AD120" s="845"/>
      <c r="AE120" s="846"/>
      <c r="AF120" s="847" t="s">
        <v>416</v>
      </c>
      <c r="AG120" s="845"/>
      <c r="AH120" s="845"/>
      <c r="AI120" s="845"/>
      <c r="AJ120" s="846"/>
      <c r="AK120" s="847" t="s">
        <v>416</v>
      </c>
      <c r="AL120" s="845"/>
      <c r="AM120" s="845"/>
      <c r="AN120" s="845"/>
      <c r="AO120" s="846"/>
      <c r="AP120" s="889" t="s">
        <v>416</v>
      </c>
      <c r="AQ120" s="890"/>
      <c r="AR120" s="890"/>
      <c r="AS120" s="890"/>
      <c r="AT120" s="891"/>
      <c r="AU120" s="945" t="s">
        <v>469</v>
      </c>
      <c r="AV120" s="946"/>
      <c r="AW120" s="946"/>
      <c r="AX120" s="946"/>
      <c r="AY120" s="947"/>
      <c r="AZ120" s="925" t="s">
        <v>470</v>
      </c>
      <c r="BA120" s="873"/>
      <c r="BB120" s="873"/>
      <c r="BC120" s="873"/>
      <c r="BD120" s="873"/>
      <c r="BE120" s="873"/>
      <c r="BF120" s="873"/>
      <c r="BG120" s="873"/>
      <c r="BH120" s="873"/>
      <c r="BI120" s="873"/>
      <c r="BJ120" s="873"/>
      <c r="BK120" s="873"/>
      <c r="BL120" s="873"/>
      <c r="BM120" s="873"/>
      <c r="BN120" s="873"/>
      <c r="BO120" s="873"/>
      <c r="BP120" s="874"/>
      <c r="BQ120" s="926">
        <v>8851411</v>
      </c>
      <c r="BR120" s="907"/>
      <c r="BS120" s="907"/>
      <c r="BT120" s="907"/>
      <c r="BU120" s="907"/>
      <c r="BV120" s="907">
        <v>8448281</v>
      </c>
      <c r="BW120" s="907"/>
      <c r="BX120" s="907"/>
      <c r="BY120" s="907"/>
      <c r="BZ120" s="907"/>
      <c r="CA120" s="907">
        <v>8543379</v>
      </c>
      <c r="CB120" s="907"/>
      <c r="CC120" s="907"/>
      <c r="CD120" s="907"/>
      <c r="CE120" s="907"/>
      <c r="CF120" s="931">
        <v>236.9</v>
      </c>
      <c r="CG120" s="932"/>
      <c r="CH120" s="932"/>
      <c r="CI120" s="932"/>
      <c r="CJ120" s="932"/>
      <c r="CK120" s="933" t="s">
        <v>471</v>
      </c>
      <c r="CL120" s="917"/>
      <c r="CM120" s="917"/>
      <c r="CN120" s="917"/>
      <c r="CO120" s="918"/>
      <c r="CP120" s="937" t="s">
        <v>410</v>
      </c>
      <c r="CQ120" s="938"/>
      <c r="CR120" s="938"/>
      <c r="CS120" s="938"/>
      <c r="CT120" s="938"/>
      <c r="CU120" s="938"/>
      <c r="CV120" s="938"/>
      <c r="CW120" s="938"/>
      <c r="CX120" s="938"/>
      <c r="CY120" s="938"/>
      <c r="CZ120" s="938"/>
      <c r="DA120" s="938"/>
      <c r="DB120" s="938"/>
      <c r="DC120" s="938"/>
      <c r="DD120" s="938"/>
      <c r="DE120" s="938"/>
      <c r="DF120" s="939"/>
      <c r="DG120" s="926" t="s">
        <v>416</v>
      </c>
      <c r="DH120" s="907"/>
      <c r="DI120" s="907"/>
      <c r="DJ120" s="907"/>
      <c r="DK120" s="907"/>
      <c r="DL120" s="907">
        <v>677983</v>
      </c>
      <c r="DM120" s="907"/>
      <c r="DN120" s="907"/>
      <c r="DO120" s="907"/>
      <c r="DP120" s="907"/>
      <c r="DQ120" s="907">
        <v>726782</v>
      </c>
      <c r="DR120" s="907"/>
      <c r="DS120" s="907"/>
      <c r="DT120" s="907"/>
      <c r="DU120" s="907"/>
      <c r="DV120" s="908">
        <v>20.2</v>
      </c>
      <c r="DW120" s="908"/>
      <c r="DX120" s="908"/>
      <c r="DY120" s="908"/>
      <c r="DZ120" s="909"/>
    </row>
    <row r="121" spans="1:130" s="226" customFormat="1" ht="26.25" customHeight="1">
      <c r="A121" s="885"/>
      <c r="B121" s="886"/>
      <c r="C121" s="928" t="s">
        <v>472</v>
      </c>
      <c r="D121" s="929"/>
      <c r="E121" s="929"/>
      <c r="F121" s="929"/>
      <c r="G121" s="929"/>
      <c r="H121" s="929"/>
      <c r="I121" s="929"/>
      <c r="J121" s="929"/>
      <c r="K121" s="929"/>
      <c r="L121" s="929"/>
      <c r="M121" s="929"/>
      <c r="N121" s="929"/>
      <c r="O121" s="929"/>
      <c r="P121" s="929"/>
      <c r="Q121" s="929"/>
      <c r="R121" s="929"/>
      <c r="S121" s="929"/>
      <c r="T121" s="929"/>
      <c r="U121" s="929"/>
      <c r="V121" s="929"/>
      <c r="W121" s="929"/>
      <c r="X121" s="929"/>
      <c r="Y121" s="929"/>
      <c r="Z121" s="930"/>
      <c r="AA121" s="844" t="s">
        <v>416</v>
      </c>
      <c r="AB121" s="845"/>
      <c r="AC121" s="845"/>
      <c r="AD121" s="845"/>
      <c r="AE121" s="846"/>
      <c r="AF121" s="847" t="s">
        <v>416</v>
      </c>
      <c r="AG121" s="845"/>
      <c r="AH121" s="845"/>
      <c r="AI121" s="845"/>
      <c r="AJ121" s="846"/>
      <c r="AK121" s="847" t="s">
        <v>416</v>
      </c>
      <c r="AL121" s="845"/>
      <c r="AM121" s="845"/>
      <c r="AN121" s="845"/>
      <c r="AO121" s="846"/>
      <c r="AP121" s="889" t="s">
        <v>416</v>
      </c>
      <c r="AQ121" s="890"/>
      <c r="AR121" s="890"/>
      <c r="AS121" s="890"/>
      <c r="AT121" s="891"/>
      <c r="AU121" s="948"/>
      <c r="AV121" s="949"/>
      <c r="AW121" s="949"/>
      <c r="AX121" s="949"/>
      <c r="AY121" s="950"/>
      <c r="AZ121" s="880" t="s">
        <v>473</v>
      </c>
      <c r="BA121" s="817"/>
      <c r="BB121" s="817"/>
      <c r="BC121" s="817"/>
      <c r="BD121" s="817"/>
      <c r="BE121" s="817"/>
      <c r="BF121" s="817"/>
      <c r="BG121" s="817"/>
      <c r="BH121" s="817"/>
      <c r="BI121" s="817"/>
      <c r="BJ121" s="817"/>
      <c r="BK121" s="817"/>
      <c r="BL121" s="817"/>
      <c r="BM121" s="817"/>
      <c r="BN121" s="817"/>
      <c r="BO121" s="817"/>
      <c r="BP121" s="818"/>
      <c r="BQ121" s="881">
        <v>348435</v>
      </c>
      <c r="BR121" s="882"/>
      <c r="BS121" s="882"/>
      <c r="BT121" s="882"/>
      <c r="BU121" s="882"/>
      <c r="BV121" s="882">
        <v>362282</v>
      </c>
      <c r="BW121" s="882"/>
      <c r="BX121" s="882"/>
      <c r="BY121" s="882"/>
      <c r="BZ121" s="882"/>
      <c r="CA121" s="882" t="s">
        <v>416</v>
      </c>
      <c r="CB121" s="882"/>
      <c r="CC121" s="882"/>
      <c r="CD121" s="882"/>
      <c r="CE121" s="882"/>
      <c r="CF121" s="940" t="s">
        <v>416</v>
      </c>
      <c r="CG121" s="941"/>
      <c r="CH121" s="941"/>
      <c r="CI121" s="941"/>
      <c r="CJ121" s="941"/>
      <c r="CK121" s="934"/>
      <c r="CL121" s="920"/>
      <c r="CM121" s="920"/>
      <c r="CN121" s="920"/>
      <c r="CO121" s="921"/>
      <c r="CP121" s="900" t="s">
        <v>474</v>
      </c>
      <c r="CQ121" s="901"/>
      <c r="CR121" s="901"/>
      <c r="CS121" s="901"/>
      <c r="CT121" s="901"/>
      <c r="CU121" s="901"/>
      <c r="CV121" s="901"/>
      <c r="CW121" s="901"/>
      <c r="CX121" s="901"/>
      <c r="CY121" s="901"/>
      <c r="CZ121" s="901"/>
      <c r="DA121" s="901"/>
      <c r="DB121" s="901"/>
      <c r="DC121" s="901"/>
      <c r="DD121" s="901"/>
      <c r="DE121" s="901"/>
      <c r="DF121" s="902"/>
      <c r="DG121" s="881">
        <v>41357</v>
      </c>
      <c r="DH121" s="882"/>
      <c r="DI121" s="882"/>
      <c r="DJ121" s="882"/>
      <c r="DK121" s="882"/>
      <c r="DL121" s="882">
        <v>30171</v>
      </c>
      <c r="DM121" s="882"/>
      <c r="DN121" s="882"/>
      <c r="DO121" s="882"/>
      <c r="DP121" s="882"/>
      <c r="DQ121" s="882">
        <v>21045</v>
      </c>
      <c r="DR121" s="882"/>
      <c r="DS121" s="882"/>
      <c r="DT121" s="882"/>
      <c r="DU121" s="882"/>
      <c r="DV121" s="859">
        <v>0.6</v>
      </c>
      <c r="DW121" s="859"/>
      <c r="DX121" s="859"/>
      <c r="DY121" s="859"/>
      <c r="DZ121" s="860"/>
    </row>
    <row r="122" spans="1:130" s="226" customFormat="1" ht="26.25" customHeight="1">
      <c r="A122" s="885"/>
      <c r="B122" s="886"/>
      <c r="C122" s="880" t="s">
        <v>455</v>
      </c>
      <c r="D122" s="817"/>
      <c r="E122" s="817"/>
      <c r="F122" s="817"/>
      <c r="G122" s="817"/>
      <c r="H122" s="817"/>
      <c r="I122" s="817"/>
      <c r="J122" s="817"/>
      <c r="K122" s="817"/>
      <c r="L122" s="817"/>
      <c r="M122" s="817"/>
      <c r="N122" s="817"/>
      <c r="O122" s="817"/>
      <c r="P122" s="817"/>
      <c r="Q122" s="817"/>
      <c r="R122" s="817"/>
      <c r="S122" s="817"/>
      <c r="T122" s="817"/>
      <c r="U122" s="817"/>
      <c r="V122" s="817"/>
      <c r="W122" s="817"/>
      <c r="X122" s="817"/>
      <c r="Y122" s="817"/>
      <c r="Z122" s="818"/>
      <c r="AA122" s="844" t="s">
        <v>416</v>
      </c>
      <c r="AB122" s="845"/>
      <c r="AC122" s="845"/>
      <c r="AD122" s="845"/>
      <c r="AE122" s="846"/>
      <c r="AF122" s="847" t="s">
        <v>416</v>
      </c>
      <c r="AG122" s="845"/>
      <c r="AH122" s="845"/>
      <c r="AI122" s="845"/>
      <c r="AJ122" s="846"/>
      <c r="AK122" s="847" t="s">
        <v>416</v>
      </c>
      <c r="AL122" s="845"/>
      <c r="AM122" s="845"/>
      <c r="AN122" s="845"/>
      <c r="AO122" s="846"/>
      <c r="AP122" s="889" t="s">
        <v>416</v>
      </c>
      <c r="AQ122" s="890"/>
      <c r="AR122" s="890"/>
      <c r="AS122" s="890"/>
      <c r="AT122" s="891"/>
      <c r="AU122" s="948"/>
      <c r="AV122" s="949"/>
      <c r="AW122" s="949"/>
      <c r="AX122" s="949"/>
      <c r="AY122" s="950"/>
      <c r="AZ122" s="903" t="s">
        <v>475</v>
      </c>
      <c r="BA122" s="904"/>
      <c r="BB122" s="904"/>
      <c r="BC122" s="904"/>
      <c r="BD122" s="904"/>
      <c r="BE122" s="904"/>
      <c r="BF122" s="904"/>
      <c r="BG122" s="904"/>
      <c r="BH122" s="904"/>
      <c r="BI122" s="904"/>
      <c r="BJ122" s="904"/>
      <c r="BK122" s="904"/>
      <c r="BL122" s="904"/>
      <c r="BM122" s="904"/>
      <c r="BN122" s="904"/>
      <c r="BO122" s="904"/>
      <c r="BP122" s="905"/>
      <c r="BQ122" s="944">
        <v>8165622</v>
      </c>
      <c r="BR122" s="910"/>
      <c r="BS122" s="910"/>
      <c r="BT122" s="910"/>
      <c r="BU122" s="910"/>
      <c r="BV122" s="910">
        <v>8315452</v>
      </c>
      <c r="BW122" s="910"/>
      <c r="BX122" s="910"/>
      <c r="BY122" s="910"/>
      <c r="BZ122" s="910"/>
      <c r="CA122" s="910">
        <v>8231160</v>
      </c>
      <c r="CB122" s="910"/>
      <c r="CC122" s="910"/>
      <c r="CD122" s="910"/>
      <c r="CE122" s="910"/>
      <c r="CF122" s="911">
        <v>228.3</v>
      </c>
      <c r="CG122" s="912"/>
      <c r="CH122" s="912"/>
      <c r="CI122" s="912"/>
      <c r="CJ122" s="912"/>
      <c r="CK122" s="934"/>
      <c r="CL122" s="920"/>
      <c r="CM122" s="920"/>
      <c r="CN122" s="920"/>
      <c r="CO122" s="921"/>
      <c r="CP122" s="900" t="s">
        <v>476</v>
      </c>
      <c r="CQ122" s="901"/>
      <c r="CR122" s="901"/>
      <c r="CS122" s="901"/>
      <c r="CT122" s="901"/>
      <c r="CU122" s="901"/>
      <c r="CV122" s="901"/>
      <c r="CW122" s="901"/>
      <c r="CX122" s="901"/>
      <c r="CY122" s="901"/>
      <c r="CZ122" s="901"/>
      <c r="DA122" s="901"/>
      <c r="DB122" s="901"/>
      <c r="DC122" s="901"/>
      <c r="DD122" s="901"/>
      <c r="DE122" s="901"/>
      <c r="DF122" s="902"/>
      <c r="DG122" s="881" t="s">
        <v>129</v>
      </c>
      <c r="DH122" s="882"/>
      <c r="DI122" s="882"/>
      <c r="DJ122" s="882"/>
      <c r="DK122" s="882"/>
      <c r="DL122" s="882" t="s">
        <v>129</v>
      </c>
      <c r="DM122" s="882"/>
      <c r="DN122" s="882"/>
      <c r="DO122" s="882"/>
      <c r="DP122" s="882"/>
      <c r="DQ122" s="882" t="s">
        <v>416</v>
      </c>
      <c r="DR122" s="882"/>
      <c r="DS122" s="882"/>
      <c r="DT122" s="882"/>
      <c r="DU122" s="882"/>
      <c r="DV122" s="859" t="s">
        <v>129</v>
      </c>
      <c r="DW122" s="859"/>
      <c r="DX122" s="859"/>
      <c r="DY122" s="859"/>
      <c r="DZ122" s="860"/>
    </row>
    <row r="123" spans="1:130" s="226" customFormat="1" ht="26.25" customHeight="1">
      <c r="A123" s="885"/>
      <c r="B123" s="886"/>
      <c r="C123" s="880" t="s">
        <v>461</v>
      </c>
      <c r="D123" s="817"/>
      <c r="E123" s="817"/>
      <c r="F123" s="817"/>
      <c r="G123" s="817"/>
      <c r="H123" s="817"/>
      <c r="I123" s="817"/>
      <c r="J123" s="817"/>
      <c r="K123" s="817"/>
      <c r="L123" s="817"/>
      <c r="M123" s="817"/>
      <c r="N123" s="817"/>
      <c r="O123" s="817"/>
      <c r="P123" s="817"/>
      <c r="Q123" s="817"/>
      <c r="R123" s="817"/>
      <c r="S123" s="817"/>
      <c r="T123" s="817"/>
      <c r="U123" s="817"/>
      <c r="V123" s="817"/>
      <c r="W123" s="817"/>
      <c r="X123" s="817"/>
      <c r="Y123" s="817"/>
      <c r="Z123" s="818"/>
      <c r="AA123" s="844" t="s">
        <v>129</v>
      </c>
      <c r="AB123" s="845"/>
      <c r="AC123" s="845"/>
      <c r="AD123" s="845"/>
      <c r="AE123" s="846"/>
      <c r="AF123" s="847" t="s">
        <v>129</v>
      </c>
      <c r="AG123" s="845"/>
      <c r="AH123" s="845"/>
      <c r="AI123" s="845"/>
      <c r="AJ123" s="846"/>
      <c r="AK123" s="847" t="s">
        <v>129</v>
      </c>
      <c r="AL123" s="845"/>
      <c r="AM123" s="845"/>
      <c r="AN123" s="845"/>
      <c r="AO123" s="846"/>
      <c r="AP123" s="889" t="s">
        <v>129</v>
      </c>
      <c r="AQ123" s="890"/>
      <c r="AR123" s="890"/>
      <c r="AS123" s="890"/>
      <c r="AT123" s="891"/>
      <c r="AU123" s="951"/>
      <c r="AV123" s="952"/>
      <c r="AW123" s="952"/>
      <c r="AX123" s="952"/>
      <c r="AY123" s="952"/>
      <c r="AZ123" s="247" t="s">
        <v>190</v>
      </c>
      <c r="BA123" s="247"/>
      <c r="BB123" s="247"/>
      <c r="BC123" s="247"/>
      <c r="BD123" s="247"/>
      <c r="BE123" s="247"/>
      <c r="BF123" s="247"/>
      <c r="BG123" s="247"/>
      <c r="BH123" s="247"/>
      <c r="BI123" s="247"/>
      <c r="BJ123" s="247"/>
      <c r="BK123" s="247"/>
      <c r="BL123" s="247"/>
      <c r="BM123" s="247"/>
      <c r="BN123" s="247"/>
      <c r="BO123" s="942" t="s">
        <v>477</v>
      </c>
      <c r="BP123" s="943"/>
      <c r="BQ123" s="897">
        <v>17365468</v>
      </c>
      <c r="BR123" s="898"/>
      <c r="BS123" s="898"/>
      <c r="BT123" s="898"/>
      <c r="BU123" s="898"/>
      <c r="BV123" s="898">
        <v>17126015</v>
      </c>
      <c r="BW123" s="898"/>
      <c r="BX123" s="898"/>
      <c r="BY123" s="898"/>
      <c r="BZ123" s="898"/>
      <c r="CA123" s="898">
        <v>16774539</v>
      </c>
      <c r="CB123" s="898"/>
      <c r="CC123" s="898"/>
      <c r="CD123" s="898"/>
      <c r="CE123" s="898"/>
      <c r="CF123" s="813"/>
      <c r="CG123" s="814"/>
      <c r="CH123" s="814"/>
      <c r="CI123" s="814"/>
      <c r="CJ123" s="899"/>
      <c r="CK123" s="934"/>
      <c r="CL123" s="920"/>
      <c r="CM123" s="920"/>
      <c r="CN123" s="920"/>
      <c r="CO123" s="921"/>
      <c r="CP123" s="900" t="s">
        <v>478</v>
      </c>
      <c r="CQ123" s="901"/>
      <c r="CR123" s="901"/>
      <c r="CS123" s="901"/>
      <c r="CT123" s="901"/>
      <c r="CU123" s="901"/>
      <c r="CV123" s="901"/>
      <c r="CW123" s="901"/>
      <c r="CX123" s="901"/>
      <c r="CY123" s="901"/>
      <c r="CZ123" s="901"/>
      <c r="DA123" s="901"/>
      <c r="DB123" s="901"/>
      <c r="DC123" s="901"/>
      <c r="DD123" s="901"/>
      <c r="DE123" s="901"/>
      <c r="DF123" s="902"/>
      <c r="DG123" s="844" t="s">
        <v>395</v>
      </c>
      <c r="DH123" s="845"/>
      <c r="DI123" s="845"/>
      <c r="DJ123" s="845"/>
      <c r="DK123" s="846"/>
      <c r="DL123" s="847" t="s">
        <v>129</v>
      </c>
      <c r="DM123" s="845"/>
      <c r="DN123" s="845"/>
      <c r="DO123" s="845"/>
      <c r="DP123" s="846"/>
      <c r="DQ123" s="847" t="s">
        <v>395</v>
      </c>
      <c r="DR123" s="845"/>
      <c r="DS123" s="845"/>
      <c r="DT123" s="845"/>
      <c r="DU123" s="846"/>
      <c r="DV123" s="889" t="s">
        <v>395</v>
      </c>
      <c r="DW123" s="890"/>
      <c r="DX123" s="890"/>
      <c r="DY123" s="890"/>
      <c r="DZ123" s="891"/>
    </row>
    <row r="124" spans="1:130" s="226" customFormat="1" ht="26.25" customHeight="1" thickBot="1">
      <c r="A124" s="885"/>
      <c r="B124" s="886"/>
      <c r="C124" s="880" t="s">
        <v>464</v>
      </c>
      <c r="D124" s="817"/>
      <c r="E124" s="817"/>
      <c r="F124" s="817"/>
      <c r="G124" s="817"/>
      <c r="H124" s="817"/>
      <c r="I124" s="817"/>
      <c r="J124" s="817"/>
      <c r="K124" s="817"/>
      <c r="L124" s="817"/>
      <c r="M124" s="817"/>
      <c r="N124" s="817"/>
      <c r="O124" s="817"/>
      <c r="P124" s="817"/>
      <c r="Q124" s="817"/>
      <c r="R124" s="817"/>
      <c r="S124" s="817"/>
      <c r="T124" s="817"/>
      <c r="U124" s="817"/>
      <c r="V124" s="817"/>
      <c r="W124" s="817"/>
      <c r="X124" s="817"/>
      <c r="Y124" s="817"/>
      <c r="Z124" s="818"/>
      <c r="AA124" s="844" t="s">
        <v>395</v>
      </c>
      <c r="AB124" s="845"/>
      <c r="AC124" s="845"/>
      <c r="AD124" s="845"/>
      <c r="AE124" s="846"/>
      <c r="AF124" s="847" t="s">
        <v>129</v>
      </c>
      <c r="AG124" s="845"/>
      <c r="AH124" s="845"/>
      <c r="AI124" s="845"/>
      <c r="AJ124" s="846"/>
      <c r="AK124" s="847" t="s">
        <v>395</v>
      </c>
      <c r="AL124" s="845"/>
      <c r="AM124" s="845"/>
      <c r="AN124" s="845"/>
      <c r="AO124" s="846"/>
      <c r="AP124" s="889" t="s">
        <v>129</v>
      </c>
      <c r="AQ124" s="890"/>
      <c r="AR124" s="890"/>
      <c r="AS124" s="890"/>
      <c r="AT124" s="891"/>
      <c r="AU124" s="892" t="s">
        <v>479</v>
      </c>
      <c r="AV124" s="893"/>
      <c r="AW124" s="893"/>
      <c r="AX124" s="893"/>
      <c r="AY124" s="893"/>
      <c r="AZ124" s="893"/>
      <c r="BA124" s="893"/>
      <c r="BB124" s="893"/>
      <c r="BC124" s="893"/>
      <c r="BD124" s="893"/>
      <c r="BE124" s="893"/>
      <c r="BF124" s="893"/>
      <c r="BG124" s="893"/>
      <c r="BH124" s="893"/>
      <c r="BI124" s="893"/>
      <c r="BJ124" s="893"/>
      <c r="BK124" s="893"/>
      <c r="BL124" s="893"/>
      <c r="BM124" s="893"/>
      <c r="BN124" s="893"/>
      <c r="BO124" s="893"/>
      <c r="BP124" s="894"/>
      <c r="BQ124" s="895" t="s">
        <v>395</v>
      </c>
      <c r="BR124" s="896"/>
      <c r="BS124" s="896"/>
      <c r="BT124" s="896"/>
      <c r="BU124" s="896"/>
      <c r="BV124" s="896" t="s">
        <v>129</v>
      </c>
      <c r="BW124" s="896"/>
      <c r="BX124" s="896"/>
      <c r="BY124" s="896"/>
      <c r="BZ124" s="896"/>
      <c r="CA124" s="896" t="s">
        <v>395</v>
      </c>
      <c r="CB124" s="896"/>
      <c r="CC124" s="896"/>
      <c r="CD124" s="896"/>
      <c r="CE124" s="896"/>
      <c r="CF124" s="791"/>
      <c r="CG124" s="792"/>
      <c r="CH124" s="792"/>
      <c r="CI124" s="792"/>
      <c r="CJ124" s="927"/>
      <c r="CK124" s="935"/>
      <c r="CL124" s="935"/>
      <c r="CM124" s="935"/>
      <c r="CN124" s="935"/>
      <c r="CO124" s="936"/>
      <c r="CP124" s="900" t="s">
        <v>480</v>
      </c>
      <c r="CQ124" s="901"/>
      <c r="CR124" s="901"/>
      <c r="CS124" s="901"/>
      <c r="CT124" s="901"/>
      <c r="CU124" s="901"/>
      <c r="CV124" s="901"/>
      <c r="CW124" s="901"/>
      <c r="CX124" s="901"/>
      <c r="CY124" s="901"/>
      <c r="CZ124" s="901"/>
      <c r="DA124" s="901"/>
      <c r="DB124" s="901"/>
      <c r="DC124" s="901"/>
      <c r="DD124" s="901"/>
      <c r="DE124" s="901"/>
      <c r="DF124" s="902"/>
      <c r="DG124" s="828">
        <v>668129</v>
      </c>
      <c r="DH124" s="829"/>
      <c r="DI124" s="829"/>
      <c r="DJ124" s="829"/>
      <c r="DK124" s="830"/>
      <c r="DL124" s="831" t="s">
        <v>395</v>
      </c>
      <c r="DM124" s="829"/>
      <c r="DN124" s="829"/>
      <c r="DO124" s="829"/>
      <c r="DP124" s="830"/>
      <c r="DQ124" s="831" t="s">
        <v>129</v>
      </c>
      <c r="DR124" s="829"/>
      <c r="DS124" s="829"/>
      <c r="DT124" s="829"/>
      <c r="DU124" s="830"/>
      <c r="DV124" s="913" t="s">
        <v>395</v>
      </c>
      <c r="DW124" s="914"/>
      <c r="DX124" s="914"/>
      <c r="DY124" s="914"/>
      <c r="DZ124" s="915"/>
    </row>
    <row r="125" spans="1:130" s="226" customFormat="1" ht="26.25" customHeight="1">
      <c r="A125" s="885"/>
      <c r="B125" s="886"/>
      <c r="C125" s="880" t="s">
        <v>466</v>
      </c>
      <c r="D125" s="817"/>
      <c r="E125" s="817"/>
      <c r="F125" s="817"/>
      <c r="G125" s="817"/>
      <c r="H125" s="817"/>
      <c r="I125" s="817"/>
      <c r="J125" s="817"/>
      <c r="K125" s="817"/>
      <c r="L125" s="817"/>
      <c r="M125" s="817"/>
      <c r="N125" s="817"/>
      <c r="O125" s="817"/>
      <c r="P125" s="817"/>
      <c r="Q125" s="817"/>
      <c r="R125" s="817"/>
      <c r="S125" s="817"/>
      <c r="T125" s="817"/>
      <c r="U125" s="817"/>
      <c r="V125" s="817"/>
      <c r="W125" s="817"/>
      <c r="X125" s="817"/>
      <c r="Y125" s="817"/>
      <c r="Z125" s="818"/>
      <c r="AA125" s="844" t="s">
        <v>395</v>
      </c>
      <c r="AB125" s="845"/>
      <c r="AC125" s="845"/>
      <c r="AD125" s="845"/>
      <c r="AE125" s="846"/>
      <c r="AF125" s="847" t="s">
        <v>395</v>
      </c>
      <c r="AG125" s="845"/>
      <c r="AH125" s="845"/>
      <c r="AI125" s="845"/>
      <c r="AJ125" s="846"/>
      <c r="AK125" s="847" t="s">
        <v>395</v>
      </c>
      <c r="AL125" s="845"/>
      <c r="AM125" s="845"/>
      <c r="AN125" s="845"/>
      <c r="AO125" s="846"/>
      <c r="AP125" s="889" t="s">
        <v>395</v>
      </c>
      <c r="AQ125" s="890"/>
      <c r="AR125" s="890"/>
      <c r="AS125" s="890"/>
      <c r="AT125" s="891"/>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916" t="s">
        <v>481</v>
      </c>
      <c r="CL125" s="917"/>
      <c r="CM125" s="917"/>
      <c r="CN125" s="917"/>
      <c r="CO125" s="918"/>
      <c r="CP125" s="925" t="s">
        <v>482</v>
      </c>
      <c r="CQ125" s="873"/>
      <c r="CR125" s="873"/>
      <c r="CS125" s="873"/>
      <c r="CT125" s="873"/>
      <c r="CU125" s="873"/>
      <c r="CV125" s="873"/>
      <c r="CW125" s="873"/>
      <c r="CX125" s="873"/>
      <c r="CY125" s="873"/>
      <c r="CZ125" s="873"/>
      <c r="DA125" s="873"/>
      <c r="DB125" s="873"/>
      <c r="DC125" s="873"/>
      <c r="DD125" s="873"/>
      <c r="DE125" s="873"/>
      <c r="DF125" s="874"/>
      <c r="DG125" s="926" t="s">
        <v>395</v>
      </c>
      <c r="DH125" s="907"/>
      <c r="DI125" s="907"/>
      <c r="DJ125" s="907"/>
      <c r="DK125" s="907"/>
      <c r="DL125" s="907" t="s">
        <v>129</v>
      </c>
      <c r="DM125" s="907"/>
      <c r="DN125" s="907"/>
      <c r="DO125" s="907"/>
      <c r="DP125" s="907"/>
      <c r="DQ125" s="907" t="s">
        <v>395</v>
      </c>
      <c r="DR125" s="907"/>
      <c r="DS125" s="907"/>
      <c r="DT125" s="907"/>
      <c r="DU125" s="907"/>
      <c r="DV125" s="908" t="s">
        <v>395</v>
      </c>
      <c r="DW125" s="908"/>
      <c r="DX125" s="908"/>
      <c r="DY125" s="908"/>
      <c r="DZ125" s="909"/>
    </row>
    <row r="126" spans="1:130" s="226" customFormat="1" ht="26.25" customHeight="1" thickBot="1">
      <c r="A126" s="885"/>
      <c r="B126" s="886"/>
      <c r="C126" s="880" t="s">
        <v>468</v>
      </c>
      <c r="D126" s="817"/>
      <c r="E126" s="817"/>
      <c r="F126" s="817"/>
      <c r="G126" s="817"/>
      <c r="H126" s="817"/>
      <c r="I126" s="817"/>
      <c r="J126" s="817"/>
      <c r="K126" s="817"/>
      <c r="L126" s="817"/>
      <c r="M126" s="817"/>
      <c r="N126" s="817"/>
      <c r="O126" s="817"/>
      <c r="P126" s="817"/>
      <c r="Q126" s="817"/>
      <c r="R126" s="817"/>
      <c r="S126" s="817"/>
      <c r="T126" s="817"/>
      <c r="U126" s="817"/>
      <c r="V126" s="817"/>
      <c r="W126" s="817"/>
      <c r="X126" s="817"/>
      <c r="Y126" s="817"/>
      <c r="Z126" s="818"/>
      <c r="AA126" s="844" t="s">
        <v>395</v>
      </c>
      <c r="AB126" s="845"/>
      <c r="AC126" s="845"/>
      <c r="AD126" s="845"/>
      <c r="AE126" s="846"/>
      <c r="AF126" s="847" t="s">
        <v>395</v>
      </c>
      <c r="AG126" s="845"/>
      <c r="AH126" s="845"/>
      <c r="AI126" s="845"/>
      <c r="AJ126" s="846"/>
      <c r="AK126" s="847" t="s">
        <v>395</v>
      </c>
      <c r="AL126" s="845"/>
      <c r="AM126" s="845"/>
      <c r="AN126" s="845"/>
      <c r="AO126" s="846"/>
      <c r="AP126" s="889" t="s">
        <v>129</v>
      </c>
      <c r="AQ126" s="890"/>
      <c r="AR126" s="890"/>
      <c r="AS126" s="890"/>
      <c r="AT126" s="891"/>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919"/>
      <c r="CL126" s="920"/>
      <c r="CM126" s="920"/>
      <c r="CN126" s="920"/>
      <c r="CO126" s="921"/>
      <c r="CP126" s="880" t="s">
        <v>483</v>
      </c>
      <c r="CQ126" s="817"/>
      <c r="CR126" s="817"/>
      <c r="CS126" s="817"/>
      <c r="CT126" s="817"/>
      <c r="CU126" s="817"/>
      <c r="CV126" s="817"/>
      <c r="CW126" s="817"/>
      <c r="CX126" s="817"/>
      <c r="CY126" s="817"/>
      <c r="CZ126" s="817"/>
      <c r="DA126" s="817"/>
      <c r="DB126" s="817"/>
      <c r="DC126" s="817"/>
      <c r="DD126" s="817"/>
      <c r="DE126" s="817"/>
      <c r="DF126" s="818"/>
      <c r="DG126" s="881" t="s">
        <v>129</v>
      </c>
      <c r="DH126" s="882"/>
      <c r="DI126" s="882"/>
      <c r="DJ126" s="882"/>
      <c r="DK126" s="882"/>
      <c r="DL126" s="882" t="s">
        <v>395</v>
      </c>
      <c r="DM126" s="882"/>
      <c r="DN126" s="882"/>
      <c r="DO126" s="882"/>
      <c r="DP126" s="882"/>
      <c r="DQ126" s="882" t="s">
        <v>395</v>
      </c>
      <c r="DR126" s="882"/>
      <c r="DS126" s="882"/>
      <c r="DT126" s="882"/>
      <c r="DU126" s="882"/>
      <c r="DV126" s="859" t="s">
        <v>129</v>
      </c>
      <c r="DW126" s="859"/>
      <c r="DX126" s="859"/>
      <c r="DY126" s="859"/>
      <c r="DZ126" s="860"/>
    </row>
    <row r="127" spans="1:130" s="226" customFormat="1" ht="26.25" customHeight="1">
      <c r="A127" s="887"/>
      <c r="B127" s="888"/>
      <c r="C127" s="903" t="s">
        <v>484</v>
      </c>
      <c r="D127" s="904"/>
      <c r="E127" s="904"/>
      <c r="F127" s="904"/>
      <c r="G127" s="904"/>
      <c r="H127" s="904"/>
      <c r="I127" s="904"/>
      <c r="J127" s="904"/>
      <c r="K127" s="904"/>
      <c r="L127" s="904"/>
      <c r="M127" s="904"/>
      <c r="N127" s="904"/>
      <c r="O127" s="904"/>
      <c r="P127" s="904"/>
      <c r="Q127" s="904"/>
      <c r="R127" s="904"/>
      <c r="S127" s="904"/>
      <c r="T127" s="904"/>
      <c r="U127" s="904"/>
      <c r="V127" s="904"/>
      <c r="W127" s="904"/>
      <c r="X127" s="904"/>
      <c r="Y127" s="904"/>
      <c r="Z127" s="905"/>
      <c r="AA127" s="844">
        <v>865</v>
      </c>
      <c r="AB127" s="845"/>
      <c r="AC127" s="845"/>
      <c r="AD127" s="845"/>
      <c r="AE127" s="846"/>
      <c r="AF127" s="847">
        <v>736</v>
      </c>
      <c r="AG127" s="845"/>
      <c r="AH127" s="845"/>
      <c r="AI127" s="845"/>
      <c r="AJ127" s="846"/>
      <c r="AK127" s="847">
        <v>261</v>
      </c>
      <c r="AL127" s="845"/>
      <c r="AM127" s="845"/>
      <c r="AN127" s="845"/>
      <c r="AO127" s="846"/>
      <c r="AP127" s="889">
        <v>0</v>
      </c>
      <c r="AQ127" s="890"/>
      <c r="AR127" s="890"/>
      <c r="AS127" s="890"/>
      <c r="AT127" s="891"/>
      <c r="AU127" s="228"/>
      <c r="AV127" s="228"/>
      <c r="AW127" s="228"/>
      <c r="AX127" s="906" t="s">
        <v>485</v>
      </c>
      <c r="AY127" s="877"/>
      <c r="AZ127" s="877"/>
      <c r="BA127" s="877"/>
      <c r="BB127" s="877"/>
      <c r="BC127" s="877"/>
      <c r="BD127" s="877"/>
      <c r="BE127" s="878"/>
      <c r="BF127" s="876" t="s">
        <v>486</v>
      </c>
      <c r="BG127" s="877"/>
      <c r="BH127" s="877"/>
      <c r="BI127" s="877"/>
      <c r="BJ127" s="877"/>
      <c r="BK127" s="877"/>
      <c r="BL127" s="878"/>
      <c r="BM127" s="876" t="s">
        <v>487</v>
      </c>
      <c r="BN127" s="877"/>
      <c r="BO127" s="877"/>
      <c r="BP127" s="877"/>
      <c r="BQ127" s="877"/>
      <c r="BR127" s="877"/>
      <c r="BS127" s="878"/>
      <c r="BT127" s="876" t="s">
        <v>488</v>
      </c>
      <c r="BU127" s="877"/>
      <c r="BV127" s="877"/>
      <c r="BW127" s="877"/>
      <c r="BX127" s="877"/>
      <c r="BY127" s="877"/>
      <c r="BZ127" s="879"/>
      <c r="CA127" s="228"/>
      <c r="CB127" s="228"/>
      <c r="CC127" s="228"/>
      <c r="CD127" s="251"/>
      <c r="CE127" s="251"/>
      <c r="CF127" s="251"/>
      <c r="CG127" s="228"/>
      <c r="CH127" s="228"/>
      <c r="CI127" s="228"/>
      <c r="CJ127" s="250"/>
      <c r="CK127" s="919"/>
      <c r="CL127" s="920"/>
      <c r="CM127" s="920"/>
      <c r="CN127" s="920"/>
      <c r="CO127" s="921"/>
      <c r="CP127" s="880" t="s">
        <v>489</v>
      </c>
      <c r="CQ127" s="817"/>
      <c r="CR127" s="817"/>
      <c r="CS127" s="817"/>
      <c r="CT127" s="817"/>
      <c r="CU127" s="817"/>
      <c r="CV127" s="817"/>
      <c r="CW127" s="817"/>
      <c r="CX127" s="817"/>
      <c r="CY127" s="817"/>
      <c r="CZ127" s="817"/>
      <c r="DA127" s="817"/>
      <c r="DB127" s="817"/>
      <c r="DC127" s="817"/>
      <c r="DD127" s="817"/>
      <c r="DE127" s="817"/>
      <c r="DF127" s="818"/>
      <c r="DG127" s="881" t="s">
        <v>395</v>
      </c>
      <c r="DH127" s="882"/>
      <c r="DI127" s="882"/>
      <c r="DJ127" s="882"/>
      <c r="DK127" s="882"/>
      <c r="DL127" s="882" t="s">
        <v>395</v>
      </c>
      <c r="DM127" s="882"/>
      <c r="DN127" s="882"/>
      <c r="DO127" s="882"/>
      <c r="DP127" s="882"/>
      <c r="DQ127" s="882" t="s">
        <v>395</v>
      </c>
      <c r="DR127" s="882"/>
      <c r="DS127" s="882"/>
      <c r="DT127" s="882"/>
      <c r="DU127" s="882"/>
      <c r="DV127" s="859" t="s">
        <v>129</v>
      </c>
      <c r="DW127" s="859"/>
      <c r="DX127" s="859"/>
      <c r="DY127" s="859"/>
      <c r="DZ127" s="860"/>
    </row>
    <row r="128" spans="1:130" s="226" customFormat="1" ht="26.25" customHeight="1" thickBot="1">
      <c r="A128" s="861" t="s">
        <v>490</v>
      </c>
      <c r="B128" s="862"/>
      <c r="C128" s="862"/>
      <c r="D128" s="862"/>
      <c r="E128" s="862"/>
      <c r="F128" s="862"/>
      <c r="G128" s="862"/>
      <c r="H128" s="862"/>
      <c r="I128" s="862"/>
      <c r="J128" s="862"/>
      <c r="K128" s="862"/>
      <c r="L128" s="862"/>
      <c r="M128" s="862"/>
      <c r="N128" s="862"/>
      <c r="O128" s="862"/>
      <c r="P128" s="862"/>
      <c r="Q128" s="862"/>
      <c r="R128" s="862"/>
      <c r="S128" s="862"/>
      <c r="T128" s="862"/>
      <c r="U128" s="862"/>
      <c r="V128" s="862"/>
      <c r="W128" s="863" t="s">
        <v>491</v>
      </c>
      <c r="X128" s="863"/>
      <c r="Y128" s="863"/>
      <c r="Z128" s="864"/>
      <c r="AA128" s="865">
        <v>20658</v>
      </c>
      <c r="AB128" s="866"/>
      <c r="AC128" s="866"/>
      <c r="AD128" s="866"/>
      <c r="AE128" s="867"/>
      <c r="AF128" s="868">
        <v>16659</v>
      </c>
      <c r="AG128" s="866"/>
      <c r="AH128" s="866"/>
      <c r="AI128" s="866"/>
      <c r="AJ128" s="867"/>
      <c r="AK128" s="868">
        <v>20968</v>
      </c>
      <c r="AL128" s="866"/>
      <c r="AM128" s="866"/>
      <c r="AN128" s="866"/>
      <c r="AO128" s="867"/>
      <c r="AP128" s="869"/>
      <c r="AQ128" s="870"/>
      <c r="AR128" s="870"/>
      <c r="AS128" s="870"/>
      <c r="AT128" s="871"/>
      <c r="AU128" s="228"/>
      <c r="AV128" s="228"/>
      <c r="AW128" s="228"/>
      <c r="AX128" s="872" t="s">
        <v>492</v>
      </c>
      <c r="AY128" s="873"/>
      <c r="AZ128" s="873"/>
      <c r="BA128" s="873"/>
      <c r="BB128" s="873"/>
      <c r="BC128" s="873"/>
      <c r="BD128" s="873"/>
      <c r="BE128" s="874"/>
      <c r="BF128" s="851" t="s">
        <v>129</v>
      </c>
      <c r="BG128" s="852"/>
      <c r="BH128" s="852"/>
      <c r="BI128" s="852"/>
      <c r="BJ128" s="852"/>
      <c r="BK128" s="852"/>
      <c r="BL128" s="875"/>
      <c r="BM128" s="851">
        <v>15</v>
      </c>
      <c r="BN128" s="852"/>
      <c r="BO128" s="852"/>
      <c r="BP128" s="852"/>
      <c r="BQ128" s="852"/>
      <c r="BR128" s="852"/>
      <c r="BS128" s="875"/>
      <c r="BT128" s="851">
        <v>20</v>
      </c>
      <c r="BU128" s="852"/>
      <c r="BV128" s="852"/>
      <c r="BW128" s="852"/>
      <c r="BX128" s="852"/>
      <c r="BY128" s="852"/>
      <c r="BZ128" s="853"/>
      <c r="CA128" s="251"/>
      <c r="CB128" s="251"/>
      <c r="CC128" s="251"/>
      <c r="CD128" s="251"/>
      <c r="CE128" s="251"/>
      <c r="CF128" s="251"/>
      <c r="CG128" s="228"/>
      <c r="CH128" s="228"/>
      <c r="CI128" s="228"/>
      <c r="CJ128" s="250"/>
      <c r="CK128" s="922"/>
      <c r="CL128" s="923"/>
      <c r="CM128" s="923"/>
      <c r="CN128" s="923"/>
      <c r="CO128" s="924"/>
      <c r="CP128" s="854" t="s">
        <v>493</v>
      </c>
      <c r="CQ128" s="795"/>
      <c r="CR128" s="795"/>
      <c r="CS128" s="795"/>
      <c r="CT128" s="795"/>
      <c r="CU128" s="795"/>
      <c r="CV128" s="795"/>
      <c r="CW128" s="795"/>
      <c r="CX128" s="795"/>
      <c r="CY128" s="795"/>
      <c r="CZ128" s="795"/>
      <c r="DA128" s="795"/>
      <c r="DB128" s="795"/>
      <c r="DC128" s="795"/>
      <c r="DD128" s="795"/>
      <c r="DE128" s="795"/>
      <c r="DF128" s="796"/>
      <c r="DG128" s="855" t="s">
        <v>395</v>
      </c>
      <c r="DH128" s="856"/>
      <c r="DI128" s="856"/>
      <c r="DJ128" s="856"/>
      <c r="DK128" s="856"/>
      <c r="DL128" s="856" t="s">
        <v>395</v>
      </c>
      <c r="DM128" s="856"/>
      <c r="DN128" s="856"/>
      <c r="DO128" s="856"/>
      <c r="DP128" s="856"/>
      <c r="DQ128" s="856" t="s">
        <v>129</v>
      </c>
      <c r="DR128" s="856"/>
      <c r="DS128" s="856"/>
      <c r="DT128" s="856"/>
      <c r="DU128" s="856"/>
      <c r="DV128" s="857" t="s">
        <v>395</v>
      </c>
      <c r="DW128" s="857"/>
      <c r="DX128" s="857"/>
      <c r="DY128" s="857"/>
      <c r="DZ128" s="858"/>
    </row>
    <row r="129" spans="1:131" s="226" customFormat="1" ht="26.25" customHeight="1">
      <c r="A129" s="839" t="s">
        <v>107</v>
      </c>
      <c r="B129" s="840"/>
      <c r="C129" s="840"/>
      <c r="D129" s="840"/>
      <c r="E129" s="840"/>
      <c r="F129" s="840"/>
      <c r="G129" s="840"/>
      <c r="H129" s="840"/>
      <c r="I129" s="840"/>
      <c r="J129" s="840"/>
      <c r="K129" s="840"/>
      <c r="L129" s="840"/>
      <c r="M129" s="840"/>
      <c r="N129" s="840"/>
      <c r="O129" s="840"/>
      <c r="P129" s="840"/>
      <c r="Q129" s="840"/>
      <c r="R129" s="840"/>
      <c r="S129" s="840"/>
      <c r="T129" s="840"/>
      <c r="U129" s="840"/>
      <c r="V129" s="840"/>
      <c r="W129" s="841" t="s">
        <v>494</v>
      </c>
      <c r="X129" s="842"/>
      <c r="Y129" s="842"/>
      <c r="Z129" s="843"/>
      <c r="AA129" s="844">
        <v>4030529</v>
      </c>
      <c r="AB129" s="845"/>
      <c r="AC129" s="845"/>
      <c r="AD129" s="845"/>
      <c r="AE129" s="846"/>
      <c r="AF129" s="847">
        <v>4251163</v>
      </c>
      <c r="AG129" s="845"/>
      <c r="AH129" s="845"/>
      <c r="AI129" s="845"/>
      <c r="AJ129" s="846"/>
      <c r="AK129" s="847">
        <v>4553253</v>
      </c>
      <c r="AL129" s="845"/>
      <c r="AM129" s="845"/>
      <c r="AN129" s="845"/>
      <c r="AO129" s="846"/>
      <c r="AP129" s="848"/>
      <c r="AQ129" s="849"/>
      <c r="AR129" s="849"/>
      <c r="AS129" s="849"/>
      <c r="AT129" s="850"/>
      <c r="AU129" s="229"/>
      <c r="AV129" s="229"/>
      <c r="AW129" s="229"/>
      <c r="AX129" s="816" t="s">
        <v>495</v>
      </c>
      <c r="AY129" s="817"/>
      <c r="AZ129" s="817"/>
      <c r="BA129" s="817"/>
      <c r="BB129" s="817"/>
      <c r="BC129" s="817"/>
      <c r="BD129" s="817"/>
      <c r="BE129" s="818"/>
      <c r="BF129" s="835" t="s">
        <v>395</v>
      </c>
      <c r="BG129" s="836"/>
      <c r="BH129" s="836"/>
      <c r="BI129" s="836"/>
      <c r="BJ129" s="836"/>
      <c r="BK129" s="836"/>
      <c r="BL129" s="837"/>
      <c r="BM129" s="835">
        <v>20</v>
      </c>
      <c r="BN129" s="836"/>
      <c r="BO129" s="836"/>
      <c r="BP129" s="836"/>
      <c r="BQ129" s="836"/>
      <c r="BR129" s="836"/>
      <c r="BS129" s="837"/>
      <c r="BT129" s="835">
        <v>30</v>
      </c>
      <c r="BU129" s="836"/>
      <c r="BV129" s="836"/>
      <c r="BW129" s="836"/>
      <c r="BX129" s="836"/>
      <c r="BY129" s="836"/>
      <c r="BZ129" s="838"/>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c r="A130" s="839" t="s">
        <v>496</v>
      </c>
      <c r="B130" s="840"/>
      <c r="C130" s="840"/>
      <c r="D130" s="840"/>
      <c r="E130" s="840"/>
      <c r="F130" s="840"/>
      <c r="G130" s="840"/>
      <c r="H130" s="840"/>
      <c r="I130" s="840"/>
      <c r="J130" s="840"/>
      <c r="K130" s="840"/>
      <c r="L130" s="840"/>
      <c r="M130" s="840"/>
      <c r="N130" s="840"/>
      <c r="O130" s="840"/>
      <c r="P130" s="840"/>
      <c r="Q130" s="840"/>
      <c r="R130" s="840"/>
      <c r="S130" s="840"/>
      <c r="T130" s="840"/>
      <c r="U130" s="840"/>
      <c r="V130" s="840"/>
      <c r="W130" s="841" t="s">
        <v>497</v>
      </c>
      <c r="X130" s="842"/>
      <c r="Y130" s="842"/>
      <c r="Z130" s="843"/>
      <c r="AA130" s="844">
        <v>851030</v>
      </c>
      <c r="AB130" s="845"/>
      <c r="AC130" s="845"/>
      <c r="AD130" s="845"/>
      <c r="AE130" s="846"/>
      <c r="AF130" s="847">
        <v>905519</v>
      </c>
      <c r="AG130" s="845"/>
      <c r="AH130" s="845"/>
      <c r="AI130" s="845"/>
      <c r="AJ130" s="846"/>
      <c r="AK130" s="847">
        <v>947446</v>
      </c>
      <c r="AL130" s="845"/>
      <c r="AM130" s="845"/>
      <c r="AN130" s="845"/>
      <c r="AO130" s="846"/>
      <c r="AP130" s="848"/>
      <c r="AQ130" s="849"/>
      <c r="AR130" s="849"/>
      <c r="AS130" s="849"/>
      <c r="AT130" s="850"/>
      <c r="AU130" s="229"/>
      <c r="AV130" s="229"/>
      <c r="AW130" s="229"/>
      <c r="AX130" s="816" t="s">
        <v>498</v>
      </c>
      <c r="AY130" s="817"/>
      <c r="AZ130" s="817"/>
      <c r="BA130" s="817"/>
      <c r="BB130" s="817"/>
      <c r="BC130" s="817"/>
      <c r="BD130" s="817"/>
      <c r="BE130" s="818"/>
      <c r="BF130" s="819">
        <v>10.199999999999999</v>
      </c>
      <c r="BG130" s="820"/>
      <c r="BH130" s="820"/>
      <c r="BI130" s="820"/>
      <c r="BJ130" s="820"/>
      <c r="BK130" s="820"/>
      <c r="BL130" s="821"/>
      <c r="BM130" s="819">
        <v>25</v>
      </c>
      <c r="BN130" s="820"/>
      <c r="BO130" s="820"/>
      <c r="BP130" s="820"/>
      <c r="BQ130" s="820"/>
      <c r="BR130" s="820"/>
      <c r="BS130" s="821"/>
      <c r="BT130" s="819">
        <v>35</v>
      </c>
      <c r="BU130" s="820"/>
      <c r="BV130" s="820"/>
      <c r="BW130" s="820"/>
      <c r="BX130" s="820"/>
      <c r="BY130" s="820"/>
      <c r="BZ130" s="822"/>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c r="A131" s="823"/>
      <c r="B131" s="824"/>
      <c r="C131" s="824"/>
      <c r="D131" s="824"/>
      <c r="E131" s="824"/>
      <c r="F131" s="824"/>
      <c r="G131" s="824"/>
      <c r="H131" s="824"/>
      <c r="I131" s="824"/>
      <c r="J131" s="824"/>
      <c r="K131" s="824"/>
      <c r="L131" s="824"/>
      <c r="M131" s="824"/>
      <c r="N131" s="824"/>
      <c r="O131" s="824"/>
      <c r="P131" s="824"/>
      <c r="Q131" s="824"/>
      <c r="R131" s="824"/>
      <c r="S131" s="824"/>
      <c r="T131" s="824"/>
      <c r="U131" s="824"/>
      <c r="V131" s="824"/>
      <c r="W131" s="825" t="s">
        <v>499</v>
      </c>
      <c r="X131" s="826"/>
      <c r="Y131" s="826"/>
      <c r="Z131" s="827"/>
      <c r="AA131" s="828">
        <v>3179499</v>
      </c>
      <c r="AB131" s="829"/>
      <c r="AC131" s="829"/>
      <c r="AD131" s="829"/>
      <c r="AE131" s="830"/>
      <c r="AF131" s="831">
        <v>3345644</v>
      </c>
      <c r="AG131" s="829"/>
      <c r="AH131" s="829"/>
      <c r="AI131" s="829"/>
      <c r="AJ131" s="830"/>
      <c r="AK131" s="831">
        <v>3605807</v>
      </c>
      <c r="AL131" s="829"/>
      <c r="AM131" s="829"/>
      <c r="AN131" s="829"/>
      <c r="AO131" s="830"/>
      <c r="AP131" s="832"/>
      <c r="AQ131" s="833"/>
      <c r="AR131" s="833"/>
      <c r="AS131" s="833"/>
      <c r="AT131" s="834"/>
      <c r="AU131" s="229"/>
      <c r="AV131" s="229"/>
      <c r="AW131" s="229"/>
      <c r="AX131" s="794" t="s">
        <v>500</v>
      </c>
      <c r="AY131" s="795"/>
      <c r="AZ131" s="795"/>
      <c r="BA131" s="795"/>
      <c r="BB131" s="795"/>
      <c r="BC131" s="795"/>
      <c r="BD131" s="795"/>
      <c r="BE131" s="796"/>
      <c r="BF131" s="797" t="s">
        <v>129</v>
      </c>
      <c r="BG131" s="798"/>
      <c r="BH131" s="798"/>
      <c r="BI131" s="798"/>
      <c r="BJ131" s="798"/>
      <c r="BK131" s="798"/>
      <c r="BL131" s="799"/>
      <c r="BM131" s="797">
        <v>350</v>
      </c>
      <c r="BN131" s="798"/>
      <c r="BO131" s="798"/>
      <c r="BP131" s="798"/>
      <c r="BQ131" s="798"/>
      <c r="BR131" s="798"/>
      <c r="BS131" s="799"/>
      <c r="BT131" s="800"/>
      <c r="BU131" s="801"/>
      <c r="BV131" s="801"/>
      <c r="BW131" s="801"/>
      <c r="BX131" s="801"/>
      <c r="BY131" s="801"/>
      <c r="BZ131" s="802"/>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c r="A132" s="803" t="s">
        <v>501</v>
      </c>
      <c r="B132" s="804"/>
      <c r="C132" s="804"/>
      <c r="D132" s="804"/>
      <c r="E132" s="804"/>
      <c r="F132" s="804"/>
      <c r="G132" s="804"/>
      <c r="H132" s="804"/>
      <c r="I132" s="804"/>
      <c r="J132" s="804"/>
      <c r="K132" s="804"/>
      <c r="L132" s="804"/>
      <c r="M132" s="804"/>
      <c r="N132" s="804"/>
      <c r="O132" s="804"/>
      <c r="P132" s="804"/>
      <c r="Q132" s="804"/>
      <c r="R132" s="804"/>
      <c r="S132" s="804"/>
      <c r="T132" s="804"/>
      <c r="U132" s="804"/>
      <c r="V132" s="807" t="s">
        <v>502</v>
      </c>
      <c r="W132" s="807"/>
      <c r="X132" s="807"/>
      <c r="Y132" s="807"/>
      <c r="Z132" s="808"/>
      <c r="AA132" s="809">
        <v>9.3924231460000005</v>
      </c>
      <c r="AB132" s="810"/>
      <c r="AC132" s="810"/>
      <c r="AD132" s="810"/>
      <c r="AE132" s="811"/>
      <c r="AF132" s="812">
        <v>10.62429236</v>
      </c>
      <c r="AG132" s="810"/>
      <c r="AH132" s="810"/>
      <c r="AI132" s="810"/>
      <c r="AJ132" s="811"/>
      <c r="AK132" s="812">
        <v>10.66293898</v>
      </c>
      <c r="AL132" s="810"/>
      <c r="AM132" s="810"/>
      <c r="AN132" s="810"/>
      <c r="AO132" s="811"/>
      <c r="AP132" s="813"/>
      <c r="AQ132" s="814"/>
      <c r="AR132" s="814"/>
      <c r="AS132" s="814"/>
      <c r="AT132" s="815"/>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c r="A133" s="805"/>
      <c r="B133" s="806"/>
      <c r="C133" s="806"/>
      <c r="D133" s="806"/>
      <c r="E133" s="806"/>
      <c r="F133" s="806"/>
      <c r="G133" s="806"/>
      <c r="H133" s="806"/>
      <c r="I133" s="806"/>
      <c r="J133" s="806"/>
      <c r="K133" s="806"/>
      <c r="L133" s="806"/>
      <c r="M133" s="806"/>
      <c r="N133" s="806"/>
      <c r="O133" s="806"/>
      <c r="P133" s="806"/>
      <c r="Q133" s="806"/>
      <c r="R133" s="806"/>
      <c r="S133" s="806"/>
      <c r="T133" s="806"/>
      <c r="U133" s="806"/>
      <c r="V133" s="786" t="s">
        <v>503</v>
      </c>
      <c r="W133" s="786"/>
      <c r="X133" s="786"/>
      <c r="Y133" s="786"/>
      <c r="Z133" s="787"/>
      <c r="AA133" s="788">
        <v>8.9</v>
      </c>
      <c r="AB133" s="789"/>
      <c r="AC133" s="789"/>
      <c r="AD133" s="789"/>
      <c r="AE133" s="790"/>
      <c r="AF133" s="788">
        <v>9.6</v>
      </c>
      <c r="AG133" s="789"/>
      <c r="AH133" s="789"/>
      <c r="AI133" s="789"/>
      <c r="AJ133" s="790"/>
      <c r="AK133" s="788">
        <v>10.199999999999999</v>
      </c>
      <c r="AL133" s="789"/>
      <c r="AM133" s="789"/>
      <c r="AN133" s="789"/>
      <c r="AO133" s="790"/>
      <c r="AP133" s="791"/>
      <c r="AQ133" s="792"/>
      <c r="AR133" s="792"/>
      <c r="AS133" s="792"/>
      <c r="AT133" s="793"/>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q096qHvrdZ5g9ffeH/T8109dO9tW5Or7/ZUPwKTnGzMRXi1Kyb6RADlLgiwT0i25Ere8rKc4egEZOrljO4WcGg==" saltValue="TI+IgKfuONBBFsy+aYwUJ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56" customWidth="1"/>
    <col min="121" max="121" width="0" style="255" hidden="1" customWidth="1"/>
    <col min="122" max="16384" width="9" style="255" hidden="1"/>
  </cols>
  <sheetData>
    <row r="1" spans="1:120">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row r="3" spans="1:120"/>
    <row r="4" spans="1:120"/>
    <row r="5" spans="1:120"/>
    <row r="6" spans="1:120"/>
    <row r="7" spans="1:120"/>
    <row r="8" spans="1:120"/>
    <row r="9" spans="1:120"/>
    <row r="10" spans="1:120"/>
    <row r="11" spans="1:120"/>
    <row r="12" spans="1:120"/>
    <row r="13" spans="1:120"/>
    <row r="14" spans="1:120"/>
    <row r="15" spans="1:120"/>
    <row r="16" spans="1:120">
      <c r="DP16" s="255"/>
    </row>
    <row r="17" spans="119:120">
      <c r="DP17" s="255"/>
    </row>
    <row r="18" spans="119:120"/>
    <row r="19" spans="119:120"/>
    <row r="20" spans="119:120">
      <c r="DO20" s="255"/>
      <c r="DP20" s="255"/>
    </row>
    <row r="21" spans="119:120">
      <c r="DP21" s="255"/>
    </row>
    <row r="22" spans="119:120"/>
    <row r="23" spans="119:120">
      <c r="DO23" s="255"/>
      <c r="DP23" s="255"/>
    </row>
    <row r="24" spans="119:120">
      <c r="DP24" s="255"/>
    </row>
    <row r="25" spans="119:120">
      <c r="DP25" s="255"/>
    </row>
    <row r="26" spans="119:120">
      <c r="DO26" s="255"/>
      <c r="DP26" s="255"/>
    </row>
    <row r="27" spans="119:120"/>
    <row r="28" spans="119:120">
      <c r="DO28" s="255"/>
      <c r="DP28" s="255"/>
    </row>
    <row r="29" spans="119:120">
      <c r="DP29" s="255"/>
    </row>
    <row r="30" spans="119:120"/>
    <row r="31" spans="119:120">
      <c r="DO31" s="255"/>
      <c r="DP31" s="255"/>
    </row>
    <row r="32" spans="119:120"/>
    <row r="33" spans="98:120">
      <c r="DO33" s="255"/>
      <c r="DP33" s="255"/>
    </row>
    <row r="34" spans="98:120">
      <c r="DM34" s="255"/>
    </row>
    <row r="35" spans="98:120">
      <c r="CT35" s="255"/>
      <c r="CU35" s="255"/>
      <c r="CV35" s="255"/>
      <c r="CY35" s="255"/>
      <c r="CZ35" s="255"/>
      <c r="DA35" s="255"/>
      <c r="DD35" s="255"/>
      <c r="DE35" s="255"/>
      <c r="DF35" s="255"/>
      <c r="DI35" s="255"/>
      <c r="DJ35" s="255"/>
      <c r="DK35" s="255"/>
      <c r="DM35" s="255"/>
      <c r="DN35" s="255"/>
      <c r="DO35" s="255"/>
      <c r="DP35" s="255"/>
    </row>
    <row r="36" spans="98:120"/>
    <row r="37" spans="98:120">
      <c r="CW37" s="255"/>
      <c r="DB37" s="255"/>
      <c r="DG37" s="255"/>
      <c r="DL37" s="255"/>
      <c r="DP37" s="255"/>
    </row>
    <row r="38" spans="98:120">
      <c r="CT38" s="255"/>
      <c r="CU38" s="255"/>
      <c r="CV38" s="255"/>
      <c r="CW38" s="255"/>
      <c r="CY38" s="255"/>
      <c r="CZ38" s="255"/>
      <c r="DA38" s="255"/>
      <c r="DB38" s="255"/>
      <c r="DD38" s="255"/>
      <c r="DE38" s="255"/>
      <c r="DF38" s="255"/>
      <c r="DG38" s="255"/>
      <c r="DI38" s="255"/>
      <c r="DJ38" s="255"/>
      <c r="DK38" s="255"/>
      <c r="DL38" s="255"/>
      <c r="DN38" s="255"/>
      <c r="DO38" s="255"/>
      <c r="DP38" s="255"/>
    </row>
    <row r="39" spans="98:120"/>
    <row r="40" spans="98:120"/>
    <row r="41" spans="98:120"/>
    <row r="42" spans="98:120"/>
    <row r="43" spans="98:120"/>
    <row r="44" spans="98:120"/>
    <row r="45" spans="98:120"/>
    <row r="46" spans="98:120"/>
    <row r="47" spans="98:120"/>
    <row r="48" spans="98:120"/>
    <row r="49" spans="22:120">
      <c r="DN49" s="255"/>
      <c r="DO49" s="255"/>
      <c r="DP49" s="255"/>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55"/>
      <c r="CS63" s="255"/>
      <c r="CX63" s="255"/>
      <c r="DC63" s="255"/>
      <c r="DH63" s="255"/>
    </row>
    <row r="64" spans="22:120">
      <c r="V64" s="255"/>
    </row>
    <row r="65" spans="15:120">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c r="Q66" s="255"/>
      <c r="S66" s="255"/>
      <c r="U66" s="255"/>
      <c r="DM66" s="255"/>
    </row>
    <row r="67" spans="15:120">
      <c r="O67" s="255"/>
      <c r="P67" s="255"/>
      <c r="R67" s="255"/>
      <c r="T67" s="255"/>
      <c r="Y67" s="255"/>
      <c r="CT67" s="255"/>
      <c r="CV67" s="255"/>
      <c r="CW67" s="255"/>
      <c r="CY67" s="255"/>
      <c r="DA67" s="255"/>
      <c r="DB67" s="255"/>
      <c r="DD67" s="255"/>
      <c r="DF67" s="255"/>
      <c r="DG67" s="255"/>
      <c r="DI67" s="255"/>
      <c r="DK67" s="255"/>
      <c r="DL67" s="255"/>
      <c r="DN67" s="255"/>
      <c r="DO67" s="255"/>
      <c r="DP67" s="255"/>
    </row>
    <row r="68" spans="15:120"/>
    <row r="69" spans="15:120"/>
    <row r="70" spans="15:120"/>
    <row r="71" spans="15:120"/>
    <row r="72" spans="15:120">
      <c r="DP72" s="255"/>
    </row>
    <row r="73" spans="15:120">
      <c r="DP73" s="255"/>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55"/>
      <c r="CX96" s="255"/>
      <c r="DC96" s="255"/>
      <c r="DH96" s="255"/>
    </row>
    <row r="97" spans="24:120">
      <c r="CS97" s="255"/>
      <c r="CX97" s="255"/>
      <c r="DC97" s="255"/>
      <c r="DH97" s="255"/>
      <c r="DP97" s="256" t="s">
        <v>504</v>
      </c>
    </row>
    <row r="98" spans="24:120" hidden="1">
      <c r="CS98" s="255"/>
      <c r="CX98" s="255"/>
      <c r="DC98" s="255"/>
      <c r="DH98" s="255"/>
    </row>
    <row r="99" spans="24:120" hidden="1">
      <c r="CS99" s="255"/>
      <c r="CX99" s="255"/>
      <c r="DC99" s="255"/>
      <c r="DH99" s="255"/>
    </row>
    <row r="101" spans="24:120" ht="12" hidden="1" customHeight="1">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c r="CU102" s="255"/>
      <c r="CZ102" s="255"/>
      <c r="DE102" s="255"/>
      <c r="DJ102" s="255"/>
      <c r="DM102" s="255"/>
    </row>
    <row r="103" spans="24:120" hidden="1">
      <c r="CT103" s="255"/>
      <c r="CV103" s="255"/>
      <c r="CW103" s="255"/>
      <c r="CY103" s="255"/>
      <c r="DA103" s="255"/>
      <c r="DB103" s="255"/>
      <c r="DD103" s="255"/>
      <c r="DF103" s="255"/>
      <c r="DG103" s="255"/>
      <c r="DI103" s="255"/>
      <c r="DK103" s="255"/>
      <c r="DL103" s="255"/>
      <c r="DM103" s="255"/>
      <c r="DN103" s="255"/>
      <c r="DO103" s="255"/>
      <c r="DP103" s="255"/>
    </row>
    <row r="104" spans="24:120" hidden="1">
      <c r="CV104" s="255"/>
      <c r="CW104" s="255"/>
      <c r="DA104" s="255"/>
      <c r="DB104" s="255"/>
      <c r="DF104" s="255"/>
      <c r="DG104" s="255"/>
      <c r="DK104" s="255"/>
      <c r="DL104" s="255"/>
      <c r="DN104" s="255"/>
      <c r="DO104" s="255"/>
      <c r="DP104" s="255"/>
    </row>
    <row r="105" spans="24:120" ht="12.75" hidden="1" customHeight="1"/>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56" customWidth="1"/>
    <col min="117" max="16384" width="9" style="255" hidden="1"/>
  </cols>
  <sheetData>
    <row r="1" spans="2:116">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row r="3" spans="2:116"/>
    <row r="4" spans="2:116">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row r="7" spans="2:116"/>
    <row r="8" spans="2:116"/>
    <row r="9" spans="2:116"/>
    <row r="10" spans="2:116"/>
    <row r="11" spans="2:116"/>
    <row r="12" spans="2:116"/>
    <row r="13" spans="2:116"/>
    <row r="14" spans="2:116"/>
    <row r="15" spans="2:116"/>
    <row r="16" spans="2:116"/>
    <row r="17" spans="9:116"/>
    <row r="18" spans="9:116">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row r="20" spans="9:116"/>
    <row r="21" spans="9:116">
      <c r="DL21" s="255"/>
    </row>
    <row r="22" spans="9:116">
      <c r="DI22" s="255"/>
      <c r="DJ22" s="255"/>
      <c r="DK22" s="255"/>
      <c r="DL22" s="255"/>
    </row>
    <row r="23" spans="9:116">
      <c r="CY23" s="255"/>
      <c r="CZ23" s="255"/>
      <c r="DA23" s="255"/>
      <c r="DB23" s="255"/>
      <c r="DC23" s="255"/>
      <c r="DD23" s="255"/>
      <c r="DE23" s="255"/>
      <c r="DF23" s="255"/>
      <c r="DG23" s="255"/>
      <c r="DH23" s="255"/>
      <c r="DI23" s="255"/>
      <c r="DJ23" s="255"/>
      <c r="DK23" s="255"/>
      <c r="DL23" s="255"/>
    </row>
    <row r="24" spans="9:116"/>
    <row r="25" spans="9:116"/>
    <row r="26" spans="9:116"/>
    <row r="27" spans="9:116"/>
    <row r="28" spans="9:116"/>
    <row r="29" spans="9:116"/>
    <row r="30" spans="9:116"/>
    <row r="31" spans="9:116"/>
    <row r="32" spans="9:116"/>
    <row r="33" spans="15:116"/>
    <row r="34" spans="15:116"/>
    <row r="35" spans="15:116">
      <c r="CZ35" s="255"/>
      <c r="DA35" s="255"/>
      <c r="DB35" s="255"/>
      <c r="DC35" s="255"/>
      <c r="DD35" s="255"/>
      <c r="DE35" s="255"/>
      <c r="DF35" s="255"/>
      <c r="DG35" s="255"/>
      <c r="DH35" s="255"/>
      <c r="DI35" s="255"/>
      <c r="DJ35" s="255"/>
      <c r="DK35" s="255"/>
      <c r="DL35" s="255"/>
    </row>
    <row r="36" spans="15:116"/>
    <row r="37" spans="15:116">
      <c r="DL37" s="255"/>
    </row>
    <row r="38" spans="15:116">
      <c r="DI38" s="255"/>
      <c r="DJ38" s="255"/>
      <c r="DK38" s="255"/>
      <c r="DL38" s="255"/>
    </row>
    <row r="39" spans="15:116"/>
    <row r="40" spans="15:116"/>
    <row r="41" spans="15:116"/>
    <row r="42" spans="15:116"/>
    <row r="43" spans="15:116">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c r="DL44" s="255"/>
    </row>
    <row r="45" spans="15:116"/>
    <row r="46" spans="15:116">
      <c r="DA46" s="255"/>
      <c r="DB46" s="255"/>
      <c r="DC46" s="255"/>
      <c r="DD46" s="255"/>
      <c r="DE46" s="255"/>
      <c r="DF46" s="255"/>
      <c r="DG46" s="255"/>
      <c r="DH46" s="255"/>
      <c r="DI46" s="255"/>
      <c r="DJ46" s="255"/>
      <c r="DK46" s="255"/>
      <c r="DL46" s="255"/>
    </row>
    <row r="47" spans="15:116"/>
    <row r="48" spans="15:116"/>
    <row r="49" spans="104:116"/>
    <row r="50" spans="104:116">
      <c r="CZ50" s="255"/>
      <c r="DA50" s="255"/>
      <c r="DB50" s="255"/>
      <c r="DC50" s="255"/>
      <c r="DD50" s="255"/>
      <c r="DE50" s="255"/>
      <c r="DF50" s="255"/>
      <c r="DG50" s="255"/>
      <c r="DH50" s="255"/>
      <c r="DI50" s="255"/>
      <c r="DJ50" s="255"/>
      <c r="DK50" s="255"/>
      <c r="DL50" s="255"/>
    </row>
    <row r="51" spans="104:116"/>
    <row r="52" spans="104:116"/>
    <row r="53" spans="104:116">
      <c r="DL53" s="255"/>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55"/>
      <c r="DD67" s="255"/>
      <c r="DE67" s="255"/>
      <c r="DF67" s="255"/>
      <c r="DG67" s="255"/>
      <c r="DH67" s="255"/>
      <c r="DI67" s="255"/>
      <c r="DJ67" s="255"/>
      <c r="DK67" s="255"/>
      <c r="DL67" s="255"/>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wgXmrFJuILSwJmavxyy8lis1s9TOEc5BTCxeMyrI/8EI+6p0KU/J8OZY3f3KNrU0xzNiKPPGAu8pKlzguvWqOw==" saltValue="qZCS6ZC4nKD5du+Btt2Xp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c r="AS1" s="258"/>
      <c r="AT1" s="258"/>
    </row>
    <row r="2" spans="1:46">
      <c r="AS2" s="258"/>
      <c r="AT2" s="258"/>
    </row>
    <row r="3" spans="1:46">
      <c r="AS3" s="258"/>
      <c r="AT3" s="258"/>
    </row>
    <row r="4" spans="1:46">
      <c r="AS4" s="258"/>
      <c r="AT4" s="258"/>
    </row>
    <row r="5" spans="1:46" ht="17.25">
      <c r="A5" s="259" t="s">
        <v>505</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506</v>
      </c>
      <c r="AL6" s="263"/>
      <c r="AM6" s="263"/>
      <c r="AN6" s="263"/>
      <c r="AO6" s="258"/>
      <c r="AP6" s="258"/>
      <c r="AQ6" s="258"/>
      <c r="AR6" s="258"/>
    </row>
    <row r="7" spans="1:46" ht="13.5" customHeight="1">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86" t="s">
        <v>507</v>
      </c>
      <c r="AP7" s="268"/>
      <c r="AQ7" s="269" t="s">
        <v>508</v>
      </c>
      <c r="AR7" s="270"/>
    </row>
    <row r="8" spans="1:46">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87"/>
      <c r="AP8" s="274" t="s">
        <v>509</v>
      </c>
      <c r="AQ8" s="275" t="s">
        <v>510</v>
      </c>
      <c r="AR8" s="276" t="s">
        <v>511</v>
      </c>
    </row>
    <row r="9" spans="1:46">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98" t="s">
        <v>512</v>
      </c>
      <c r="AL9" s="1199"/>
      <c r="AM9" s="1199"/>
      <c r="AN9" s="1200"/>
      <c r="AO9" s="277">
        <v>1136113</v>
      </c>
      <c r="AP9" s="277">
        <v>172034</v>
      </c>
      <c r="AQ9" s="278">
        <v>163770</v>
      </c>
      <c r="AR9" s="279">
        <v>5</v>
      </c>
    </row>
    <row r="10" spans="1:46" ht="13.5" customHeight="1">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98" t="s">
        <v>513</v>
      </c>
      <c r="AL10" s="1199"/>
      <c r="AM10" s="1199"/>
      <c r="AN10" s="1200"/>
      <c r="AO10" s="280">
        <v>126168</v>
      </c>
      <c r="AP10" s="280">
        <v>19105</v>
      </c>
      <c r="AQ10" s="281">
        <v>24683</v>
      </c>
      <c r="AR10" s="282">
        <v>-22.6</v>
      </c>
    </row>
    <row r="11" spans="1:46" ht="13.5" customHeight="1">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98" t="s">
        <v>514</v>
      </c>
      <c r="AL11" s="1199"/>
      <c r="AM11" s="1199"/>
      <c r="AN11" s="1200"/>
      <c r="AO11" s="280" t="s">
        <v>515</v>
      </c>
      <c r="AP11" s="280" t="s">
        <v>515</v>
      </c>
      <c r="AQ11" s="281">
        <v>5136</v>
      </c>
      <c r="AR11" s="282" t="s">
        <v>515</v>
      </c>
    </row>
    <row r="12" spans="1:46" ht="13.5" customHeight="1">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98" t="s">
        <v>516</v>
      </c>
      <c r="AL12" s="1199"/>
      <c r="AM12" s="1199"/>
      <c r="AN12" s="1200"/>
      <c r="AO12" s="280" t="s">
        <v>515</v>
      </c>
      <c r="AP12" s="280" t="s">
        <v>515</v>
      </c>
      <c r="AQ12" s="281" t="s">
        <v>515</v>
      </c>
      <c r="AR12" s="282" t="s">
        <v>515</v>
      </c>
    </row>
    <row r="13" spans="1:46" ht="13.5" customHeight="1">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98" t="s">
        <v>517</v>
      </c>
      <c r="AL13" s="1199"/>
      <c r="AM13" s="1199"/>
      <c r="AN13" s="1200"/>
      <c r="AO13" s="280">
        <v>95111</v>
      </c>
      <c r="AP13" s="280">
        <v>14402</v>
      </c>
      <c r="AQ13" s="281">
        <v>6255</v>
      </c>
      <c r="AR13" s="282">
        <v>130.19999999999999</v>
      </c>
    </row>
    <row r="14" spans="1:46" ht="13.5" customHeight="1">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98" t="s">
        <v>518</v>
      </c>
      <c r="AL14" s="1199"/>
      <c r="AM14" s="1199"/>
      <c r="AN14" s="1200"/>
      <c r="AO14" s="280">
        <v>43132</v>
      </c>
      <c r="AP14" s="280">
        <v>6531</v>
      </c>
      <c r="AQ14" s="281">
        <v>3424</v>
      </c>
      <c r="AR14" s="282">
        <v>90.7</v>
      </c>
    </row>
    <row r="15" spans="1:46" ht="13.5" customHeight="1">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201" t="s">
        <v>519</v>
      </c>
      <c r="AL15" s="1202"/>
      <c r="AM15" s="1202"/>
      <c r="AN15" s="1203"/>
      <c r="AO15" s="280">
        <v>-110156</v>
      </c>
      <c r="AP15" s="280">
        <v>-16680</v>
      </c>
      <c r="AQ15" s="281">
        <v>-13292</v>
      </c>
      <c r="AR15" s="282">
        <v>25.5</v>
      </c>
    </row>
    <row r="16" spans="1:46">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201" t="s">
        <v>190</v>
      </c>
      <c r="AL16" s="1202"/>
      <c r="AM16" s="1202"/>
      <c r="AN16" s="1203"/>
      <c r="AO16" s="280">
        <v>1290368</v>
      </c>
      <c r="AP16" s="280">
        <v>195392</v>
      </c>
      <c r="AQ16" s="281">
        <v>189976</v>
      </c>
      <c r="AR16" s="282">
        <v>2.9</v>
      </c>
    </row>
    <row r="17" spans="1:46">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520</v>
      </c>
      <c r="AL19" s="258"/>
      <c r="AM19" s="258"/>
      <c r="AN19" s="258"/>
      <c r="AO19" s="258"/>
      <c r="AP19" s="258"/>
      <c r="AQ19" s="258"/>
      <c r="AR19" s="258"/>
    </row>
    <row r="20" spans="1:46">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521</v>
      </c>
      <c r="AP20" s="289" t="s">
        <v>522</v>
      </c>
      <c r="AQ20" s="290" t="s">
        <v>523</v>
      </c>
      <c r="AR20" s="291"/>
    </row>
    <row r="21" spans="1:46" s="297" customFormat="1">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204" t="s">
        <v>524</v>
      </c>
      <c r="AL21" s="1205"/>
      <c r="AM21" s="1205"/>
      <c r="AN21" s="1206"/>
      <c r="AO21" s="293">
        <v>15.9</v>
      </c>
      <c r="AP21" s="294">
        <v>16.39</v>
      </c>
      <c r="AQ21" s="295">
        <v>-0.49</v>
      </c>
      <c r="AR21" s="263"/>
      <c r="AS21" s="296"/>
      <c r="AT21" s="292"/>
    </row>
    <row r="22" spans="1:46" s="297" customFormat="1">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204" t="s">
        <v>525</v>
      </c>
      <c r="AL22" s="1205"/>
      <c r="AM22" s="1205"/>
      <c r="AN22" s="1206"/>
      <c r="AO22" s="298">
        <v>95.6</v>
      </c>
      <c r="AP22" s="299">
        <v>95.8</v>
      </c>
      <c r="AQ22" s="300">
        <v>-0.2</v>
      </c>
      <c r="AR22" s="284"/>
      <c r="AS22" s="296"/>
      <c r="AT22" s="292"/>
    </row>
    <row r="23" spans="1:46" s="297" customFormat="1">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c r="A26" s="1197" t="s">
        <v>526</v>
      </c>
      <c r="B26" s="1197"/>
      <c r="C26" s="1197"/>
      <c r="D26" s="1197"/>
      <c r="E26" s="1197"/>
      <c r="F26" s="1197"/>
      <c r="G26" s="1197"/>
      <c r="H26" s="1197"/>
      <c r="I26" s="1197"/>
      <c r="J26" s="1197"/>
      <c r="K26" s="1197"/>
      <c r="L26" s="1197"/>
      <c r="M26" s="1197"/>
      <c r="N26" s="1197"/>
      <c r="O26" s="1197"/>
      <c r="P26" s="1197"/>
      <c r="Q26" s="1197"/>
      <c r="R26" s="1197"/>
      <c r="S26" s="1197"/>
      <c r="T26" s="1197"/>
      <c r="U26" s="1197"/>
      <c r="V26" s="1197"/>
      <c r="W26" s="1197"/>
      <c r="X26" s="1197"/>
      <c r="Y26" s="1197"/>
      <c r="Z26" s="1197"/>
      <c r="AA26" s="1197"/>
      <c r="AB26" s="1197"/>
      <c r="AC26" s="1197"/>
      <c r="AD26" s="1197"/>
      <c r="AE26" s="1197"/>
      <c r="AF26" s="1197"/>
      <c r="AG26" s="1197"/>
      <c r="AH26" s="1197"/>
      <c r="AI26" s="1197"/>
      <c r="AJ26" s="1197"/>
      <c r="AK26" s="1197"/>
      <c r="AL26" s="1197"/>
      <c r="AM26" s="1197"/>
      <c r="AN26" s="1197"/>
      <c r="AO26" s="1197"/>
      <c r="AP26" s="1197"/>
      <c r="AQ26" s="1197"/>
      <c r="AR26" s="1197"/>
      <c r="AS26" s="1197"/>
      <c r="AT26" s="263"/>
    </row>
    <row r="27" spans="1:46">
      <c r="A27" s="305"/>
      <c r="AO27" s="258"/>
      <c r="AP27" s="258"/>
      <c r="AQ27" s="258"/>
      <c r="AR27" s="258"/>
      <c r="AS27" s="258"/>
      <c r="AT27" s="258"/>
    </row>
    <row r="28" spans="1:46" ht="17.25">
      <c r="A28" s="259" t="s">
        <v>527</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528</v>
      </c>
      <c r="AL29" s="263"/>
      <c r="AM29" s="263"/>
      <c r="AN29" s="263"/>
      <c r="AO29" s="258"/>
      <c r="AP29" s="258"/>
      <c r="AQ29" s="258"/>
      <c r="AR29" s="258"/>
      <c r="AS29" s="307"/>
    </row>
    <row r="30" spans="1:46" ht="13.5" customHeight="1">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86" t="s">
        <v>507</v>
      </c>
      <c r="AP30" s="268"/>
      <c r="AQ30" s="269" t="s">
        <v>508</v>
      </c>
      <c r="AR30" s="270"/>
    </row>
    <row r="31" spans="1:46">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87"/>
      <c r="AP31" s="274" t="s">
        <v>509</v>
      </c>
      <c r="AQ31" s="275" t="s">
        <v>510</v>
      </c>
      <c r="AR31" s="276" t="s">
        <v>511</v>
      </c>
    </row>
    <row r="32" spans="1:46" ht="27" customHeight="1">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88" t="s">
        <v>529</v>
      </c>
      <c r="AL32" s="1189"/>
      <c r="AM32" s="1189"/>
      <c r="AN32" s="1190"/>
      <c r="AO32" s="308">
        <v>1163659</v>
      </c>
      <c r="AP32" s="308">
        <v>176205</v>
      </c>
      <c r="AQ32" s="309">
        <v>115605</v>
      </c>
      <c r="AR32" s="310">
        <v>52.4</v>
      </c>
    </row>
    <row r="33" spans="1:46" ht="13.5" customHeight="1">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88" t="s">
        <v>530</v>
      </c>
      <c r="AL33" s="1189"/>
      <c r="AM33" s="1189"/>
      <c r="AN33" s="1190"/>
      <c r="AO33" s="308" t="s">
        <v>515</v>
      </c>
      <c r="AP33" s="308" t="s">
        <v>515</v>
      </c>
      <c r="AQ33" s="309">
        <v>170</v>
      </c>
      <c r="AR33" s="310" t="s">
        <v>515</v>
      </c>
    </row>
    <row r="34" spans="1:46" ht="27" customHeight="1">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88" t="s">
        <v>531</v>
      </c>
      <c r="AL34" s="1189"/>
      <c r="AM34" s="1189"/>
      <c r="AN34" s="1190"/>
      <c r="AO34" s="308" t="s">
        <v>515</v>
      </c>
      <c r="AP34" s="308" t="s">
        <v>515</v>
      </c>
      <c r="AQ34" s="309">
        <v>200</v>
      </c>
      <c r="AR34" s="310" t="s">
        <v>515</v>
      </c>
    </row>
    <row r="35" spans="1:46" ht="27" customHeight="1">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88" t="s">
        <v>532</v>
      </c>
      <c r="AL35" s="1189"/>
      <c r="AM35" s="1189"/>
      <c r="AN35" s="1190"/>
      <c r="AO35" s="308">
        <v>145710</v>
      </c>
      <c r="AP35" s="308">
        <v>22064</v>
      </c>
      <c r="AQ35" s="309">
        <v>23913</v>
      </c>
      <c r="AR35" s="310">
        <v>-7.7</v>
      </c>
    </row>
    <row r="36" spans="1:46" ht="27" customHeight="1">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88" t="s">
        <v>533</v>
      </c>
      <c r="AL36" s="1189"/>
      <c r="AM36" s="1189"/>
      <c r="AN36" s="1190"/>
      <c r="AO36" s="308">
        <v>43269</v>
      </c>
      <c r="AP36" s="308">
        <v>6552</v>
      </c>
      <c r="AQ36" s="309">
        <v>3903</v>
      </c>
      <c r="AR36" s="310">
        <v>67.900000000000006</v>
      </c>
    </row>
    <row r="37" spans="1:46" ht="13.5" customHeight="1">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88" t="s">
        <v>534</v>
      </c>
      <c r="AL37" s="1189"/>
      <c r="AM37" s="1189"/>
      <c r="AN37" s="1190"/>
      <c r="AO37" s="308">
        <v>261</v>
      </c>
      <c r="AP37" s="308">
        <v>40</v>
      </c>
      <c r="AQ37" s="309">
        <v>982</v>
      </c>
      <c r="AR37" s="310">
        <v>-95.9</v>
      </c>
    </row>
    <row r="38" spans="1:46" ht="27" customHeight="1">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91" t="s">
        <v>535</v>
      </c>
      <c r="AL38" s="1192"/>
      <c r="AM38" s="1192"/>
      <c r="AN38" s="1193"/>
      <c r="AO38" s="311" t="s">
        <v>515</v>
      </c>
      <c r="AP38" s="311" t="s">
        <v>515</v>
      </c>
      <c r="AQ38" s="312">
        <v>19</v>
      </c>
      <c r="AR38" s="300" t="s">
        <v>515</v>
      </c>
      <c r="AS38" s="307"/>
    </row>
    <row r="39" spans="1:46">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91" t="s">
        <v>536</v>
      </c>
      <c r="AL39" s="1192"/>
      <c r="AM39" s="1192"/>
      <c r="AN39" s="1193"/>
      <c r="AO39" s="308">
        <v>-20968</v>
      </c>
      <c r="AP39" s="308">
        <v>-3175</v>
      </c>
      <c r="AQ39" s="309">
        <v>-4902</v>
      </c>
      <c r="AR39" s="310">
        <v>-35.200000000000003</v>
      </c>
      <c r="AS39" s="307"/>
    </row>
    <row r="40" spans="1:46" ht="27" customHeight="1">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88" t="s">
        <v>537</v>
      </c>
      <c r="AL40" s="1189"/>
      <c r="AM40" s="1189"/>
      <c r="AN40" s="1190"/>
      <c r="AO40" s="308">
        <v>-947446</v>
      </c>
      <c r="AP40" s="308">
        <v>-143465</v>
      </c>
      <c r="AQ40" s="309">
        <v>-94813</v>
      </c>
      <c r="AR40" s="310">
        <v>51.3</v>
      </c>
      <c r="AS40" s="307"/>
    </row>
    <row r="41" spans="1:46">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94" t="s">
        <v>300</v>
      </c>
      <c r="AL41" s="1195"/>
      <c r="AM41" s="1195"/>
      <c r="AN41" s="1196"/>
      <c r="AO41" s="308">
        <v>384485</v>
      </c>
      <c r="AP41" s="308">
        <v>58220</v>
      </c>
      <c r="AQ41" s="309">
        <v>45077</v>
      </c>
      <c r="AR41" s="310">
        <v>29.2</v>
      </c>
      <c r="AS41" s="307"/>
    </row>
    <row r="42" spans="1:46">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538</v>
      </c>
      <c r="AL42" s="258"/>
      <c r="AM42" s="258"/>
      <c r="AN42" s="258"/>
      <c r="AO42" s="258"/>
      <c r="AP42" s="258"/>
      <c r="AQ42" s="284"/>
      <c r="AR42" s="284"/>
      <c r="AS42" s="307"/>
    </row>
    <row r="43" spans="1:46">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c r="A47" s="317" t="s">
        <v>539</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540</v>
      </c>
      <c r="AL48" s="318"/>
      <c r="AM48" s="318"/>
      <c r="AN48" s="318"/>
      <c r="AO48" s="318"/>
      <c r="AP48" s="318"/>
      <c r="AQ48" s="319"/>
      <c r="AR48" s="318"/>
    </row>
    <row r="49" spans="1:44" ht="13.5" customHeight="1">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81" t="s">
        <v>507</v>
      </c>
      <c r="AN49" s="1183" t="s">
        <v>541</v>
      </c>
      <c r="AO49" s="1184"/>
      <c r="AP49" s="1184"/>
      <c r="AQ49" s="1184"/>
      <c r="AR49" s="1185"/>
    </row>
    <row r="50" spans="1:44">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82"/>
      <c r="AN50" s="324" t="s">
        <v>542</v>
      </c>
      <c r="AO50" s="325" t="s">
        <v>543</v>
      </c>
      <c r="AP50" s="326" t="s">
        <v>544</v>
      </c>
      <c r="AQ50" s="327" t="s">
        <v>545</v>
      </c>
      <c r="AR50" s="328" t="s">
        <v>546</v>
      </c>
    </row>
    <row r="51" spans="1:44">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547</v>
      </c>
      <c r="AL51" s="321"/>
      <c r="AM51" s="329">
        <v>1644652</v>
      </c>
      <c r="AN51" s="330">
        <v>218529</v>
      </c>
      <c r="AO51" s="331">
        <v>-8.1999999999999993</v>
      </c>
      <c r="AP51" s="332">
        <v>202870</v>
      </c>
      <c r="AQ51" s="333">
        <v>20.100000000000001</v>
      </c>
      <c r="AR51" s="334">
        <v>-28.3</v>
      </c>
    </row>
    <row r="52" spans="1:44">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548</v>
      </c>
      <c r="AM52" s="337">
        <v>1171361</v>
      </c>
      <c r="AN52" s="338">
        <v>155642</v>
      </c>
      <c r="AO52" s="339">
        <v>-8.1999999999999993</v>
      </c>
      <c r="AP52" s="340">
        <v>79735</v>
      </c>
      <c r="AQ52" s="341">
        <v>0.5</v>
      </c>
      <c r="AR52" s="342">
        <v>-8.6999999999999993</v>
      </c>
    </row>
    <row r="53" spans="1:44">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549</v>
      </c>
      <c r="AL53" s="321"/>
      <c r="AM53" s="329">
        <v>1566192</v>
      </c>
      <c r="AN53" s="330">
        <v>215491</v>
      </c>
      <c r="AO53" s="331">
        <v>-1.4</v>
      </c>
      <c r="AP53" s="332">
        <v>167497</v>
      </c>
      <c r="AQ53" s="333">
        <v>-17.399999999999999</v>
      </c>
      <c r="AR53" s="334">
        <v>16</v>
      </c>
    </row>
    <row r="54" spans="1:44">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548</v>
      </c>
      <c r="AM54" s="337">
        <v>1267042</v>
      </c>
      <c r="AN54" s="338">
        <v>174332</v>
      </c>
      <c r="AO54" s="339">
        <v>12</v>
      </c>
      <c r="AP54" s="340">
        <v>82571</v>
      </c>
      <c r="AQ54" s="341">
        <v>3.6</v>
      </c>
      <c r="AR54" s="342">
        <v>8.4</v>
      </c>
    </row>
    <row r="55" spans="1:44">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550</v>
      </c>
      <c r="AL55" s="321"/>
      <c r="AM55" s="329">
        <v>1207358</v>
      </c>
      <c r="AN55" s="330">
        <v>170724</v>
      </c>
      <c r="AO55" s="331">
        <v>-20.8</v>
      </c>
      <c r="AP55" s="332">
        <v>190274</v>
      </c>
      <c r="AQ55" s="333">
        <v>13.6</v>
      </c>
      <c r="AR55" s="334">
        <v>-34.4</v>
      </c>
    </row>
    <row r="56" spans="1:44">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548</v>
      </c>
      <c r="AM56" s="337">
        <v>803915</v>
      </c>
      <c r="AN56" s="338">
        <v>113676</v>
      </c>
      <c r="AO56" s="339">
        <v>-34.799999999999997</v>
      </c>
      <c r="AP56" s="340">
        <v>88584</v>
      </c>
      <c r="AQ56" s="341">
        <v>7.3</v>
      </c>
      <c r="AR56" s="342">
        <v>-42.1</v>
      </c>
    </row>
    <row r="57" spans="1:44">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551</v>
      </c>
      <c r="AL57" s="321"/>
      <c r="AM57" s="329">
        <v>1460008</v>
      </c>
      <c r="AN57" s="330">
        <v>214960</v>
      </c>
      <c r="AO57" s="331">
        <v>25.9</v>
      </c>
      <c r="AP57" s="332">
        <v>200194</v>
      </c>
      <c r="AQ57" s="333">
        <v>5.2</v>
      </c>
      <c r="AR57" s="334">
        <v>20.7</v>
      </c>
    </row>
    <row r="58" spans="1:44">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548</v>
      </c>
      <c r="AM58" s="337">
        <v>995846</v>
      </c>
      <c r="AN58" s="338">
        <v>146620</v>
      </c>
      <c r="AO58" s="339">
        <v>29</v>
      </c>
      <c r="AP58" s="340">
        <v>106422</v>
      </c>
      <c r="AQ58" s="341">
        <v>20.100000000000001</v>
      </c>
      <c r="AR58" s="342">
        <v>8.9</v>
      </c>
    </row>
    <row r="59" spans="1:44">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552</v>
      </c>
      <c r="AL59" s="321"/>
      <c r="AM59" s="329">
        <v>1320760</v>
      </c>
      <c r="AN59" s="330">
        <v>199994</v>
      </c>
      <c r="AO59" s="331">
        <v>-7</v>
      </c>
      <c r="AP59" s="332">
        <v>196914</v>
      </c>
      <c r="AQ59" s="333">
        <v>-1.6</v>
      </c>
      <c r="AR59" s="334">
        <v>-5.4</v>
      </c>
    </row>
    <row r="60" spans="1:44">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548</v>
      </c>
      <c r="AM60" s="337">
        <v>1100145</v>
      </c>
      <c r="AN60" s="338">
        <v>166588</v>
      </c>
      <c r="AO60" s="339">
        <v>13.6</v>
      </c>
      <c r="AP60" s="340">
        <v>98966</v>
      </c>
      <c r="AQ60" s="341">
        <v>-7</v>
      </c>
      <c r="AR60" s="342">
        <v>20.6</v>
      </c>
    </row>
    <row r="61" spans="1:44">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553</v>
      </c>
      <c r="AL61" s="343"/>
      <c r="AM61" s="344">
        <v>1439794</v>
      </c>
      <c r="AN61" s="345">
        <v>203940</v>
      </c>
      <c r="AO61" s="346">
        <v>-2.2999999999999998</v>
      </c>
      <c r="AP61" s="347">
        <v>191550</v>
      </c>
      <c r="AQ61" s="348">
        <v>4</v>
      </c>
      <c r="AR61" s="334">
        <v>-6.3</v>
      </c>
    </row>
    <row r="62" spans="1:44">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548</v>
      </c>
      <c r="AM62" s="337">
        <v>1067662</v>
      </c>
      <c r="AN62" s="338">
        <v>151372</v>
      </c>
      <c r="AO62" s="339">
        <v>2.2999999999999998</v>
      </c>
      <c r="AP62" s="340">
        <v>91256</v>
      </c>
      <c r="AQ62" s="341">
        <v>4.9000000000000004</v>
      </c>
      <c r="AR62" s="342">
        <v>-2.6</v>
      </c>
    </row>
    <row r="63" spans="1:44">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c r="AK67" s="258"/>
      <c r="AL67" s="258"/>
      <c r="AM67" s="258"/>
      <c r="AN67" s="258"/>
      <c r="AO67" s="258"/>
      <c r="AP67" s="258"/>
      <c r="AQ67" s="258"/>
      <c r="AR67" s="258"/>
      <c r="AS67" s="258"/>
      <c r="AT67" s="258"/>
    </row>
    <row r="68" spans="1:46" ht="13.5" hidden="1" customHeight="1">
      <c r="AK68" s="258"/>
      <c r="AL68" s="258"/>
      <c r="AM68" s="258"/>
      <c r="AN68" s="258"/>
      <c r="AO68" s="258"/>
      <c r="AP68" s="258"/>
      <c r="AQ68" s="258"/>
      <c r="AR68" s="258"/>
    </row>
    <row r="69" spans="1:46" ht="13.5" hidden="1" customHeight="1">
      <c r="AK69" s="258"/>
      <c r="AL69" s="258"/>
      <c r="AM69" s="258"/>
      <c r="AN69" s="258"/>
      <c r="AO69" s="258"/>
      <c r="AP69" s="258"/>
      <c r="AQ69" s="258"/>
      <c r="AR69" s="258"/>
    </row>
    <row r="70" spans="1:46" hidden="1">
      <c r="AK70" s="258"/>
      <c r="AL70" s="258"/>
      <c r="AM70" s="258"/>
      <c r="AN70" s="258"/>
      <c r="AO70" s="258"/>
      <c r="AP70" s="258"/>
      <c r="AQ70" s="258"/>
      <c r="AR70" s="258"/>
    </row>
    <row r="71" spans="1:46" hidden="1">
      <c r="AK71" s="258"/>
      <c r="AL71" s="258"/>
      <c r="AM71" s="258"/>
      <c r="AN71" s="258"/>
      <c r="AO71" s="258"/>
      <c r="AP71" s="258"/>
      <c r="AQ71" s="258"/>
      <c r="AR71" s="258"/>
    </row>
    <row r="72" spans="1:46" hidden="1">
      <c r="AK72" s="258"/>
      <c r="AL72" s="258"/>
      <c r="AM72" s="258"/>
      <c r="AN72" s="258"/>
      <c r="AO72" s="258"/>
      <c r="AP72" s="258"/>
      <c r="AQ72" s="258"/>
      <c r="AR72" s="258"/>
    </row>
    <row r="73" spans="1:46" hidden="1">
      <c r="AK73" s="258"/>
      <c r="AL73" s="258"/>
      <c r="AM73" s="258"/>
      <c r="AN73" s="258"/>
      <c r="AO73" s="258"/>
      <c r="AP73" s="258"/>
      <c r="AQ73" s="258"/>
      <c r="AR73" s="258"/>
    </row>
  </sheetData>
  <sheetProtection algorithmName="SHA-512" hashValue="nE6zqNNmutLytCjdfKhAPrdj3+wnXU0NaHVHsXIx8tEdz0LqM38QODLQXSOGCDoEverKea0c5o3AK6rSbwXJ7A==" saltValue="ZssZnEGlzThjsEWfGnkaW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56" customWidth="1"/>
    <col min="126" max="16384" width="9" style="255" hidden="1"/>
  </cols>
  <sheetData>
    <row r="1" spans="2:125" ht="13.5" customHeight="1">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c r="B2" s="255"/>
      <c r="DG2" s="255"/>
    </row>
    <row r="3" spans="2:12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row r="5" spans="2:125"/>
    <row r="6" spans="2:125"/>
    <row r="7" spans="2:125"/>
    <row r="8" spans="2:125"/>
    <row r="9" spans="2:125">
      <c r="DU9" s="255"/>
    </row>
    <row r="10" spans="2:125"/>
    <row r="11" spans="2:125"/>
    <row r="12" spans="2:125"/>
    <row r="13" spans="2:125"/>
    <row r="14" spans="2:125"/>
    <row r="15" spans="2:125"/>
    <row r="16" spans="2:125"/>
    <row r="17" spans="125:125">
      <c r="DU17" s="255"/>
    </row>
    <row r="18" spans="125:125"/>
    <row r="19" spans="125:125"/>
    <row r="20" spans="125:125">
      <c r="DU20" s="255"/>
    </row>
    <row r="21" spans="125:125">
      <c r="DU21" s="255"/>
    </row>
    <row r="22" spans="125:125"/>
    <row r="23" spans="125:125"/>
    <row r="24" spans="125:125"/>
    <row r="25" spans="125:125"/>
    <row r="26" spans="125:125"/>
    <row r="27" spans="125:125"/>
    <row r="28" spans="125:125">
      <c r="DU28" s="255"/>
    </row>
    <row r="29" spans="125:125"/>
    <row r="30" spans="125:125"/>
    <row r="31" spans="125:125"/>
    <row r="32" spans="125:125"/>
    <row r="33" spans="2:125">
      <c r="B33" s="255"/>
      <c r="G33" s="255"/>
      <c r="I33" s="255"/>
    </row>
    <row r="34" spans="2:125">
      <c r="C34" s="255"/>
      <c r="P34" s="255"/>
      <c r="DE34" s="255"/>
      <c r="DH34" s="255"/>
    </row>
    <row r="35" spans="2:125">
      <c r="D35" s="255"/>
      <c r="E35" s="255"/>
      <c r="DG35" s="255"/>
      <c r="DJ35" s="255"/>
      <c r="DP35" s="255"/>
      <c r="DQ35" s="255"/>
      <c r="DR35" s="255"/>
      <c r="DS35" s="255"/>
      <c r="DT35" s="255"/>
      <c r="DU35" s="255"/>
    </row>
    <row r="36" spans="2:12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c r="DU37" s="255"/>
    </row>
    <row r="38" spans="2:125">
      <c r="DT38" s="255"/>
      <c r="DU38" s="255"/>
    </row>
    <row r="39" spans="2:125"/>
    <row r="40" spans="2:125">
      <c r="DH40" s="255"/>
    </row>
    <row r="41" spans="2:125">
      <c r="DE41" s="255"/>
    </row>
    <row r="42" spans="2:125">
      <c r="DG42" s="255"/>
      <c r="DJ42" s="255"/>
    </row>
    <row r="43" spans="2:12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c r="DU44" s="255"/>
    </row>
    <row r="45" spans="2:125"/>
    <row r="46" spans="2:125"/>
    <row r="47" spans="2:125"/>
    <row r="48" spans="2:125">
      <c r="DT48" s="255"/>
      <c r="DU48" s="255"/>
    </row>
    <row r="49" spans="120:125">
      <c r="DU49" s="255"/>
    </row>
    <row r="50" spans="120:125">
      <c r="DU50" s="255"/>
    </row>
    <row r="51" spans="120:125">
      <c r="DP51" s="255"/>
      <c r="DQ51" s="255"/>
      <c r="DR51" s="255"/>
      <c r="DS51" s="255"/>
      <c r="DT51" s="255"/>
      <c r="DU51" s="255"/>
    </row>
    <row r="52" spans="120:125"/>
    <row r="53" spans="120:125"/>
    <row r="54" spans="120:125">
      <c r="DU54" s="255"/>
    </row>
    <row r="55" spans="120:125"/>
    <row r="56" spans="120:125"/>
    <row r="57" spans="120:125"/>
    <row r="58" spans="120:125">
      <c r="DU58" s="255"/>
    </row>
    <row r="59" spans="120:125"/>
    <row r="60" spans="120:125"/>
    <row r="61" spans="120:125"/>
    <row r="62" spans="120:125"/>
    <row r="63" spans="120:125">
      <c r="DU63" s="255"/>
    </row>
    <row r="64" spans="120:125">
      <c r="DT64" s="255"/>
      <c r="DU64" s="255"/>
    </row>
    <row r="65" spans="123:125"/>
    <row r="66" spans="123:125"/>
    <row r="67" spans="123:125"/>
    <row r="68" spans="123:125"/>
    <row r="69" spans="123:125">
      <c r="DS69" s="255"/>
      <c r="DT69" s="255"/>
      <c r="DU69" s="255"/>
    </row>
    <row r="70" spans="123:125"/>
    <row r="71" spans="123:125"/>
    <row r="72" spans="123:125"/>
    <row r="73" spans="123:125"/>
    <row r="74" spans="123:125"/>
    <row r="75" spans="123:125"/>
    <row r="76" spans="123:125"/>
    <row r="77" spans="123:125"/>
    <row r="78" spans="123:125"/>
    <row r="79" spans="123:125"/>
    <row r="80" spans="123:125"/>
    <row r="81" spans="116:125"/>
    <row r="82" spans="116:125">
      <c r="DL82" s="255"/>
    </row>
    <row r="83" spans="116:125">
      <c r="DM83" s="255"/>
      <c r="DN83" s="255"/>
      <c r="DO83" s="255"/>
      <c r="DP83" s="255"/>
      <c r="DQ83" s="255"/>
      <c r="DR83" s="255"/>
      <c r="DS83" s="255"/>
      <c r="DT83" s="255"/>
      <c r="DU83" s="255"/>
    </row>
    <row r="84" spans="116:125"/>
    <row r="85" spans="116:125"/>
    <row r="86" spans="116:125"/>
    <row r="87" spans="116:125"/>
    <row r="88" spans="116:125">
      <c r="DU88" s="255"/>
    </row>
    <row r="89" spans="116:125"/>
    <row r="90" spans="116:125"/>
    <row r="91" spans="116:125"/>
    <row r="92" spans="116:125" ht="13.5" customHeight="1"/>
    <row r="93" spans="116:125" ht="13.5" customHeight="1"/>
    <row r="94" spans="116:125" ht="13.5" customHeight="1">
      <c r="DS94" s="255"/>
      <c r="DT94" s="255"/>
      <c r="DU94" s="255"/>
    </row>
    <row r="95" spans="116:125" ht="13.5" customHeight="1">
      <c r="DU95" s="255"/>
    </row>
    <row r="96" spans="116:125" ht="13.5" customHeight="1"/>
    <row r="97" spans="124:125" ht="13.5" customHeight="1"/>
    <row r="98" spans="124:125" ht="13.5" customHeight="1"/>
    <row r="99" spans="124:125" ht="13.5" customHeight="1"/>
    <row r="100" spans="124:125" ht="13.5" customHeight="1"/>
    <row r="101" spans="124:125" ht="13.5" customHeight="1">
      <c r="DU101" s="255"/>
    </row>
    <row r="102" spans="124:125" ht="13.5" customHeight="1"/>
    <row r="103" spans="124:125" ht="13.5" customHeight="1"/>
    <row r="104" spans="124:125" ht="13.5" customHeight="1">
      <c r="DT104" s="255"/>
      <c r="DU104" s="255"/>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55" t="s">
        <v>555</v>
      </c>
    </row>
    <row r="121" spans="125:125" ht="13.5" hidden="1" customHeight="1">
      <c r="DU121" s="255"/>
    </row>
  </sheetData>
  <sheetProtection algorithmName="SHA-512" hashValue="zMCNrMvJo/raMly4+i6g/3zuT7tVPkdppsKVECkbIzEgeaBYQRk8COHv5wIIVBlHyh9F/YNegslFMaWtmG+lIg==" saltValue="55d498AbtHAfAdCREyqrR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56" customWidth="1"/>
    <col min="126" max="142" width="0" style="255" hidden="1" customWidth="1"/>
    <col min="143" max="16384" width="9" style="255" hidden="1"/>
  </cols>
  <sheetData>
    <row r="1" spans="1:125" ht="13.5" customHeight="1">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c r="B2" s="255"/>
      <c r="T2" s="255"/>
    </row>
    <row r="3" spans="1:12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55"/>
      <c r="G33" s="255"/>
      <c r="I33" s="255"/>
    </row>
    <row r="34" spans="2:125">
      <c r="C34" s="255"/>
      <c r="P34" s="255"/>
      <c r="R34" s="255"/>
      <c r="U34" s="255"/>
    </row>
    <row r="35" spans="2:12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c r="F36" s="255"/>
      <c r="H36" s="255"/>
      <c r="J36" s="255"/>
      <c r="K36" s="255"/>
      <c r="L36" s="255"/>
      <c r="M36" s="255"/>
      <c r="N36" s="255"/>
      <c r="O36" s="255"/>
      <c r="Q36" s="255"/>
      <c r="S36" s="255"/>
      <c r="V36" s="255"/>
    </row>
    <row r="37" spans="2:125"/>
    <row r="38" spans="2:125"/>
    <row r="39" spans="2:125"/>
    <row r="40" spans="2:125">
      <c r="U40" s="255"/>
    </row>
    <row r="41" spans="2:125">
      <c r="R41" s="255"/>
    </row>
    <row r="42" spans="2:12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c r="Q43" s="255"/>
      <c r="S43" s="255"/>
      <c r="V43" s="255"/>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56" t="s">
        <v>556</v>
      </c>
    </row>
  </sheetData>
  <sheetProtection algorithmName="SHA-512" hashValue="M8TMBsgu3xzLbaxwJcVwt2nGZHAOzjBLLC3GWncmwucL/SEgs6ruh27L5IyfiScBwGII05LHhmqft9u6qONm+g==" saltValue="4cMUAw2/zOeNH4M2bhvgE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557</v>
      </c>
      <c r="G46" s="8" t="s">
        <v>558</v>
      </c>
      <c r="H46" s="8" t="s">
        <v>559</v>
      </c>
      <c r="I46" s="8" t="s">
        <v>560</v>
      </c>
      <c r="J46" s="9" t="s">
        <v>561</v>
      </c>
    </row>
    <row r="47" spans="2:10" ht="57.75" customHeight="1">
      <c r="B47" s="10"/>
      <c r="C47" s="1207" t="s">
        <v>3</v>
      </c>
      <c r="D47" s="1207"/>
      <c r="E47" s="1208"/>
      <c r="F47" s="11">
        <v>23.55</v>
      </c>
      <c r="G47" s="12">
        <v>24.15</v>
      </c>
      <c r="H47" s="12">
        <v>21.51</v>
      </c>
      <c r="I47" s="12">
        <v>20.12</v>
      </c>
      <c r="J47" s="13">
        <v>18.739999999999998</v>
      </c>
    </row>
    <row r="48" spans="2:10" ht="57.75" customHeight="1">
      <c r="B48" s="14"/>
      <c r="C48" s="1209" t="s">
        <v>4</v>
      </c>
      <c r="D48" s="1209"/>
      <c r="E48" s="1210"/>
      <c r="F48" s="15">
        <v>5.5</v>
      </c>
      <c r="G48" s="16">
        <v>7.22</v>
      </c>
      <c r="H48" s="16">
        <v>6.89</v>
      </c>
      <c r="I48" s="16">
        <v>7.01</v>
      </c>
      <c r="J48" s="17">
        <v>6.29</v>
      </c>
    </row>
    <row r="49" spans="2:10" ht="57.75" customHeight="1" thickBot="1">
      <c r="B49" s="18"/>
      <c r="C49" s="1211" t="s">
        <v>5</v>
      </c>
      <c r="D49" s="1211"/>
      <c r="E49" s="1212"/>
      <c r="F49" s="19" t="s">
        <v>562</v>
      </c>
      <c r="G49" s="20">
        <v>1.42</v>
      </c>
      <c r="H49" s="20" t="s">
        <v>563</v>
      </c>
      <c r="I49" s="20">
        <v>0.2</v>
      </c>
      <c r="J49" s="21" t="s">
        <v>564</v>
      </c>
    </row>
    <row r="50" spans="2:10"/>
  </sheetData>
  <sheetProtection algorithmName="SHA-512" hashValue="xyuFHOzAMBPLLDUwKs+gIF5NCANPP2KaI9X+p02WG+NdjpAfk3izPFs85nTDP69OjVgoSk4hWyq3/wta/3Vn1A==" saltValue="I86XoRwDznOVTtynUUENo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鹿児島県</cp:lastModifiedBy>
  <cp:lastPrinted>2023-09-29T00:59:38Z</cp:lastPrinted>
  <dcterms:created xsi:type="dcterms:W3CDTF">2023-02-20T07:51:50Z</dcterms:created>
  <dcterms:modified xsi:type="dcterms:W3CDTF">2023-10-20T02:05:14Z</dcterms:modified>
  <cp:category/>
</cp:coreProperties>
</file>