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B8FB32CC-B7A5-4BAC-89E9-9B779038AAC3}" xr6:coauthVersionLast="36" xr6:coauthVersionMax="36" xr10:uidLastSave="{00000000-0000-0000-0000-000000000000}"/>
  <bookViews>
    <workbookView xWindow="0" yWindow="0" windowWidth="28800" windowHeight="121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BW34" i="10"/>
  <c r="BW35" i="10" s="1"/>
  <c r="BW36" i="10" s="1"/>
  <c r="BW37" i="10" s="1"/>
  <c r="BW38" i="10" s="1"/>
  <c r="AM34" i="10"/>
  <c r="AM35" i="10" s="1"/>
  <c r="CO34" i="10" l="1"/>
  <c r="CO35" i="10" s="1"/>
</calcChain>
</file>

<file path=xl/sharedStrings.xml><?xml version="1.0" encoding="utf-8"?>
<sst xmlns="http://schemas.openxmlformats.org/spreadsheetml/2006/main" count="1139" uniqueCount="609">
  <si>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</si>
  <si>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</si>
  <si>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</si>
  <si>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</si>
  <si>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</si>
  <si>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</si>
  <si>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</si>
  <si>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</si>
  <si>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</si>
  <si>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</si>
  <si>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</si>
  <si>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</si>
  <si>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</si>
  <si>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</si>
  <si>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</si>
  <si>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</si>
  <si>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</si>
  <si>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</si>
  <si>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</si>
  <si>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</si>
  <si>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</si>
  <si>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</si>
  <si>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</si>
  <si>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</si>
  <si>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</si>
  <si>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</si>
  <si>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</si>
  <si>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</si>
  <si>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</si>
  <si>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</si>
  <si>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</si>
  <si>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</si>
  <si>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</si>
  <si>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</si>
  <si>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</si>
  <si>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</si>
  <si>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</si>
  <si>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</si>
  <si>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</si>
  <si>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</si>
  <si>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</si>
  <si>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</si>
  <si>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</si>
  <si>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</si>
  <si>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</si>
  <si>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</si>
  <si>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</si>
  <si>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</si>
  <si>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</si>
  <si>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</si>
  <si>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</si>
  <si>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</si>
  <si>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</si>
  <si>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</si>
  <si>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</si>
  <si>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</si>
  <si>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</si>
  <si>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</si>
  <si>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</si>
  <si>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</si>
  <si>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</si>
  <si>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</si>
  <si>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</si>
  <si>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</si>
  <si>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</si>
  <si>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</si>
  <si>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</si>
  <si>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</si>
  <si>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</si>
  <si>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</si>
  <si>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</si>
  <si>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</si>
  <si>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</si>
  <si>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</si>
  <si>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</si>
  <si>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</si>
  <si>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</si>
  <si>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</si>
  <si>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</si>
  <si>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</si>
  <si>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</si>
  <si>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</si>
  <si>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</si>
  <si>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</si>
  <si>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</si>
  <si>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</si>
  <si>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</si>
  <si>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</si>
  <si>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</si>
  <si>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</si>
  <si>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</si>
  <si>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</si>
  <si>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</si>
  <si>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</si>
  <si>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</si>
  <si>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</si>
  <si>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</si>
  <si>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</si>
  <si>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肝付町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</si>
  <si>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</si>
  <si>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</si>
  <si>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</si>
  <si>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</si>
  <si>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</si>
  <si>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</si>
  <si>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</si>
  <si>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</si>
  <si>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</si>
  <si>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</si>
  <si>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</si>
  <si>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</si>
  <si>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</si>
  <si>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</si>
  <si>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</si>
  <si>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</si>
  <si>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</si>
  <si>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</si>
  <si>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</si>
  <si>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</si>
  <si>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</si>
  <si>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</si>
  <si>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</si>
  <si>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</si>
  <si>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</si>
  <si>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</si>
  <si>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</si>
  <si>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</si>
  <si>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</si>
  <si>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</si>
  <si>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</si>
  <si>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</si>
  <si>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</si>
  <si>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</si>
  <si>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</si>
  <si>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</si>
  <si>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</si>
  <si>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</si>
  <si>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</si>
  <si>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</si>
  <si>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</si>
  <si>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</si>
  <si>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</si>
  <si>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</si>
  <si>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</si>
  <si>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</si>
  <si>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</si>
  <si>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</si>
  <si>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</si>
  <si>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</si>
  <si>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</si>
  <si>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</si>
  <si>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</si>
  <si>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</si>
  <si>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</si>
  <si>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</si>
  <si>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</si>
  <si>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</si>
  <si>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</si>
  <si>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</si>
  <si>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</si>
  <si>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</si>
  <si>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</si>
  <si>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</si>
  <si>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</si>
  <si>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</si>
  <si>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</si>
  <si>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</si>
  <si>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</si>
  <si>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</si>
  <si>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</si>
  <si>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</si>
  <si>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</si>
  <si>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</si>
  <si>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</si>
  <si>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</si>
  <si>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</si>
  <si>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</si>
  <si>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</si>
  <si>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</si>
  <si>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</si>
  <si>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</si>
  <si>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</si>
  <si>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</si>
  <si>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</si>
  <si>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</si>
  <si>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</si>
  <si>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</si>
  <si>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</si>
  <si>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</si>
  <si>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</si>
  <si>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</si>
  <si>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</si>
  <si>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</si>
  <si>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</si>
  <si>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</si>
  <si>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</si>
  <si>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</si>
  <si>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</si>
  <si>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</si>
  <si>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</si>
  <si>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</si>
  <si>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</si>
  <si>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</si>
  <si>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</si>
  <si>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</si>
  <si>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</si>
  <si>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</si>
  <si>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</si>
  <si>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</si>
  <si>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</si>
  <si>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</si>
  <si>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</si>
  <si>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</si>
  <si>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鹿児島県肝付町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</si>
  <si>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</si>
  <si>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</si>
  <si>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</si>
  <si>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</si>
  <si>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</si>
  <si>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</si>
  <si>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</si>
  <si>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</si>
  <si>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</si>
  <si>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</si>
  <si>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</si>
  <si>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</si>
  <si>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</si>
  <si>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</si>
  <si>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</si>
  <si>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</si>
  <si>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</si>
  <si>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</si>
  <si>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</si>
  <si>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</si>
  <si>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</si>
  <si>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</si>
  <si>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</si>
  <si>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</si>
  <si>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</si>
  <si>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</si>
  <si>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</si>
  <si>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</si>
  <si>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</si>
  <si>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</si>
  <si>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</si>
  <si>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</si>
  <si>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</si>
  <si>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</si>
  <si>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</si>
  <si>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</si>
  <si>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</si>
  <si>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</si>
  <si>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</si>
  <si>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</si>
  <si>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</si>
  <si>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</si>
  <si>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</si>
  <si>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</si>
  <si>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</si>
  <si>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</si>
  <si>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</si>
  <si>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</si>
  <si>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</si>
  <si>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</si>
  <si>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</si>
  <si>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</si>
  <si>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</si>
  <si>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</si>
  <si>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</si>
  <si>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</si>
  <si>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</si>
  <si>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</si>
  <si>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</si>
  <si>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</si>
  <si>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</si>
  <si>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</si>
  <si>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</si>
  <si>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</si>
  <si>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</si>
  <si>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</si>
  <si>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</si>
  <si>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</si>
  <si>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</si>
  <si>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</si>
  <si>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</si>
  <si>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</si>
  <si>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</si>
  <si>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</si>
  <si>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</si>
  <si>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</si>
  <si>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</si>
  <si>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</si>
  <si>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</si>
  <si>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</si>
  <si>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</si>
  <si>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</si>
  <si>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</si>
  <si>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</si>
  <si>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</si>
  <si>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</si>
  <si>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</si>
  <si>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</si>
  <si>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</si>
  <si>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</si>
  <si>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</si>
  <si>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</si>
  <si>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</si>
  <si>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</si>
  <si>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</si>
  <si>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</si>
  <si>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</si>
  <si>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</si>
  <si>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</si>
  <si>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</si>
  <si>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</si>
  <si>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</si>
  <si>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</si>
  <si>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</si>
  <si>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</si>
  <si>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</si>
  <si>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</si>
  <si>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</si>
  <si>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</si>
  <si>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</si>
  <si>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</si>
  <si>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</si>
  <si>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</si>
  <si>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</si>
  <si>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</si>
  <si>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</si>
  <si>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</si>
  <si>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</si>
  <si>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</si>
  <si>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</si>
  <si>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</si>
  <si>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</si>
  <si>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</si>
  <si>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</si>
  <si>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</si>
  <si>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</si>
  <si>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</si>
  <si>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</si>
  <si>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</si>
  <si>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</si>
  <si>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</si>
  <si>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</si>
  <si>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</si>
  <si>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</si>
  <si>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</si>
  <si>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</si>
  <si>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</si>
  <si>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</si>
  <si>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</si>
  <si>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</si>
  <si>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</si>
  <si>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</si>
  <si>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</si>
  <si>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</si>
  <si>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</si>
  <si>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</si>
  <si>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</si>
  <si>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</si>
  <si>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</si>
  <si>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</si>
  <si>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</si>
  <si>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</si>
  <si>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</si>
  <si>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鹿児島県肝付町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</si>
  <si>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</si>
  <si>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</si>
  <si>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</si>
  <si>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</si>
  <si>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</si>
  <si>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</si>
  <si>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</si>
  <si>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</si>
  <si>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</si>
  <si>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</si>
  <si>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</si>
  <si>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</si>
  <si>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</si>
  <si>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</si>
  <si>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</si>
  <si>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</si>
  <si>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</si>
  <si>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</si>
  <si>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</si>
  <si>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</si>
  <si>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</si>
  <si>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</si>
  <si>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</si>
  <si>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</si>
  <si>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</si>
  <si>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</si>
  <si>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</si>
  <si>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</si>
  <si>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</si>
  <si>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</si>
  <si>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</si>
  <si>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</si>
  <si>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</si>
  <si>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</si>
  <si>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</si>
  <si>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</si>
  <si>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</si>
  <si>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後期高齢者医療事業特別会計</t>
    <phoneticPr fontId="5"/>
  </si>
  <si>
    <t>上水道事業特別会計</t>
    <phoneticPr fontId="5"/>
  </si>
  <si>
    <t>法適用企業</t>
    <phoneticPr fontId="5"/>
  </si>
  <si>
    <t>病院事業特別会計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</si>
  <si>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</si>
  <si>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</si>
  <si>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</si>
  <si>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</si>
  <si>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</si>
  <si>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</si>
  <si>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</si>
  <si>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</si>
  <si>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</si>
  <si>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</si>
  <si>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</si>
  <si>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</si>
  <si>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</si>
  <si>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</si>
  <si>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</si>
  <si>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</si>
  <si>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</si>
  <si>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</si>
  <si>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</si>
  <si>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</si>
  <si>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</si>
  <si>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</si>
  <si>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</si>
  <si>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</si>
  <si>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</si>
  <si>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</si>
  <si>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</si>
  <si>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</si>
  <si>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</si>
  <si>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</si>
  <si>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</si>
  <si>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</si>
  <si>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</si>
  <si>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</si>
  <si>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</si>
  <si>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</si>
  <si>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</si>
  <si>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</si>
  <si>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</si>
  <si>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</si>
  <si>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</si>
  <si>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</si>
  <si>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</si>
  <si>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</si>
  <si>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</si>
  <si>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</si>
  <si>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</si>
  <si>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</si>
  <si>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</si>
  <si>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</si>
  <si>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</si>
  <si>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</si>
  <si>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</si>
  <si>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</si>
  <si>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</si>
  <si>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</si>
  <si>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</si>
  <si>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</si>
  <si>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</si>
  <si>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</si>
  <si>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</si>
  <si>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</si>
  <si>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</si>
  <si>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</si>
  <si>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</si>
  <si>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</si>
  <si>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</si>
  <si>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</si>
  <si>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</si>
  <si>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</si>
  <si>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</si>
  <si>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</si>
  <si>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</si>
  <si>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介護保険事業特別会計（介護サービス事業勘定）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</si>
  <si>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</si>
  <si>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</si>
  <si>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</si>
  <si>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</si>
  <si>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</si>
  <si>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</si>
  <si>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</si>
  <si>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</si>
  <si>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</si>
  <si>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</si>
  <si>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</si>
  <si>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</si>
  <si>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</si>
  <si>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</si>
  <si>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</si>
  <si>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</si>
  <si>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</si>
  <si>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</si>
  <si>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</si>
  <si>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</si>
  <si>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</si>
  <si>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</si>
  <si>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</si>
  <si>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</si>
  <si>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</si>
  <si>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</si>
  <si>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</si>
  <si>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</si>
  <si>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</si>
  <si>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</si>
  <si>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</si>
  <si>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</si>
  <si>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</si>
  <si>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</si>
  <si>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</si>
  <si>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</si>
  <si>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</si>
  <si>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</si>
  <si>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</si>
  <si>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</si>
  <si>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</si>
  <si>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</si>
  <si>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</si>
  <si>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</si>
  <si>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</si>
  <si>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</si>
  <si>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</si>
  <si>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</si>
  <si>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</si>
  <si>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</si>
  <si>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</si>
  <si>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</si>
  <si>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</si>
  <si>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</si>
  <si>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</si>
  <si>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</si>
  <si>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</si>
  <si>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</si>
  <si>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</si>
  <si>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</si>
  <si>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</si>
  <si>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</si>
  <si>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</si>
  <si>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</si>
  <si>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</si>
  <si>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</si>
  <si>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</si>
  <si>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</si>
  <si>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</si>
  <si>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</si>
  <si>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</si>
  <si>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</si>
  <si>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</si>
  <si>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</si>
  <si>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</si>
  <si>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</si>
  <si>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</si>
  <si>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</si>
  <si>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</si>
  <si>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</si>
  <si>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</si>
  <si>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</si>
  <si>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</si>
  <si>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</si>
  <si>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3.09</t>
  </si>
  <si>
    <t>▲ 3.56</t>
  </si>
  <si>
    <t>上水道事業特別会計</t>
  </si>
  <si>
    <t>一般会計</t>
  </si>
  <si>
    <t>介護保険事業特別会計（保険事業勘定）</t>
  </si>
  <si>
    <t>病院事業特別会計</t>
  </si>
  <si>
    <t>国民健康保険事業特別会計</t>
  </si>
  <si>
    <t>介護保険事業特別会計（介護サービス事業勘定）</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</si>
  <si>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</si>
  <si>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</si>
  <si>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</si>
  <si>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</si>
  <si>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</si>
  <si>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</si>
  <si>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</si>
  <si>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</si>
  <si>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</si>
  <si>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</si>
  <si>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肝付町地域振興基金</t>
    <rPh sb="0" eb="3">
      <t>キモツキチョウ</t>
    </rPh>
    <rPh sb="3" eb="5">
      <t>チイキ</t>
    </rPh>
    <rPh sb="5" eb="7">
      <t>シンコウ</t>
    </rPh>
    <rPh sb="7" eb="9">
      <t>キキン</t>
    </rPh>
    <phoneticPr fontId="5"/>
  </si>
  <si>
    <t>ふるさと活性化基金</t>
    <rPh sb="4" eb="7">
      <t>カッセイカ</t>
    </rPh>
    <rPh sb="7" eb="9">
      <t>キキン</t>
    </rPh>
    <phoneticPr fontId="5"/>
  </si>
  <si>
    <t>肝付町キバレふるさと基金</t>
    <rPh sb="0" eb="3">
      <t>キモツキチョウ</t>
    </rPh>
    <rPh sb="10" eb="12">
      <t>キキン</t>
    </rPh>
    <phoneticPr fontId="5"/>
  </si>
  <si>
    <t>肝付町農業農村整備事業基金</t>
    <rPh sb="0" eb="3">
      <t>キモツキチョウ</t>
    </rPh>
    <rPh sb="3" eb="5">
      <t>ノウギョウ</t>
    </rPh>
    <rPh sb="5" eb="7">
      <t>ノウソン</t>
    </rPh>
    <rPh sb="7" eb="9">
      <t>セイビ</t>
    </rPh>
    <rPh sb="9" eb="11">
      <t>ジギョウ</t>
    </rPh>
    <rPh sb="11" eb="13">
      <t>キキン</t>
    </rPh>
    <phoneticPr fontId="5"/>
  </si>
  <si>
    <t>肝付町公共施設等総合管理基金</t>
    <rPh sb="0" eb="3">
      <t>キモツキチョウ</t>
    </rPh>
    <rPh sb="3" eb="5">
      <t>コウキョウ</t>
    </rPh>
    <rPh sb="5" eb="7">
      <t>シセツ</t>
    </rPh>
    <rPh sb="7" eb="8">
      <t>トウ</t>
    </rPh>
    <rPh sb="8" eb="10">
      <t>ソウゴウ</t>
    </rPh>
    <rPh sb="10" eb="12">
      <t>カンリ</t>
    </rPh>
    <rPh sb="12" eb="14">
      <t>キキン</t>
    </rPh>
    <phoneticPr fontId="5"/>
  </si>
  <si>
    <t>鹿児島県市町村総合事務組合</t>
    <rPh sb="0" eb="4">
      <t>カゴシマケン</t>
    </rPh>
    <rPh sb="4" eb="7">
      <t>シチョウソン</t>
    </rPh>
    <rPh sb="7" eb="9">
      <t>ソウゴウ</t>
    </rPh>
    <rPh sb="9" eb="11">
      <t>ジム</t>
    </rPh>
    <rPh sb="11" eb="13">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</si>
  <si>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</si>
  <si>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</si>
  <si>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</si>
  <si>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</si>
  <si>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肝付町農業振興センター</t>
    <rPh sb="0" eb="3">
      <t>キモツキチョウ</t>
    </rPh>
    <rPh sb="3" eb="5">
      <t>ノウギョウ</t>
    </rPh>
    <rPh sb="5" eb="7">
      <t>シンコウ</t>
    </rPh>
    <phoneticPr fontId="2"/>
  </si>
  <si>
    <t>おおすみ半島スマートエネルギー</t>
    <rPh sb="4" eb="6">
      <t>ハントウ</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</si>
  <si>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</si>
  <si>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</si>
  <si>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</si>
  <si>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上昇している。類似団体と比べてH29～H30は低い数値となっていたが、R01～R03は高い数値となっている。公共施設等総合管理計画で公共施設等の総量を削減する目標を設定しており、策定中の個別計画に沿って、公共施設等の総量から見直し・更新優先順位付けを行ってい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</si>
  <si>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</si>
  <si>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</si>
  <si>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</si>
  <si>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</si>
  <si>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</si>
  <si>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</si>
  <si>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算定されていない一方で、実質公債費比率は増加しているが、類似団体平均よりも低い水準にある。これは、本町の地方債残高そのものは増加しているものの、起債に当たってはなるべく有利な制度を活用していることの効果が出ていると考えられる。しかし、公共施設等の総量を削減しなければ、今後は、臨時的な大規模事業により地方債残高が増加し償還も始まり、将来負担比率も実質公債費比率も増加傾向になることが予想される。そのため、地方債の借り入れ抑制に向けて、現在、作成中の公共施設等総合管理計画の個別計画に沿って、公共施設等の総量を削減し、適切な財政規模・地方債規模に見合った公共施設等の総量となるよう見直し・更新優先順位付けを行い、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</si>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</sst>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8423-456B-9874-8431963602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111032</c:v>
                </c:pt>
                <c:pt idx="1">
                  <c:v>141581</c:v>
                </c:pt>
                <c:pt idx="2">
                  <c:v>125377</c:v>
                </c:pt>
                <c:pt idx="3">
                  <c:v>139001</c:v>
                </c:pt>
                <c:pt idx="4">
                  <c:v>91453</c:v>
                </c:pt>
              </c:numCache>
            </c:numRef>
          </c:val>
          <c:smooth val="0"/>
          <c:extLst>
            <c:ext xmlns:c16="http://schemas.microsoft.com/office/drawing/2014/chart" uri="{C3380CC4-5D6E-409C-BE32-E72D297353CC}">
              <c16:uniqueId val="{00000001-8423-456B-9874-8431963602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5.23</c:v>
                </c:pt>
                <c:pt idx="1">
                  <c:v>3.93</c:v>
                </c:pt>
                <c:pt idx="2">
                  <c:v>5.71</c:v>
                </c:pt>
                <c:pt idx="3">
                  <c:v>8.92</c:v>
                </c:pt>
                <c:pt idx="4">
                  <c:v>8.59</c:v>
                </c:pt>
              </c:numCache>
            </c:numRef>
          </c:val>
          <c:extLst>
            <c:ext xmlns:c16="http://schemas.microsoft.com/office/drawing/2014/chart" uri="{C3380CC4-5D6E-409C-BE32-E72D297353CC}">
              <c16:uniqueId val="{00000000-5655-4F1B-9063-1A65BD4FA7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52.44</c:v>
                </c:pt>
                <c:pt idx="1">
                  <c:v>56.21</c:v>
                </c:pt>
                <c:pt idx="2">
                  <c:v>52.39</c:v>
                </c:pt>
                <c:pt idx="3">
                  <c:v>44.07</c:v>
                </c:pt>
                <c:pt idx="4">
                  <c:v>45.11</c:v>
                </c:pt>
              </c:numCache>
            </c:numRef>
          </c:val>
          <c:extLst>
            <c:ext xmlns:c16="http://schemas.microsoft.com/office/drawing/2014/chart" uri="{C3380CC4-5D6E-409C-BE32-E72D297353CC}">
              <c16:uniqueId val="{00000001-5655-4F1B-9063-1A65BD4FA7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-3.09</c:v>
                </c:pt>
                <c:pt idx="1">
                  <c:v>1.48</c:v>
                </c:pt>
                <c:pt idx="2">
                  <c:v>-3.09</c:v>
                </c:pt>
                <c:pt idx="3">
                  <c:v>-3.56</c:v>
                </c:pt>
                <c:pt idx="4">
                  <c:v>3.64</c:v>
                </c:pt>
              </c:numCache>
            </c:numRef>
          </c:val>
          <c:smooth val="0"/>
          <c:extLst>
            <c:ext xmlns:c16="http://schemas.microsoft.com/office/drawing/2014/chart" uri="{C3380CC4-5D6E-409C-BE32-E72D297353CC}">
              <c16:uniqueId val="{00000002-5655-4F1B-9063-1A65BD4FA7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05-4E45-9E34-0615EC09F2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05-4E45-9E34-0615EC09F23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05-4E45-9E34-0615EC09F23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7.0000000000000007E-2</c:v>
                </c:pt>
                <c:pt idx="8">
                  <c:v>#N/A</c:v>
                </c:pt>
                <c:pt idx="9">
                  <c:v>0.04</c:v>
                </c:pt>
              </c:numCache>
            </c:numRef>
          </c:val>
          <c:extLst>
            <c:ext xmlns:c16="http://schemas.microsoft.com/office/drawing/2014/chart" uri="{C3380CC4-5D6E-409C-BE32-E72D297353CC}">
              <c16:uniqueId val="{00000003-4205-4E45-9E34-0615EC09F231}"/>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0.12</c:v>
                </c:pt>
                <c:pt idx="4">
                  <c:v>#N/A</c:v>
                </c:pt>
                <c:pt idx="5">
                  <c:v>0.16</c:v>
                </c:pt>
                <c:pt idx="6">
                  <c:v>#N/A</c:v>
                </c:pt>
                <c:pt idx="7">
                  <c:v>0.1</c:v>
                </c:pt>
                <c:pt idx="8">
                  <c:v>#N/A</c:v>
                </c:pt>
                <c:pt idx="9">
                  <c:v>0.09</c:v>
                </c:pt>
              </c:numCache>
            </c:numRef>
          </c:val>
          <c:extLst>
            <c:ext xmlns:c16="http://schemas.microsoft.com/office/drawing/2014/chart" uri="{C3380CC4-5D6E-409C-BE32-E72D297353CC}">
              <c16:uniqueId val="{00000004-4205-4E45-9E34-0615EC09F23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2.5499999999999998</c:v>
                </c:pt>
                <c:pt idx="2">
                  <c:v>#N/A</c:v>
                </c:pt>
                <c:pt idx="3">
                  <c:v>0.9</c:v>
                </c:pt>
                <c:pt idx="4">
                  <c:v>#N/A</c:v>
                </c:pt>
                <c:pt idx="5">
                  <c:v>0.88</c:v>
                </c:pt>
                <c:pt idx="6">
                  <c:v>#N/A</c:v>
                </c:pt>
                <c:pt idx="7">
                  <c:v>1.35</c:v>
                </c:pt>
                <c:pt idx="8">
                  <c:v>#N/A</c:v>
                </c:pt>
                <c:pt idx="9">
                  <c:v>1.52</c:v>
                </c:pt>
              </c:numCache>
            </c:numRef>
          </c:val>
          <c:extLst>
            <c:ext xmlns:c16="http://schemas.microsoft.com/office/drawing/2014/chart" uri="{C3380CC4-5D6E-409C-BE32-E72D297353CC}">
              <c16:uniqueId val="{00000005-4205-4E45-9E34-0615EC09F231}"/>
            </c:ext>
          </c:extLst>
        </c:ser>
        <c:ser>
          <c:idx val="6"/>
          <c:order val="6"/>
          <c:tx>
            <c:strRef>
              <c:f>データシート!$A$33</c:f>
              <c:strCache>
                <c:ptCount val="1"/>
                <c:pt idx="0">
                  <c:v>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3.16</c:v>
                </c:pt>
                <c:pt idx="2">
                  <c:v>#N/A</c:v>
                </c:pt>
                <c:pt idx="3">
                  <c:v>3.28</c:v>
                </c:pt>
                <c:pt idx="4">
                  <c:v>#N/A</c:v>
                </c:pt>
                <c:pt idx="5">
                  <c:v>2.41</c:v>
                </c:pt>
                <c:pt idx="6">
                  <c:v>#N/A</c:v>
                </c:pt>
                <c:pt idx="7">
                  <c:v>2.64</c:v>
                </c:pt>
                <c:pt idx="8">
                  <c:v>#N/A</c:v>
                </c:pt>
                <c:pt idx="9">
                  <c:v>2.4</c:v>
                </c:pt>
              </c:numCache>
            </c:numRef>
          </c:val>
          <c:extLst>
            <c:ext xmlns:c16="http://schemas.microsoft.com/office/drawing/2014/chart" uri="{C3380CC4-5D6E-409C-BE32-E72D297353CC}">
              <c16:uniqueId val="{00000006-4205-4E45-9E34-0615EC09F231}"/>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1.55</c:v>
                </c:pt>
                <c:pt idx="2">
                  <c:v>#N/A</c:v>
                </c:pt>
                <c:pt idx="3">
                  <c:v>1.1299999999999999</c:v>
                </c:pt>
                <c:pt idx="4">
                  <c:v>#N/A</c:v>
                </c:pt>
                <c:pt idx="5">
                  <c:v>0.95</c:v>
                </c:pt>
                <c:pt idx="6">
                  <c:v>#N/A</c:v>
                </c:pt>
                <c:pt idx="7">
                  <c:v>1.24</c:v>
                </c:pt>
                <c:pt idx="8">
                  <c:v>#N/A</c:v>
                </c:pt>
                <c:pt idx="9">
                  <c:v>2.65</c:v>
                </c:pt>
              </c:numCache>
            </c:numRef>
          </c:val>
          <c:extLst>
            <c:ext xmlns:c16="http://schemas.microsoft.com/office/drawing/2014/chart" uri="{C3380CC4-5D6E-409C-BE32-E72D297353CC}">
              <c16:uniqueId val="{00000007-4205-4E45-9E34-0615EC09F2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5.23</c:v>
                </c:pt>
                <c:pt idx="2">
                  <c:v>#N/A</c:v>
                </c:pt>
                <c:pt idx="3">
                  <c:v>3.93</c:v>
                </c:pt>
                <c:pt idx="4">
                  <c:v>#N/A</c:v>
                </c:pt>
                <c:pt idx="5">
                  <c:v>5.71</c:v>
                </c:pt>
                <c:pt idx="6">
                  <c:v>#N/A</c:v>
                </c:pt>
                <c:pt idx="7">
                  <c:v>8.92</c:v>
                </c:pt>
                <c:pt idx="8">
                  <c:v>#N/A</c:v>
                </c:pt>
                <c:pt idx="9">
                  <c:v>8.59</c:v>
                </c:pt>
              </c:numCache>
            </c:numRef>
          </c:val>
          <c:extLst>
            <c:ext xmlns:c16="http://schemas.microsoft.com/office/drawing/2014/chart" uri="{C3380CC4-5D6E-409C-BE32-E72D297353CC}">
              <c16:uniqueId val="{00000008-4205-4E45-9E34-0615EC09F231}"/>
            </c:ext>
          </c:extLst>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c:v>
                </c:pt>
                <c:pt idx="2">
                  <c:v>#N/A</c:v>
                </c:pt>
                <c:pt idx="3">
                  <c:v>12.25</c:v>
                </c:pt>
                <c:pt idx="4">
                  <c:v>#N/A</c:v>
                </c:pt>
                <c:pt idx="5">
                  <c:v>12.49</c:v>
                </c:pt>
                <c:pt idx="6">
                  <c:v>#N/A</c:v>
                </c:pt>
                <c:pt idx="7">
                  <c:v>11.71</c:v>
                </c:pt>
                <c:pt idx="8">
                  <c:v>#N/A</c:v>
                </c:pt>
                <c:pt idx="9">
                  <c:v>9.85</c:v>
                </c:pt>
              </c:numCache>
            </c:numRef>
          </c:val>
          <c:extLst>
            <c:ext xmlns:c16="http://schemas.microsoft.com/office/drawing/2014/chart" uri="{C3380CC4-5D6E-409C-BE32-E72D297353CC}">
              <c16:uniqueId val="{00000009-4205-4E45-9E34-0615EC09F2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999</c:v>
                </c:pt>
                <c:pt idx="5">
                  <c:v>971</c:v>
                </c:pt>
                <c:pt idx="8">
                  <c:v>905</c:v>
                </c:pt>
                <c:pt idx="11">
                  <c:v>866</c:v>
                </c:pt>
                <c:pt idx="14">
                  <c:v>882</c:v>
                </c:pt>
              </c:numCache>
            </c:numRef>
          </c:val>
          <c:extLst>
            <c:ext xmlns:c16="http://schemas.microsoft.com/office/drawing/2014/chart" uri="{C3380CC4-5D6E-409C-BE32-E72D297353CC}">
              <c16:uniqueId val="{00000000-C5E5-487A-87D4-B5A0267639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E5-487A-87D4-B5A0267639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2</c:v>
                </c:pt>
                <c:pt idx="6">
                  <c:v>0</c:v>
                </c:pt>
                <c:pt idx="9">
                  <c:v>1</c:v>
                </c:pt>
                <c:pt idx="12">
                  <c:v>0</c:v>
                </c:pt>
              </c:numCache>
            </c:numRef>
          </c:val>
          <c:extLst>
            <c:ext xmlns:c16="http://schemas.microsoft.com/office/drawing/2014/chart" uri="{C3380CC4-5D6E-409C-BE32-E72D297353CC}">
              <c16:uniqueId val="{00000002-C5E5-487A-87D4-B5A0267639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89</c:v>
                </c:pt>
                <c:pt idx="3">
                  <c:v>90</c:v>
                </c:pt>
                <c:pt idx="6">
                  <c:v>91</c:v>
                </c:pt>
                <c:pt idx="9">
                  <c:v>91</c:v>
                </c:pt>
                <c:pt idx="12">
                  <c:v>86</c:v>
                </c:pt>
              </c:numCache>
            </c:numRef>
          </c:val>
          <c:extLst>
            <c:ext xmlns:c16="http://schemas.microsoft.com/office/drawing/2014/chart" uri="{C3380CC4-5D6E-409C-BE32-E72D297353CC}">
              <c16:uniqueId val="{00000003-C5E5-487A-87D4-B5A0267639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c:v>
                </c:pt>
                <c:pt idx="3">
                  <c:v>40</c:v>
                </c:pt>
                <c:pt idx="6">
                  <c:v>43</c:v>
                </c:pt>
                <c:pt idx="9">
                  <c:v>43</c:v>
                </c:pt>
                <c:pt idx="12">
                  <c:v>44</c:v>
                </c:pt>
              </c:numCache>
            </c:numRef>
          </c:val>
          <c:extLst>
            <c:ext xmlns:c16="http://schemas.microsoft.com/office/drawing/2014/chart" uri="{C3380CC4-5D6E-409C-BE32-E72D297353CC}">
              <c16:uniqueId val="{00000004-C5E5-487A-87D4-B5A0267639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E5-487A-87D4-B5A0267639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E5-487A-87D4-B5A0267639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1203</c:v>
                </c:pt>
                <c:pt idx="3">
                  <c:v>1124</c:v>
                </c:pt>
                <c:pt idx="6">
                  <c:v>1072</c:v>
                </c:pt>
                <c:pt idx="9">
                  <c:v>1084</c:v>
                </c:pt>
                <c:pt idx="12">
                  <c:v>1120</c:v>
                </c:pt>
              </c:numCache>
            </c:numRef>
          </c:val>
          <c:extLst>
            <c:ext xmlns:c16="http://schemas.microsoft.com/office/drawing/2014/chart" uri="{C3380CC4-5D6E-409C-BE32-E72D297353CC}">
              <c16:uniqueId val="{00000007-C5E5-487A-87D4-B5A0267639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335</c:v>
                </c:pt>
                <c:pt idx="2">
                  <c:v>#N/A</c:v>
                </c:pt>
                <c:pt idx="3">
                  <c:v>#N/A</c:v>
                </c:pt>
                <c:pt idx="4">
                  <c:v>285</c:v>
                </c:pt>
                <c:pt idx="5">
                  <c:v>#N/A</c:v>
                </c:pt>
                <c:pt idx="6">
                  <c:v>#N/A</c:v>
                </c:pt>
                <c:pt idx="7">
                  <c:v>301</c:v>
                </c:pt>
                <c:pt idx="8">
                  <c:v>#N/A</c:v>
                </c:pt>
                <c:pt idx="9">
                  <c:v>#N/A</c:v>
                </c:pt>
                <c:pt idx="10">
                  <c:v>353</c:v>
                </c:pt>
                <c:pt idx="11">
                  <c:v>#N/A</c:v>
                </c:pt>
                <c:pt idx="12">
                  <c:v>#N/A</c:v>
                </c:pt>
                <c:pt idx="13">
                  <c:v>368</c:v>
                </c:pt>
                <c:pt idx="14">
                  <c:v>#N/A</c:v>
                </c:pt>
              </c:numCache>
            </c:numRef>
          </c:val>
          <c:smooth val="0"/>
          <c:extLst>
            <c:ext xmlns:c16="http://schemas.microsoft.com/office/drawing/2014/chart" uri="{C3380CC4-5D6E-409C-BE32-E72D297353CC}">
              <c16:uniqueId val="{00000008-C5E5-487A-87D4-B5A0267639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8242</c:v>
                </c:pt>
                <c:pt idx="5">
                  <c:v>8454</c:v>
                </c:pt>
                <c:pt idx="8">
                  <c:v>9017</c:v>
                </c:pt>
                <c:pt idx="11">
                  <c:v>9679</c:v>
                </c:pt>
                <c:pt idx="14">
                  <c:v>9601</c:v>
                </c:pt>
              </c:numCache>
            </c:numRef>
          </c:val>
          <c:extLst>
            <c:ext xmlns:c16="http://schemas.microsoft.com/office/drawing/2014/chart" uri="{C3380CC4-5D6E-409C-BE32-E72D297353CC}">
              <c16:uniqueId val="{00000000-C6BE-485D-A4A9-8B76B49674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689</c:v>
                </c:pt>
                <c:pt idx="5">
                  <c:v>627</c:v>
                </c:pt>
                <c:pt idx="8">
                  <c:v>609</c:v>
                </c:pt>
                <c:pt idx="11">
                  <c:v>674</c:v>
                </c:pt>
                <c:pt idx="14">
                  <c:v>629</c:v>
                </c:pt>
              </c:numCache>
            </c:numRef>
          </c:val>
          <c:extLst>
            <c:ext xmlns:c16="http://schemas.microsoft.com/office/drawing/2014/chart" uri="{C3380CC4-5D6E-409C-BE32-E72D297353CC}">
              <c16:uniqueId val="{00000001-C6BE-485D-A4A9-8B76B49674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5820</c:v>
                </c:pt>
                <c:pt idx="5">
                  <c:v>5808</c:v>
                </c:pt>
                <c:pt idx="8">
                  <c:v>5515</c:v>
                </c:pt>
                <c:pt idx="11">
                  <c:v>5025</c:v>
                </c:pt>
                <c:pt idx="14">
                  <c:v>5293</c:v>
                </c:pt>
              </c:numCache>
            </c:numRef>
          </c:val>
          <c:extLst>
            <c:ext xmlns:c16="http://schemas.microsoft.com/office/drawing/2014/chart" uri="{C3380CC4-5D6E-409C-BE32-E72D297353CC}">
              <c16:uniqueId val="{00000002-C6BE-485D-A4A9-8B76B49674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BE-485D-A4A9-8B76B49674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BE-485D-A4A9-8B76B49674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BE-485D-A4A9-8B76B49674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1757</c:v>
                </c:pt>
                <c:pt idx="3">
                  <c:v>1630</c:v>
                </c:pt>
                <c:pt idx="6">
                  <c:v>1636</c:v>
                </c:pt>
                <c:pt idx="9">
                  <c:v>1607</c:v>
                </c:pt>
                <c:pt idx="12">
                  <c:v>1709</c:v>
                </c:pt>
              </c:numCache>
            </c:numRef>
          </c:val>
          <c:extLst>
            <c:ext xmlns:c16="http://schemas.microsoft.com/office/drawing/2014/chart" uri="{C3380CC4-5D6E-409C-BE32-E72D297353CC}">
              <c16:uniqueId val="{00000006-C6BE-485D-A4A9-8B76B49674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440</c:v>
                </c:pt>
                <c:pt idx="3">
                  <c:v>384</c:v>
                </c:pt>
                <c:pt idx="6">
                  <c:v>300</c:v>
                </c:pt>
                <c:pt idx="9">
                  <c:v>211</c:v>
                </c:pt>
                <c:pt idx="12">
                  <c:v>119</c:v>
                </c:pt>
              </c:numCache>
            </c:numRef>
          </c:val>
          <c:extLst>
            <c:ext xmlns:c16="http://schemas.microsoft.com/office/drawing/2014/chart" uri="{C3380CC4-5D6E-409C-BE32-E72D297353CC}">
              <c16:uniqueId val="{00000007-C6BE-485D-A4A9-8B76B49674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373</c:v>
                </c:pt>
                <c:pt idx="3">
                  <c:v>403</c:v>
                </c:pt>
                <c:pt idx="6">
                  <c:v>544</c:v>
                </c:pt>
                <c:pt idx="9">
                  <c:v>523</c:v>
                </c:pt>
                <c:pt idx="12">
                  <c:v>535</c:v>
                </c:pt>
              </c:numCache>
            </c:numRef>
          </c:val>
          <c:extLst>
            <c:ext xmlns:c16="http://schemas.microsoft.com/office/drawing/2014/chart" uri="{C3380CC4-5D6E-409C-BE32-E72D297353CC}">
              <c16:uniqueId val="{00000008-C6BE-485D-A4A9-8B76B49674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BE-485D-A4A9-8B76B49674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10034</c:v>
                </c:pt>
                <c:pt idx="3">
                  <c:v>10403</c:v>
                </c:pt>
                <c:pt idx="6">
                  <c:v>11569</c:v>
                </c:pt>
                <c:pt idx="9">
                  <c:v>12374</c:v>
                </c:pt>
                <c:pt idx="12">
                  <c:v>12236</c:v>
                </c:pt>
              </c:numCache>
            </c:numRef>
          </c:val>
          <c:extLst>
            <c:ext xmlns:c16="http://schemas.microsoft.com/office/drawing/2014/chart" uri="{C3380CC4-5D6E-409C-BE32-E72D297353CC}">
              <c16:uniqueId val="{0000000A-C6BE-485D-A4A9-8B76B49674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BE-485D-A4A9-8B76B49674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3055</c:v>
                </c:pt>
                <c:pt idx="1">
                  <c:v>2640</c:v>
                </c:pt>
                <c:pt idx="2">
                  <c:v>2860</c:v>
                </c:pt>
              </c:numCache>
            </c:numRef>
          </c:val>
          <c:extLst>
            <c:ext xmlns:c16="http://schemas.microsoft.com/office/drawing/2014/chart" uri="{C3380CC4-5D6E-409C-BE32-E72D297353CC}">
              <c16:uniqueId val="{00000000-5112-4355-BE64-B5A47CED03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585</c:v>
                </c:pt>
                <c:pt idx="1">
                  <c:v>612</c:v>
                </c:pt>
                <c:pt idx="2">
                  <c:v>608</c:v>
                </c:pt>
              </c:numCache>
            </c:numRef>
          </c:val>
          <c:extLst>
            <c:ext xmlns:c16="http://schemas.microsoft.com/office/drawing/2014/chart" uri="{C3380CC4-5D6E-409C-BE32-E72D297353CC}">
              <c16:uniqueId val="{00000001-5112-4355-BE64-B5A47CED03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2638</c:v>
                </c:pt>
                <c:pt idx="1">
                  <c:v>2469</c:v>
                </c:pt>
                <c:pt idx="2">
                  <c:v>2549</c:v>
                </c:pt>
              </c:numCache>
            </c:numRef>
          </c:val>
          <c:extLst>
            <c:ext xmlns:c16="http://schemas.microsoft.com/office/drawing/2014/chart" uri="{C3380CC4-5D6E-409C-BE32-E72D297353CC}">
              <c16:uniqueId val="{00000002-5112-4355-BE64-B5A47CED03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{CED68F46-A1BC-4543-84B6-5DFC003C689A}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2D4-41DF-95EF-39A4A57417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{999432DB-9D63-47F8-A3CD-E1130024B321}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D4-41DF-95EF-39A4A57417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{E42D8746-D149-4568-9AD9-F180EB9162A1}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D4-41DF-95EF-39A4A57417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{BF0E334E-F9E4-41C3-A3AB-4F9B61916B95}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D4-41DF-95EF-39A4A57417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{6EDA9499-B166-4ADE-83F7-9F9F987E2126}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D4-41DF-95EF-39A4A57417F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{12D54DB7-BBA2-4DBE-8524-79F69A1EAD3A}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2D4-41DF-95EF-39A4A57417F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{DAEA83F3-B94D-4095-8D32-8E91D28886A1}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2D4-41DF-95EF-39A4A57417F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{CBBE3E14-4D3A-4767-AF39-1E2C45A99DCA}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2D4-41DF-95EF-39A4A57417F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{E54F9DF9-7959-4473-8D37-85C8E7C1E39D}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2D4-41DF-95EF-39A4A57417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59.8</c:v>
                </c:pt>
                <c:pt idx="16">
                  <c:v>61.1</c:v>
                </c:pt>
                <c:pt idx="24">
                  <c:v>62.5</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2D4-41DF-95EF-39A4A57417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{0D577E9F-4D19-41AB-91F8-148EA6A2DDBC}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2D4-41DF-95EF-39A4A57417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{CA597233-721B-4E31-A5E0-92DEFF4CE51F}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D4-41DF-95EF-39A4A57417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{9EE8FE48-3603-42FE-9141-C01194979704}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D4-41DF-95EF-39A4A57417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{822E39EB-6C72-4C26-8B32-BD7B99D52D81}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D4-41DF-95EF-39A4A57417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{9FA4D208-0C2F-49DE-B14C-959489FE8E63}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D4-41DF-95EF-39A4A57417F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{11144892-C92C-4EC1-8EA0-4E5E763E1632}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2D4-41DF-95EF-39A4A57417F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{79692A13-FA53-4D34-87E7-E1A515303C3F}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2D4-41DF-95EF-39A4A57417F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{0F0B4F7F-94BA-4252-8BAB-0B3E0DA44664}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2D4-41DF-95EF-39A4A57417F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{28ECD122-1E38-483B-A95D-48155E8122D6}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2D4-41DF-95EF-39A4A57417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62D4-41DF-95EF-39A4A57417F8}"/>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{EA3A275B-7302-4AC5-9769-B2C75CC89F11}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EE7-4E08-A4FE-D5188BD3E1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{4182BCD9-E10B-4C3F-95D7-052E46AB5007}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E7-4E08-A4FE-D5188BD3E1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{CC087129-3334-43BD-AD36-E625ABD67612}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E7-4E08-A4FE-D5188BD3E1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{D66E9F81-1124-4FE7-984C-CA49C6DBA970}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E7-4E08-A4FE-D5188BD3E1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{0FFB8AE4-8A05-4602-A88A-8A1F6BFD58E2}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E7-4E08-A4FE-D5188BD3E12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{6B8273E9-B061-40C3-9E3E-4EF0CDAACDD6}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EE7-4E08-A4FE-D5188BD3E12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{EAD42799-2A13-4EFD-AEE8-25422576775F}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EE7-4E08-A4FE-D5188BD3E12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{5579B074-2774-48D0-8A65-35ED5168F922}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EE7-4E08-A4FE-D5188BD3E12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{20FFF00D-0EA0-4C2F-9A91-63F53151E252}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EE7-4E08-A4FE-D5188BD3E1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6.1</c:v>
                </c:pt>
                <c:pt idx="16">
                  <c:v>6</c:v>
                </c:pt>
                <c:pt idx="24">
                  <c:v>6.1</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EE7-4E08-A4FE-D5188BD3E1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{135347C0-845A-46AC-AB98-1DE7AFBC078A}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EE7-4E08-A4FE-D5188BD3E1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{BA0EF8C2-ACE3-4ECA-B326-C2DBA215F33C}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E7-4E08-A4FE-D5188BD3E1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{6C606F4E-5E1A-41CF-9A58-C82408F6BC95}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E7-4E08-A4FE-D5188BD3E1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{D53B8DD4-45B8-4294-863A-66CFED1640DB}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E7-4E08-A4FE-D5188BD3E1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{C910967C-3DDF-4696-A2FE-50A58D1E763C}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E7-4E08-A4FE-D5188BD3E12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{7D03DCD1-B4BD-4123-8974-C3CAC6C8D286}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EE7-4E08-A4FE-D5188BD3E12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{AB8E9B9F-909B-42F1-9A22-A2000C3867BE}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EE7-4E08-A4FE-D5188BD3E12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{32C860D5-2888-4520-A5D9-FC67D1B06FF5}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EE7-4E08-A4FE-D5188BD3E12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{FC923BFF-C23E-401D-8E0F-AC8327BB80F3}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EE7-4E08-A4FE-D5188BD3E1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3EE7-4E08-A4FE-D5188BD3E12C}"/>
            </c:ext>
          </c:extLst>
        </c:ser>
        <c:dLbls>
          <c:showLegendKey val="0"/>
          <c:showVal val="1"/>
          <c:showCatName val="0"/>
          <c:showSerName val="0"/>
          <c:showPercent val="0"/>
          <c:showBubbleSize val="0"/>
        </c:dLbls>
        <c:axId val="84219776"/>
        <c:axId val="84234240"/>
      </c:scatterChart>
      <c:valAx>
        <c:axId val="84219776"/>
        <c:scaling>
          <c:orientation val="maxMin"/>
          <c:max val="8.1"/>
          <c:min val="7.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実質公債費比率は、３年平均で</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％で前年度からすると微増している。</a:t>
          </a:r>
          <a:endParaRPr lang="ja-JP" altLang="ja-JP" sz="1400">
            <a:effectLst/>
          </a:endParaRPr>
        </a:p>
        <a:p>
          <a:r>
            <a:rPr kumimoji="1" lang="ja-JP" altLang="ja-JP" sz="1100">
              <a:solidFill>
                <a:schemeClr val="dk1"/>
              </a:solidFill>
              <a:effectLst/>
              <a:latin typeface="+mn-lt"/>
              <a:ea typeface="+mn-ea"/>
              <a:cs typeface="+mn-cs"/>
            </a:rPr>
            <a:t>算入公債費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元利償還金が増加しているため比率が増加している。</a:t>
          </a:r>
          <a:endParaRPr lang="ja-JP" altLang="ja-JP" sz="1400">
            <a:effectLst/>
          </a:endParaRPr>
        </a:p>
        <a:p>
          <a:r>
            <a:rPr kumimoji="1" lang="ja-JP" altLang="ja-JP" sz="1100">
              <a:solidFill>
                <a:schemeClr val="dk1"/>
              </a:solidFill>
              <a:effectLst/>
              <a:latin typeface="+mn-lt"/>
              <a:ea typeface="+mn-ea"/>
              <a:cs typeface="+mn-cs"/>
            </a:rPr>
            <a:t>今後は大規模な事業に地方債を充当する予定で、増加していくことが見込まれるため、抜本的な行財政改革を進め、この比率の抑制に努めていく。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減債基金残高のうち、実質公債費比率に用いる満期一括償還地方債の償還の財源として積み立てた額に係るものはない。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将来負担比率の分子については、前年比</a:t>
          </a:r>
          <a:r>
            <a:rPr kumimoji="1" lang="en-US" altLang="ja-JP" sz="1100">
              <a:solidFill>
                <a:schemeClr val="dk1"/>
              </a:solidFill>
              <a:effectLst/>
              <a:latin typeface="+mn-lt"/>
              <a:ea typeface="+mn-ea"/>
              <a:cs typeface="+mn-cs"/>
            </a:rPr>
            <a:t>923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将来負担額の組合等負担等見込額は減少したが、一般会計等に係る地方債の現在高が、</a:t>
          </a:r>
          <a:r>
            <a:rPr kumimoji="1" lang="ja-JP" altLang="en-US" sz="1100">
              <a:solidFill>
                <a:schemeClr val="dk1"/>
              </a:solidFill>
              <a:effectLst/>
              <a:latin typeface="+mn-lt"/>
              <a:ea typeface="+mn-ea"/>
              <a:cs typeface="+mn-cs"/>
            </a:rPr>
            <a:t>大規模事業が完了し</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微減</a:t>
          </a:r>
          <a:r>
            <a:rPr kumimoji="1" lang="en-US" altLang="ja-JP" sz="1100">
              <a:solidFill>
                <a:schemeClr val="dk1"/>
              </a:solidFill>
              <a:effectLst/>
              <a:latin typeface="+mn-lt"/>
              <a:ea typeface="+mn-ea"/>
              <a:cs typeface="+mn-cs"/>
            </a:rPr>
            <a:t>1801</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また、充当可能財源等については、充当可能基金は減少したものの、基準財政需要額算入見込額については、交付税措置率の良い地方債の借り入れ等により増加し、全体でも増となった。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鹿児島県肝付町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減債基金に大きな変動はなかったが、財政調整基金から</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百万円取り崩したこと</a:t>
          </a:r>
          <a:r>
            <a:rPr kumimoji="1" lang="ja-JP" altLang="en-US" sz="1100">
              <a:solidFill>
                <a:schemeClr val="dk1"/>
              </a:solidFill>
              <a:effectLst/>
              <a:latin typeface="+mn-lt"/>
              <a:ea typeface="+mn-ea"/>
              <a:cs typeface="+mn-cs"/>
            </a:rPr>
            <a:t>が約</a:t>
          </a:r>
          <a:r>
            <a:rPr kumimoji="1" lang="en-US" altLang="ja-JP" sz="1100">
              <a:solidFill>
                <a:schemeClr val="dk1"/>
              </a:solidFill>
              <a:effectLst/>
              <a:latin typeface="+mn-lt"/>
              <a:ea typeface="+mn-ea"/>
              <a:cs typeface="+mn-cs"/>
            </a:rPr>
            <a:t>310百万円を積み戻しできたことにより</a:t>
          </a:r>
          <a:r>
            <a:rPr kumimoji="1" lang="ja-JP" altLang="ja-JP" sz="1100">
              <a:solidFill>
                <a:schemeClr val="dk1"/>
              </a:solidFill>
              <a:effectLst/>
              <a:latin typeface="+mn-lt"/>
              <a:ea typeface="+mn-ea"/>
              <a:cs typeface="+mn-cs"/>
            </a:rPr>
            <a:t>基金全体として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公共施設の老朽化などに備え、更新、統廃合及び長寿命化などに要する経費の財源に充てるため公共施設等総合管理基金への積み立てを増やしつつ、財政調整基金については現状維持を目指す。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・肝付町地域振興基金：肝付町における町民の連帯の強化及び均衡ある地域振興を図る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・ふるさと活性化基金：地域活性化対策の一環として行う事業推進の資金に充てる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肝付町キバレふるさと基金：肝付町の活性化と振興を願う皆様から寄せられた寄附金を財源とし、当該寄附を行った個人、法人その他の団体の意向を具体的に政策に反映することにより、多様な人々の参加による魅力あるふるさとづくりに資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公共施設の老朽化等による更新</a:t>
          </a:r>
          <a:r>
            <a:rPr kumimoji="1" lang="ja-JP" altLang="ja-JP" sz="1100">
              <a:solidFill>
                <a:schemeClr val="dk1"/>
              </a:solidFill>
              <a:effectLst/>
              <a:latin typeface="+mn-lt"/>
              <a:ea typeface="+mn-ea"/>
              <a:cs typeface="+mn-cs"/>
            </a:rPr>
            <a:t>費用として、</a:t>
          </a:r>
          <a:r>
            <a:rPr kumimoji="1" lang="ja-JP" altLang="en-US" sz="1100">
              <a:solidFill>
                <a:schemeClr val="dk1"/>
              </a:solidFill>
              <a:effectLst/>
              <a:latin typeface="+mn-lt"/>
              <a:ea typeface="+mn-ea"/>
              <a:cs typeface="+mn-cs"/>
            </a:rPr>
            <a:t>公共施設等総合管理</a:t>
          </a:r>
          <a:r>
            <a:rPr kumimoji="1" lang="ja-JP" altLang="ja-JP" sz="1100">
              <a:solidFill>
                <a:schemeClr val="dk1"/>
              </a:solidFill>
              <a:effectLst/>
              <a:latin typeface="+mn-lt"/>
              <a:ea typeface="+mn-ea"/>
              <a:cs typeface="+mn-cs"/>
            </a:rPr>
            <a:t>基金を</a:t>
          </a:r>
          <a:r>
            <a:rPr kumimoji="1" lang="ja-JP" altLang="en-US" sz="1100">
              <a:solidFill>
                <a:schemeClr val="dk1"/>
              </a:solidFill>
              <a:effectLst/>
              <a:latin typeface="+mn-lt"/>
              <a:ea typeface="+mn-ea"/>
              <a:cs typeface="+mn-cs"/>
            </a:rPr>
            <a:t>積み増し</a:t>
          </a:r>
          <a:r>
            <a:rPr kumimoji="1" lang="ja-JP" altLang="ja-JP" sz="1100">
              <a:solidFill>
                <a:schemeClr val="dk1"/>
              </a:solidFill>
              <a:effectLst/>
              <a:latin typeface="+mn-lt"/>
              <a:ea typeface="+mn-ea"/>
              <a:cs typeface="+mn-cs"/>
            </a:rPr>
            <a:t>した（</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百万円）ことによる</a:t>
          </a:r>
          <a:r>
            <a:rPr kumimoji="1" lang="ja-JP" altLang="en-US" sz="1100">
              <a:solidFill>
                <a:schemeClr val="dk1"/>
              </a:solidFill>
              <a:effectLst/>
              <a:latin typeface="+mn-lt"/>
              <a:ea typeface="+mn-ea"/>
              <a:cs typeface="+mn-cs"/>
            </a:rPr>
            <a:t>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公共施設の老朽化等による更新、統廃合及び長寿命化などに要する経費の財源に充てるため肝付町公共施設等総合管理基金を新設し、この目的の歳出増加に備え今後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年で</a:t>
          </a:r>
          <a:r>
            <a:rPr kumimoji="1" lang="en-US" altLang="ja-JP" sz="1100" b="0" i="0" baseline="0">
              <a:solidFill>
                <a:schemeClr val="dk1"/>
              </a:solidFill>
              <a:effectLst/>
              <a:latin typeface="+mn-lt"/>
              <a:ea typeface="+mn-ea"/>
              <a:cs typeface="+mn-cs"/>
            </a:rPr>
            <a:t>500</a:t>
          </a:r>
          <a:r>
            <a:rPr kumimoji="1" lang="ja-JP" altLang="ja-JP" sz="1100" b="0" i="0" baseline="0">
              <a:solidFill>
                <a:schemeClr val="dk1"/>
              </a:solidFill>
              <a:effectLst/>
              <a:latin typeface="+mn-lt"/>
              <a:ea typeface="+mn-ea"/>
              <a:cs typeface="+mn-cs"/>
            </a:rPr>
            <a:t>百万円を目標に基金を増やす計画である。肝付町キバレふるさと基金についても、ふるさと納税寄附金の状況によっては増加することが予想される。</a:t>
          </a:r>
          <a:endParaRPr lang="ja-JP" altLang="ja-JP">
            <a:effectLst/>
          </a:endParaRPr>
        </a:p>
        <a:p>
          <a:r>
            <a:rPr kumimoji="1" lang="ja-JP" altLang="ja-JP" sz="1100" b="0" i="0" baseline="0">
              <a:solidFill>
                <a:schemeClr val="dk1"/>
              </a:solidFill>
              <a:effectLst/>
              <a:latin typeface="+mn-lt"/>
              <a:ea typeface="+mn-ea"/>
              <a:cs typeface="+mn-cs"/>
            </a:rPr>
            <a:t>基金の取り崩しについては、現在保有する基金の中では、農業農村整備事業基金が目的の事業執行により、今後段階的に取り崩されていく予定である。他の基金についてはも必要に応じ取り崩す予定である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の再算定により増額になり</a:t>
          </a:r>
          <a:r>
            <a:rPr kumimoji="1" lang="ja-JP" altLang="ja-JP" sz="1100">
              <a:solidFill>
                <a:schemeClr val="dk1"/>
              </a:solidFill>
              <a:effectLst/>
              <a:latin typeface="+mn-lt"/>
              <a:ea typeface="+mn-ea"/>
              <a:cs typeface="+mn-cs"/>
            </a:rPr>
            <a:t>。例年であれば取り崩した金額</a:t>
          </a:r>
          <a:r>
            <a:rPr kumimoji="1" lang="ja-JP" altLang="en-US" sz="1100">
              <a:solidFill>
                <a:schemeClr val="dk1"/>
              </a:solidFill>
              <a:effectLst/>
              <a:latin typeface="+mn-lt"/>
              <a:ea typeface="+mn-ea"/>
              <a:cs typeface="+mn-cs"/>
            </a:rPr>
            <a:t>が減額になり</a:t>
          </a:r>
          <a:r>
            <a:rPr kumimoji="1" lang="ja-JP" altLang="ja-JP" sz="1100">
              <a:solidFill>
                <a:schemeClr val="dk1"/>
              </a:solidFill>
              <a:effectLst/>
              <a:latin typeface="+mn-lt"/>
              <a:ea typeface="+mn-ea"/>
              <a:cs typeface="+mn-cs"/>
            </a:rPr>
            <a:t>本年度は取り崩し以上の積み増し</a:t>
          </a:r>
          <a:r>
            <a:rPr kumimoji="1" lang="ja-JP" altLang="en-US" sz="1100">
              <a:solidFill>
                <a:schemeClr val="dk1"/>
              </a:solidFill>
              <a:effectLst/>
              <a:latin typeface="+mn-lt"/>
              <a:ea typeface="+mn-ea"/>
              <a:cs typeface="+mn-cs"/>
            </a:rPr>
            <a:t>することができ増加になった。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大規模災害など予期せぬ歳出に備え、一人あたり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万円必要とされる災害支援費用の半額程度を賄える規模として、人口</a:t>
          </a:r>
          <a:r>
            <a:rPr kumimoji="1" lang="en-US" altLang="ja-JP" sz="1100">
              <a:solidFill>
                <a:schemeClr val="dk1"/>
              </a:solidFill>
              <a:effectLst/>
              <a:latin typeface="+mn-lt"/>
              <a:ea typeface="+mn-ea"/>
              <a:cs typeface="+mn-cs"/>
            </a:rPr>
            <a:t>14,548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2,900</a:t>
          </a:r>
          <a:r>
            <a:rPr kumimoji="1" lang="ja-JP" altLang="ja-JP" sz="1100">
              <a:solidFill>
                <a:schemeClr val="dk1"/>
              </a:solidFill>
              <a:effectLst/>
              <a:latin typeface="+mn-lt"/>
              <a:ea typeface="+mn-ea"/>
              <a:cs typeface="+mn-cs"/>
            </a:rPr>
            <a:t>百万円を目標に積み立てることとしている。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繰上償還による基金の取り崩し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による減額</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地方交付税が減少傾向にある中、必要な適債事業への起債を見込み、その分の償還に備え、地方債現在高</a:t>
          </a:r>
          <a:r>
            <a:rPr kumimoji="1" lang="en-US" altLang="ja-JP" sz="1100">
              <a:solidFill>
                <a:schemeClr val="dk1"/>
              </a:solidFill>
              <a:effectLst/>
              <a:latin typeface="+mn-lt"/>
              <a:ea typeface="+mn-ea"/>
              <a:cs typeface="+mn-cs"/>
            </a:rPr>
            <a:t>12,236</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年度末）の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％を目標に積み立てていく。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14,548
14,458
308.10
11,716,447
11,171,459
544,988
6,341,096
12,236,349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年度決算では</a:t>
          </a:r>
          <a:r>
            <a:rPr kumimoji="1" lang="en-US" altLang="ja-JP" sz="900">
              <a:solidFill>
                <a:schemeClr val="dk1"/>
              </a:solidFill>
              <a:effectLst/>
              <a:latin typeface="+mn-lt"/>
              <a:ea typeface="+mn-ea"/>
              <a:cs typeface="+mn-cs"/>
            </a:rPr>
            <a:t>64.0</a:t>
          </a:r>
          <a:r>
            <a:rPr kumimoji="1" lang="ja-JP" altLang="ja-JP" sz="900">
              <a:solidFill>
                <a:schemeClr val="dk1"/>
              </a:solidFill>
              <a:effectLst/>
              <a:latin typeface="+mn-lt"/>
              <a:ea typeface="+mn-ea"/>
              <a:cs typeface="+mn-cs"/>
            </a:rPr>
            <a:t>％と</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年度</a:t>
          </a:r>
          <a:r>
            <a:rPr kumimoji="1" lang="ja-JP" altLang="ja-JP" sz="900">
              <a:solidFill>
                <a:schemeClr val="dk1"/>
              </a:solidFill>
              <a:effectLst/>
              <a:latin typeface="+mn-lt"/>
              <a:ea typeface="+mn-ea"/>
              <a:cs typeface="+mn-cs"/>
            </a:rPr>
            <a:t>決算と比較しても</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ポイント上昇している。本町では一般会計の減価償却累計額が増加しているが、その大半は道路橋梁といった工作物（インフラ資産）であることから、公共施設のみならず工作物（インフラ資産）で老朽化に伴う問題が発生していないかを確認し、計画的に対応していく。</a:t>
          </a:r>
          <a:endParaRPr lang="ja-JP" altLang="ja-JP" sz="900">
            <a:effectLst/>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また、本町では全国平均並びに鹿児島県内平均よりも資産老朽化比率はやや低い水準ではあるものの、類似団体平均に比べるとやや高い。これは、行政面積が広いために資産量そのものが多く、その老朽化も進んでいることも原因と思われるが、その意味で今後は個別計画等に沿った公共施設の再編を実施す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14259</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161018</xdr:rowOff>
    </xdr:from>
    <xdr:to>
      <xdr:col>19</xdr:col>
      <xdr:colOff>187325</xdr:colOff>
      <xdr:row>30</xdr:row>
      <xdr:rowOff>91168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40368</xdr:rowOff>
    </xdr:from>
    <xdr:to>
      <xdr:col>23</xdr:col>
      <xdr:colOff>85725</xdr:colOff>
      <xdr:row>30</xdr:row>
      <xdr:rowOff>86632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5955393"/>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117838</xdr:rowOff>
    </xdr:from>
    <xdr:to>
      <xdr:col>15</xdr:col>
      <xdr:colOff>187325</xdr:colOff>
      <xdr:row>30</xdr:row>
      <xdr:rowOff>47988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40368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91221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77742</xdr:rowOff>
    </xdr:from>
    <xdr:to>
      <xdr:col>11</xdr:col>
      <xdr:colOff>187325</xdr:colOff>
      <xdr:row>30</xdr:row>
      <xdr:rowOff>7892</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128542</xdr:rowOff>
    </xdr:from>
    <xdr:to>
      <xdr:col>15</xdr:col>
      <xdr:colOff>136525</xdr:colOff>
      <xdr:row>29</xdr:row>
      <xdr:rowOff>168638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587211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40731</xdr:rowOff>
    </xdr:from>
    <xdr:to>
      <xdr:col>7</xdr:col>
      <xdr:colOff>187325</xdr:colOff>
      <xdr:row>29</xdr:row>
      <xdr:rowOff>142331</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91531</xdr:rowOff>
    </xdr:from>
    <xdr:to>
      <xdr:col>11</xdr:col>
      <xdr:colOff>136525</xdr:colOff>
      <xdr:row>29</xdr:row>
      <xdr:rowOff>128542</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583510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46009</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14441</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167385</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82295</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39115</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158858</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債務償還比率は、鹿児島県平均、類似団体平均と比べて高い水準にある。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地方債残高は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年度決算にかけて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道路橋梁といった工作物（インフラ資産）の更新時期到来後、本指標はより一層上昇していくものと見込まれる。そのため、今後は経常的支出についてもさらなる見直しを進め、支出総額の圧縮を進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73321</xdr:rowOff>
    </xdr:from>
    <xdr:to>
      <xdr:col>76</xdr:col>
      <xdr:colOff>73025</xdr:colOff>
      <xdr:row>30</xdr:row>
      <xdr:rowOff>3471</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8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51748</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7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33450</xdr:rowOff>
    </xdr:from>
    <xdr:to>
      <xdr:col>72</xdr:col>
      <xdr:colOff>123825</xdr:colOff>
      <xdr:row>30</xdr:row>
      <xdr:rowOff>135050</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9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124121</xdr:rowOff>
    </xdr:from>
    <xdr:to>
      <xdr:col>76</xdr:col>
      <xdr:colOff>22225</xdr:colOff>
      <xdr:row>30</xdr:row>
      <xdr:rowOff>84250</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867696"/>
          <a:ext cx="711200" cy="1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171196</xdr:rowOff>
    </xdr:from>
    <xdr:to>
      <xdr:col>68</xdr:col>
      <xdr:colOff>123825</xdr:colOff>
      <xdr:row>30</xdr:row>
      <xdr:rowOff>101346</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50546</xdr:rowOff>
    </xdr:from>
    <xdr:to>
      <xdr:col>72</xdr:col>
      <xdr:colOff>73025</xdr:colOff>
      <xdr:row>30</xdr:row>
      <xdr:rowOff>84250</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5965571"/>
          <a:ext cx="762000" cy="3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167647</xdr:rowOff>
    </xdr:from>
    <xdr:to>
      <xdr:col>64</xdr:col>
      <xdr:colOff>123825</xdr:colOff>
      <xdr:row>29</xdr:row>
      <xdr:rowOff>97797</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7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46997</xdr:rowOff>
    </xdr:from>
    <xdr:to>
      <xdr:col>68</xdr:col>
      <xdr:colOff>73025</xdr:colOff>
      <xdr:row>30</xdr:row>
      <xdr:rowOff>50546</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790572"/>
          <a:ext cx="762000" cy="17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120869</xdr:rowOff>
    </xdr:from>
    <xdr:to>
      <xdr:col>60</xdr:col>
      <xdr:colOff>123825</xdr:colOff>
      <xdr:row>29</xdr:row>
      <xdr:rowOff>51019</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6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219</xdr:rowOff>
    </xdr:from>
    <xdr:to>
      <xdr:col>64</xdr:col>
      <xdr:colOff>73025</xdr:colOff>
      <xdr:row>29</xdr:row>
      <xdr:rowOff>46997</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5743794"/>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146568</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118861</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131095</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126177</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604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117873</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6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114324</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5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67546</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4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14,548
14,458
308.10
11,716,447
11,171,459
544,988
6,341,096
12,236,349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73406</xdr:rowOff>
    </xdr:from>
    <xdr:to>
      <xdr:col>24</xdr:col>
      <xdr:colOff>114300</xdr:colOff>
      <xdr:row>37</xdr:row>
      <xdr:rowOff>3556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96283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32258</xdr:rowOff>
    </xdr:from>
    <xdr:to>
      <xdr:col>20</xdr:col>
      <xdr:colOff>38100</xdr:colOff>
      <xdr:row>36</xdr:row>
      <xdr:rowOff>133858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83058</xdr:rowOff>
    </xdr:from>
    <xdr:to>
      <xdr:col>24</xdr:col>
      <xdr:colOff>63500</xdr:colOff>
      <xdr:row>36</xdr:row>
      <xdr:rowOff>124206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25525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155702</xdr:rowOff>
    </xdr:from>
    <xdr:to>
      <xdr:col>15</xdr:col>
      <xdr:colOff>101600</xdr:colOff>
      <xdr:row>36</xdr:row>
      <xdr:rowOff>85852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35052</xdr:rowOff>
    </xdr:from>
    <xdr:to>
      <xdr:col>19</xdr:col>
      <xdr:colOff>177800</xdr:colOff>
      <xdr:row>36</xdr:row>
      <xdr:rowOff>83058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2072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114554</xdr:rowOff>
    </xdr:from>
    <xdr:to>
      <xdr:col>10</xdr:col>
      <xdr:colOff>165100</xdr:colOff>
      <xdr:row>36</xdr:row>
      <xdr:rowOff>44704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165354</xdr:rowOff>
    </xdr:from>
    <xdr:to>
      <xdr:col>15</xdr:col>
      <xdr:colOff>50800</xdr:colOff>
      <xdr:row>36</xdr:row>
      <xdr:rowOff>35052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661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73406</xdr:rowOff>
    </xdr:from>
    <xdr:to>
      <xdr:col>6</xdr:col>
      <xdr:colOff>38100</xdr:colOff>
      <xdr:row>36</xdr:row>
      <xdr:rowOff>3556</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124206</xdr:rowOff>
    </xdr:from>
    <xdr:to>
      <xdr:col>10</xdr:col>
      <xdr:colOff>114300</xdr:colOff>
      <xdr:row>35</xdr:row>
      <xdr:rowOff>165354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1249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168419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4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150385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97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102379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93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61231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20083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3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58280</xdr:rowOff>
    </xdr:from>
    <xdr:to>
      <xdr:col>55</xdr:col>
      <xdr:colOff>50800</xdr:colOff>
      <xdr:row>38</xdr:row>
      <xdr:rowOff>159880</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5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81157</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4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71044</xdr:rowOff>
    </xdr:from>
    <xdr:to>
      <xdr:col>50</xdr:col>
      <xdr:colOff>165100</xdr:colOff>
      <xdr:row>39</xdr:row>
      <xdr:rowOff>1194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5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109080</xdr:rowOff>
    </xdr:from>
    <xdr:to>
      <xdr:col>55</xdr:col>
      <xdr:colOff>0</xdr:colOff>
      <xdr:row>38</xdr:row>
      <xdr:rowOff>121844</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624180"/>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82283</xdr:rowOff>
    </xdr:from>
    <xdr:to>
      <xdr:col>46</xdr:col>
      <xdr:colOff>38100</xdr:colOff>
      <xdr:row>39</xdr:row>
      <xdr:rowOff>12433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5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121844</xdr:rowOff>
    </xdr:from>
    <xdr:to>
      <xdr:col>50</xdr:col>
      <xdr:colOff>114300</xdr:colOff>
      <xdr:row>38</xdr:row>
      <xdr:rowOff>133083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636944"/>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94818</xdr:rowOff>
    </xdr:from>
    <xdr:to>
      <xdr:col>41</xdr:col>
      <xdr:colOff>101600</xdr:colOff>
      <xdr:row>39</xdr:row>
      <xdr:rowOff>24968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6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133083</xdr:rowOff>
    </xdr:from>
    <xdr:to>
      <xdr:col>45</xdr:col>
      <xdr:colOff>177800</xdr:colOff>
      <xdr:row>38</xdr:row>
      <xdr:rowOff>145618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648183"/>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106076</xdr:rowOff>
    </xdr:from>
    <xdr:to>
      <xdr:col>36</xdr:col>
      <xdr:colOff>165100</xdr:colOff>
      <xdr:row>39</xdr:row>
      <xdr:rowOff>36226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62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145618</xdr:rowOff>
    </xdr:from>
    <xdr:to>
      <xdr:col>41</xdr:col>
      <xdr:colOff>50800</xdr:colOff>
      <xdr:row>38</xdr:row>
      <xdr:rowOff>156876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660718"/>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17721</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3560</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6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16095</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7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27353</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71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6367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91259</xdr:rowOff>
    </xdr:from>
    <xdr:to>
      <xdr:col>20</xdr:col>
      <xdr:colOff>38100</xdr:colOff>
      <xdr:row>57</xdr:row>
      <xdr:rowOff>21409</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142059</xdr:rowOff>
    </xdr:from>
    <xdr:to>
      <xdr:col>24</xdr:col>
      <xdr:colOff>63500</xdr:colOff>
      <xdr:row>57</xdr:row>
      <xdr:rowOff>34290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974325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66766</xdr:rowOff>
    </xdr:from>
    <xdr:to>
      <xdr:col>15</xdr:col>
      <xdr:colOff>101600</xdr:colOff>
      <xdr:row>55</xdr:row>
      <xdr:rowOff>168366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94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117566</xdr:rowOff>
    </xdr:from>
    <xdr:to>
      <xdr:col>19</xdr:col>
      <xdr:colOff>177800</xdr:colOff>
      <xdr:row>56</xdr:row>
      <xdr:rowOff>142059</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954731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71665</xdr:rowOff>
    </xdr:from>
    <xdr:to>
      <xdr:col>10</xdr:col>
      <xdr:colOff>165100</xdr:colOff>
      <xdr:row>56</xdr:row>
      <xdr:rowOff>1815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117566</xdr:rowOff>
    </xdr:from>
    <xdr:to>
      <xdr:col>15</xdr:col>
      <xdr:colOff>50800</xdr:colOff>
      <xdr:row>55</xdr:row>
      <xdr:rowOff>122465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019300" y="95473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45538</xdr:rowOff>
    </xdr:from>
    <xdr:to>
      <xdr:col>6</xdr:col>
      <xdr:colOff>38100</xdr:colOff>
      <xdr:row>55</xdr:row>
      <xdr:rowOff>147138</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96338</xdr:rowOff>
    </xdr:from>
    <xdr:to>
      <xdr:col>10</xdr:col>
      <xdr:colOff>114300</xdr:colOff>
      <xdr:row>55</xdr:row>
      <xdr:rowOff>122465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95260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166024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161126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37936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946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13443</xdr:rowOff>
    </xdr:from>
    <xdr:ext cx="340478"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38061" y="92717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18342</xdr:rowOff>
    </xdr:from>
    <xdr:ext cx="340478"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49061" y="92766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163665</xdr:rowOff>
    </xdr:from>
    <xdr:ext cx="340478"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60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167446</xdr:rowOff>
    </xdr:from>
    <xdr:to>
      <xdr:col>55</xdr:col>
      <xdr:colOff>50800</xdr:colOff>
      <xdr:row>64</xdr:row>
      <xdr:rowOff>97596</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9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82373</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8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123</xdr:rowOff>
    </xdr:from>
    <xdr:to>
      <xdr:col>50</xdr:col>
      <xdr:colOff>165100</xdr:colOff>
      <xdr:row>64</xdr:row>
      <xdr:rowOff>101723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9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46796</xdr:rowOff>
    </xdr:from>
    <xdr:to>
      <xdr:col>55</xdr:col>
      <xdr:colOff>0</xdr:colOff>
      <xdr:row>64</xdr:row>
      <xdr:rowOff>50923</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1019596"/>
          <a:ext cx="8382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8754</xdr:rowOff>
    </xdr:from>
    <xdr:to>
      <xdr:col>46</xdr:col>
      <xdr:colOff>38100</xdr:colOff>
      <xdr:row>64</xdr:row>
      <xdr:rowOff>110354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9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50923</xdr:rowOff>
    </xdr:from>
    <xdr:to>
      <xdr:col>50</xdr:col>
      <xdr:colOff>114300</xdr:colOff>
      <xdr:row>64</xdr:row>
      <xdr:rowOff>59554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1023723"/>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14110</xdr:rowOff>
    </xdr:from>
    <xdr:to>
      <xdr:col>41</xdr:col>
      <xdr:colOff>101600</xdr:colOff>
      <xdr:row>64</xdr:row>
      <xdr:rowOff>115710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9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59554</xdr:rowOff>
    </xdr:from>
    <xdr:to>
      <xdr:col>45</xdr:col>
      <xdr:colOff>177800</xdr:colOff>
      <xdr:row>64</xdr:row>
      <xdr:rowOff>64910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1032354"/>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14578</xdr:rowOff>
    </xdr:from>
    <xdr:to>
      <xdr:col>36</xdr:col>
      <xdr:colOff>165100</xdr:colOff>
      <xdr:row>64</xdr:row>
      <xdr:rowOff>116178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9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64910</xdr:rowOff>
    </xdr:from>
    <xdr:to>
      <xdr:col>41</xdr:col>
      <xdr:colOff>50800</xdr:colOff>
      <xdr:row>64</xdr:row>
      <xdr:rowOff>65378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1037710"/>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127713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2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145701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2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125715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92850</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10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101481</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10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106837</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626428" y="1107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107305</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37428" y="110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100964</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31417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110489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2908300" y="14314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52070</xdr:rowOff>
    </xdr:from>
    <xdr:to>
      <xdr:col>10</xdr:col>
      <xdr:colOff>165100</xdr:colOff>
      <xdr:row>83</xdr:row>
      <xdr:rowOff>153670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102870</xdr:rowOff>
    </xdr:from>
    <xdr:to>
      <xdr:col>15</xdr:col>
      <xdr:colOff>50800</xdr:colOff>
      <xdr:row>83</xdr:row>
      <xdr:rowOff>110489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33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162561</xdr:rowOff>
    </xdr:from>
    <xdr:to>
      <xdr:col>6</xdr:col>
      <xdr:colOff>38100</xdr:colOff>
      <xdr:row>83</xdr:row>
      <xdr:rowOff>92711</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41911</xdr:rowOff>
    </xdr:from>
    <xdr:to>
      <xdr:col>10</xdr:col>
      <xdr:colOff>114300</xdr:colOff>
      <xdr:row>83</xdr:row>
      <xdr:rowOff>102870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2722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83838</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159893</xdr:rowOff>
    </xdr:from>
    <xdr:to>
      <xdr:col>41</xdr:col>
      <xdr:colOff>101600</xdr:colOff>
      <xdr:row>85</xdr:row>
      <xdr:rowOff>90043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5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97789</xdr:rowOff>
    </xdr:from>
    <xdr:to>
      <xdr:col>55</xdr:col>
      <xdr:colOff>50800</xdr:colOff>
      <xdr:row>85</xdr:row>
      <xdr:rowOff>27939</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120666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98171</xdr:rowOff>
    </xdr:from>
    <xdr:to>
      <xdr:col>50</xdr:col>
      <xdr:colOff>165100</xdr:colOff>
      <xdr:row>85</xdr:row>
      <xdr:rowOff>28321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4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148589</xdr:rowOff>
    </xdr:from>
    <xdr:to>
      <xdr:col>55</xdr:col>
      <xdr:colOff>0</xdr:colOff>
      <xdr:row>84</xdr:row>
      <xdr:rowOff>148971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55038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98361</xdr:rowOff>
    </xdr:from>
    <xdr:to>
      <xdr:col>46</xdr:col>
      <xdr:colOff>38100</xdr:colOff>
      <xdr:row>85</xdr:row>
      <xdr:rowOff>28511</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5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148971</xdr:rowOff>
    </xdr:from>
    <xdr:to>
      <xdr:col>50</xdr:col>
      <xdr:colOff>114300</xdr:colOff>
      <xdr:row>84</xdr:row>
      <xdr:rowOff>149161</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55077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104839</xdr:rowOff>
    </xdr:from>
    <xdr:to>
      <xdr:col>41</xdr:col>
      <xdr:colOff>101600</xdr:colOff>
      <xdr:row>85</xdr:row>
      <xdr:rowOff>34989</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5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149161</xdr:rowOff>
    </xdr:from>
    <xdr:to>
      <xdr:col>45</xdr:col>
      <xdr:colOff>177800</xdr:colOff>
      <xdr:row>84</xdr:row>
      <xdr:rowOff>155639</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550961"/>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111316</xdr:rowOff>
    </xdr:from>
    <xdr:to>
      <xdr:col>36</xdr:col>
      <xdr:colOff>165100</xdr:colOff>
      <xdr:row>85</xdr:row>
      <xdr:rowOff>41466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5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155639</xdr:rowOff>
    </xdr:from>
    <xdr:to>
      <xdr:col>41</xdr:col>
      <xdr:colOff>50800</xdr:colOff>
      <xdr:row>84</xdr:row>
      <xdr:rowOff>162116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55743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108602</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81170</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6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92219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44848</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2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45038</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27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51516</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28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57993</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28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E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61505</xdr:rowOff>
    </xdr:from>
    <xdr:to>
      <xdr:col>24</xdr:col>
      <xdr:colOff>62865</xdr:colOff>
      <xdr:row>108</xdr:row>
      <xdr:rowOff>2721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4634865" y="17549405"/>
          <a:ext cx="0" cy="96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6548</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00000000-0008-0000-0E00-000093010000}"/>
            </a:ext>
          </a:extLst>
        </xdr:cNvPr>
        <xdr:cNvSpPr txBox="1"/>
      </xdr:nvSpPr>
      <xdr:spPr>
        <a:xfrm>
          <a:off x="4673600" y="1852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2721</xdr:rowOff>
    </xdr:from>
    <xdr:to>
      <xdr:col>24</xdr:col>
      <xdr:colOff>152400</xdr:colOff>
      <xdr:row>108</xdr:row>
      <xdr:rowOff>2721</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546600" y="1851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8182</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00000000-0008-0000-0E00-000095010000}"/>
            </a:ext>
          </a:extLst>
        </xdr:cNvPr>
        <xdr:cNvSpPr txBox="1"/>
      </xdr:nvSpPr>
      <xdr:spPr>
        <a:xfrm>
          <a:off x="4673600" y="1732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61505</xdr:rowOff>
    </xdr:from>
    <xdr:to>
      <xdr:col>24</xdr:col>
      <xdr:colOff>152400</xdr:colOff>
      <xdr:row>102</xdr:row>
      <xdr:rowOff>61505</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754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18522</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E00-000097010000}"/>
            </a:ext>
          </a:extLst>
        </xdr:cNvPr>
        <xdr:cNvSpPr txBox="1"/>
      </xdr:nvSpPr>
      <xdr:spPr>
        <a:xfrm>
          <a:off x="4673600" y="18020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31931</xdr:rowOff>
    </xdr:from>
    <xdr:to>
      <xdr:col>20</xdr:col>
      <xdr:colOff>38100</xdr:colOff>
      <xdr:row>105</xdr:row>
      <xdr:rowOff>133531</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3746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126637</xdr:rowOff>
    </xdr:from>
    <xdr:to>
      <xdr:col>15</xdr:col>
      <xdr:colOff>101600</xdr:colOff>
      <xdr:row>105</xdr:row>
      <xdr:rowOff>56787</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857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133169</xdr:rowOff>
    </xdr:from>
    <xdr:to>
      <xdr:col>10</xdr:col>
      <xdr:colOff>165100</xdr:colOff>
      <xdr:row>106</xdr:row>
      <xdr:rowOff>63319</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968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126637</xdr:rowOff>
    </xdr:from>
    <xdr:to>
      <xdr:col>6</xdr:col>
      <xdr:colOff>38100</xdr:colOff>
      <xdr:row>106</xdr:row>
      <xdr:rowOff>56787</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079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10705</xdr:rowOff>
    </xdr:from>
    <xdr:to>
      <xdr:col>24</xdr:col>
      <xdr:colOff>114300</xdr:colOff>
      <xdr:row>102</xdr:row>
      <xdr:rowOff>112305</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45847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135182</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E00-0000A3010000}"/>
            </a:ext>
          </a:extLst>
        </xdr:cNvPr>
        <xdr:cNvSpPr txBox="1"/>
      </xdr:nvSpPr>
      <xdr:spPr>
        <a:xfrm>
          <a:off x="4673600" y="17451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61323</xdr:rowOff>
    </xdr:from>
    <xdr:to>
      <xdr:col>20</xdr:col>
      <xdr:colOff>38100</xdr:colOff>
      <xdr:row>101</xdr:row>
      <xdr:rowOff>162923</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3746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112123</xdr:rowOff>
    </xdr:from>
    <xdr:to>
      <xdr:col>24</xdr:col>
      <xdr:colOff>63500</xdr:colOff>
      <xdr:row>102</xdr:row>
      <xdr:rowOff>61505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3797300" y="17428573"/>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44994</xdr:rowOff>
    </xdr:from>
    <xdr:to>
      <xdr:col>15</xdr:col>
      <xdr:colOff>101600</xdr:colOff>
      <xdr:row>100</xdr:row>
      <xdr:rowOff>146594</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8575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95794</xdr:rowOff>
    </xdr:from>
    <xdr:to>
      <xdr:col>19</xdr:col>
      <xdr:colOff>177800</xdr:colOff>
      <xdr:row>101</xdr:row>
      <xdr:rowOff>112123</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908300" y="17240794"/>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134801</xdr:rowOff>
    </xdr:from>
    <xdr:to>
      <xdr:col>10</xdr:col>
      <xdr:colOff>165100</xdr:colOff>
      <xdr:row>100</xdr:row>
      <xdr:rowOff>64951</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968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14151</xdr:rowOff>
    </xdr:from>
    <xdr:to>
      <xdr:col>15</xdr:col>
      <xdr:colOff>50800</xdr:colOff>
      <xdr:row>100</xdr:row>
      <xdr:rowOff>95794</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019300" y="171591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80918</xdr:rowOff>
    </xdr:from>
    <xdr:to>
      <xdr:col>6</xdr:col>
      <xdr:colOff>38100</xdr:colOff>
      <xdr:row>100</xdr:row>
      <xdr:rowOff>11068</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079500" y="170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131718</xdr:rowOff>
    </xdr:from>
    <xdr:to>
      <xdr:col>10</xdr:col>
      <xdr:colOff>114300</xdr:colOff>
      <xdr:row>100</xdr:row>
      <xdr:rowOff>14151</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130300" y="1710526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124658</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47914</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54446</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47914</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8000</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163121</xdr:rowOff>
    </xdr:from>
    <xdr:ext cx="340478" cy="259045"/>
    <xdr:sp macro="" textlink="">
      <xdr:nvSpPr>
        <xdr:cNvPr id="433" name="n_2mainValue【港湾・漁港】&#10;有形固定資産減価償却率">
          <a:extLst>
            <a:ext uri="{FF2B5EF4-FFF2-40B4-BE49-F238E27FC236}">
              <a16:creationId xmlns:a16="http://schemas.microsoft.com/office/drawing/2014/main" id="{00000000-0008-0000-0E00-0000B1010000}"/>
            </a:ext>
          </a:extLst>
        </xdr:cNvPr>
        <xdr:cNvSpPr txBox="1"/>
      </xdr:nvSpPr>
      <xdr:spPr>
        <a:xfrm>
          <a:off x="2738061" y="1696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81478</xdr:rowOff>
    </xdr:from>
    <xdr:ext cx="340478" cy="259045"/>
    <xdr:sp macro="" textlink="">
      <xdr:nvSpPr>
        <xdr:cNvPr id="434" name="n_3mainValue【港湾・漁港】&#10;有形固定資産減価償却率">
          <a:extLst>
            <a:ext uri="{FF2B5EF4-FFF2-40B4-BE49-F238E27FC236}">
              <a16:creationId xmlns:a16="http://schemas.microsoft.com/office/drawing/2014/main" id="{00000000-0008-0000-0E00-0000B2010000}"/>
            </a:ext>
          </a:extLst>
        </xdr:cNvPr>
        <xdr:cNvSpPr txBox="1"/>
      </xdr:nvSpPr>
      <xdr:spPr>
        <a:xfrm>
          <a:off x="1849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27595</xdr:rowOff>
    </xdr:from>
    <xdr:ext cx="340478" cy="259045"/>
    <xdr:sp macro="" textlink="">
      <xdr:nvSpPr>
        <xdr:cNvPr id="435" name="n_4mainValue【港湾・漁港】&#10;有形固定資産減価償却率">
          <a:extLst>
            <a:ext uri="{FF2B5EF4-FFF2-40B4-BE49-F238E27FC236}">
              <a16:creationId xmlns:a16="http://schemas.microsoft.com/office/drawing/2014/main" id="{00000000-0008-0000-0E00-0000B3010000}"/>
            </a:ext>
          </a:extLst>
        </xdr:cNvPr>
        <xdr:cNvSpPr txBox="1"/>
      </xdr:nvSpPr>
      <xdr:spPr>
        <a:xfrm>
          <a:off x="960061" y="168296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E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8" name="【港湾・漁港】&#10;一人当たり有形固定資産（償却資産）額最小値テキスト">
          <a:extLst>
            <a:ext uri="{FF2B5EF4-FFF2-40B4-BE49-F238E27FC236}">
              <a16:creationId xmlns:a16="http://schemas.microsoft.com/office/drawing/2014/main" id="{00000000-0008-0000-0E00-0000CA010000}"/>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00000000-0008-0000-0E00-0000CC010000}"/>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E00-0000CE010000}"/>
            </a:ext>
          </a:extLst>
        </xdr:cNvPr>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22475</xdr:rowOff>
    </xdr:from>
    <xdr:to>
      <xdr:col>55</xdr:col>
      <xdr:colOff>50800</xdr:colOff>
      <xdr:row>108</xdr:row>
      <xdr:rowOff>124075</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0426700" y="1853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108852</xdr:rowOff>
    </xdr:from>
    <xdr:ext cx="469744" cy="259045"/>
    <xdr:sp macro="" textlink="">
      <xdr:nvSpPr>
        <xdr:cNvPr id="474" name="【港湾・漁港】&#10;一人当たり有形固定資産（償却資産）額該当値テキスト">
          <a:extLst>
            <a:ext uri="{FF2B5EF4-FFF2-40B4-BE49-F238E27FC236}">
              <a16:creationId xmlns:a16="http://schemas.microsoft.com/office/drawing/2014/main" id="{00000000-0008-0000-0E00-0000DA010000}"/>
            </a:ext>
          </a:extLst>
        </xdr:cNvPr>
        <xdr:cNvSpPr txBox="1"/>
      </xdr:nvSpPr>
      <xdr:spPr>
        <a:xfrm>
          <a:off x="10515600" y="1845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22537</xdr:rowOff>
    </xdr:from>
    <xdr:to>
      <xdr:col>50</xdr:col>
      <xdr:colOff>165100</xdr:colOff>
      <xdr:row>108</xdr:row>
      <xdr:rowOff>124137</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9588500" y="1853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73275</xdr:rowOff>
    </xdr:from>
    <xdr:to>
      <xdr:col>55</xdr:col>
      <xdr:colOff>0</xdr:colOff>
      <xdr:row>108</xdr:row>
      <xdr:rowOff>73337</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9639300" y="18589875"/>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22617</xdr:rowOff>
    </xdr:from>
    <xdr:to>
      <xdr:col>46</xdr:col>
      <xdr:colOff>38100</xdr:colOff>
      <xdr:row>108</xdr:row>
      <xdr:rowOff>124217</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8699500" y="185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73337</xdr:rowOff>
    </xdr:from>
    <xdr:to>
      <xdr:col>50</xdr:col>
      <xdr:colOff>114300</xdr:colOff>
      <xdr:row>108</xdr:row>
      <xdr:rowOff>73417</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8750300" y="18589937"/>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22923</xdr:rowOff>
    </xdr:from>
    <xdr:to>
      <xdr:col>41</xdr:col>
      <xdr:colOff>101600</xdr:colOff>
      <xdr:row>108</xdr:row>
      <xdr:rowOff>124523</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7810500" y="185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73417</xdr:rowOff>
    </xdr:from>
    <xdr:to>
      <xdr:col>45</xdr:col>
      <xdr:colOff>177800</xdr:colOff>
      <xdr:row>108</xdr:row>
      <xdr:rowOff>73723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7861300" y="18590017"/>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23544</xdr:rowOff>
    </xdr:from>
    <xdr:to>
      <xdr:col>36</xdr:col>
      <xdr:colOff>165100</xdr:colOff>
      <xdr:row>108</xdr:row>
      <xdr:rowOff>125144</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6921500" y="185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73723</xdr:rowOff>
    </xdr:from>
    <xdr:to>
      <xdr:col>41</xdr:col>
      <xdr:colOff>50800</xdr:colOff>
      <xdr:row>108</xdr:row>
      <xdr:rowOff>74344</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6972300" y="18590323"/>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27095" y="180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122629</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50795" y="1812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115264</xdr:rowOff>
    </xdr:from>
    <xdr:ext cx="469744" cy="259045"/>
    <xdr:sp macro="" textlink="">
      <xdr:nvSpPr>
        <xdr:cNvPr id="487" name="n_1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9391728" y="1863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115344</xdr:rowOff>
    </xdr:from>
    <xdr:ext cx="469744" cy="259045"/>
    <xdr:sp macro="" textlink="">
      <xdr:nvSpPr>
        <xdr:cNvPr id="488" name="n_2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8515428" y="1863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115650</xdr:rowOff>
    </xdr:from>
    <xdr:ext cx="469744" cy="259045"/>
    <xdr:sp macro="" textlink="">
      <xdr:nvSpPr>
        <xdr:cNvPr id="489" name="n_3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626428" y="1863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116271</xdr:rowOff>
    </xdr:from>
    <xdr:ext cx="469744" cy="259045"/>
    <xdr:sp macro="" textlink="">
      <xdr:nvSpPr>
        <xdr:cNvPr id="490" name="n_4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6737428" y="186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E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E00-00000302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E00-000005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E00-000007020000}"/>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76200</xdr:rowOff>
    </xdr:from>
    <xdr:to>
      <xdr:col>85</xdr:col>
      <xdr:colOff>177800</xdr:colOff>
      <xdr:row>41</xdr:row>
      <xdr:rowOff>6350</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6268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162577</xdr:rowOff>
    </xdr:from>
    <xdr:ext cx="469744"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E00-000013020000}"/>
            </a:ext>
          </a:extLst>
        </xdr:cNvPr>
        <xdr:cNvSpPr txBox="1"/>
      </xdr:nvSpPr>
      <xdr:spPr>
        <a:xfrm>
          <a:off x="16357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127000</xdr:rowOff>
    </xdr:from>
    <xdr:to>
      <xdr:col>85</xdr:col>
      <xdr:colOff>127000</xdr:colOff>
      <xdr:row>40</xdr:row>
      <xdr:rowOff>127000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5481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4389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25417</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3500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54627</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2611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544" name="n_1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545" name="n_2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546" name="n_3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547" name="n_4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E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E00-00003C020000}"/>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E00-00003E020000}"/>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E00-000040020000}"/>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124460</xdr:rowOff>
    </xdr:from>
    <xdr:to>
      <xdr:col>116</xdr:col>
      <xdr:colOff>114300</xdr:colOff>
      <xdr:row>42</xdr:row>
      <xdr:rowOff>54610</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2110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39387</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E00-00004C020000}"/>
            </a:ext>
          </a:extLst>
        </xdr:cNvPr>
        <xdr:cNvSpPr txBox="1"/>
      </xdr:nvSpPr>
      <xdr:spPr>
        <a:xfrm>
          <a:off x="22199600" y="706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125730</xdr:rowOff>
    </xdr:from>
    <xdr:to>
      <xdr:col>112</xdr:col>
      <xdr:colOff>38100</xdr:colOff>
      <xdr:row>42</xdr:row>
      <xdr:rowOff>55880</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12725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3810</xdr:rowOff>
    </xdr:from>
    <xdr:to>
      <xdr:col>116</xdr:col>
      <xdr:colOff>63500</xdr:colOff>
      <xdr:row>42</xdr:row>
      <xdr:rowOff>5080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1323300" y="72047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125730</xdr:rowOff>
    </xdr:from>
    <xdr:to>
      <xdr:col>107</xdr:col>
      <xdr:colOff>101600</xdr:colOff>
      <xdr:row>42</xdr:row>
      <xdr:rowOff>55880</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03835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5080</xdr:rowOff>
    </xdr:from>
    <xdr:to>
      <xdr:col>111</xdr:col>
      <xdr:colOff>177800</xdr:colOff>
      <xdr:row>42</xdr:row>
      <xdr:rowOff>5080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0434300" y="720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125730</xdr:rowOff>
    </xdr:from>
    <xdr:to>
      <xdr:col>102</xdr:col>
      <xdr:colOff>165100</xdr:colOff>
      <xdr:row>42</xdr:row>
      <xdr:rowOff>55880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94945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5080</xdr:rowOff>
    </xdr:from>
    <xdr:to>
      <xdr:col>107</xdr:col>
      <xdr:colOff>50800</xdr:colOff>
      <xdr:row>42</xdr:row>
      <xdr:rowOff>5080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9545300" y="720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127000</xdr:rowOff>
    </xdr:from>
    <xdr:to>
      <xdr:col>98</xdr:col>
      <xdr:colOff>38100</xdr:colOff>
      <xdr:row>42</xdr:row>
      <xdr:rowOff>57150</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8605500" y="71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5080</xdr:rowOff>
    </xdr:from>
    <xdr:to>
      <xdr:col>102</xdr:col>
      <xdr:colOff>114300</xdr:colOff>
      <xdr:row>42</xdr:row>
      <xdr:rowOff>6350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8656300" y="72059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35577</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0199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39387</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9310427" y="672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25417</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8421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47007</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1075727" y="724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47007</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0199427" y="724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47007</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9310427" y="724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48277</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8421427" y="724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E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E00-00007602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E00-00007802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E00-00007A020000}"/>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E00-000086020000}"/>
            </a:ext>
          </a:extLst>
        </xdr:cNvPr>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7620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5481300" y="104432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11430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4592300" y="10443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160655</xdr:rowOff>
    </xdr:from>
    <xdr:to>
      <xdr:col>72</xdr:col>
      <xdr:colOff>38100</xdr:colOff>
      <xdr:row>61</xdr:row>
      <xdr:rowOff>90805</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365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40005</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flipV="1">
          <a:off x="13703300" y="10469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xdr:rowOff>
    </xdr:from>
    <xdr:to>
      <xdr:col>67</xdr:col>
      <xdr:colOff>101600</xdr:colOff>
      <xdr:row>61</xdr:row>
      <xdr:rowOff>109855</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2763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40005</xdr:rowOff>
    </xdr:from>
    <xdr:to>
      <xdr:col>71</xdr:col>
      <xdr:colOff>177800</xdr:colOff>
      <xdr:row>61</xdr:row>
      <xdr:rowOff>59055</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12814300" y="10498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E00-00008F020000}"/>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E00-000090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E00-000091020000}"/>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E00-00009202000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26687</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81932</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100982</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E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E00-0000B0020000}"/>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90" name="【学校施設】&#10;一人当たり面積最大値テキスト">
          <a:extLst>
            <a:ext uri="{FF2B5EF4-FFF2-40B4-BE49-F238E27FC236}">
              <a16:creationId xmlns:a16="http://schemas.microsoft.com/office/drawing/2014/main" id="{00000000-0008-0000-0E00-0000B2020000}"/>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E00-0000B4020000}"/>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4826</xdr:rowOff>
    </xdr:from>
    <xdr:to>
      <xdr:col>116</xdr:col>
      <xdr:colOff>114300</xdr:colOff>
      <xdr:row>60</xdr:row>
      <xdr:rowOff>106426</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2110700" y="102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27703</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E00-0000C0020000}"/>
            </a:ext>
          </a:extLst>
        </xdr:cNvPr>
        <xdr:cNvSpPr txBox="1"/>
      </xdr:nvSpPr>
      <xdr:spPr>
        <a:xfrm>
          <a:off x="22199600" y="101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27305</xdr:rowOff>
    </xdr:from>
    <xdr:to>
      <xdr:col>112</xdr:col>
      <xdr:colOff>38100</xdr:colOff>
      <xdr:row>60</xdr:row>
      <xdr:rowOff>128905</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1272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55626</xdr:rowOff>
    </xdr:from>
    <xdr:to>
      <xdr:col>116</xdr:col>
      <xdr:colOff>63500</xdr:colOff>
      <xdr:row>60</xdr:row>
      <xdr:rowOff>78105</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1323300" y="10342626"/>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49784</xdr:rowOff>
    </xdr:from>
    <xdr:to>
      <xdr:col>107</xdr:col>
      <xdr:colOff>101600</xdr:colOff>
      <xdr:row>60</xdr:row>
      <xdr:rowOff>151384</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78105</xdr:rowOff>
    </xdr:from>
    <xdr:to>
      <xdr:col>111</xdr:col>
      <xdr:colOff>177800</xdr:colOff>
      <xdr:row>60</xdr:row>
      <xdr:rowOff>100584</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0434300" y="10365105"/>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72644</xdr:rowOff>
    </xdr:from>
    <xdr:to>
      <xdr:col>102</xdr:col>
      <xdr:colOff>165100</xdr:colOff>
      <xdr:row>61</xdr:row>
      <xdr:rowOff>2794</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9494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100584</xdr:rowOff>
    </xdr:from>
    <xdr:to>
      <xdr:col>107</xdr:col>
      <xdr:colOff>50800</xdr:colOff>
      <xdr:row>60</xdr:row>
      <xdr:rowOff>123444</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9545300" y="103875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92456</xdr:rowOff>
    </xdr:from>
    <xdr:to>
      <xdr:col>98</xdr:col>
      <xdr:colOff>38100</xdr:colOff>
      <xdr:row>61</xdr:row>
      <xdr:rowOff>22606</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8605500" y="103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123444</xdr:rowOff>
    </xdr:from>
    <xdr:to>
      <xdr:col>102</xdr:col>
      <xdr:colOff>114300</xdr:colOff>
      <xdr:row>60</xdr:row>
      <xdr:rowOff>143256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8656300" y="10410444"/>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3" name="n_1aveValue【学校施設】&#10;一人当たり面積">
          <a:extLst>
            <a:ext uri="{FF2B5EF4-FFF2-40B4-BE49-F238E27FC236}">
              <a16:creationId xmlns:a16="http://schemas.microsoft.com/office/drawing/2014/main" id="{00000000-0008-0000-0E00-0000C9020000}"/>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714" name="n_2aveValue【学校施設】&#10;一人当たり面積">
          <a:extLst>
            <a:ext uri="{FF2B5EF4-FFF2-40B4-BE49-F238E27FC236}">
              <a16:creationId xmlns:a16="http://schemas.microsoft.com/office/drawing/2014/main" id="{00000000-0008-0000-0E00-0000CA020000}"/>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96791</xdr:rowOff>
    </xdr:from>
    <xdr:ext cx="469744" cy="259045"/>
    <xdr:sp macro="" textlink="">
      <xdr:nvSpPr>
        <xdr:cNvPr id="715" name="n_3aveValue【学校施設】&#10;一人当たり面積">
          <a:extLst>
            <a:ext uri="{FF2B5EF4-FFF2-40B4-BE49-F238E27FC236}">
              <a16:creationId xmlns:a16="http://schemas.microsoft.com/office/drawing/2014/main" id="{00000000-0008-0000-0E00-0000CB020000}"/>
            </a:ext>
          </a:extLst>
        </xdr:cNvPr>
        <xdr:cNvSpPr txBox="1"/>
      </xdr:nvSpPr>
      <xdr:spPr>
        <a:xfrm>
          <a:off x="19310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97553</xdr:rowOff>
    </xdr:from>
    <xdr:ext cx="469744" cy="259045"/>
    <xdr:sp macro="" textlink="">
      <xdr:nvSpPr>
        <xdr:cNvPr id="716" name="n_4aveValue【学校施設】&#10;一人当たり面積">
          <a:extLst>
            <a:ext uri="{FF2B5EF4-FFF2-40B4-BE49-F238E27FC236}">
              <a16:creationId xmlns:a16="http://schemas.microsoft.com/office/drawing/2014/main" id="{00000000-0008-0000-0E00-0000CC020000}"/>
            </a:ext>
          </a:extLst>
        </xdr:cNvPr>
        <xdr:cNvSpPr txBox="1"/>
      </xdr:nvSpPr>
      <xdr:spPr>
        <a:xfrm>
          <a:off x="18421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145432</xdr:rowOff>
    </xdr:from>
    <xdr:ext cx="469744" cy="259045"/>
    <xdr:sp macro="" textlink="">
      <xdr:nvSpPr>
        <xdr:cNvPr id="717" name="n_1mainValue【学校施設】&#10;一人当たり面積">
          <a:extLst>
            <a:ext uri="{FF2B5EF4-FFF2-40B4-BE49-F238E27FC236}">
              <a16:creationId xmlns:a16="http://schemas.microsoft.com/office/drawing/2014/main" id="{00000000-0008-0000-0E00-0000CD020000}"/>
            </a:ext>
          </a:extLst>
        </xdr:cNvPr>
        <xdr:cNvSpPr txBox="1"/>
      </xdr:nvSpPr>
      <xdr:spPr>
        <a:xfrm>
          <a:off x="21075727" y="100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167911</xdr:rowOff>
    </xdr:from>
    <xdr:ext cx="469744" cy="259045"/>
    <xdr:sp macro="" textlink="">
      <xdr:nvSpPr>
        <xdr:cNvPr id="718" name="n_2mainValue【学校施設】&#10;一人当たり面積">
          <a:extLst>
            <a:ext uri="{FF2B5EF4-FFF2-40B4-BE49-F238E27FC236}">
              <a16:creationId xmlns:a16="http://schemas.microsoft.com/office/drawing/2014/main" id="{00000000-0008-0000-0E00-0000CE020000}"/>
            </a:ext>
          </a:extLst>
        </xdr:cNvPr>
        <xdr:cNvSpPr txBox="1"/>
      </xdr:nvSpPr>
      <xdr:spPr>
        <a:xfrm>
          <a:off x="20199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19321</xdr:rowOff>
    </xdr:from>
    <xdr:ext cx="469744" cy="259045"/>
    <xdr:sp macro="" textlink="">
      <xdr:nvSpPr>
        <xdr:cNvPr id="719" name="n_3mainValue【学校施設】&#10;一人当たり面積">
          <a:extLst>
            <a:ext uri="{FF2B5EF4-FFF2-40B4-BE49-F238E27FC236}">
              <a16:creationId xmlns:a16="http://schemas.microsoft.com/office/drawing/2014/main" id="{00000000-0008-0000-0E00-0000CF020000}"/>
            </a:ext>
          </a:extLst>
        </xdr:cNvPr>
        <xdr:cNvSpPr txBox="1"/>
      </xdr:nvSpPr>
      <xdr:spPr>
        <a:xfrm>
          <a:off x="193104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39133</xdr:rowOff>
    </xdr:from>
    <xdr:ext cx="469744" cy="259045"/>
    <xdr:sp macro="" textlink="">
      <xdr:nvSpPr>
        <xdr:cNvPr id="720" name="n_4mainValue【学校施設】&#10;一人当たり面積">
          <a:extLst>
            <a:ext uri="{FF2B5EF4-FFF2-40B4-BE49-F238E27FC236}">
              <a16:creationId xmlns:a16="http://schemas.microsoft.com/office/drawing/2014/main" id="{00000000-0008-0000-0E00-0000D0020000}"/>
            </a:ext>
          </a:extLst>
        </xdr:cNvPr>
        <xdr:cNvSpPr txBox="1"/>
      </xdr:nvSpPr>
      <xdr:spPr>
        <a:xfrm>
          <a:off x="18421427" y="101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00000000-0008-0000-0E00-0000E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a:extLst>
            <a:ext uri="{FF2B5EF4-FFF2-40B4-BE49-F238E27FC236}">
              <a16:creationId xmlns:a16="http://schemas.microsoft.com/office/drawing/2014/main" id="{00000000-0008-0000-0E00-0000E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49" name="【児童館】&#10;有形固定資産減価償却率最大値テキスト">
          <a:extLst>
            <a:ext uri="{FF2B5EF4-FFF2-40B4-BE49-F238E27FC236}">
              <a16:creationId xmlns:a16="http://schemas.microsoft.com/office/drawing/2014/main" id="{00000000-0008-0000-0E00-0000ED020000}"/>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51" name="【児童館】&#10;有形固定資産減価償却率平均値テキスト">
          <a:extLst>
            <a:ext uri="{FF2B5EF4-FFF2-40B4-BE49-F238E27FC236}">
              <a16:creationId xmlns:a16="http://schemas.microsoft.com/office/drawing/2014/main" id="{00000000-0008-0000-0E00-0000EF020000}"/>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2763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95069</xdr:rowOff>
    </xdr:from>
    <xdr:to>
      <xdr:col>85</xdr:col>
      <xdr:colOff>177800</xdr:colOff>
      <xdr:row>87</xdr:row>
      <xdr:rowOff>25219</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62687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9996</xdr:rowOff>
    </xdr:from>
    <xdr:ext cx="405111" cy="259045"/>
    <xdr:sp macro="" textlink="">
      <xdr:nvSpPr>
        <xdr:cNvPr id="763" name="【児童館】&#10;有形固定資産減価償却率該当値テキスト">
          <a:extLst>
            <a:ext uri="{FF2B5EF4-FFF2-40B4-BE49-F238E27FC236}">
              <a16:creationId xmlns:a16="http://schemas.microsoft.com/office/drawing/2014/main" id="{00000000-0008-0000-0E00-0000FB020000}"/>
            </a:ext>
          </a:extLst>
        </xdr:cNvPr>
        <xdr:cNvSpPr txBox="1"/>
      </xdr:nvSpPr>
      <xdr:spPr>
        <a:xfrm>
          <a:off x="16357600" y="1475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91802</xdr:rowOff>
    </xdr:from>
    <xdr:to>
      <xdr:col>81</xdr:col>
      <xdr:colOff>101600</xdr:colOff>
      <xdr:row>87</xdr:row>
      <xdr:rowOff>21952</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5430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142602</xdr:rowOff>
    </xdr:from>
    <xdr:to>
      <xdr:col>85</xdr:col>
      <xdr:colOff>127000</xdr:colOff>
      <xdr:row>86</xdr:row>
      <xdr:rowOff>145869</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5481300" y="148873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90170</xdr:rowOff>
    </xdr:from>
    <xdr:to>
      <xdr:col>76</xdr:col>
      <xdr:colOff>165100</xdr:colOff>
      <xdr:row>87</xdr:row>
      <xdr:rowOff>20320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4541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140970</xdr:rowOff>
    </xdr:from>
    <xdr:to>
      <xdr:col>81</xdr:col>
      <xdr:colOff>50800</xdr:colOff>
      <xdr:row>86</xdr:row>
      <xdr:rowOff>142602</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4592300" y="1488567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86905</xdr:rowOff>
    </xdr:from>
    <xdr:to>
      <xdr:col>72</xdr:col>
      <xdr:colOff>38100</xdr:colOff>
      <xdr:row>87</xdr:row>
      <xdr:rowOff>17055</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3652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137705</xdr:rowOff>
    </xdr:from>
    <xdr:to>
      <xdr:col>76</xdr:col>
      <xdr:colOff>114300</xdr:colOff>
      <xdr:row>86</xdr:row>
      <xdr:rowOff>140970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3703300" y="148824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770" name="n_1aveValue【児童館】&#10;有形固定資産減価償却率">
          <a:extLst>
            <a:ext uri="{FF2B5EF4-FFF2-40B4-BE49-F238E27FC236}">
              <a16:creationId xmlns:a16="http://schemas.microsoft.com/office/drawing/2014/main" id="{00000000-0008-0000-0E00-000002030000}"/>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71" name="n_2aveValue【児童館】&#10;有形固定資産減価償却率">
          <a:extLst>
            <a:ext uri="{FF2B5EF4-FFF2-40B4-BE49-F238E27FC236}">
              <a16:creationId xmlns:a16="http://schemas.microsoft.com/office/drawing/2014/main" id="{00000000-0008-0000-0E00-000003030000}"/>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72" name="n_3aveValue【児童館】&#10;有形固定資産減価償却率">
          <a:extLst>
            <a:ext uri="{FF2B5EF4-FFF2-40B4-BE49-F238E27FC236}">
              <a16:creationId xmlns:a16="http://schemas.microsoft.com/office/drawing/2014/main" id="{00000000-0008-0000-0E00-000004030000}"/>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62972</xdr:rowOff>
    </xdr:from>
    <xdr:ext cx="405111" cy="259045"/>
    <xdr:sp macro="" textlink="">
      <xdr:nvSpPr>
        <xdr:cNvPr id="773" name="n_4aveValue【児童館】&#10;有形固定資産減価償却率">
          <a:extLst>
            <a:ext uri="{FF2B5EF4-FFF2-40B4-BE49-F238E27FC236}">
              <a16:creationId xmlns:a16="http://schemas.microsoft.com/office/drawing/2014/main" id="{00000000-0008-0000-0E00-000005030000}"/>
            </a:ext>
          </a:extLst>
        </xdr:cNvPr>
        <xdr:cNvSpPr txBox="1"/>
      </xdr:nvSpPr>
      <xdr:spPr>
        <a:xfrm>
          <a:off x="12611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13079</xdr:rowOff>
    </xdr:from>
    <xdr:ext cx="405111" cy="259045"/>
    <xdr:sp macro="" textlink="">
      <xdr:nvSpPr>
        <xdr:cNvPr id="774" name="n_1mainValue【児童館】&#10;有形固定資産減価償却率">
          <a:extLst>
            <a:ext uri="{FF2B5EF4-FFF2-40B4-BE49-F238E27FC236}">
              <a16:creationId xmlns:a16="http://schemas.microsoft.com/office/drawing/2014/main" id="{00000000-0008-0000-0E00-000006030000}"/>
            </a:ext>
          </a:extLst>
        </xdr:cNvPr>
        <xdr:cNvSpPr txBox="1"/>
      </xdr:nvSpPr>
      <xdr:spPr>
        <a:xfrm>
          <a:off x="15266044" y="1492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11447</xdr:rowOff>
    </xdr:from>
    <xdr:ext cx="405111" cy="259045"/>
    <xdr:sp macro="" textlink="">
      <xdr:nvSpPr>
        <xdr:cNvPr id="775" name="n_2mainValue【児童館】&#10;有形固定資産減価償却率">
          <a:extLst>
            <a:ext uri="{FF2B5EF4-FFF2-40B4-BE49-F238E27FC236}">
              <a16:creationId xmlns:a16="http://schemas.microsoft.com/office/drawing/2014/main" id="{00000000-0008-0000-0E00-000007030000}"/>
            </a:ext>
          </a:extLst>
        </xdr:cNvPr>
        <xdr:cNvSpPr txBox="1"/>
      </xdr:nvSpPr>
      <xdr:spPr>
        <a:xfrm>
          <a:off x="143897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8182</xdr:rowOff>
    </xdr:from>
    <xdr:ext cx="405111" cy="259045"/>
    <xdr:sp macro="" textlink="">
      <xdr:nvSpPr>
        <xdr:cNvPr id="776" name="n_3mainValue【児童館】&#10;有形固定資産減価償却率">
          <a:extLst>
            <a:ext uri="{FF2B5EF4-FFF2-40B4-BE49-F238E27FC236}">
              <a16:creationId xmlns:a16="http://schemas.microsoft.com/office/drawing/2014/main" id="{00000000-0008-0000-0E00-000008030000}"/>
            </a:ext>
          </a:extLst>
        </xdr:cNvPr>
        <xdr:cNvSpPr txBox="1"/>
      </xdr:nvSpPr>
      <xdr:spPr>
        <a:xfrm>
          <a:off x="13500744" y="1492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00000000-0008-0000-0E00-00002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3" name="【児童館】&#10;一人当たり面積最小値テキスト">
          <a:extLst>
            <a:ext uri="{FF2B5EF4-FFF2-40B4-BE49-F238E27FC236}">
              <a16:creationId xmlns:a16="http://schemas.microsoft.com/office/drawing/2014/main" id="{00000000-0008-0000-0E00-00002303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805" name="【児童館】&#10;一人当たり面積最大値テキスト">
          <a:extLst>
            <a:ext uri="{FF2B5EF4-FFF2-40B4-BE49-F238E27FC236}">
              <a16:creationId xmlns:a16="http://schemas.microsoft.com/office/drawing/2014/main" id="{00000000-0008-0000-0E00-000025030000}"/>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807" name="【児童館】&#10;一人当たり面積平均値テキスト">
          <a:extLst>
            <a:ext uri="{FF2B5EF4-FFF2-40B4-BE49-F238E27FC236}">
              <a16:creationId xmlns:a16="http://schemas.microsoft.com/office/drawing/2014/main" id="{00000000-0008-0000-0E00-000027030000}"/>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0383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66221</xdr:rowOff>
    </xdr:from>
    <xdr:to>
      <xdr:col>98</xdr:col>
      <xdr:colOff>38100</xdr:colOff>
      <xdr:row>83</xdr:row>
      <xdr:rowOff>167821</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8605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819" name="【児童館】&#10;一人当たり面積該当値テキスト">
          <a:extLst>
            <a:ext uri="{FF2B5EF4-FFF2-40B4-BE49-F238E27FC236}">
              <a16:creationId xmlns:a16="http://schemas.microsoft.com/office/drawing/2014/main" id="{00000000-0008-0000-0E00-000033030000}"/>
            </a:ext>
          </a:extLst>
        </xdr:cNvPr>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136979</xdr:rowOff>
    </xdr:from>
    <xdr:to>
      <xdr:col>112</xdr:col>
      <xdr:colOff>38100</xdr:colOff>
      <xdr:row>86</xdr:row>
      <xdr:rowOff>67129</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1272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16329</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21323300" y="147501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136979</xdr:rowOff>
    </xdr:from>
    <xdr:to>
      <xdr:col>107</xdr:col>
      <xdr:colOff>101600</xdr:colOff>
      <xdr:row>86</xdr:row>
      <xdr:rowOff>67129</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20383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16329</xdr:rowOff>
    </xdr:from>
    <xdr:to>
      <xdr:col>111</xdr:col>
      <xdr:colOff>177800</xdr:colOff>
      <xdr:row>86</xdr:row>
      <xdr:rowOff>16329</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0434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9494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16329</xdr:rowOff>
    </xdr:from>
    <xdr:to>
      <xdr:col>107</xdr:col>
      <xdr:colOff>50800</xdr:colOff>
      <xdr:row>86</xdr:row>
      <xdr:rowOff>16329</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9545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826" name="n_1aveValue【児童館】&#10;一人当たり面積">
          <a:extLst>
            <a:ext uri="{FF2B5EF4-FFF2-40B4-BE49-F238E27FC236}">
              <a16:creationId xmlns:a16="http://schemas.microsoft.com/office/drawing/2014/main" id="{00000000-0008-0000-0E00-00003A030000}"/>
            </a:ext>
          </a:extLst>
        </xdr:cNvPr>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2013</xdr:rowOff>
    </xdr:from>
    <xdr:ext cx="469744" cy="259045"/>
    <xdr:sp macro="" textlink="">
      <xdr:nvSpPr>
        <xdr:cNvPr id="827" name="n_2aveValue【児童館】&#10;一人当たり面積">
          <a:extLst>
            <a:ext uri="{FF2B5EF4-FFF2-40B4-BE49-F238E27FC236}">
              <a16:creationId xmlns:a16="http://schemas.microsoft.com/office/drawing/2014/main" id="{00000000-0008-0000-0E00-00003B030000}"/>
            </a:ext>
          </a:extLst>
        </xdr:cNvPr>
        <xdr:cNvSpPr txBox="1"/>
      </xdr:nvSpPr>
      <xdr:spPr>
        <a:xfrm>
          <a:off x="20199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828" name="n_3aveValue【児童館】&#10;一人当たり面積">
          <a:extLst>
            <a:ext uri="{FF2B5EF4-FFF2-40B4-BE49-F238E27FC236}">
              <a16:creationId xmlns:a16="http://schemas.microsoft.com/office/drawing/2014/main" id="{00000000-0008-0000-0E00-00003C030000}"/>
            </a:ext>
          </a:extLst>
        </xdr:cNvPr>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12898</xdr:rowOff>
    </xdr:from>
    <xdr:ext cx="469744" cy="259045"/>
    <xdr:sp macro="" textlink="">
      <xdr:nvSpPr>
        <xdr:cNvPr id="829" name="n_4aveValue【児童館】&#10;一人当たり面積">
          <a:extLst>
            <a:ext uri="{FF2B5EF4-FFF2-40B4-BE49-F238E27FC236}">
              <a16:creationId xmlns:a16="http://schemas.microsoft.com/office/drawing/2014/main" id="{00000000-0008-0000-0E00-00003D030000}"/>
            </a:ext>
          </a:extLst>
        </xdr:cNvPr>
        <xdr:cNvSpPr txBox="1"/>
      </xdr:nvSpPr>
      <xdr:spPr>
        <a:xfrm>
          <a:off x="18421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58256</xdr:rowOff>
    </xdr:from>
    <xdr:ext cx="469744" cy="259045"/>
    <xdr:sp macro="" textlink="">
      <xdr:nvSpPr>
        <xdr:cNvPr id="830" name="n_1mainValue【児童館】&#10;一人当たり面積">
          <a:extLst>
            <a:ext uri="{FF2B5EF4-FFF2-40B4-BE49-F238E27FC236}">
              <a16:creationId xmlns:a16="http://schemas.microsoft.com/office/drawing/2014/main" id="{00000000-0008-0000-0E00-00003E030000}"/>
            </a:ext>
          </a:extLst>
        </xdr:cNvPr>
        <xdr:cNvSpPr txBox="1"/>
      </xdr:nvSpPr>
      <xdr:spPr>
        <a:xfrm>
          <a:off x="210757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58256</xdr:rowOff>
    </xdr:from>
    <xdr:ext cx="469744" cy="259045"/>
    <xdr:sp macro="" textlink="">
      <xdr:nvSpPr>
        <xdr:cNvPr id="831" name="n_2mainValue【児童館】&#10;一人当たり面積">
          <a:extLst>
            <a:ext uri="{FF2B5EF4-FFF2-40B4-BE49-F238E27FC236}">
              <a16:creationId xmlns:a16="http://schemas.microsoft.com/office/drawing/2014/main" id="{00000000-0008-0000-0E00-00003F030000}"/>
            </a:ext>
          </a:extLst>
        </xdr:cNvPr>
        <xdr:cNvSpPr txBox="1"/>
      </xdr:nvSpPr>
      <xdr:spPr>
        <a:xfrm>
          <a:off x="20199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832" name="n_3mainValue【児童館】&#10;一人当たり面積">
          <a:extLst>
            <a:ext uri="{FF2B5EF4-FFF2-40B4-BE49-F238E27FC236}">
              <a16:creationId xmlns:a16="http://schemas.microsoft.com/office/drawing/2014/main" id="{00000000-0008-0000-0E00-000040030000}"/>
            </a:ext>
          </a:extLst>
        </xdr:cNvPr>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00000000-0008-0000-0E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7" name="【公民館】&#10;有形固定資産減価償却率最小値テキスト">
          <a:extLst>
            <a:ext uri="{FF2B5EF4-FFF2-40B4-BE49-F238E27FC236}">
              <a16:creationId xmlns:a16="http://schemas.microsoft.com/office/drawing/2014/main" id="{00000000-0008-0000-0E00-000059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9" name="【公民館】&#10;有形固定資産減価償却率最大値テキスト">
          <a:extLst>
            <a:ext uri="{FF2B5EF4-FFF2-40B4-BE49-F238E27FC236}">
              <a16:creationId xmlns:a16="http://schemas.microsoft.com/office/drawing/2014/main" id="{00000000-0008-0000-0E00-00005B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61" name="【公民館】&#10;有形固定資産減価償却率平均値テキスト">
          <a:extLst>
            <a:ext uri="{FF2B5EF4-FFF2-40B4-BE49-F238E27FC236}">
              <a16:creationId xmlns:a16="http://schemas.microsoft.com/office/drawing/2014/main" id="{00000000-0008-0000-0E00-00005D03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62" name="フローチャート: 判断 861">
          <a:extLst>
            <a:ext uri="{FF2B5EF4-FFF2-40B4-BE49-F238E27FC236}">
              <a16:creationId xmlns:a16="http://schemas.microsoft.com/office/drawing/2014/main" id="{00000000-0008-0000-0E00-00005E03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863" name="フローチャート: 判断 862">
          <a:extLst>
            <a:ext uri="{FF2B5EF4-FFF2-40B4-BE49-F238E27FC236}">
              <a16:creationId xmlns:a16="http://schemas.microsoft.com/office/drawing/2014/main" id="{00000000-0008-0000-0E00-00005F030000}"/>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864" name="フローチャート: 判断 863">
          <a:extLst>
            <a:ext uri="{FF2B5EF4-FFF2-40B4-BE49-F238E27FC236}">
              <a16:creationId xmlns:a16="http://schemas.microsoft.com/office/drawing/2014/main" id="{00000000-0008-0000-0E00-000060030000}"/>
            </a:ext>
          </a:extLst>
        </xdr:cNvPr>
        <xdr:cNvSpPr/>
      </xdr:nvSpPr>
      <xdr:spPr>
        <a:xfrm>
          <a:off x="14541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3652500" y="179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123189</xdr:rowOff>
    </xdr:from>
    <xdr:to>
      <xdr:col>67</xdr:col>
      <xdr:colOff>101600</xdr:colOff>
      <xdr:row>105</xdr:row>
      <xdr:rowOff>53339</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2763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872" name="楕円 871">
          <a:extLst>
            <a:ext uri="{FF2B5EF4-FFF2-40B4-BE49-F238E27FC236}">
              <a16:creationId xmlns:a16="http://schemas.microsoft.com/office/drawing/2014/main" id="{00000000-0008-0000-0E00-000068030000}"/>
            </a:ext>
          </a:extLst>
        </xdr:cNvPr>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873" name="【公民館】&#10;有形固定資産減価償却率該当値テキスト">
          <a:extLst>
            <a:ext uri="{FF2B5EF4-FFF2-40B4-BE49-F238E27FC236}">
              <a16:creationId xmlns:a16="http://schemas.microsoft.com/office/drawing/2014/main" id="{00000000-0008-0000-0E00-000069030000}"/>
            </a:ext>
          </a:extLst>
        </xdr:cNvPr>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874" name="楕円 873">
          <a:extLst>
            <a:ext uri="{FF2B5EF4-FFF2-40B4-BE49-F238E27FC236}">
              <a16:creationId xmlns:a16="http://schemas.microsoft.com/office/drawing/2014/main" id="{00000000-0008-0000-0E00-00006A030000}"/>
            </a:ext>
          </a:extLst>
        </xdr:cNvPr>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95250</xdr:rowOff>
    </xdr:from>
    <xdr:to>
      <xdr:col>85</xdr:col>
      <xdr:colOff>127000</xdr:colOff>
      <xdr:row>105</xdr:row>
      <xdr:rowOff>110489</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a:off x="15481300" y="180975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29211</xdr:rowOff>
    </xdr:from>
    <xdr:to>
      <xdr:col>76</xdr:col>
      <xdr:colOff>165100</xdr:colOff>
      <xdr:row>105</xdr:row>
      <xdr:rowOff>130811</xdr:rowOff>
    </xdr:to>
    <xdr:sp macro="" textlink="">
      <xdr:nvSpPr>
        <xdr:cNvPr id="876" name="楕円 875">
          <a:extLst>
            <a:ext uri="{FF2B5EF4-FFF2-40B4-BE49-F238E27FC236}">
              <a16:creationId xmlns:a16="http://schemas.microsoft.com/office/drawing/2014/main" id="{00000000-0008-0000-0E00-00006C030000}"/>
            </a:ext>
          </a:extLst>
        </xdr:cNvPr>
        <xdr:cNvSpPr/>
      </xdr:nvSpPr>
      <xdr:spPr>
        <a:xfrm>
          <a:off x="14541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80011</xdr:rowOff>
    </xdr:from>
    <xdr:to>
      <xdr:col>81</xdr:col>
      <xdr:colOff>50800</xdr:colOff>
      <xdr:row>105</xdr:row>
      <xdr:rowOff>95250</xdr:rowOff>
    </xdr:to>
    <xdr:cxnSp macro="">
      <xdr:nvCxnSpPr>
        <xdr:cNvPr id="877" name="直線コネクタ 876">
          <a:extLst>
            <a:ext uri="{FF2B5EF4-FFF2-40B4-BE49-F238E27FC236}">
              <a16:creationId xmlns:a16="http://schemas.microsoft.com/office/drawing/2014/main" id="{00000000-0008-0000-0E00-00006D030000}"/>
            </a:ext>
          </a:extLst>
        </xdr:cNvPr>
        <xdr:cNvCxnSpPr/>
      </xdr:nvCxnSpPr>
      <xdr:spPr>
        <a:xfrm>
          <a:off x="14592300" y="18082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80011</xdr:rowOff>
    </xdr:to>
    <xdr:cxnSp macro="">
      <xdr:nvCxnSpPr>
        <xdr:cNvPr id="879" name="直線コネクタ 878">
          <a:extLst>
            <a:ext uri="{FF2B5EF4-FFF2-40B4-BE49-F238E27FC236}">
              <a16:creationId xmlns:a16="http://schemas.microsoft.com/office/drawing/2014/main" id="{00000000-0008-0000-0E00-00006F030000}"/>
            </a:ext>
          </a:extLst>
        </xdr:cNvPr>
        <xdr:cNvCxnSpPr/>
      </xdr:nvCxnSpPr>
      <xdr:spPr>
        <a:xfrm>
          <a:off x="13703300" y="18067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170180</xdr:rowOff>
    </xdr:from>
    <xdr:to>
      <xdr:col>67</xdr:col>
      <xdr:colOff>101600</xdr:colOff>
      <xdr:row>105</xdr:row>
      <xdr:rowOff>100330</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276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49530</xdr:rowOff>
    </xdr:from>
    <xdr:to>
      <xdr:col>71</xdr:col>
      <xdr:colOff>177800</xdr:colOff>
      <xdr:row>105</xdr:row>
      <xdr:rowOff>64770</xdr:rowOff>
    </xdr:to>
    <xdr:cxnSp macro="">
      <xdr:nvCxnSpPr>
        <xdr:cNvPr id="881" name="直線コネクタ 880">
          <a:extLst>
            <a:ext uri="{FF2B5EF4-FFF2-40B4-BE49-F238E27FC236}">
              <a16:creationId xmlns:a16="http://schemas.microsoft.com/office/drawing/2014/main" id="{00000000-0008-0000-0E00-000071030000}"/>
            </a:ext>
          </a:extLst>
        </xdr:cNvPr>
        <xdr:cNvCxnSpPr/>
      </xdr:nvCxnSpPr>
      <xdr:spPr>
        <a:xfrm>
          <a:off x="12814300" y="18051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882" name="n_1aveValue【公民館】&#10;有形固定資産減価償却率">
          <a:extLst>
            <a:ext uri="{FF2B5EF4-FFF2-40B4-BE49-F238E27FC236}">
              <a16:creationId xmlns:a16="http://schemas.microsoft.com/office/drawing/2014/main" id="{00000000-0008-0000-0E00-000072030000}"/>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128288</xdr:rowOff>
    </xdr:from>
    <xdr:ext cx="405111" cy="259045"/>
    <xdr:sp macro="" textlink="">
      <xdr:nvSpPr>
        <xdr:cNvPr id="883" name="n_2aveValue【公民館】&#10;有形固定資産減価償却率">
          <a:extLst>
            <a:ext uri="{FF2B5EF4-FFF2-40B4-BE49-F238E27FC236}">
              <a16:creationId xmlns:a16="http://schemas.microsoft.com/office/drawing/2014/main" id="{00000000-0008-0000-0E00-000073030000}"/>
            </a:ext>
          </a:extLst>
        </xdr:cNvPr>
        <xdr:cNvSpPr txBox="1"/>
      </xdr:nvSpPr>
      <xdr:spPr>
        <a:xfrm>
          <a:off x="14389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107966</xdr:rowOff>
    </xdr:from>
    <xdr:ext cx="405111" cy="259045"/>
    <xdr:sp macro="" textlink="">
      <xdr:nvSpPr>
        <xdr:cNvPr id="884" name="n_3aveValue【公民館】&#10;有形固定資産減価償却率">
          <a:extLst>
            <a:ext uri="{FF2B5EF4-FFF2-40B4-BE49-F238E27FC236}">
              <a16:creationId xmlns:a16="http://schemas.microsoft.com/office/drawing/2014/main" id="{00000000-0008-0000-0E00-000074030000}"/>
            </a:ext>
          </a:extLst>
        </xdr:cNvPr>
        <xdr:cNvSpPr txBox="1"/>
      </xdr:nvSpPr>
      <xdr:spPr>
        <a:xfrm>
          <a:off x="13500744" y="1776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69866</xdr:rowOff>
    </xdr:from>
    <xdr:ext cx="405111" cy="259045"/>
    <xdr:sp macro="" textlink="">
      <xdr:nvSpPr>
        <xdr:cNvPr id="885" name="n_4aveValue【公民館】&#10;有形固定資産減価償却率">
          <a:extLst>
            <a:ext uri="{FF2B5EF4-FFF2-40B4-BE49-F238E27FC236}">
              <a16:creationId xmlns:a16="http://schemas.microsoft.com/office/drawing/2014/main" id="{00000000-0008-0000-0E00-000075030000}"/>
            </a:ext>
          </a:extLst>
        </xdr:cNvPr>
        <xdr:cNvSpPr txBox="1"/>
      </xdr:nvSpPr>
      <xdr:spPr>
        <a:xfrm>
          <a:off x="12611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886" name="n_1mainValue【公民館】&#10;有形固定資産減価償却率">
          <a:extLst>
            <a:ext uri="{FF2B5EF4-FFF2-40B4-BE49-F238E27FC236}">
              <a16:creationId xmlns:a16="http://schemas.microsoft.com/office/drawing/2014/main" id="{00000000-0008-0000-0E00-000076030000}"/>
            </a:ext>
          </a:extLst>
        </xdr:cNvPr>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121938</xdr:rowOff>
    </xdr:from>
    <xdr:ext cx="405111" cy="259045"/>
    <xdr:sp macro="" textlink="">
      <xdr:nvSpPr>
        <xdr:cNvPr id="887" name="n_2mainValue【公民館】&#10;有形固定資産減価償却率">
          <a:extLst>
            <a:ext uri="{FF2B5EF4-FFF2-40B4-BE49-F238E27FC236}">
              <a16:creationId xmlns:a16="http://schemas.microsoft.com/office/drawing/2014/main" id="{00000000-0008-0000-0E00-000077030000}"/>
            </a:ext>
          </a:extLst>
        </xdr:cNvPr>
        <xdr:cNvSpPr txBox="1"/>
      </xdr:nvSpPr>
      <xdr:spPr>
        <a:xfrm>
          <a:off x="14389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88" name="n_3mainValue【公民館】&#10;有形固定資産減価償却率">
          <a:extLst>
            <a:ext uri="{FF2B5EF4-FFF2-40B4-BE49-F238E27FC236}">
              <a16:creationId xmlns:a16="http://schemas.microsoft.com/office/drawing/2014/main" id="{00000000-0008-0000-0E00-00007803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91457</xdr:rowOff>
    </xdr:from>
    <xdr:ext cx="405111" cy="259045"/>
    <xdr:sp macro="" textlink="">
      <xdr:nvSpPr>
        <xdr:cNvPr id="889" name="n_4mainValue【公民館】&#10;有形固定資産減価償却率">
          <a:extLst>
            <a:ext uri="{FF2B5EF4-FFF2-40B4-BE49-F238E27FC236}">
              <a16:creationId xmlns:a16="http://schemas.microsoft.com/office/drawing/2014/main" id="{00000000-0008-0000-0E00-000079030000}"/>
            </a:ext>
          </a:extLst>
        </xdr:cNvPr>
        <xdr:cNvSpPr txBox="1"/>
      </xdr:nvSpPr>
      <xdr:spPr>
        <a:xfrm>
          <a:off x="12611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E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E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E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E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E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0" name="直線コネクタ 899">
          <a:extLst>
            <a:ext uri="{FF2B5EF4-FFF2-40B4-BE49-F238E27FC236}">
              <a16:creationId xmlns:a16="http://schemas.microsoft.com/office/drawing/2014/main" id="{00000000-0008-0000-0E00-00008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公民館】&#10;一人当たり面積グラフ枠">
          <a:extLst>
            <a:ext uri="{FF2B5EF4-FFF2-40B4-BE49-F238E27FC236}">
              <a16:creationId xmlns:a16="http://schemas.microsoft.com/office/drawing/2014/main" id="{00000000-0008-0000-0E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14" name="【公民館】&#10;一人当たり面積最小値テキスト">
          <a:extLst>
            <a:ext uri="{FF2B5EF4-FFF2-40B4-BE49-F238E27FC236}">
              <a16:creationId xmlns:a16="http://schemas.microsoft.com/office/drawing/2014/main" id="{00000000-0008-0000-0E00-000092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916" name="【公民館】&#10;一人当たり面積最大値テキスト">
          <a:extLst>
            <a:ext uri="{FF2B5EF4-FFF2-40B4-BE49-F238E27FC236}">
              <a16:creationId xmlns:a16="http://schemas.microsoft.com/office/drawing/2014/main" id="{00000000-0008-0000-0E00-000094030000}"/>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918" name="【公民館】&#10;一人当たり面積平均値テキスト">
          <a:extLst>
            <a:ext uri="{FF2B5EF4-FFF2-40B4-BE49-F238E27FC236}">
              <a16:creationId xmlns:a16="http://schemas.microsoft.com/office/drawing/2014/main" id="{00000000-0008-0000-0E00-000096030000}"/>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919" name="フローチャート: 判断 918">
          <a:extLst>
            <a:ext uri="{FF2B5EF4-FFF2-40B4-BE49-F238E27FC236}">
              <a16:creationId xmlns:a16="http://schemas.microsoft.com/office/drawing/2014/main" id="{00000000-0008-0000-0E00-000097030000}"/>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920" name="フローチャート: 判断 919">
          <a:extLst>
            <a:ext uri="{FF2B5EF4-FFF2-40B4-BE49-F238E27FC236}">
              <a16:creationId xmlns:a16="http://schemas.microsoft.com/office/drawing/2014/main" id="{00000000-0008-0000-0E00-000098030000}"/>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11430</xdr:rowOff>
    </xdr:from>
    <xdr:to>
      <xdr:col>107</xdr:col>
      <xdr:colOff>101600</xdr:colOff>
      <xdr:row>107</xdr:row>
      <xdr:rowOff>113030</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E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E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58420</xdr:rowOff>
    </xdr:from>
    <xdr:to>
      <xdr:col>116</xdr:col>
      <xdr:colOff>114300</xdr:colOff>
      <xdr:row>107</xdr:row>
      <xdr:rowOff>160020</xdr:rowOff>
    </xdr:to>
    <xdr:sp macro="" textlink="">
      <xdr:nvSpPr>
        <xdr:cNvPr id="929" name="楕円 928">
          <a:extLst>
            <a:ext uri="{FF2B5EF4-FFF2-40B4-BE49-F238E27FC236}">
              <a16:creationId xmlns:a16="http://schemas.microsoft.com/office/drawing/2014/main" id="{00000000-0008-0000-0E00-0000A1030000}"/>
            </a:ext>
          </a:extLst>
        </xdr:cNvPr>
        <xdr:cNvSpPr/>
      </xdr:nvSpPr>
      <xdr:spPr>
        <a:xfrm>
          <a:off x="22110700" y="184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36847</xdr:rowOff>
    </xdr:from>
    <xdr:ext cx="469744" cy="259045"/>
    <xdr:sp macro="" textlink="">
      <xdr:nvSpPr>
        <xdr:cNvPr id="930" name="【公民館】&#10;一人当たり面積該当値テキスト">
          <a:extLst>
            <a:ext uri="{FF2B5EF4-FFF2-40B4-BE49-F238E27FC236}">
              <a16:creationId xmlns:a16="http://schemas.microsoft.com/office/drawing/2014/main" id="{00000000-0008-0000-0E00-0000A2030000}"/>
            </a:ext>
          </a:extLst>
        </xdr:cNvPr>
        <xdr:cNvSpPr txBox="1"/>
      </xdr:nvSpPr>
      <xdr:spPr>
        <a:xfrm>
          <a:off x="22199600" y="183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62230</xdr:rowOff>
    </xdr:from>
    <xdr:to>
      <xdr:col>112</xdr:col>
      <xdr:colOff>38100</xdr:colOff>
      <xdr:row>107</xdr:row>
      <xdr:rowOff>163830</xdr:rowOff>
    </xdr:to>
    <xdr:sp macro="" textlink="">
      <xdr:nvSpPr>
        <xdr:cNvPr id="931" name="楕円 930">
          <a:extLst>
            <a:ext uri="{FF2B5EF4-FFF2-40B4-BE49-F238E27FC236}">
              <a16:creationId xmlns:a16="http://schemas.microsoft.com/office/drawing/2014/main" id="{00000000-0008-0000-0E00-0000A3030000}"/>
            </a:ext>
          </a:extLst>
        </xdr:cNvPr>
        <xdr:cNvSpPr/>
      </xdr:nvSpPr>
      <xdr:spPr>
        <a:xfrm>
          <a:off x="21272500" y="184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109220</xdr:rowOff>
    </xdr:from>
    <xdr:to>
      <xdr:col>116</xdr:col>
      <xdr:colOff>63500</xdr:colOff>
      <xdr:row>107</xdr:row>
      <xdr:rowOff>113030</xdr:rowOff>
    </xdr:to>
    <xdr:cxnSp macro="">
      <xdr:nvCxnSpPr>
        <xdr:cNvPr id="932" name="直線コネクタ 931">
          <a:extLst>
            <a:ext uri="{FF2B5EF4-FFF2-40B4-BE49-F238E27FC236}">
              <a16:creationId xmlns:a16="http://schemas.microsoft.com/office/drawing/2014/main" id="{00000000-0008-0000-0E00-0000A4030000}"/>
            </a:ext>
          </a:extLst>
        </xdr:cNvPr>
        <xdr:cNvCxnSpPr/>
      </xdr:nvCxnSpPr>
      <xdr:spPr>
        <a:xfrm flipV="1">
          <a:off x="21323300" y="18454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66039</xdr:rowOff>
    </xdr:from>
    <xdr:to>
      <xdr:col>107</xdr:col>
      <xdr:colOff>101600</xdr:colOff>
      <xdr:row>107</xdr:row>
      <xdr:rowOff>167639</xdr:rowOff>
    </xdr:to>
    <xdr:sp macro="" textlink="">
      <xdr:nvSpPr>
        <xdr:cNvPr id="933" name="楕円 932">
          <a:extLst>
            <a:ext uri="{FF2B5EF4-FFF2-40B4-BE49-F238E27FC236}">
              <a16:creationId xmlns:a16="http://schemas.microsoft.com/office/drawing/2014/main" id="{00000000-0008-0000-0E00-0000A5030000}"/>
            </a:ext>
          </a:extLst>
        </xdr:cNvPr>
        <xdr:cNvSpPr/>
      </xdr:nvSpPr>
      <xdr:spPr>
        <a:xfrm>
          <a:off x="20383500" y="184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113030</xdr:rowOff>
    </xdr:from>
    <xdr:to>
      <xdr:col>111</xdr:col>
      <xdr:colOff>177800</xdr:colOff>
      <xdr:row>107</xdr:row>
      <xdr:rowOff>116839</xdr:rowOff>
    </xdr:to>
    <xdr:cxnSp macro="">
      <xdr:nvCxnSpPr>
        <xdr:cNvPr id="934" name="直線コネクタ 933">
          <a:extLst>
            <a:ext uri="{FF2B5EF4-FFF2-40B4-BE49-F238E27FC236}">
              <a16:creationId xmlns:a16="http://schemas.microsoft.com/office/drawing/2014/main" id="{00000000-0008-0000-0E00-0000A6030000}"/>
            </a:ext>
          </a:extLst>
        </xdr:cNvPr>
        <xdr:cNvCxnSpPr/>
      </xdr:nvCxnSpPr>
      <xdr:spPr>
        <a:xfrm flipV="1">
          <a:off x="20434300" y="18458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116839</xdr:rowOff>
    </xdr:from>
    <xdr:to>
      <xdr:col>107</xdr:col>
      <xdr:colOff>50800</xdr:colOff>
      <xdr:row>107</xdr:row>
      <xdr:rowOff>121920</xdr:rowOff>
    </xdr:to>
    <xdr:cxnSp macro="">
      <xdr:nvCxnSpPr>
        <xdr:cNvPr id="936" name="直線コネクタ 935">
          <a:extLst>
            <a:ext uri="{FF2B5EF4-FFF2-40B4-BE49-F238E27FC236}">
              <a16:creationId xmlns:a16="http://schemas.microsoft.com/office/drawing/2014/main" id="{00000000-0008-0000-0E00-0000A8030000}"/>
            </a:ext>
          </a:extLst>
        </xdr:cNvPr>
        <xdr:cNvCxnSpPr/>
      </xdr:nvCxnSpPr>
      <xdr:spPr>
        <a:xfrm flipV="1">
          <a:off x="19545300" y="184619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121920</xdr:rowOff>
    </xdr:from>
    <xdr:to>
      <xdr:col>102</xdr:col>
      <xdr:colOff>114300</xdr:colOff>
      <xdr:row>107</xdr:row>
      <xdr:rowOff>125730</xdr:rowOff>
    </xdr:to>
    <xdr:cxnSp macro="">
      <xdr:nvCxnSpPr>
        <xdr:cNvPr id="938" name="直線コネクタ 937">
          <a:extLst>
            <a:ext uri="{FF2B5EF4-FFF2-40B4-BE49-F238E27FC236}">
              <a16:creationId xmlns:a16="http://schemas.microsoft.com/office/drawing/2014/main" id="{00000000-0008-0000-0E00-0000AA030000}"/>
            </a:ext>
          </a:extLst>
        </xdr:cNvPr>
        <xdr:cNvCxnSpPr/>
      </xdr:nvCxnSpPr>
      <xdr:spPr>
        <a:xfrm flipV="1">
          <a:off x="18656300" y="1846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939" name="n_1aveValue【公民館】&#10;一人当たり面積">
          <a:extLst>
            <a:ext uri="{FF2B5EF4-FFF2-40B4-BE49-F238E27FC236}">
              <a16:creationId xmlns:a16="http://schemas.microsoft.com/office/drawing/2014/main" id="{00000000-0008-0000-0E00-0000AB030000}"/>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940" name="n_2aveValue【公民館】&#10;一人当たり面積">
          <a:extLst>
            <a:ext uri="{FF2B5EF4-FFF2-40B4-BE49-F238E27FC236}">
              <a16:creationId xmlns:a16="http://schemas.microsoft.com/office/drawing/2014/main" id="{00000000-0008-0000-0E00-0000AC030000}"/>
            </a:ext>
          </a:extLst>
        </xdr:cNvPr>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125747</xdr:rowOff>
    </xdr:from>
    <xdr:ext cx="469744" cy="259045"/>
    <xdr:sp macro="" textlink="">
      <xdr:nvSpPr>
        <xdr:cNvPr id="941" name="n_3aveValue【公民館】&#10;一人当たり面積">
          <a:extLst>
            <a:ext uri="{FF2B5EF4-FFF2-40B4-BE49-F238E27FC236}">
              <a16:creationId xmlns:a16="http://schemas.microsoft.com/office/drawing/2014/main" id="{00000000-0008-0000-0E00-0000AD030000}"/>
            </a:ext>
          </a:extLst>
        </xdr:cNvPr>
        <xdr:cNvSpPr txBox="1"/>
      </xdr:nvSpPr>
      <xdr:spPr>
        <a:xfrm>
          <a:off x="19310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942" name="n_4aveValue【公民館】&#10;一人当たり面積">
          <a:extLst>
            <a:ext uri="{FF2B5EF4-FFF2-40B4-BE49-F238E27FC236}">
              <a16:creationId xmlns:a16="http://schemas.microsoft.com/office/drawing/2014/main" id="{00000000-0008-0000-0E00-0000AE030000}"/>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154957</xdr:rowOff>
    </xdr:from>
    <xdr:ext cx="469744" cy="259045"/>
    <xdr:sp macro="" textlink="">
      <xdr:nvSpPr>
        <xdr:cNvPr id="943" name="n_1mainValue【公民館】&#10;一人当たり面積">
          <a:extLst>
            <a:ext uri="{FF2B5EF4-FFF2-40B4-BE49-F238E27FC236}">
              <a16:creationId xmlns:a16="http://schemas.microsoft.com/office/drawing/2014/main" id="{00000000-0008-0000-0E00-0000AF030000}"/>
            </a:ext>
          </a:extLst>
        </xdr:cNvPr>
        <xdr:cNvSpPr txBox="1"/>
      </xdr:nvSpPr>
      <xdr:spPr>
        <a:xfrm>
          <a:off x="21075727" y="185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158766</xdr:rowOff>
    </xdr:from>
    <xdr:ext cx="469744" cy="259045"/>
    <xdr:sp macro="" textlink="">
      <xdr:nvSpPr>
        <xdr:cNvPr id="944" name="n_2mainValue【公民館】&#10;一人当たり面積">
          <a:extLst>
            <a:ext uri="{FF2B5EF4-FFF2-40B4-BE49-F238E27FC236}">
              <a16:creationId xmlns:a16="http://schemas.microsoft.com/office/drawing/2014/main" id="{00000000-0008-0000-0E00-0000B0030000}"/>
            </a:ext>
          </a:extLst>
        </xdr:cNvPr>
        <xdr:cNvSpPr txBox="1"/>
      </xdr:nvSpPr>
      <xdr:spPr>
        <a:xfrm>
          <a:off x="20199427" y="185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945" name="n_3mainValue【公民館】&#10;一人当たり面積">
          <a:extLst>
            <a:ext uri="{FF2B5EF4-FFF2-40B4-BE49-F238E27FC236}">
              <a16:creationId xmlns:a16="http://schemas.microsoft.com/office/drawing/2014/main" id="{00000000-0008-0000-0E00-0000B1030000}"/>
            </a:ext>
          </a:extLst>
        </xdr:cNvPr>
        <xdr:cNvSpPr txBox="1"/>
      </xdr:nvSpPr>
      <xdr:spPr>
        <a:xfrm>
          <a:off x="19310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167657</xdr:rowOff>
    </xdr:from>
    <xdr:ext cx="469744" cy="259045"/>
    <xdr:sp macro="" textlink="">
      <xdr:nvSpPr>
        <xdr:cNvPr id="946" name="n_4mainValue【公民館】&#10;一人当たり面積">
          <a:extLst>
            <a:ext uri="{FF2B5EF4-FFF2-40B4-BE49-F238E27FC236}">
              <a16:creationId xmlns:a16="http://schemas.microsoft.com/office/drawing/2014/main" id="{00000000-0008-0000-0E00-0000B2030000}"/>
            </a:ext>
          </a:extLst>
        </xdr:cNvPr>
        <xdr:cNvSpPr txBox="1"/>
      </xdr:nvSpPr>
      <xdr:spPr>
        <a:xfrm>
          <a:off x="18421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E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E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E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類似団体内平均値と比較し、有形固定資産減価償却率が高くなっているのは、</a:t>
          </a:r>
          <a:r>
            <a:rPr lang="ja-JP" altLang="ja-JP" sz="1100" b="0" i="0" baseline="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学校施設、公営住宅、児童館、公民館である。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認定こども園・幼稚園・保育所については、</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施設あるが既に耐用年数を過ぎている。</a:t>
          </a:r>
          <a:r>
            <a:rPr kumimoji="1" lang="ja-JP" altLang="ja-JP" sz="1100">
              <a:solidFill>
                <a:schemeClr val="dk1"/>
              </a:solidFill>
              <a:effectLst/>
              <a:latin typeface="+mn-lt"/>
              <a:ea typeface="+mn-ea"/>
              <a:cs typeface="+mn-cs"/>
            </a:rPr>
            <a:t>今後、個別計画を策定するなかで関係各課と連携を図りながら</a:t>
          </a:r>
          <a:r>
            <a:rPr lang="ja-JP" altLang="ja-JP" sz="1100" b="0" i="0" baseline="0">
              <a:solidFill>
                <a:schemeClr val="dk1"/>
              </a:solidFill>
              <a:effectLst/>
              <a:latin typeface="+mn-lt"/>
              <a:ea typeface="+mn-ea"/>
              <a:cs typeface="+mn-cs"/>
            </a:rPr>
            <a:t>保育所の</a:t>
          </a:r>
          <a:r>
            <a:rPr kumimoji="1" lang="ja-JP" altLang="ja-JP" sz="1100">
              <a:solidFill>
                <a:schemeClr val="dk1"/>
              </a:solidFill>
              <a:effectLst/>
              <a:latin typeface="+mn-lt"/>
              <a:ea typeface="+mn-ea"/>
              <a:cs typeface="+mn-cs"/>
            </a:rPr>
            <a:t>あり方の検討を行う。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学校施設については，半数近くの施設が耐用年数を過ぎている。現在、学校施設長寿命化計画を策定途中で施設の老朽化の状況も踏まえ検討していく。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公営住宅については、半数近くの施設が耐用年数を過ぎている。現在、公営住宅等長寿命化計画により順次長寿命化が図られている。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児童館については、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施設あるが間もなく耐用年数を迎える。</a:t>
          </a:r>
          <a:r>
            <a:rPr kumimoji="1" lang="ja-JP" altLang="ja-JP" sz="1100">
              <a:solidFill>
                <a:schemeClr val="dk1"/>
              </a:solidFill>
              <a:effectLst/>
              <a:latin typeface="+mn-lt"/>
              <a:ea typeface="+mn-ea"/>
              <a:cs typeface="+mn-cs"/>
            </a:rPr>
            <a:t>今後、個別計画を策定するなかで関係各課と連携を図りながら</a:t>
          </a:r>
          <a:r>
            <a:rPr lang="ja-JP" altLang="ja-JP" sz="1100" b="0" i="0" baseline="0">
              <a:solidFill>
                <a:schemeClr val="dk1"/>
              </a:solidFill>
              <a:effectLst/>
              <a:latin typeface="+mn-lt"/>
              <a:ea typeface="+mn-ea"/>
              <a:cs typeface="+mn-cs"/>
            </a:rPr>
            <a:t>児童館の</a:t>
          </a:r>
          <a:r>
            <a:rPr kumimoji="1" lang="ja-JP" altLang="ja-JP" sz="1100">
              <a:solidFill>
                <a:schemeClr val="dk1"/>
              </a:solidFill>
              <a:effectLst/>
              <a:latin typeface="+mn-lt"/>
              <a:ea typeface="+mn-ea"/>
              <a:cs typeface="+mn-cs"/>
            </a:rPr>
            <a:t>あり方の検討を行う。</a:t>
          </a:r>
          <a:endParaRPr lang="ja-JP" altLang="ja-JP" sz="1400">
            <a:effectLst/>
          </a:endParaRPr>
        </a:p>
        <a:p>
          <a:pPr eaLnBrk="1" fontAlgn="auto" latinLnBrk="0" hangingPunct="1"/>
          <a:r>
            <a:rPr lang="ja-JP" altLang="ja-JP" sz="1100">
              <a:solidFill>
                <a:schemeClr val="dk1"/>
              </a:solidFill>
              <a:effectLst/>
              <a:latin typeface="+mn-lt"/>
              <a:ea typeface="+mn-ea"/>
              <a:cs typeface="+mn-cs"/>
            </a:rPr>
            <a:t>公民館については、</a:t>
          </a:r>
          <a:r>
            <a:rPr kumimoji="1" lang="ja-JP" altLang="ja-JP" sz="1100">
              <a:solidFill>
                <a:schemeClr val="dk1"/>
              </a:solidFill>
              <a:effectLst/>
              <a:latin typeface="+mn-lt"/>
              <a:ea typeface="+mn-ea"/>
              <a:cs typeface="+mn-cs"/>
            </a:rPr>
            <a:t>半数近くの施設が耐用年数を過ぎている。今後、個別計画を策定するなかで関係各課と連携を図りながら</a:t>
          </a:r>
          <a:r>
            <a:rPr lang="ja-JP" altLang="ja-JP" sz="1100" b="0" i="0" baseline="0">
              <a:solidFill>
                <a:schemeClr val="dk1"/>
              </a:solidFill>
              <a:effectLst/>
              <a:latin typeface="+mn-lt"/>
              <a:ea typeface="+mn-ea"/>
              <a:cs typeface="+mn-cs"/>
            </a:rPr>
            <a:t>公民館の</a:t>
          </a:r>
          <a:r>
            <a:rPr kumimoji="1" lang="ja-JP" altLang="ja-JP" sz="1100">
              <a:solidFill>
                <a:schemeClr val="dk1"/>
              </a:solidFill>
              <a:effectLst/>
              <a:latin typeface="+mn-lt"/>
              <a:ea typeface="+mn-ea"/>
              <a:cs typeface="+mn-cs"/>
            </a:rPr>
            <a:t>あり方の検討を行う。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14,548
14,458
308.10
11,716,447
11,171,459
544,988
6,341,096
12,236,349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158206</xdr:rowOff>
    </xdr:from>
    <xdr:to>
      <xdr:col>24</xdr:col>
      <xdr:colOff>114300</xdr:colOff>
      <xdr:row>64</xdr:row>
      <xdr:rowOff>88356</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73133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87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151674</xdr:rowOff>
    </xdr:from>
    <xdr:to>
      <xdr:col>20</xdr:col>
      <xdr:colOff>38100</xdr:colOff>
      <xdr:row>64</xdr:row>
      <xdr:rowOff>81824</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31024</xdr:rowOff>
    </xdr:from>
    <xdr:to>
      <xdr:col>24</xdr:col>
      <xdr:colOff>63500</xdr:colOff>
      <xdr:row>64</xdr:row>
      <xdr:rowOff>37556</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100382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140244</xdr:rowOff>
    </xdr:from>
    <xdr:to>
      <xdr:col>15</xdr:col>
      <xdr:colOff>101600</xdr:colOff>
      <xdr:row>64</xdr:row>
      <xdr:rowOff>70394</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19594</xdr:rowOff>
    </xdr:from>
    <xdr:to>
      <xdr:col>19</xdr:col>
      <xdr:colOff>177800</xdr:colOff>
      <xdr:row>64</xdr:row>
      <xdr:rowOff>31024</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9923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128815</xdr:rowOff>
    </xdr:from>
    <xdr:to>
      <xdr:col>10</xdr:col>
      <xdr:colOff>165100</xdr:colOff>
      <xdr:row>64</xdr:row>
      <xdr:rowOff>58965</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8165</xdr:rowOff>
    </xdr:from>
    <xdr:to>
      <xdr:col>15</xdr:col>
      <xdr:colOff>50800</xdr:colOff>
      <xdr:row>64</xdr:row>
      <xdr:rowOff>19594</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98096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98" name="n_1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99" name="n_2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140805</xdr:rowOff>
    </xdr:from>
    <xdr:ext cx="405111" cy="259045"/>
    <xdr:sp macro="" textlink="">
      <xdr:nvSpPr>
        <xdr:cNvPr id="100" name="n_3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01" name="n_4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72951</xdr:rowOff>
    </xdr:from>
    <xdr:ext cx="405111" cy="259045"/>
    <xdr:sp macro="" textlink="">
      <xdr:nvSpPr>
        <xdr:cNvPr id="102" name="n_1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3582044" y="110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61521</xdr:rowOff>
    </xdr:from>
    <xdr:ext cx="405111" cy="259045"/>
    <xdr:sp macro="" textlink="">
      <xdr:nvSpPr>
        <xdr:cNvPr id="103" name="n_2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2705744" y="1103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50092</xdr:rowOff>
    </xdr:from>
    <xdr:ext cx="405111" cy="259045"/>
    <xdr:sp macro="" textlink="">
      <xdr:nvSpPr>
        <xdr:cNvPr id="104" name="n_3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18167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F00-000081000000}"/>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F00-000083000000}"/>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F00-000085000000}"/>
            </a:ext>
          </a:extLst>
        </xdr:cNvPr>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49530</xdr:rowOff>
    </xdr:from>
    <xdr:to>
      <xdr:col>46</xdr:col>
      <xdr:colOff>38100</xdr:colOff>
      <xdr:row>61</xdr:row>
      <xdr:rowOff>151130</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76200</xdr:rowOff>
    </xdr:from>
    <xdr:to>
      <xdr:col>41</xdr:col>
      <xdr:colOff>101600</xdr:colOff>
      <xdr:row>62</xdr:row>
      <xdr:rowOff>6350</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38100</xdr:rowOff>
    </xdr:from>
    <xdr:to>
      <xdr:col>36</xdr:col>
      <xdr:colOff>165100</xdr:colOff>
      <xdr:row>61</xdr:row>
      <xdr:rowOff>139700</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7620</xdr:rowOff>
    </xdr:from>
    <xdr:to>
      <xdr:col>55</xdr:col>
      <xdr:colOff>50800</xdr:colOff>
      <xdr:row>61</xdr:row>
      <xdr:rowOff>109220</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4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30497</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19050</xdr:rowOff>
    </xdr:from>
    <xdr:to>
      <xdr:col>50</xdr:col>
      <xdr:colOff>165100</xdr:colOff>
      <xdr:row>61</xdr:row>
      <xdr:rowOff>120650</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58420</xdr:rowOff>
    </xdr:from>
    <xdr:to>
      <xdr:col>55</xdr:col>
      <xdr:colOff>0</xdr:colOff>
      <xdr:row>61</xdr:row>
      <xdr:rowOff>69850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516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29210</xdr:rowOff>
    </xdr:from>
    <xdr:to>
      <xdr:col>46</xdr:col>
      <xdr:colOff>38100</xdr:colOff>
      <xdr:row>61</xdr:row>
      <xdr:rowOff>130810</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69850</xdr:rowOff>
    </xdr:from>
    <xdr:to>
      <xdr:col>50</xdr:col>
      <xdr:colOff>114300</xdr:colOff>
      <xdr:row>61</xdr:row>
      <xdr:rowOff>80010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5283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48260</xdr:rowOff>
    </xdr:from>
    <xdr:to>
      <xdr:col>41</xdr:col>
      <xdr:colOff>101600</xdr:colOff>
      <xdr:row>61</xdr:row>
      <xdr:rowOff>149860</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80010</xdr:rowOff>
    </xdr:from>
    <xdr:to>
      <xdr:col>45</xdr:col>
      <xdr:colOff>177800</xdr:colOff>
      <xdr:row>61</xdr:row>
      <xdr:rowOff>99060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5384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152" name="n_1aveValue【体育館・プール】&#10;一人当たり面積">
          <a:extLst>
            <a:ext uri="{FF2B5EF4-FFF2-40B4-BE49-F238E27FC236}">
              <a16:creationId xmlns:a16="http://schemas.microsoft.com/office/drawing/2014/main" id="{00000000-0008-0000-0F00-000098000000}"/>
            </a:ext>
          </a:extLst>
        </xdr:cNvPr>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142257</xdr:rowOff>
    </xdr:from>
    <xdr:ext cx="469744" cy="259045"/>
    <xdr:sp macro="" textlink="">
      <xdr:nvSpPr>
        <xdr:cNvPr id="153" name="n_2aveValue【体育館・プール】&#10;一人当たり面積">
          <a:extLst>
            <a:ext uri="{FF2B5EF4-FFF2-40B4-BE49-F238E27FC236}">
              <a16:creationId xmlns:a16="http://schemas.microsoft.com/office/drawing/2014/main" id="{00000000-0008-0000-0F00-000099000000}"/>
            </a:ext>
          </a:extLst>
        </xdr:cNvPr>
        <xdr:cNvSpPr txBox="1"/>
      </xdr:nvSpPr>
      <xdr:spPr>
        <a:xfrm>
          <a:off x="8515427"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168927</xdr:rowOff>
    </xdr:from>
    <xdr:ext cx="469744" cy="259045"/>
    <xdr:sp macro="" textlink="">
      <xdr:nvSpPr>
        <xdr:cNvPr id="154" name="n_3aveValue【体育館・プール】&#10;一人当たり面積">
          <a:extLst>
            <a:ext uri="{FF2B5EF4-FFF2-40B4-BE49-F238E27FC236}">
              <a16:creationId xmlns:a16="http://schemas.microsoft.com/office/drawing/2014/main" id="{00000000-0008-0000-0F00-00009A000000}"/>
            </a:ext>
          </a:extLst>
        </xdr:cNvPr>
        <xdr:cNvSpPr txBox="1"/>
      </xdr:nvSpPr>
      <xdr:spPr>
        <a:xfrm>
          <a:off x="7626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156227</xdr:rowOff>
    </xdr:from>
    <xdr:ext cx="469744" cy="259045"/>
    <xdr:sp macro="" textlink="">
      <xdr:nvSpPr>
        <xdr:cNvPr id="155" name="n_4aveValue【体育館・プール】&#10;一人当たり面積">
          <a:extLst>
            <a:ext uri="{FF2B5EF4-FFF2-40B4-BE49-F238E27FC236}">
              <a16:creationId xmlns:a16="http://schemas.microsoft.com/office/drawing/2014/main" id="{00000000-0008-0000-0F00-00009B000000}"/>
            </a:ext>
          </a:extLst>
        </xdr:cNvPr>
        <xdr:cNvSpPr txBox="1"/>
      </xdr:nvSpPr>
      <xdr:spPr>
        <a:xfrm>
          <a:off x="6737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137177</xdr:rowOff>
    </xdr:from>
    <xdr:ext cx="469744" cy="259045"/>
    <xdr:sp macro="" textlink="">
      <xdr:nvSpPr>
        <xdr:cNvPr id="156" name="n_1mainValue【体育館・プール】&#10;一人当たり面積">
          <a:extLst>
            <a:ext uri="{FF2B5EF4-FFF2-40B4-BE49-F238E27FC236}">
              <a16:creationId xmlns:a16="http://schemas.microsoft.com/office/drawing/2014/main" id="{00000000-0008-0000-0F00-00009C000000}"/>
            </a:ext>
          </a:extLst>
        </xdr:cNvPr>
        <xdr:cNvSpPr txBox="1"/>
      </xdr:nvSpPr>
      <xdr:spPr>
        <a:xfrm>
          <a:off x="9391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147337</xdr:rowOff>
    </xdr:from>
    <xdr:ext cx="469744" cy="259045"/>
    <xdr:sp macro="" textlink="">
      <xdr:nvSpPr>
        <xdr:cNvPr id="157" name="n_2mainValue【体育館・プール】&#10;一人当たり面積">
          <a:extLst>
            <a:ext uri="{FF2B5EF4-FFF2-40B4-BE49-F238E27FC236}">
              <a16:creationId xmlns:a16="http://schemas.microsoft.com/office/drawing/2014/main" id="{00000000-0008-0000-0F00-00009D000000}"/>
            </a:ext>
          </a:extLst>
        </xdr:cNvPr>
        <xdr:cNvSpPr txBox="1"/>
      </xdr:nvSpPr>
      <xdr:spPr>
        <a:xfrm>
          <a:off x="8515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166387</xdr:rowOff>
    </xdr:from>
    <xdr:ext cx="469744" cy="259045"/>
    <xdr:sp macro="" textlink="">
      <xdr:nvSpPr>
        <xdr:cNvPr id="158" name="n_3mainValue【体育館・プール】&#10;一人当たり面積">
          <a:extLst>
            <a:ext uri="{FF2B5EF4-FFF2-40B4-BE49-F238E27FC236}">
              <a16:creationId xmlns:a16="http://schemas.microsoft.com/office/drawing/2014/main" id="{00000000-0008-0000-0F00-00009E000000}"/>
            </a:ext>
          </a:extLst>
        </xdr:cNvPr>
        <xdr:cNvSpPr txBox="1"/>
      </xdr:nvSpPr>
      <xdr:spPr>
        <a:xfrm>
          <a:off x="7626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0" name="【福祉施設】&#10;有形固定資産減価償却率グラフ枠">
          <a:extLst>
            <a:ext uri="{FF2B5EF4-FFF2-40B4-BE49-F238E27FC236}">
              <a16:creationId xmlns:a16="http://schemas.microsoft.com/office/drawing/2014/main" id="{00000000-0008-0000-0F00-0000B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2" name="【福祉施設】&#10;有形固定資産減価償却率最小値テキスト">
          <a:extLst>
            <a:ext uri="{FF2B5EF4-FFF2-40B4-BE49-F238E27FC236}">
              <a16:creationId xmlns:a16="http://schemas.microsoft.com/office/drawing/2014/main" id="{00000000-0008-0000-0F00-0000B600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184" name="【福祉施設】&#10;有形固定資産減価償却率最大値テキスト">
          <a:extLst>
            <a:ext uri="{FF2B5EF4-FFF2-40B4-BE49-F238E27FC236}">
              <a16:creationId xmlns:a16="http://schemas.microsoft.com/office/drawing/2014/main" id="{00000000-0008-0000-0F00-0000B8000000}"/>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186" name="【福祉施設】&#10;有形固定資産減価償却率平均値テキスト">
          <a:extLst>
            <a:ext uri="{FF2B5EF4-FFF2-40B4-BE49-F238E27FC236}">
              <a16:creationId xmlns:a16="http://schemas.microsoft.com/office/drawing/2014/main" id="{00000000-0008-0000-0F00-0000BA000000}"/>
            </a:ext>
          </a:extLst>
        </xdr:cNvPr>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145035</xdr:rowOff>
    </xdr:from>
    <xdr:to>
      <xdr:col>10</xdr:col>
      <xdr:colOff>165100</xdr:colOff>
      <xdr:row>80</xdr:row>
      <xdr:rowOff>75185</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96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115315</xdr:rowOff>
    </xdr:from>
    <xdr:to>
      <xdr:col>6</xdr:col>
      <xdr:colOff>38100</xdr:colOff>
      <xdr:row>80</xdr:row>
      <xdr:rowOff>45465</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10795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4584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113047</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00000000-0008-0000-0F00-0000C6000000}"/>
            </a:ext>
          </a:extLst>
        </xdr:cNvPr>
        <xdr:cNvSpPr txBox="1"/>
      </xdr:nvSpPr>
      <xdr:spPr>
        <a:xfrm>
          <a:off x="46736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19304</xdr:rowOff>
    </xdr:from>
    <xdr:to>
      <xdr:col>20</xdr:col>
      <xdr:colOff>38100</xdr:colOff>
      <xdr:row>79</xdr:row>
      <xdr:rowOff>120904</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3746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70104</xdr:rowOff>
    </xdr:from>
    <xdr:to>
      <xdr:col>24</xdr:col>
      <xdr:colOff>63500</xdr:colOff>
      <xdr:row>79</xdr:row>
      <xdr:rowOff>140970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3797300" y="1361465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165608</xdr:rowOff>
    </xdr:from>
    <xdr:to>
      <xdr:col>15</xdr:col>
      <xdr:colOff>101600</xdr:colOff>
      <xdr:row>80</xdr:row>
      <xdr:rowOff>95758</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2857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70104</xdr:rowOff>
    </xdr:from>
    <xdr:to>
      <xdr:col>19</xdr:col>
      <xdr:colOff>177800</xdr:colOff>
      <xdr:row>80</xdr:row>
      <xdr:rowOff>44958</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2908300" y="1361465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142748</xdr:rowOff>
    </xdr:from>
    <xdr:to>
      <xdr:col>10</xdr:col>
      <xdr:colOff>165100</xdr:colOff>
      <xdr:row>80</xdr:row>
      <xdr:rowOff>72898</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1968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22098</xdr:rowOff>
    </xdr:from>
    <xdr:to>
      <xdr:col>15</xdr:col>
      <xdr:colOff>50800</xdr:colOff>
      <xdr:row>80</xdr:row>
      <xdr:rowOff>44958</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2019300" y="137380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78739</xdr:rowOff>
    </xdr:from>
    <xdr:to>
      <xdr:col>6</xdr:col>
      <xdr:colOff>38100</xdr:colOff>
      <xdr:row>86</xdr:row>
      <xdr:rowOff>8889</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107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22098</xdr:rowOff>
    </xdr:from>
    <xdr:to>
      <xdr:col>10</xdr:col>
      <xdr:colOff>114300</xdr:colOff>
      <xdr:row>85</xdr:row>
      <xdr:rowOff>129539</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1130300" y="13738098"/>
          <a:ext cx="889000" cy="96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207" name="n_1aveValue【福祉施設】&#10;有形固定資産減価償却率">
          <a:extLst>
            <a:ext uri="{FF2B5EF4-FFF2-40B4-BE49-F238E27FC236}">
              <a16:creationId xmlns:a16="http://schemas.microsoft.com/office/drawing/2014/main" id="{00000000-0008-0000-0F00-0000CF000000}"/>
            </a:ext>
          </a:extLst>
        </xdr:cNvPr>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144035</xdr:rowOff>
    </xdr:from>
    <xdr:ext cx="405111" cy="259045"/>
    <xdr:sp macro="" textlink="">
      <xdr:nvSpPr>
        <xdr:cNvPr id="208" name="n_2aveValue【福祉施設】&#10;有形固定資産減価償却率">
          <a:extLst>
            <a:ext uri="{FF2B5EF4-FFF2-40B4-BE49-F238E27FC236}">
              <a16:creationId xmlns:a16="http://schemas.microsoft.com/office/drawing/2014/main" id="{00000000-0008-0000-0F00-0000D0000000}"/>
            </a:ext>
          </a:extLst>
        </xdr:cNvPr>
        <xdr:cNvSpPr txBox="1"/>
      </xdr:nvSpPr>
      <xdr:spPr>
        <a:xfrm>
          <a:off x="2705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66312</xdr:rowOff>
    </xdr:from>
    <xdr:ext cx="405111" cy="259045"/>
    <xdr:sp macro="" textlink="">
      <xdr:nvSpPr>
        <xdr:cNvPr id="209" name="n_3aveValue【福祉施設】&#10;有形固定資産減価償却率">
          <a:extLst>
            <a:ext uri="{FF2B5EF4-FFF2-40B4-BE49-F238E27FC236}">
              <a16:creationId xmlns:a16="http://schemas.microsoft.com/office/drawing/2014/main" id="{00000000-0008-0000-0F00-0000D1000000}"/>
            </a:ext>
          </a:extLst>
        </xdr:cNvPr>
        <xdr:cNvSpPr txBox="1"/>
      </xdr:nvSpPr>
      <xdr:spPr>
        <a:xfrm>
          <a:off x="1816744"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61992</xdr:rowOff>
    </xdr:from>
    <xdr:ext cx="405111" cy="259045"/>
    <xdr:sp macro="" textlink="">
      <xdr:nvSpPr>
        <xdr:cNvPr id="210" name="n_4aveValue【福祉施設】&#10;有形固定資産減価償却率">
          <a:extLst>
            <a:ext uri="{FF2B5EF4-FFF2-40B4-BE49-F238E27FC236}">
              <a16:creationId xmlns:a16="http://schemas.microsoft.com/office/drawing/2014/main" id="{00000000-0008-0000-0F00-0000D2000000}"/>
            </a:ext>
          </a:extLst>
        </xdr:cNvPr>
        <xdr:cNvSpPr txBox="1"/>
      </xdr:nvSpPr>
      <xdr:spPr>
        <a:xfrm>
          <a:off x="9277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137431</xdr:rowOff>
    </xdr:from>
    <xdr:ext cx="405111" cy="259045"/>
    <xdr:sp macro="" textlink="">
      <xdr:nvSpPr>
        <xdr:cNvPr id="211" name="n_1mainValue【福祉施設】&#10;有形固定資産減価償却率">
          <a:extLst>
            <a:ext uri="{FF2B5EF4-FFF2-40B4-BE49-F238E27FC236}">
              <a16:creationId xmlns:a16="http://schemas.microsoft.com/office/drawing/2014/main" id="{00000000-0008-0000-0F00-0000D3000000}"/>
            </a:ext>
          </a:extLst>
        </xdr:cNvPr>
        <xdr:cNvSpPr txBox="1"/>
      </xdr:nvSpPr>
      <xdr:spPr>
        <a:xfrm>
          <a:off x="35820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112285</xdr:rowOff>
    </xdr:from>
    <xdr:ext cx="405111" cy="259045"/>
    <xdr:sp macro="" textlink="">
      <xdr:nvSpPr>
        <xdr:cNvPr id="212" name="n_2mainValue【福祉施設】&#10;有形固定資産減価償却率">
          <a:extLst>
            <a:ext uri="{FF2B5EF4-FFF2-40B4-BE49-F238E27FC236}">
              <a16:creationId xmlns:a16="http://schemas.microsoft.com/office/drawing/2014/main" id="{00000000-0008-0000-0F00-0000D4000000}"/>
            </a:ext>
          </a:extLst>
        </xdr:cNvPr>
        <xdr:cNvSpPr txBox="1"/>
      </xdr:nvSpPr>
      <xdr:spPr>
        <a:xfrm>
          <a:off x="2705744" y="1348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89425</xdr:rowOff>
    </xdr:from>
    <xdr:ext cx="405111" cy="259045"/>
    <xdr:sp macro="" textlink="">
      <xdr:nvSpPr>
        <xdr:cNvPr id="213" name="n_3mainValue【福祉施設】&#10;有形固定資産減価償却率">
          <a:extLst>
            <a:ext uri="{FF2B5EF4-FFF2-40B4-BE49-F238E27FC236}">
              <a16:creationId xmlns:a16="http://schemas.microsoft.com/office/drawing/2014/main" id="{00000000-0008-0000-0F00-0000D5000000}"/>
            </a:ext>
          </a:extLst>
        </xdr:cNvPr>
        <xdr:cNvSpPr txBox="1"/>
      </xdr:nvSpPr>
      <xdr:spPr>
        <a:xfrm>
          <a:off x="1816744" y="1346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xdr:rowOff>
    </xdr:from>
    <xdr:ext cx="405111" cy="259045"/>
    <xdr:sp macro="" textlink="">
      <xdr:nvSpPr>
        <xdr:cNvPr id="214" name="n_4mainValue【福祉施設】&#10;有形固定資産減価償却率">
          <a:extLst>
            <a:ext uri="{FF2B5EF4-FFF2-40B4-BE49-F238E27FC236}">
              <a16:creationId xmlns:a16="http://schemas.microsoft.com/office/drawing/2014/main" id="{00000000-0008-0000-0F00-0000D6000000}"/>
            </a:ext>
          </a:extLst>
        </xdr:cNvPr>
        <xdr:cNvSpPr txBox="1"/>
      </xdr:nvSpPr>
      <xdr:spPr>
        <a:xfrm>
          <a:off x="927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7" name="【福祉施設】&#10;一人当たり面積グラフ枠">
          <a:extLst>
            <a:ext uri="{FF2B5EF4-FFF2-40B4-BE49-F238E27FC236}">
              <a16:creationId xmlns:a16="http://schemas.microsoft.com/office/drawing/2014/main" id="{00000000-0008-0000-0F00-0000ED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39" name="【福祉施設】&#10;一人当たり面積最小値テキスト">
          <a:extLst>
            <a:ext uri="{FF2B5EF4-FFF2-40B4-BE49-F238E27FC236}">
              <a16:creationId xmlns:a16="http://schemas.microsoft.com/office/drawing/2014/main" id="{00000000-0008-0000-0F00-0000EF00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1" name="【福祉施設】&#10;一人当たり面積最大値テキスト">
          <a:extLst>
            <a:ext uri="{FF2B5EF4-FFF2-40B4-BE49-F238E27FC236}">
              <a16:creationId xmlns:a16="http://schemas.microsoft.com/office/drawing/2014/main" id="{00000000-0008-0000-0F00-0000F100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138447</xdr:rowOff>
    </xdr:from>
    <xdr:ext cx="469744" cy="259045"/>
    <xdr:sp macro="" textlink="">
      <xdr:nvSpPr>
        <xdr:cNvPr id="243" name="【福祉施設】&#10;一人当たり面積平均値テキスト">
          <a:extLst>
            <a:ext uri="{FF2B5EF4-FFF2-40B4-BE49-F238E27FC236}">
              <a16:creationId xmlns:a16="http://schemas.microsoft.com/office/drawing/2014/main" id="{00000000-0008-0000-0F00-0000F3000000}"/>
            </a:ext>
          </a:extLst>
        </xdr:cNvPr>
        <xdr:cNvSpPr txBox="1"/>
      </xdr:nvSpPr>
      <xdr:spPr>
        <a:xfrm>
          <a:off x="10515600" y="14540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35561</xdr:rowOff>
    </xdr:from>
    <xdr:to>
      <xdr:col>41</xdr:col>
      <xdr:colOff>101600</xdr:colOff>
      <xdr:row>85</xdr:row>
      <xdr:rowOff>137161</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7810500" y="14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144780</xdr:rowOff>
    </xdr:from>
    <xdr:to>
      <xdr:col>55</xdr:col>
      <xdr:colOff>50800</xdr:colOff>
      <xdr:row>85</xdr:row>
      <xdr:rowOff>74930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10426700" y="145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167657</xdr:rowOff>
    </xdr:from>
    <xdr:ext cx="469744" cy="259045"/>
    <xdr:sp macro="" textlink="">
      <xdr:nvSpPr>
        <xdr:cNvPr id="255" name="【福祉施設】&#10;一人当たり面積該当値テキスト">
          <a:extLst>
            <a:ext uri="{FF2B5EF4-FFF2-40B4-BE49-F238E27FC236}">
              <a16:creationId xmlns:a16="http://schemas.microsoft.com/office/drawing/2014/main" id="{00000000-0008-0000-0F00-0000FF000000}"/>
            </a:ext>
          </a:extLst>
        </xdr:cNvPr>
        <xdr:cNvSpPr txBox="1"/>
      </xdr:nvSpPr>
      <xdr:spPr>
        <a:xfrm>
          <a:off x="10515600"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149861</xdr:rowOff>
    </xdr:from>
    <xdr:to>
      <xdr:col>50</xdr:col>
      <xdr:colOff>165100</xdr:colOff>
      <xdr:row>85</xdr:row>
      <xdr:rowOff>80011</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9588500" y="145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24130</xdr:rowOff>
    </xdr:from>
    <xdr:to>
      <xdr:col>55</xdr:col>
      <xdr:colOff>0</xdr:colOff>
      <xdr:row>85</xdr:row>
      <xdr:rowOff>29211</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9639300" y="1459738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144780</xdr:rowOff>
    </xdr:from>
    <xdr:to>
      <xdr:col>46</xdr:col>
      <xdr:colOff>38100</xdr:colOff>
      <xdr:row>84</xdr:row>
      <xdr:rowOff>74930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8699500" y="143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24130</xdr:rowOff>
    </xdr:from>
    <xdr:to>
      <xdr:col>50</xdr:col>
      <xdr:colOff>114300</xdr:colOff>
      <xdr:row>85</xdr:row>
      <xdr:rowOff>29211</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8750300" y="14425930"/>
          <a:ext cx="889000" cy="1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153670</xdr:rowOff>
    </xdr:from>
    <xdr:to>
      <xdr:col>41</xdr:col>
      <xdr:colOff>101600</xdr:colOff>
      <xdr:row>84</xdr:row>
      <xdr:rowOff>83820</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7810500" y="14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24130</xdr:rowOff>
    </xdr:from>
    <xdr:to>
      <xdr:col>45</xdr:col>
      <xdr:colOff>177800</xdr:colOff>
      <xdr:row>84</xdr:row>
      <xdr:rowOff>33020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7861300" y="144259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121920</xdr:rowOff>
    </xdr:from>
    <xdr:to>
      <xdr:col>36</xdr:col>
      <xdr:colOff>165100</xdr:colOff>
      <xdr:row>86</xdr:row>
      <xdr:rowOff>52070</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6921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33020</xdr:rowOff>
    </xdr:from>
    <xdr:to>
      <xdr:col>41</xdr:col>
      <xdr:colOff>50800</xdr:colOff>
      <xdr:row>86</xdr:row>
      <xdr:rowOff>1270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flipV="1">
          <a:off x="6972300" y="14434820"/>
          <a:ext cx="889000" cy="3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264" name="n_1aveValue【福祉施設】&#10;一人当たり面積">
          <a:extLst>
            <a:ext uri="{FF2B5EF4-FFF2-40B4-BE49-F238E27FC236}">
              <a16:creationId xmlns:a16="http://schemas.microsoft.com/office/drawing/2014/main" id="{00000000-0008-0000-0F00-000008010000}"/>
            </a:ext>
          </a:extLst>
        </xdr:cNvPr>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265" name="n_2aveValue【福祉施設】&#10;一人当たり面積">
          <a:extLst>
            <a:ext uri="{FF2B5EF4-FFF2-40B4-BE49-F238E27FC236}">
              <a16:creationId xmlns:a16="http://schemas.microsoft.com/office/drawing/2014/main" id="{00000000-0008-0000-0F00-000009010000}"/>
            </a:ext>
          </a:extLst>
        </xdr:cNvPr>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128288</xdr:rowOff>
    </xdr:from>
    <xdr:ext cx="469744" cy="259045"/>
    <xdr:sp macro="" textlink="">
      <xdr:nvSpPr>
        <xdr:cNvPr id="266" name="n_3aveValue【福祉施設】&#10;一人当たり面積">
          <a:extLst>
            <a:ext uri="{FF2B5EF4-FFF2-40B4-BE49-F238E27FC236}">
              <a16:creationId xmlns:a16="http://schemas.microsoft.com/office/drawing/2014/main" id="{00000000-0008-0000-0F00-00000A010000}"/>
            </a:ext>
          </a:extLst>
        </xdr:cNvPr>
        <xdr:cNvSpPr txBox="1"/>
      </xdr:nvSpPr>
      <xdr:spPr>
        <a:xfrm>
          <a:off x="7626427" y="1470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160038</xdr:rowOff>
    </xdr:from>
    <xdr:ext cx="469744" cy="259045"/>
    <xdr:sp macro="" textlink="">
      <xdr:nvSpPr>
        <xdr:cNvPr id="267" name="n_4aveValue【福祉施設】&#10;一人当たり面積">
          <a:extLst>
            <a:ext uri="{FF2B5EF4-FFF2-40B4-BE49-F238E27FC236}">
              <a16:creationId xmlns:a16="http://schemas.microsoft.com/office/drawing/2014/main" id="{00000000-0008-0000-0F00-00000B010000}"/>
            </a:ext>
          </a:extLst>
        </xdr:cNvPr>
        <xdr:cNvSpPr txBox="1"/>
      </xdr:nvSpPr>
      <xdr:spPr>
        <a:xfrm>
          <a:off x="6737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71138</xdr:rowOff>
    </xdr:from>
    <xdr:ext cx="469744" cy="259045"/>
    <xdr:sp macro="" textlink="">
      <xdr:nvSpPr>
        <xdr:cNvPr id="268" name="n_1mainValue【福祉施設】&#10;一人当たり面積">
          <a:extLst>
            <a:ext uri="{FF2B5EF4-FFF2-40B4-BE49-F238E27FC236}">
              <a16:creationId xmlns:a16="http://schemas.microsoft.com/office/drawing/2014/main" id="{00000000-0008-0000-0F00-00000C010000}"/>
            </a:ext>
          </a:extLst>
        </xdr:cNvPr>
        <xdr:cNvSpPr txBox="1"/>
      </xdr:nvSpPr>
      <xdr:spPr>
        <a:xfrm>
          <a:off x="9391727" y="1464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91457</xdr:rowOff>
    </xdr:from>
    <xdr:ext cx="469744" cy="259045"/>
    <xdr:sp macro="" textlink="">
      <xdr:nvSpPr>
        <xdr:cNvPr id="269" name="n_2mainValue【福祉施設】&#10;一人当たり面積">
          <a:extLst>
            <a:ext uri="{FF2B5EF4-FFF2-40B4-BE49-F238E27FC236}">
              <a16:creationId xmlns:a16="http://schemas.microsoft.com/office/drawing/2014/main" id="{00000000-0008-0000-0F00-00000D010000}"/>
            </a:ext>
          </a:extLst>
        </xdr:cNvPr>
        <xdr:cNvSpPr txBox="1"/>
      </xdr:nvSpPr>
      <xdr:spPr>
        <a:xfrm>
          <a:off x="8515427" y="1415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100347</xdr:rowOff>
    </xdr:from>
    <xdr:ext cx="469744" cy="259045"/>
    <xdr:sp macro="" textlink="">
      <xdr:nvSpPr>
        <xdr:cNvPr id="270" name="n_3mainValue【福祉施設】&#10;一人当たり面積">
          <a:extLst>
            <a:ext uri="{FF2B5EF4-FFF2-40B4-BE49-F238E27FC236}">
              <a16:creationId xmlns:a16="http://schemas.microsoft.com/office/drawing/2014/main" id="{00000000-0008-0000-0F00-00000E010000}"/>
            </a:ext>
          </a:extLst>
        </xdr:cNvPr>
        <xdr:cNvSpPr txBox="1"/>
      </xdr:nvSpPr>
      <xdr:spPr>
        <a:xfrm>
          <a:off x="7626427" y="1415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43197</xdr:rowOff>
    </xdr:from>
    <xdr:ext cx="469744" cy="259045"/>
    <xdr:sp macro="" textlink="">
      <xdr:nvSpPr>
        <xdr:cNvPr id="271" name="n_4mainValue【福祉施設】&#10;一人当たり面積">
          <a:extLst>
            <a:ext uri="{FF2B5EF4-FFF2-40B4-BE49-F238E27FC236}">
              <a16:creationId xmlns:a16="http://schemas.microsoft.com/office/drawing/2014/main" id="{00000000-0008-0000-0F00-00000F010000}"/>
            </a:ext>
          </a:extLst>
        </xdr:cNvPr>
        <xdr:cNvSpPr txBox="1"/>
      </xdr:nvSpPr>
      <xdr:spPr>
        <a:xfrm>
          <a:off x="6737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5" name="【市民会館】&#10;有形固定資産減価償却率グラフ枠">
          <a:extLst>
            <a:ext uri="{FF2B5EF4-FFF2-40B4-BE49-F238E27FC236}">
              <a16:creationId xmlns:a16="http://schemas.microsoft.com/office/drawing/2014/main" id="{00000000-0008-0000-0F00-00002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297" name="【市民会館】&#10;有形固定資産減価償却率最小値テキスト">
          <a:extLst>
            <a:ext uri="{FF2B5EF4-FFF2-40B4-BE49-F238E27FC236}">
              <a16:creationId xmlns:a16="http://schemas.microsoft.com/office/drawing/2014/main" id="{00000000-0008-0000-0F00-000029010000}"/>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99" name="【市民会館】&#10;有形固定資産減価償却率最大値テキスト">
          <a:extLst>
            <a:ext uri="{FF2B5EF4-FFF2-40B4-BE49-F238E27FC236}">
              <a16:creationId xmlns:a16="http://schemas.microsoft.com/office/drawing/2014/main" id="{00000000-0008-0000-0F00-00002B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01" name="【市民会館】&#10;有形固定資産減価償却率平均値テキスト">
          <a:extLst>
            <a:ext uri="{FF2B5EF4-FFF2-40B4-BE49-F238E27FC236}">
              <a16:creationId xmlns:a16="http://schemas.microsoft.com/office/drawing/2014/main" id="{00000000-0008-0000-0F00-00002D010000}"/>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968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67311</xdr:rowOff>
    </xdr:from>
    <xdr:to>
      <xdr:col>6</xdr:col>
      <xdr:colOff>38100</xdr:colOff>
      <xdr:row>103</xdr:row>
      <xdr:rowOff>168911</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1079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73025</xdr:rowOff>
    </xdr:from>
    <xdr:to>
      <xdr:col>24</xdr:col>
      <xdr:colOff>114300</xdr:colOff>
      <xdr:row>106</xdr:row>
      <xdr:rowOff>3175</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45847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51452</xdr:rowOff>
    </xdr:from>
    <xdr:ext cx="405111" cy="259045"/>
    <xdr:sp macro="" textlink="">
      <xdr:nvSpPr>
        <xdr:cNvPr id="313" name="【市民会館】&#10;有形固定資産減価償却率該当値テキスト">
          <a:extLst>
            <a:ext uri="{FF2B5EF4-FFF2-40B4-BE49-F238E27FC236}">
              <a16:creationId xmlns:a16="http://schemas.microsoft.com/office/drawing/2014/main" id="{00000000-0008-0000-0F00-000039010000}"/>
            </a:ext>
          </a:extLst>
        </xdr:cNvPr>
        <xdr:cNvSpPr txBox="1"/>
      </xdr:nvSpPr>
      <xdr:spPr>
        <a:xfrm>
          <a:off x="4673600"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99695</xdr:rowOff>
    </xdr:from>
    <xdr:to>
      <xdr:col>20</xdr:col>
      <xdr:colOff>38100</xdr:colOff>
      <xdr:row>106</xdr:row>
      <xdr:rowOff>29845</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3746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123825</xdr:rowOff>
    </xdr:from>
    <xdr:to>
      <xdr:col>24</xdr:col>
      <xdr:colOff>63500</xdr:colOff>
      <xdr:row>105</xdr:row>
      <xdr:rowOff>150495</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3797300" y="181260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61595</xdr:rowOff>
    </xdr:from>
    <xdr:to>
      <xdr:col>15</xdr:col>
      <xdr:colOff>101600</xdr:colOff>
      <xdr:row>105</xdr:row>
      <xdr:rowOff>163195</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2857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112395</xdr:rowOff>
    </xdr:from>
    <xdr:to>
      <xdr:col>19</xdr:col>
      <xdr:colOff>177800</xdr:colOff>
      <xdr:row>105</xdr:row>
      <xdr:rowOff>150495</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2908300" y="1811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968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74295</xdr:rowOff>
    </xdr:from>
    <xdr:to>
      <xdr:col>15</xdr:col>
      <xdr:colOff>50800</xdr:colOff>
      <xdr:row>105</xdr:row>
      <xdr:rowOff>112395</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2019300" y="18076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158750</xdr:rowOff>
    </xdr:from>
    <xdr:to>
      <xdr:col>6</xdr:col>
      <xdr:colOff>38100</xdr:colOff>
      <xdr:row>106</xdr:row>
      <xdr:rowOff>88900</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07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74295</xdr:rowOff>
    </xdr:from>
    <xdr:to>
      <xdr:col>10</xdr:col>
      <xdr:colOff>114300</xdr:colOff>
      <xdr:row>106</xdr:row>
      <xdr:rowOff>38100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130300" y="1807654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322" name="n_1aveValue【市民会館】&#10;有形固定資産減価償却率">
          <a:extLst>
            <a:ext uri="{FF2B5EF4-FFF2-40B4-BE49-F238E27FC236}">
              <a16:creationId xmlns:a16="http://schemas.microsoft.com/office/drawing/2014/main" id="{00000000-0008-0000-0F00-000042010000}"/>
            </a:ext>
          </a:extLst>
        </xdr:cNvPr>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323" name="n_2aveValue【市民会館】&#10;有形固定資産減価償却率">
          <a:extLst>
            <a:ext uri="{FF2B5EF4-FFF2-40B4-BE49-F238E27FC236}">
              <a16:creationId xmlns:a16="http://schemas.microsoft.com/office/drawing/2014/main" id="{00000000-0008-0000-0F00-000043010000}"/>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55897</xdr:rowOff>
    </xdr:from>
    <xdr:ext cx="405111" cy="259045"/>
    <xdr:sp macro="" textlink="">
      <xdr:nvSpPr>
        <xdr:cNvPr id="324" name="n_3aveValue【市民会館】&#10;有形固定資産減価償却率">
          <a:extLst>
            <a:ext uri="{FF2B5EF4-FFF2-40B4-BE49-F238E27FC236}">
              <a16:creationId xmlns:a16="http://schemas.microsoft.com/office/drawing/2014/main" id="{00000000-0008-0000-0F00-000044010000}"/>
            </a:ext>
          </a:extLst>
        </xdr:cNvPr>
        <xdr:cNvSpPr txBox="1"/>
      </xdr:nvSpPr>
      <xdr:spPr>
        <a:xfrm>
          <a:off x="1816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13988</xdr:rowOff>
    </xdr:from>
    <xdr:ext cx="405111" cy="259045"/>
    <xdr:sp macro="" textlink="">
      <xdr:nvSpPr>
        <xdr:cNvPr id="325" name="n_4aveValue【市民会館】&#10;有形固定資産減価償却率">
          <a:extLst>
            <a:ext uri="{FF2B5EF4-FFF2-40B4-BE49-F238E27FC236}">
              <a16:creationId xmlns:a16="http://schemas.microsoft.com/office/drawing/2014/main" id="{00000000-0008-0000-0F00-000045010000}"/>
            </a:ext>
          </a:extLst>
        </xdr:cNvPr>
        <xdr:cNvSpPr txBox="1"/>
      </xdr:nvSpPr>
      <xdr:spPr>
        <a:xfrm>
          <a:off x="927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20972</xdr:rowOff>
    </xdr:from>
    <xdr:ext cx="405111" cy="259045"/>
    <xdr:sp macro="" textlink="">
      <xdr:nvSpPr>
        <xdr:cNvPr id="326" name="n_1mainValue【市民会館】&#10;有形固定資産減価償却率">
          <a:extLst>
            <a:ext uri="{FF2B5EF4-FFF2-40B4-BE49-F238E27FC236}">
              <a16:creationId xmlns:a16="http://schemas.microsoft.com/office/drawing/2014/main" id="{00000000-0008-0000-0F00-000046010000}"/>
            </a:ext>
          </a:extLst>
        </xdr:cNvPr>
        <xdr:cNvSpPr txBox="1"/>
      </xdr:nvSpPr>
      <xdr:spPr>
        <a:xfrm>
          <a:off x="3582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154322</xdr:rowOff>
    </xdr:from>
    <xdr:ext cx="405111" cy="259045"/>
    <xdr:sp macro="" textlink="">
      <xdr:nvSpPr>
        <xdr:cNvPr id="327" name="n_2mainValue【市民会館】&#10;有形固定資産減価償却率">
          <a:extLst>
            <a:ext uri="{FF2B5EF4-FFF2-40B4-BE49-F238E27FC236}">
              <a16:creationId xmlns:a16="http://schemas.microsoft.com/office/drawing/2014/main" id="{00000000-0008-0000-0F00-000047010000}"/>
            </a:ext>
          </a:extLst>
        </xdr:cNvPr>
        <xdr:cNvSpPr txBox="1"/>
      </xdr:nvSpPr>
      <xdr:spPr>
        <a:xfrm>
          <a:off x="2705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328" name="n_3mainValue【市民会館】&#10;有形固定資産減価償却率">
          <a:extLst>
            <a:ext uri="{FF2B5EF4-FFF2-40B4-BE49-F238E27FC236}">
              <a16:creationId xmlns:a16="http://schemas.microsoft.com/office/drawing/2014/main" id="{00000000-0008-0000-0F00-000048010000}"/>
            </a:ext>
          </a:extLst>
        </xdr:cNvPr>
        <xdr:cNvSpPr txBox="1"/>
      </xdr:nvSpPr>
      <xdr:spPr>
        <a:xfrm>
          <a:off x="1816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80027</xdr:rowOff>
    </xdr:from>
    <xdr:ext cx="405111" cy="259045"/>
    <xdr:sp macro="" textlink="">
      <xdr:nvSpPr>
        <xdr:cNvPr id="329" name="n_4mainValue【市民会館】&#10;有形固定資産減価償却率">
          <a:extLst>
            <a:ext uri="{FF2B5EF4-FFF2-40B4-BE49-F238E27FC236}">
              <a16:creationId xmlns:a16="http://schemas.microsoft.com/office/drawing/2014/main" id="{00000000-0008-0000-0F00-000049010000}"/>
            </a:ext>
          </a:extLst>
        </xdr:cNvPr>
        <xdr:cNvSpPr txBox="1"/>
      </xdr:nvSpPr>
      <xdr:spPr>
        <a:xfrm>
          <a:off x="927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a:extLst>
            <a:ext uri="{FF2B5EF4-FFF2-40B4-BE49-F238E27FC236}">
              <a16:creationId xmlns:a16="http://schemas.microsoft.com/office/drawing/2014/main" id="{00000000-0008-0000-0F00-00006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56" name="【市民会館】&#10;一人当たり面積最小値テキスト">
          <a:extLst>
            <a:ext uri="{FF2B5EF4-FFF2-40B4-BE49-F238E27FC236}">
              <a16:creationId xmlns:a16="http://schemas.microsoft.com/office/drawing/2014/main" id="{00000000-0008-0000-0F00-000064010000}"/>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58" name="【市民会館】&#10;一人当たり面積最大値テキスト">
          <a:extLst>
            <a:ext uri="{FF2B5EF4-FFF2-40B4-BE49-F238E27FC236}">
              <a16:creationId xmlns:a16="http://schemas.microsoft.com/office/drawing/2014/main" id="{00000000-0008-0000-0F00-000066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360" name="【市民会館】&#10;一人当たり面積平均値テキスト">
          <a:extLst>
            <a:ext uri="{FF2B5EF4-FFF2-40B4-BE49-F238E27FC236}">
              <a16:creationId xmlns:a16="http://schemas.microsoft.com/office/drawing/2014/main" id="{00000000-0008-0000-0F00-000068010000}"/>
            </a:ext>
          </a:extLst>
        </xdr:cNvPr>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85816</xdr:rowOff>
    </xdr:from>
    <xdr:to>
      <xdr:col>55</xdr:col>
      <xdr:colOff>50800</xdr:colOff>
      <xdr:row>109</xdr:row>
      <xdr:rowOff>15966</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104267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743</xdr:rowOff>
    </xdr:from>
    <xdr:ext cx="469744" cy="259045"/>
    <xdr:sp macro="" textlink="">
      <xdr:nvSpPr>
        <xdr:cNvPr id="372" name="【市民会館】&#10;一人当たり面積該当値テキスト">
          <a:extLst>
            <a:ext uri="{FF2B5EF4-FFF2-40B4-BE49-F238E27FC236}">
              <a16:creationId xmlns:a16="http://schemas.microsoft.com/office/drawing/2014/main" id="{00000000-0008-0000-0F00-000074010000}"/>
            </a:ext>
          </a:extLst>
        </xdr:cNvPr>
        <xdr:cNvSpPr txBox="1"/>
      </xdr:nvSpPr>
      <xdr:spPr>
        <a:xfrm>
          <a:off x="10515600" y="1851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87449</xdr:rowOff>
    </xdr:from>
    <xdr:to>
      <xdr:col>50</xdr:col>
      <xdr:colOff>165100</xdr:colOff>
      <xdr:row>109</xdr:row>
      <xdr:rowOff>17599</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9588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136616</xdr:rowOff>
    </xdr:from>
    <xdr:to>
      <xdr:col>55</xdr:col>
      <xdr:colOff>0</xdr:colOff>
      <xdr:row>108</xdr:row>
      <xdr:rowOff>138249</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9639300" y="1865321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89081</xdr:rowOff>
    </xdr:from>
    <xdr:to>
      <xdr:col>46</xdr:col>
      <xdr:colOff>38100</xdr:colOff>
      <xdr:row>109</xdr:row>
      <xdr:rowOff>19231</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8699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138249</xdr:rowOff>
    </xdr:from>
    <xdr:to>
      <xdr:col>50</xdr:col>
      <xdr:colOff>114300</xdr:colOff>
      <xdr:row>108</xdr:row>
      <xdr:rowOff>139881</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8750300" y="186548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90714</xdr:rowOff>
    </xdr:from>
    <xdr:to>
      <xdr:col>41</xdr:col>
      <xdr:colOff>101600</xdr:colOff>
      <xdr:row>109</xdr:row>
      <xdr:rowOff>20864</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7810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139881</xdr:rowOff>
    </xdr:from>
    <xdr:to>
      <xdr:col>45</xdr:col>
      <xdr:colOff>177800</xdr:colOff>
      <xdr:row>108</xdr:row>
      <xdr:rowOff>141514</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7861300" y="1865648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92348</xdr:rowOff>
    </xdr:from>
    <xdr:to>
      <xdr:col>36</xdr:col>
      <xdr:colOff>165100</xdr:colOff>
      <xdr:row>109</xdr:row>
      <xdr:rowOff>22498</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6921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141514</xdr:rowOff>
    </xdr:from>
    <xdr:to>
      <xdr:col>41</xdr:col>
      <xdr:colOff>50800</xdr:colOff>
      <xdr:row>108</xdr:row>
      <xdr:rowOff>143148</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6972300" y="186581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381" name="n_1aveValue【市民会館】&#10;一人当たり面積">
          <a:extLst>
            <a:ext uri="{FF2B5EF4-FFF2-40B4-BE49-F238E27FC236}">
              <a16:creationId xmlns:a16="http://schemas.microsoft.com/office/drawing/2014/main" id="{00000000-0008-0000-0F00-00007D010000}"/>
            </a:ext>
          </a:extLst>
        </xdr:cNvPr>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382" name="n_2aveValue【市民会館】&#10;一人当たり面積">
          <a:extLst>
            <a:ext uri="{FF2B5EF4-FFF2-40B4-BE49-F238E27FC236}">
              <a16:creationId xmlns:a16="http://schemas.microsoft.com/office/drawing/2014/main" id="{00000000-0008-0000-0F00-00007E010000}"/>
            </a:ext>
          </a:extLst>
        </xdr:cNvPr>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383" name="n_3aveValue【市民会館】&#10;一人当たり面積">
          <a:extLst>
            <a:ext uri="{FF2B5EF4-FFF2-40B4-BE49-F238E27FC236}">
              <a16:creationId xmlns:a16="http://schemas.microsoft.com/office/drawing/2014/main" id="{00000000-0008-0000-0F00-00007F010000}"/>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384" name="n_4aveValue【市民会館】&#10;一人当たり面積">
          <a:extLst>
            <a:ext uri="{FF2B5EF4-FFF2-40B4-BE49-F238E27FC236}">
              <a16:creationId xmlns:a16="http://schemas.microsoft.com/office/drawing/2014/main" id="{00000000-0008-0000-0F00-000080010000}"/>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8726</xdr:rowOff>
    </xdr:from>
    <xdr:ext cx="469744" cy="259045"/>
    <xdr:sp macro="" textlink="">
      <xdr:nvSpPr>
        <xdr:cNvPr id="385" name="n_1mainValue【市民会館】&#10;一人当たり面積">
          <a:extLst>
            <a:ext uri="{FF2B5EF4-FFF2-40B4-BE49-F238E27FC236}">
              <a16:creationId xmlns:a16="http://schemas.microsoft.com/office/drawing/2014/main" id="{00000000-0008-0000-0F00-000081010000}"/>
            </a:ext>
          </a:extLst>
        </xdr:cNvPr>
        <xdr:cNvSpPr txBox="1"/>
      </xdr:nvSpPr>
      <xdr:spPr>
        <a:xfrm>
          <a:off x="93917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10358</xdr:rowOff>
    </xdr:from>
    <xdr:ext cx="469744" cy="259045"/>
    <xdr:sp macro="" textlink="">
      <xdr:nvSpPr>
        <xdr:cNvPr id="386" name="n_2mainValue【市民会館】&#10;一人当たり面積">
          <a:extLst>
            <a:ext uri="{FF2B5EF4-FFF2-40B4-BE49-F238E27FC236}">
              <a16:creationId xmlns:a16="http://schemas.microsoft.com/office/drawing/2014/main" id="{00000000-0008-0000-0F00-000082010000}"/>
            </a:ext>
          </a:extLst>
        </xdr:cNvPr>
        <xdr:cNvSpPr txBox="1"/>
      </xdr:nvSpPr>
      <xdr:spPr>
        <a:xfrm>
          <a:off x="8515427" y="1869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11991</xdr:rowOff>
    </xdr:from>
    <xdr:ext cx="469744" cy="259045"/>
    <xdr:sp macro="" textlink="">
      <xdr:nvSpPr>
        <xdr:cNvPr id="387" name="n_3mainValue【市民会館】&#10;一人当たり面積">
          <a:extLst>
            <a:ext uri="{FF2B5EF4-FFF2-40B4-BE49-F238E27FC236}">
              <a16:creationId xmlns:a16="http://schemas.microsoft.com/office/drawing/2014/main" id="{00000000-0008-0000-0F00-000083010000}"/>
            </a:ext>
          </a:extLst>
        </xdr:cNvPr>
        <xdr:cNvSpPr txBox="1"/>
      </xdr:nvSpPr>
      <xdr:spPr>
        <a:xfrm>
          <a:off x="7626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13625</xdr:rowOff>
    </xdr:from>
    <xdr:ext cx="469744" cy="259045"/>
    <xdr:sp macro="" textlink="">
      <xdr:nvSpPr>
        <xdr:cNvPr id="388" name="n_4mainValue【市民会館】&#10;一人当たり面積">
          <a:extLst>
            <a:ext uri="{FF2B5EF4-FFF2-40B4-BE49-F238E27FC236}">
              <a16:creationId xmlns:a16="http://schemas.microsoft.com/office/drawing/2014/main" id="{00000000-0008-0000-0F00-000084010000}"/>
            </a:ext>
          </a:extLst>
        </xdr:cNvPr>
        <xdr:cNvSpPr txBox="1"/>
      </xdr:nvSpPr>
      <xdr:spPr>
        <a:xfrm>
          <a:off x="6737427" y="1870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00000000-0008-0000-0F00-00009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一般廃棄物処理施設】&#10;有形固定資産減価償却率最小値テキスト">
          <a:extLst>
            <a:ext uri="{FF2B5EF4-FFF2-40B4-BE49-F238E27FC236}">
              <a16:creationId xmlns:a16="http://schemas.microsoft.com/office/drawing/2014/main" id="{00000000-0008-0000-0F00-00009E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00000000-0008-0000-0F00-0000A0010000}"/>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00000000-0008-0000-0F00-0000A2010000}"/>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166370</xdr:rowOff>
    </xdr:from>
    <xdr:to>
      <xdr:col>85</xdr:col>
      <xdr:colOff>177800</xdr:colOff>
      <xdr:row>36</xdr:row>
      <xdr:rowOff>96520</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6268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17797</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00000000-0008-0000-0F00-0000AE010000}"/>
            </a:ext>
          </a:extLst>
        </xdr:cNvPr>
        <xdr:cNvSpPr txBox="1"/>
      </xdr:nvSpPr>
      <xdr:spPr>
        <a:xfrm>
          <a:off x="16357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124477</xdr:rowOff>
    </xdr:from>
    <xdr:ext cx="405111" cy="259045"/>
    <xdr:sp macro="" textlink="">
      <xdr:nvSpPr>
        <xdr:cNvPr id="431" name="n_1aveValue【一般廃棄物処理施設】&#10;有形固定資産減価償却率">
          <a:extLst>
            <a:ext uri="{FF2B5EF4-FFF2-40B4-BE49-F238E27FC236}">
              <a16:creationId xmlns:a16="http://schemas.microsoft.com/office/drawing/2014/main" id="{00000000-0008-0000-0F00-0000AF01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141622</xdr:rowOff>
    </xdr:from>
    <xdr:ext cx="405111" cy="259045"/>
    <xdr:sp macro="" textlink="">
      <xdr:nvSpPr>
        <xdr:cNvPr id="432" name="n_2aveValue【一般廃棄物処理施設】&#10;有形固定資産減価償却率">
          <a:extLst>
            <a:ext uri="{FF2B5EF4-FFF2-40B4-BE49-F238E27FC236}">
              <a16:creationId xmlns:a16="http://schemas.microsoft.com/office/drawing/2014/main" id="{00000000-0008-0000-0F00-0000B0010000}"/>
            </a:ext>
          </a:extLst>
        </xdr:cNvPr>
        <xdr:cNvSpPr txBox="1"/>
      </xdr:nvSpPr>
      <xdr:spPr>
        <a:xfrm>
          <a:off x="14389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84472</xdr:rowOff>
    </xdr:from>
    <xdr:ext cx="405111" cy="259045"/>
    <xdr:sp macro="" textlink="">
      <xdr:nvSpPr>
        <xdr:cNvPr id="433" name="n_3aveValue【一般廃棄物処理施設】&#10;有形固定資産減価償却率">
          <a:extLst>
            <a:ext uri="{FF2B5EF4-FFF2-40B4-BE49-F238E27FC236}">
              <a16:creationId xmlns:a16="http://schemas.microsoft.com/office/drawing/2014/main" id="{00000000-0008-0000-0F00-0000B1010000}"/>
            </a:ext>
          </a:extLst>
        </xdr:cNvPr>
        <xdr:cNvSpPr txBox="1"/>
      </xdr:nvSpPr>
      <xdr:spPr>
        <a:xfrm>
          <a:off x="13500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434" name="n_4aveValue【一般廃棄物処理施設】&#10;有形固定資産減価償却率">
          <a:extLst>
            <a:ext uri="{FF2B5EF4-FFF2-40B4-BE49-F238E27FC236}">
              <a16:creationId xmlns:a16="http://schemas.microsoft.com/office/drawing/2014/main" id="{00000000-0008-0000-0F00-0000B2010000}"/>
            </a:ext>
          </a:extLst>
        </xdr:cNvPr>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a:extLst>
            <a:ext uri="{FF2B5EF4-FFF2-40B4-BE49-F238E27FC236}">
              <a16:creationId xmlns:a16="http://schemas.microsoft.com/office/drawing/2014/main" id="{00000000-0008-0000-0F00-0000C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57" name="【一般廃棄物処理施設】&#10;一人当たり有形固定資産（償却資産）額最小値テキスト">
          <a:extLst>
            <a:ext uri="{FF2B5EF4-FFF2-40B4-BE49-F238E27FC236}">
              <a16:creationId xmlns:a16="http://schemas.microsoft.com/office/drawing/2014/main" id="{00000000-0008-0000-0F00-0000C9010000}"/>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59" name="【一般廃棄物処理施設】&#10;一人当たり有形固定資産（償却資産）額最大値テキスト">
          <a:extLst>
            <a:ext uri="{FF2B5EF4-FFF2-40B4-BE49-F238E27FC236}">
              <a16:creationId xmlns:a16="http://schemas.microsoft.com/office/drawing/2014/main" id="{00000000-0008-0000-0F00-0000CB010000}"/>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461" name="【一般廃棄物処理施設】&#10;一人当たり有形固定資産（償却資産）額平均値テキスト">
          <a:extLst>
            <a:ext uri="{FF2B5EF4-FFF2-40B4-BE49-F238E27FC236}">
              <a16:creationId xmlns:a16="http://schemas.microsoft.com/office/drawing/2014/main" id="{00000000-0008-0000-0F00-0000CD010000}"/>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158951</xdr:rowOff>
    </xdr:from>
    <xdr:to>
      <xdr:col>107</xdr:col>
      <xdr:colOff>101600</xdr:colOff>
      <xdr:row>40</xdr:row>
      <xdr:rowOff>89101</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20383500"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163424</xdr:rowOff>
    </xdr:from>
    <xdr:to>
      <xdr:col>102</xdr:col>
      <xdr:colOff>165100</xdr:colOff>
      <xdr:row>40</xdr:row>
      <xdr:rowOff>93574</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949450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135851</xdr:rowOff>
    </xdr:from>
    <xdr:to>
      <xdr:col>98</xdr:col>
      <xdr:colOff>38100</xdr:colOff>
      <xdr:row>40</xdr:row>
      <xdr:rowOff>66001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18605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6216</xdr:rowOff>
    </xdr:from>
    <xdr:to>
      <xdr:col>116</xdr:col>
      <xdr:colOff>114300</xdr:colOff>
      <xdr:row>41</xdr:row>
      <xdr:rowOff>107816</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22110700" y="70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92593</xdr:rowOff>
    </xdr:from>
    <xdr:ext cx="534377" cy="259045"/>
    <xdr:sp macro="" textlink="">
      <xdr:nvSpPr>
        <xdr:cNvPr id="473" name="【一般廃棄物処理施設】&#10;一人当たり有形固定資産（償却資産）額該当値テキスト">
          <a:extLst>
            <a:ext uri="{FF2B5EF4-FFF2-40B4-BE49-F238E27FC236}">
              <a16:creationId xmlns:a16="http://schemas.microsoft.com/office/drawing/2014/main" id="{00000000-0008-0000-0F00-0000D9010000}"/>
            </a:ext>
          </a:extLst>
        </xdr:cNvPr>
        <xdr:cNvSpPr txBox="1"/>
      </xdr:nvSpPr>
      <xdr:spPr>
        <a:xfrm>
          <a:off x="22199600" y="695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33652</xdr:rowOff>
    </xdr:from>
    <xdr:ext cx="599010" cy="259045"/>
    <xdr:sp macro="" textlink="">
      <xdr:nvSpPr>
        <xdr:cNvPr id="474" name="n_1aveValue【一般廃棄物処理施設】&#10;一人当たり有形固定資産（償却資産）額">
          <a:extLst>
            <a:ext uri="{FF2B5EF4-FFF2-40B4-BE49-F238E27FC236}">
              <a16:creationId xmlns:a16="http://schemas.microsoft.com/office/drawing/2014/main" id="{00000000-0008-0000-0F00-0000DA010000}"/>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105628</xdr:rowOff>
    </xdr:from>
    <xdr:ext cx="599010" cy="259045"/>
    <xdr:sp macro="" textlink="">
      <xdr:nvSpPr>
        <xdr:cNvPr id="475" name="n_2aveValue【一般廃棄物処理施設】&#10;一人当たり有形固定資産（償却資産）額">
          <a:extLst>
            <a:ext uri="{FF2B5EF4-FFF2-40B4-BE49-F238E27FC236}">
              <a16:creationId xmlns:a16="http://schemas.microsoft.com/office/drawing/2014/main" id="{00000000-0008-0000-0F00-0000DB010000}"/>
            </a:ext>
          </a:extLst>
        </xdr:cNvPr>
        <xdr:cNvSpPr txBox="1"/>
      </xdr:nvSpPr>
      <xdr:spPr>
        <a:xfrm>
          <a:off x="20134795" y="66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110101</xdr:rowOff>
    </xdr:from>
    <xdr:ext cx="599010" cy="259045"/>
    <xdr:sp macro="" textlink="">
      <xdr:nvSpPr>
        <xdr:cNvPr id="476" name="n_3aveValue【一般廃棄物処理施設】&#10;一人当たり有形固定資産（償却資産）額">
          <a:extLst>
            <a:ext uri="{FF2B5EF4-FFF2-40B4-BE49-F238E27FC236}">
              <a16:creationId xmlns:a16="http://schemas.microsoft.com/office/drawing/2014/main" id="{00000000-0008-0000-0F00-0000DC010000}"/>
            </a:ext>
          </a:extLst>
        </xdr:cNvPr>
        <xdr:cNvSpPr txBox="1"/>
      </xdr:nvSpPr>
      <xdr:spPr>
        <a:xfrm>
          <a:off x="19245795" y="66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82528</xdr:rowOff>
    </xdr:from>
    <xdr:ext cx="599010" cy="259045"/>
    <xdr:sp macro="" textlink="">
      <xdr:nvSpPr>
        <xdr:cNvPr id="477" name="n_4aveValue【一般廃棄物処理施設】&#10;一人当たり有形固定資産（償却資産）額">
          <a:extLst>
            <a:ext uri="{FF2B5EF4-FFF2-40B4-BE49-F238E27FC236}">
              <a16:creationId xmlns:a16="http://schemas.microsoft.com/office/drawing/2014/main" id="{00000000-0008-0000-0F00-0000DD010000}"/>
            </a:ext>
          </a:extLst>
        </xdr:cNvPr>
        <xdr:cNvSpPr txBox="1"/>
      </xdr:nvSpPr>
      <xdr:spPr>
        <a:xfrm>
          <a:off x="18356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a:extLst>
            <a:ext uri="{FF2B5EF4-FFF2-40B4-BE49-F238E27FC236}">
              <a16:creationId xmlns:a16="http://schemas.microsoft.com/office/drawing/2014/main" id="{00000000-0008-0000-0F00-0000F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02" name="【保健センター・保健所】&#10;有形固定資産減価償却率最小値テキスト">
          <a:extLst>
            <a:ext uri="{FF2B5EF4-FFF2-40B4-BE49-F238E27FC236}">
              <a16:creationId xmlns:a16="http://schemas.microsoft.com/office/drawing/2014/main" id="{00000000-0008-0000-0F00-0000F601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04" name="【保健センター・保健所】&#10;有形固定資産減価償却率最大値テキスト">
          <a:extLst>
            <a:ext uri="{FF2B5EF4-FFF2-40B4-BE49-F238E27FC236}">
              <a16:creationId xmlns:a16="http://schemas.microsoft.com/office/drawing/2014/main" id="{00000000-0008-0000-0F00-0000F801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506" name="【保健センター・保健所】&#10;有形固定資産減価償却率平均値テキスト">
          <a:extLst>
            <a:ext uri="{FF2B5EF4-FFF2-40B4-BE49-F238E27FC236}">
              <a16:creationId xmlns:a16="http://schemas.microsoft.com/office/drawing/2014/main" id="{00000000-0008-0000-0F00-0000FA010000}"/>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22860</xdr:rowOff>
    </xdr:from>
    <xdr:to>
      <xdr:col>76</xdr:col>
      <xdr:colOff>165100</xdr:colOff>
      <xdr:row>59</xdr:row>
      <xdr:rowOff>124460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454150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2540</xdr:rowOff>
    </xdr:from>
    <xdr:to>
      <xdr:col>72</xdr:col>
      <xdr:colOff>38100</xdr:colOff>
      <xdr:row>59</xdr:row>
      <xdr:rowOff>104140</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16510</xdr:rowOff>
    </xdr:from>
    <xdr:to>
      <xdr:col>67</xdr:col>
      <xdr:colOff>101600</xdr:colOff>
      <xdr:row>59</xdr:row>
      <xdr:rowOff>118110</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2763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518" name="【保健センター・保健所】&#10;有形固定資産減価償却率該当値テキスト">
          <a:extLst>
            <a:ext uri="{FF2B5EF4-FFF2-40B4-BE49-F238E27FC236}">
              <a16:creationId xmlns:a16="http://schemas.microsoft.com/office/drawing/2014/main" id="{00000000-0008-0000-0F00-000006020000}"/>
            </a:ext>
          </a:extLst>
        </xdr:cNvPr>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0</xdr:rowOff>
    </xdr:from>
    <xdr:to>
      <xdr:col>81</xdr:col>
      <xdr:colOff>101600</xdr:colOff>
      <xdr:row>60</xdr:row>
      <xdr:rowOff>101600</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5430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50800</xdr:rowOff>
    </xdr:from>
    <xdr:to>
      <xdr:col>85</xdr:col>
      <xdr:colOff>127000</xdr:colOff>
      <xdr:row>60</xdr:row>
      <xdr:rowOff>76200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5481300" y="1033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146050</xdr:rowOff>
    </xdr:from>
    <xdr:to>
      <xdr:col>76</xdr:col>
      <xdr:colOff>165100</xdr:colOff>
      <xdr:row>60</xdr:row>
      <xdr:rowOff>76200</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4541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25400</xdr:rowOff>
    </xdr:from>
    <xdr:to>
      <xdr:col>81</xdr:col>
      <xdr:colOff>50800</xdr:colOff>
      <xdr:row>60</xdr:row>
      <xdr:rowOff>50800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4592300" y="1031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25400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3703300" y="1028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95250</xdr:rowOff>
    </xdr:from>
    <xdr:to>
      <xdr:col>67</xdr:col>
      <xdr:colOff>101600</xdr:colOff>
      <xdr:row>60</xdr:row>
      <xdr:rowOff>25400</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27635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146050</xdr:rowOff>
    </xdr:from>
    <xdr:to>
      <xdr:col>71</xdr:col>
      <xdr:colOff>177800</xdr:colOff>
      <xdr:row>60</xdr:row>
      <xdr:rowOff>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814300" y="1026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527" name="n_1aveValue【保健センター・保健所】&#10;有形固定資産減価償却率">
          <a:extLst>
            <a:ext uri="{FF2B5EF4-FFF2-40B4-BE49-F238E27FC236}">
              <a16:creationId xmlns:a16="http://schemas.microsoft.com/office/drawing/2014/main" id="{00000000-0008-0000-0F00-00000F020000}"/>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140987</xdr:rowOff>
    </xdr:from>
    <xdr:ext cx="405111" cy="259045"/>
    <xdr:sp macro="" textlink="">
      <xdr:nvSpPr>
        <xdr:cNvPr id="528" name="n_2aveValue【保健センター・保健所】&#10;有形固定資産減価償却率">
          <a:extLst>
            <a:ext uri="{FF2B5EF4-FFF2-40B4-BE49-F238E27FC236}">
              <a16:creationId xmlns:a16="http://schemas.microsoft.com/office/drawing/2014/main" id="{00000000-0008-0000-0F00-000010020000}"/>
            </a:ext>
          </a:extLst>
        </xdr:cNvPr>
        <xdr:cNvSpPr txBox="1"/>
      </xdr:nvSpPr>
      <xdr:spPr>
        <a:xfrm>
          <a:off x="1438974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529" name="n_3aveValue【保健センター・保健所】&#10;有形固定資産減価償却率">
          <a:extLst>
            <a:ext uri="{FF2B5EF4-FFF2-40B4-BE49-F238E27FC236}">
              <a16:creationId xmlns:a16="http://schemas.microsoft.com/office/drawing/2014/main" id="{00000000-0008-0000-0F00-000011020000}"/>
            </a:ext>
          </a:extLst>
        </xdr:cNvPr>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134637</xdr:rowOff>
    </xdr:from>
    <xdr:ext cx="405111" cy="259045"/>
    <xdr:sp macro="" textlink="">
      <xdr:nvSpPr>
        <xdr:cNvPr id="530" name="n_4aveValue【保健センター・保健所】&#10;有形固定資産減価償却率">
          <a:extLst>
            <a:ext uri="{FF2B5EF4-FFF2-40B4-BE49-F238E27FC236}">
              <a16:creationId xmlns:a16="http://schemas.microsoft.com/office/drawing/2014/main" id="{00000000-0008-0000-0F00-000012020000}"/>
            </a:ext>
          </a:extLst>
        </xdr:cNvPr>
        <xdr:cNvSpPr txBox="1"/>
      </xdr:nvSpPr>
      <xdr:spPr>
        <a:xfrm>
          <a:off x="12611744"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92727</xdr:rowOff>
    </xdr:from>
    <xdr:ext cx="405111" cy="259045"/>
    <xdr:sp macro="" textlink="">
      <xdr:nvSpPr>
        <xdr:cNvPr id="531" name="n_1mainValue【保健センター・保健所】&#10;有形固定資産減価償却率">
          <a:extLst>
            <a:ext uri="{FF2B5EF4-FFF2-40B4-BE49-F238E27FC236}">
              <a16:creationId xmlns:a16="http://schemas.microsoft.com/office/drawing/2014/main" id="{00000000-0008-0000-0F00-000013020000}"/>
            </a:ext>
          </a:extLst>
        </xdr:cNvPr>
        <xdr:cNvSpPr txBox="1"/>
      </xdr:nvSpPr>
      <xdr:spPr>
        <a:xfrm>
          <a:off x="15266044" y="1037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67327</xdr:rowOff>
    </xdr:from>
    <xdr:ext cx="405111" cy="259045"/>
    <xdr:sp macro="" textlink="">
      <xdr:nvSpPr>
        <xdr:cNvPr id="532" name="n_2mainValue【保健センター・保健所】&#10;有形固定資産減価償却率">
          <a:extLst>
            <a:ext uri="{FF2B5EF4-FFF2-40B4-BE49-F238E27FC236}">
              <a16:creationId xmlns:a16="http://schemas.microsoft.com/office/drawing/2014/main" id="{00000000-0008-0000-0F00-000014020000}"/>
            </a:ext>
          </a:extLst>
        </xdr:cNvPr>
        <xdr:cNvSpPr txBox="1"/>
      </xdr:nvSpPr>
      <xdr:spPr>
        <a:xfrm>
          <a:off x="14389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33" name="n_3mainValue【保健センター・保健所】&#10;有形固定資産減価償却率">
          <a:extLst>
            <a:ext uri="{FF2B5EF4-FFF2-40B4-BE49-F238E27FC236}">
              <a16:creationId xmlns:a16="http://schemas.microsoft.com/office/drawing/2014/main" id="{00000000-0008-0000-0F00-000015020000}"/>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16527</xdr:rowOff>
    </xdr:from>
    <xdr:ext cx="405111" cy="259045"/>
    <xdr:sp macro="" textlink="">
      <xdr:nvSpPr>
        <xdr:cNvPr id="534" name="n_4mainValue【保健センター・保健所】&#10;有形固定資産減価償却率">
          <a:extLst>
            <a:ext uri="{FF2B5EF4-FFF2-40B4-BE49-F238E27FC236}">
              <a16:creationId xmlns:a16="http://schemas.microsoft.com/office/drawing/2014/main" id="{00000000-0008-0000-0F00-000016020000}"/>
            </a:ext>
          </a:extLst>
        </xdr:cNvPr>
        <xdr:cNvSpPr txBox="1"/>
      </xdr:nvSpPr>
      <xdr:spPr>
        <a:xfrm>
          <a:off x="12611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a:extLst>
            <a:ext uri="{FF2B5EF4-FFF2-40B4-BE49-F238E27FC236}">
              <a16:creationId xmlns:a16="http://schemas.microsoft.com/office/drawing/2014/main" id="{00000000-0008-0000-0F00-00002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59" name="【保健センター・保健所】&#10;一人当たり面積最小値テキスト">
          <a:extLst>
            <a:ext uri="{FF2B5EF4-FFF2-40B4-BE49-F238E27FC236}">
              <a16:creationId xmlns:a16="http://schemas.microsoft.com/office/drawing/2014/main" id="{00000000-0008-0000-0F00-00002F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61" name="【保健センター・保健所】&#10;一人当たり面積最大値テキスト">
          <a:extLst>
            <a:ext uri="{FF2B5EF4-FFF2-40B4-BE49-F238E27FC236}">
              <a16:creationId xmlns:a16="http://schemas.microsoft.com/office/drawing/2014/main" id="{00000000-0008-0000-0F00-00003102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563" name="【保健センター・保健所】&#10;一人当たり面積平均値テキスト">
          <a:extLst>
            <a:ext uri="{FF2B5EF4-FFF2-40B4-BE49-F238E27FC236}">
              <a16:creationId xmlns:a16="http://schemas.microsoft.com/office/drawing/2014/main" id="{00000000-0008-0000-0F00-000033020000}"/>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575" name="【保健センター・保健所】&#10;一人当たり面積該当値テキスト">
          <a:extLst>
            <a:ext uri="{FF2B5EF4-FFF2-40B4-BE49-F238E27FC236}">
              <a16:creationId xmlns:a16="http://schemas.microsoft.com/office/drawing/2014/main" id="{00000000-0008-0000-0F00-00003F020000}"/>
            </a:ext>
          </a:extLst>
        </xdr:cNvPr>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118110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21323300" y="1091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121920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0434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121920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9545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121920</xdr:rowOff>
    </xdr:from>
    <xdr:to>
      <xdr:col>102</xdr:col>
      <xdr:colOff>114300</xdr:colOff>
      <xdr:row>63</xdr:row>
      <xdr:rowOff>125730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18656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84" name="n_1aveValue【保健センター・保健所】&#10;一人当たり面積">
          <a:extLst>
            <a:ext uri="{FF2B5EF4-FFF2-40B4-BE49-F238E27FC236}">
              <a16:creationId xmlns:a16="http://schemas.microsoft.com/office/drawing/2014/main" id="{00000000-0008-0000-0F00-000048020000}"/>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585" name="n_2aveValue【保健センター・保健所】&#10;一人当たり面積">
          <a:extLst>
            <a:ext uri="{FF2B5EF4-FFF2-40B4-BE49-F238E27FC236}">
              <a16:creationId xmlns:a16="http://schemas.microsoft.com/office/drawing/2014/main" id="{00000000-0008-0000-0F00-000049020000}"/>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586" name="n_3aveValue【保健センター・保健所】&#10;一人当たり面積">
          <a:extLst>
            <a:ext uri="{FF2B5EF4-FFF2-40B4-BE49-F238E27FC236}">
              <a16:creationId xmlns:a16="http://schemas.microsoft.com/office/drawing/2014/main" id="{00000000-0008-0000-0F00-00004A020000}"/>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587" name="n_4aveValue【保健センター・保健所】&#10;一人当たり面積">
          <a:extLst>
            <a:ext uri="{FF2B5EF4-FFF2-40B4-BE49-F238E27FC236}">
              <a16:creationId xmlns:a16="http://schemas.microsoft.com/office/drawing/2014/main" id="{00000000-0008-0000-0F00-00004B020000}"/>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588" name="n_1mainValue【保健センター・保健所】&#10;一人当たり面積">
          <a:extLst>
            <a:ext uri="{FF2B5EF4-FFF2-40B4-BE49-F238E27FC236}">
              <a16:creationId xmlns:a16="http://schemas.microsoft.com/office/drawing/2014/main" id="{00000000-0008-0000-0F00-00004C020000}"/>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589" name="n_2mainValue【保健センター・保健所】&#10;一人当たり面積">
          <a:extLst>
            <a:ext uri="{FF2B5EF4-FFF2-40B4-BE49-F238E27FC236}">
              <a16:creationId xmlns:a16="http://schemas.microsoft.com/office/drawing/2014/main" id="{00000000-0008-0000-0F00-00004D020000}"/>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590" name="n_3mainValue【保健センター・保健所】&#10;一人当たり面積">
          <a:extLst>
            <a:ext uri="{FF2B5EF4-FFF2-40B4-BE49-F238E27FC236}">
              <a16:creationId xmlns:a16="http://schemas.microsoft.com/office/drawing/2014/main" id="{00000000-0008-0000-0F00-00004E020000}"/>
            </a:ext>
          </a:extLst>
        </xdr:cNvPr>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591" name="n_4mainValue【保健センター・保健所】&#10;一人当たり面積">
          <a:extLst>
            <a:ext uri="{FF2B5EF4-FFF2-40B4-BE49-F238E27FC236}">
              <a16:creationId xmlns:a16="http://schemas.microsoft.com/office/drawing/2014/main" id="{00000000-0008-0000-0F00-00004F020000}"/>
            </a:ext>
          </a:extLst>
        </xdr:cNvPr>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a:extLst>
            <a:ext uri="{FF2B5EF4-FFF2-40B4-BE49-F238E27FC236}">
              <a16:creationId xmlns:a16="http://schemas.microsoft.com/office/drawing/2014/main" id="{00000000-0008-0000-0F00-00006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17" name="【消防施設】&#10;有形固定資産減価償却率最小値テキスト">
          <a:extLst>
            <a:ext uri="{FF2B5EF4-FFF2-40B4-BE49-F238E27FC236}">
              <a16:creationId xmlns:a16="http://schemas.microsoft.com/office/drawing/2014/main" id="{00000000-0008-0000-0F00-000069020000}"/>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19" name="【消防施設】&#10;有形固定資産減価償却率最大値テキスト">
          <a:extLst>
            <a:ext uri="{FF2B5EF4-FFF2-40B4-BE49-F238E27FC236}">
              <a16:creationId xmlns:a16="http://schemas.microsoft.com/office/drawing/2014/main" id="{00000000-0008-0000-0F00-00006B020000}"/>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21" name="【消防施設】&#10;有形固定資産減価償却率平均値テキスト">
          <a:extLst>
            <a:ext uri="{FF2B5EF4-FFF2-40B4-BE49-F238E27FC236}">
              <a16:creationId xmlns:a16="http://schemas.microsoft.com/office/drawing/2014/main" id="{00000000-0008-0000-0F00-00006D020000}"/>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12064</xdr:rowOff>
    </xdr:from>
    <xdr:to>
      <xdr:col>85</xdr:col>
      <xdr:colOff>177800</xdr:colOff>
      <xdr:row>82</xdr:row>
      <xdr:rowOff>113664</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6268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161941</xdr:rowOff>
    </xdr:from>
    <xdr:ext cx="405111" cy="259045"/>
    <xdr:sp macro="" textlink="">
      <xdr:nvSpPr>
        <xdr:cNvPr id="633" name="【消防施設】&#10;有形固定資産減価償却率該当値テキスト">
          <a:extLst>
            <a:ext uri="{FF2B5EF4-FFF2-40B4-BE49-F238E27FC236}">
              <a16:creationId xmlns:a16="http://schemas.microsoft.com/office/drawing/2014/main" id="{00000000-0008-0000-0F00-000079020000}"/>
            </a:ext>
          </a:extLst>
        </xdr:cNvPr>
        <xdr:cNvSpPr txBox="1"/>
      </xdr:nvSpPr>
      <xdr:spPr>
        <a:xfrm>
          <a:off x="16357600"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62864</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5481300" y="141084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636</xdr:rowOff>
    </xdr:from>
    <xdr:to>
      <xdr:col>76</xdr:col>
      <xdr:colOff>165100</xdr:colOff>
      <xdr:row>82</xdr:row>
      <xdr:rowOff>102236</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14541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51436</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4592300" y="141084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130175</xdr:rowOff>
    </xdr:from>
    <xdr:to>
      <xdr:col>72</xdr:col>
      <xdr:colOff>38100</xdr:colOff>
      <xdr:row>82</xdr:row>
      <xdr:rowOff>60325</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13652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9525</xdr:rowOff>
    </xdr:from>
    <xdr:to>
      <xdr:col>76</xdr:col>
      <xdr:colOff>114300</xdr:colOff>
      <xdr:row>82</xdr:row>
      <xdr:rowOff>51436</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3703300" y="140684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48261</xdr:rowOff>
    </xdr:from>
    <xdr:to>
      <xdr:col>67</xdr:col>
      <xdr:colOff>101600</xdr:colOff>
      <xdr:row>82</xdr:row>
      <xdr:rowOff>149861</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2763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9525</xdr:rowOff>
    </xdr:from>
    <xdr:to>
      <xdr:col>71</xdr:col>
      <xdr:colOff>177800</xdr:colOff>
      <xdr:row>82</xdr:row>
      <xdr:rowOff>99061</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12814300" y="1406842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642" name="n_1aveValue【消防施設】&#10;有形固定資産減価償却率">
          <a:extLst>
            <a:ext uri="{FF2B5EF4-FFF2-40B4-BE49-F238E27FC236}">
              <a16:creationId xmlns:a16="http://schemas.microsoft.com/office/drawing/2014/main" id="{00000000-0008-0000-0F00-000082020000}"/>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43" name="n_2aveValue【消防施設】&#10;有形固定資産減価償却率">
          <a:extLst>
            <a:ext uri="{FF2B5EF4-FFF2-40B4-BE49-F238E27FC236}">
              <a16:creationId xmlns:a16="http://schemas.microsoft.com/office/drawing/2014/main" id="{00000000-0008-0000-0F00-000083020000}"/>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44" name="n_3aveValue【消防施設】&#10;有形固定資産減価償却率">
          <a:extLst>
            <a:ext uri="{FF2B5EF4-FFF2-40B4-BE49-F238E27FC236}">
              <a16:creationId xmlns:a16="http://schemas.microsoft.com/office/drawing/2014/main" id="{00000000-0008-0000-0F00-000084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645" name="n_4aveValue【消防施設】&#10;有形固定資産減価償却率">
          <a:extLst>
            <a:ext uri="{FF2B5EF4-FFF2-40B4-BE49-F238E27FC236}">
              <a16:creationId xmlns:a16="http://schemas.microsoft.com/office/drawing/2014/main" id="{00000000-0008-0000-0F00-000085020000}"/>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91457</xdr:rowOff>
    </xdr:from>
    <xdr:ext cx="405111" cy="259045"/>
    <xdr:sp macro="" textlink="">
      <xdr:nvSpPr>
        <xdr:cNvPr id="646" name="n_1mainValue【消防施設】&#10;有形固定資産減価償却率">
          <a:extLst>
            <a:ext uri="{FF2B5EF4-FFF2-40B4-BE49-F238E27FC236}">
              <a16:creationId xmlns:a16="http://schemas.microsoft.com/office/drawing/2014/main" id="{00000000-0008-0000-0F00-000086020000}"/>
            </a:ext>
          </a:extLst>
        </xdr:cNvPr>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93363</xdr:rowOff>
    </xdr:from>
    <xdr:ext cx="405111" cy="259045"/>
    <xdr:sp macro="" textlink="">
      <xdr:nvSpPr>
        <xdr:cNvPr id="647" name="n_2mainValue【消防施設】&#10;有形固定資産減価償却率">
          <a:extLst>
            <a:ext uri="{FF2B5EF4-FFF2-40B4-BE49-F238E27FC236}">
              <a16:creationId xmlns:a16="http://schemas.microsoft.com/office/drawing/2014/main" id="{00000000-0008-0000-0F00-000087020000}"/>
            </a:ext>
          </a:extLst>
        </xdr:cNvPr>
        <xdr:cNvSpPr txBox="1"/>
      </xdr:nvSpPr>
      <xdr:spPr>
        <a:xfrm>
          <a:off x="14389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51452</xdr:rowOff>
    </xdr:from>
    <xdr:ext cx="405111" cy="259045"/>
    <xdr:sp macro="" textlink="">
      <xdr:nvSpPr>
        <xdr:cNvPr id="648" name="n_3mainValue【消防施設】&#10;有形固定資産減価償却率">
          <a:extLst>
            <a:ext uri="{FF2B5EF4-FFF2-40B4-BE49-F238E27FC236}">
              <a16:creationId xmlns:a16="http://schemas.microsoft.com/office/drawing/2014/main" id="{00000000-0008-0000-0F00-000088020000}"/>
            </a:ext>
          </a:extLst>
        </xdr:cNvPr>
        <xdr:cNvSpPr txBox="1"/>
      </xdr:nvSpPr>
      <xdr:spPr>
        <a:xfrm>
          <a:off x="13500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140988</xdr:rowOff>
    </xdr:from>
    <xdr:ext cx="405111" cy="259045"/>
    <xdr:sp macro="" textlink="">
      <xdr:nvSpPr>
        <xdr:cNvPr id="649" name="n_4mainValue【消防施設】&#10;有形固定資産減価償却率">
          <a:extLst>
            <a:ext uri="{FF2B5EF4-FFF2-40B4-BE49-F238E27FC236}">
              <a16:creationId xmlns:a16="http://schemas.microsoft.com/office/drawing/2014/main" id="{00000000-0008-0000-0F00-000089020000}"/>
            </a:ext>
          </a:extLst>
        </xdr:cNvPr>
        <xdr:cNvSpPr txBox="1"/>
      </xdr:nvSpPr>
      <xdr:spPr>
        <a:xfrm>
          <a:off x="12611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a:extLst>
            <a:ext uri="{FF2B5EF4-FFF2-40B4-BE49-F238E27FC236}">
              <a16:creationId xmlns:a16="http://schemas.microsoft.com/office/drawing/2014/main" id="{00000000-0008-0000-0F00-0000A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消防施設】&#10;一人当たり面積最小値テキスト">
          <a:extLst>
            <a:ext uri="{FF2B5EF4-FFF2-40B4-BE49-F238E27FC236}">
              <a16:creationId xmlns:a16="http://schemas.microsoft.com/office/drawing/2014/main" id="{00000000-0008-0000-0F00-0000A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76" name="【消防施設】&#10;一人当たり面積最大値テキスト">
          <a:extLst>
            <a:ext uri="{FF2B5EF4-FFF2-40B4-BE49-F238E27FC236}">
              <a16:creationId xmlns:a16="http://schemas.microsoft.com/office/drawing/2014/main" id="{00000000-0008-0000-0F00-0000A4020000}"/>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678" name="【消防施設】&#10;一人当たり面積平均値テキスト">
          <a:extLst>
            <a:ext uri="{FF2B5EF4-FFF2-40B4-BE49-F238E27FC236}">
              <a16:creationId xmlns:a16="http://schemas.microsoft.com/office/drawing/2014/main" id="{00000000-0008-0000-0F00-0000A6020000}"/>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168275</xdr:rowOff>
    </xdr:from>
    <xdr:to>
      <xdr:col>102</xdr:col>
      <xdr:colOff>165100</xdr:colOff>
      <xdr:row>85</xdr:row>
      <xdr:rowOff>98425</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690" name="【消防施設】&#10;一人当たり面積該当値テキスト">
          <a:extLst>
            <a:ext uri="{FF2B5EF4-FFF2-40B4-BE49-F238E27FC236}">
              <a16:creationId xmlns:a16="http://schemas.microsoft.com/office/drawing/2014/main" id="{00000000-0008-0000-0F00-0000B2020000}"/>
            </a:ext>
          </a:extLst>
        </xdr:cNvPr>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76200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1323300" y="146456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31114</xdr:rowOff>
    </xdr:from>
    <xdr:to>
      <xdr:col>107</xdr:col>
      <xdr:colOff>101600</xdr:colOff>
      <xdr:row>85</xdr:row>
      <xdr:rowOff>132714</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20383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81914</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0434300" y="14649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34925</xdr:rowOff>
    </xdr:from>
    <xdr:to>
      <xdr:col>102</xdr:col>
      <xdr:colOff>165100</xdr:colOff>
      <xdr:row>85</xdr:row>
      <xdr:rowOff>136525</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19494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81914</xdr:rowOff>
    </xdr:from>
    <xdr:to>
      <xdr:col>107</xdr:col>
      <xdr:colOff>50800</xdr:colOff>
      <xdr:row>85</xdr:row>
      <xdr:rowOff>85725</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19545300" y="146551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38736</xdr:rowOff>
    </xdr:from>
    <xdr:to>
      <xdr:col>98</xdr:col>
      <xdr:colOff>38100</xdr:colOff>
      <xdr:row>85</xdr:row>
      <xdr:rowOff>140336</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18605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85725</xdr:rowOff>
    </xdr:from>
    <xdr:to>
      <xdr:col>102</xdr:col>
      <xdr:colOff>114300</xdr:colOff>
      <xdr:row>85</xdr:row>
      <xdr:rowOff>89536</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18656300" y="146589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699" name="n_1aveValue【消防施設】&#10;一人当たり面積">
          <a:extLst>
            <a:ext uri="{FF2B5EF4-FFF2-40B4-BE49-F238E27FC236}">
              <a16:creationId xmlns:a16="http://schemas.microsoft.com/office/drawing/2014/main" id="{00000000-0008-0000-0F00-0000BB020000}"/>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700" name="n_2aveValue【消防施設】&#10;一人当たり面積">
          <a:extLst>
            <a:ext uri="{FF2B5EF4-FFF2-40B4-BE49-F238E27FC236}">
              <a16:creationId xmlns:a16="http://schemas.microsoft.com/office/drawing/2014/main" id="{00000000-0008-0000-0F00-0000BC020000}"/>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114952</xdr:rowOff>
    </xdr:from>
    <xdr:ext cx="469744" cy="259045"/>
    <xdr:sp macro="" textlink="">
      <xdr:nvSpPr>
        <xdr:cNvPr id="701" name="n_3aveValue【消防施設】&#10;一人当たり面積">
          <a:extLst>
            <a:ext uri="{FF2B5EF4-FFF2-40B4-BE49-F238E27FC236}">
              <a16:creationId xmlns:a16="http://schemas.microsoft.com/office/drawing/2014/main" id="{00000000-0008-0000-0F00-0000BD020000}"/>
            </a:ext>
          </a:extLst>
        </xdr:cNvPr>
        <xdr:cNvSpPr txBox="1"/>
      </xdr:nvSpPr>
      <xdr:spPr>
        <a:xfrm>
          <a:off x="19310427" y="1434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702" name="n_4aveValue【消防施設】&#10;一人当たり面積">
          <a:extLst>
            <a:ext uri="{FF2B5EF4-FFF2-40B4-BE49-F238E27FC236}">
              <a16:creationId xmlns:a16="http://schemas.microsoft.com/office/drawing/2014/main" id="{00000000-0008-0000-0F00-0000BE020000}"/>
            </a:ext>
          </a:extLst>
        </xdr:cNvPr>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03" name="n_1mainValue【消防施設】&#10;一人当たり面積">
          <a:extLst>
            <a:ext uri="{FF2B5EF4-FFF2-40B4-BE49-F238E27FC236}">
              <a16:creationId xmlns:a16="http://schemas.microsoft.com/office/drawing/2014/main" id="{00000000-0008-0000-0F00-0000BF020000}"/>
            </a:ext>
          </a:extLst>
        </xdr:cNvPr>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123841</xdr:rowOff>
    </xdr:from>
    <xdr:ext cx="469744" cy="259045"/>
    <xdr:sp macro="" textlink="">
      <xdr:nvSpPr>
        <xdr:cNvPr id="704" name="n_2mainValue【消防施設】&#10;一人当たり面積">
          <a:extLst>
            <a:ext uri="{FF2B5EF4-FFF2-40B4-BE49-F238E27FC236}">
              <a16:creationId xmlns:a16="http://schemas.microsoft.com/office/drawing/2014/main" id="{00000000-0008-0000-0F00-0000C0020000}"/>
            </a:ext>
          </a:extLst>
        </xdr:cNvPr>
        <xdr:cNvSpPr txBox="1"/>
      </xdr:nvSpPr>
      <xdr:spPr>
        <a:xfrm>
          <a:off x="20199427" y="146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127652</xdr:rowOff>
    </xdr:from>
    <xdr:ext cx="469744" cy="259045"/>
    <xdr:sp macro="" textlink="">
      <xdr:nvSpPr>
        <xdr:cNvPr id="705" name="n_3mainValue【消防施設】&#10;一人当たり面積">
          <a:extLst>
            <a:ext uri="{FF2B5EF4-FFF2-40B4-BE49-F238E27FC236}">
              <a16:creationId xmlns:a16="http://schemas.microsoft.com/office/drawing/2014/main" id="{00000000-0008-0000-0F00-0000C1020000}"/>
            </a:ext>
          </a:extLst>
        </xdr:cNvPr>
        <xdr:cNvSpPr txBox="1"/>
      </xdr:nvSpPr>
      <xdr:spPr>
        <a:xfrm>
          <a:off x="19310427" y="1470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131463</xdr:rowOff>
    </xdr:from>
    <xdr:ext cx="469744" cy="259045"/>
    <xdr:sp macro="" textlink="">
      <xdr:nvSpPr>
        <xdr:cNvPr id="706" name="n_4mainValue【消防施設】&#10;一人当たり面積">
          <a:extLst>
            <a:ext uri="{FF2B5EF4-FFF2-40B4-BE49-F238E27FC236}">
              <a16:creationId xmlns:a16="http://schemas.microsoft.com/office/drawing/2014/main" id="{00000000-0008-0000-0F00-0000C2020000}"/>
            </a:ext>
          </a:extLst>
        </xdr:cNvPr>
        <xdr:cNvSpPr txBox="1"/>
      </xdr:nvSpPr>
      <xdr:spPr>
        <a:xfrm>
          <a:off x="184214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庁舎】&#10;有形固定資産減価償却率グラフ枠">
          <a:extLst>
            <a:ext uri="{FF2B5EF4-FFF2-40B4-BE49-F238E27FC236}">
              <a16:creationId xmlns:a16="http://schemas.microsoft.com/office/drawing/2014/main" id="{00000000-0008-0000-0F00-0000D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33" name="【庁舎】&#10;有形固定資産減価償却率最小値テキスト">
          <a:extLst>
            <a:ext uri="{FF2B5EF4-FFF2-40B4-BE49-F238E27FC236}">
              <a16:creationId xmlns:a16="http://schemas.microsoft.com/office/drawing/2014/main" id="{00000000-0008-0000-0F00-0000DD02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35" name="【庁舎】&#10;有形固定資産減価償却率最大値テキスト">
          <a:extLst>
            <a:ext uri="{FF2B5EF4-FFF2-40B4-BE49-F238E27FC236}">
              <a16:creationId xmlns:a16="http://schemas.microsoft.com/office/drawing/2014/main" id="{00000000-0008-0000-0F00-0000DF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37" name="【庁舎】&#10;有形固定資産減価償却率平均値テキスト">
          <a:extLst>
            <a:ext uri="{FF2B5EF4-FFF2-40B4-BE49-F238E27FC236}">
              <a16:creationId xmlns:a16="http://schemas.microsoft.com/office/drawing/2014/main" id="{00000000-0008-0000-0F00-0000E102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749" name="【庁舎】&#10;有形固定資産減価償却率該当値テキスト">
          <a:extLst>
            <a:ext uri="{FF2B5EF4-FFF2-40B4-BE49-F238E27FC236}">
              <a16:creationId xmlns:a16="http://schemas.microsoft.com/office/drawing/2014/main" id="{00000000-0008-0000-0F00-0000ED020000}"/>
            </a:ext>
          </a:extLst>
        </xdr:cNvPr>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43362</xdr:rowOff>
    </xdr:from>
    <xdr:to>
      <xdr:col>81</xdr:col>
      <xdr:colOff>101600</xdr:colOff>
      <xdr:row>103</xdr:row>
      <xdr:rowOff>144962</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15430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94162</xdr:rowOff>
    </xdr:from>
    <xdr:to>
      <xdr:col>85</xdr:col>
      <xdr:colOff>127000</xdr:colOff>
      <xdr:row>103</xdr:row>
      <xdr:rowOff>99061</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5481300" y="1775351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4541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82731</xdr:rowOff>
    </xdr:from>
    <xdr:to>
      <xdr:col>81</xdr:col>
      <xdr:colOff>50800</xdr:colOff>
      <xdr:row>103</xdr:row>
      <xdr:rowOff>94162</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4592300" y="1774208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9071</xdr:rowOff>
    </xdr:from>
    <xdr:to>
      <xdr:col>72</xdr:col>
      <xdr:colOff>38100</xdr:colOff>
      <xdr:row>103</xdr:row>
      <xdr:rowOff>110671</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3652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59871</xdr:rowOff>
    </xdr:from>
    <xdr:to>
      <xdr:col>76</xdr:col>
      <xdr:colOff>114300</xdr:colOff>
      <xdr:row>103</xdr:row>
      <xdr:rowOff>82731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3703300" y="1771922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61323</xdr:rowOff>
    </xdr:from>
    <xdr:to>
      <xdr:col>67</xdr:col>
      <xdr:colOff>101600</xdr:colOff>
      <xdr:row>103</xdr:row>
      <xdr:rowOff>162923</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2763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59871</xdr:rowOff>
    </xdr:from>
    <xdr:to>
      <xdr:col>71</xdr:col>
      <xdr:colOff>177800</xdr:colOff>
      <xdr:row>103</xdr:row>
      <xdr:rowOff>112123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12814300" y="1771922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758" name="n_1aveValue【庁舎】&#10;有形固定資産減価償却率">
          <a:extLst>
            <a:ext uri="{FF2B5EF4-FFF2-40B4-BE49-F238E27FC236}">
              <a16:creationId xmlns:a16="http://schemas.microsoft.com/office/drawing/2014/main" id="{00000000-0008-0000-0F00-0000F6020000}"/>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759" name="n_2aveValue【庁舎】&#10;有形固定資産減価償却率">
          <a:extLst>
            <a:ext uri="{FF2B5EF4-FFF2-40B4-BE49-F238E27FC236}">
              <a16:creationId xmlns:a16="http://schemas.microsoft.com/office/drawing/2014/main" id="{00000000-0008-0000-0F00-0000F7020000}"/>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60" name="n_3aveValue【庁舎】&#10;有形固定資産減価償却率">
          <a:extLst>
            <a:ext uri="{FF2B5EF4-FFF2-40B4-BE49-F238E27FC236}">
              <a16:creationId xmlns:a16="http://schemas.microsoft.com/office/drawing/2014/main" id="{00000000-0008-0000-0F00-0000F8020000}"/>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61" name="n_4aveValue【庁舎】&#10;有形固定資産減価償却率">
          <a:extLst>
            <a:ext uri="{FF2B5EF4-FFF2-40B4-BE49-F238E27FC236}">
              <a16:creationId xmlns:a16="http://schemas.microsoft.com/office/drawing/2014/main" id="{00000000-0008-0000-0F00-0000F9020000}"/>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161489</xdr:rowOff>
    </xdr:from>
    <xdr:ext cx="405111" cy="259045"/>
    <xdr:sp macro="" textlink="">
      <xdr:nvSpPr>
        <xdr:cNvPr id="762" name="n_1mainValue【庁舎】&#10;有形固定資産減価償却率">
          <a:extLst>
            <a:ext uri="{FF2B5EF4-FFF2-40B4-BE49-F238E27FC236}">
              <a16:creationId xmlns:a16="http://schemas.microsoft.com/office/drawing/2014/main" id="{00000000-0008-0000-0F00-0000FA020000}"/>
            </a:ext>
          </a:extLst>
        </xdr:cNvPr>
        <xdr:cNvSpPr txBox="1"/>
      </xdr:nvSpPr>
      <xdr:spPr>
        <a:xfrm>
          <a:off x="15266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150058</xdr:rowOff>
    </xdr:from>
    <xdr:ext cx="405111" cy="259045"/>
    <xdr:sp macro="" textlink="">
      <xdr:nvSpPr>
        <xdr:cNvPr id="763" name="n_2mainValue【庁舎】&#10;有形固定資産減価償却率">
          <a:extLst>
            <a:ext uri="{FF2B5EF4-FFF2-40B4-BE49-F238E27FC236}">
              <a16:creationId xmlns:a16="http://schemas.microsoft.com/office/drawing/2014/main" id="{00000000-0008-0000-0F00-0000FB020000}"/>
            </a:ext>
          </a:extLst>
        </xdr:cNvPr>
        <xdr:cNvSpPr txBox="1"/>
      </xdr:nvSpPr>
      <xdr:spPr>
        <a:xfrm>
          <a:off x="14389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127198</xdr:rowOff>
    </xdr:from>
    <xdr:ext cx="405111" cy="259045"/>
    <xdr:sp macro="" textlink="">
      <xdr:nvSpPr>
        <xdr:cNvPr id="764" name="n_3mainValue【庁舎】&#10;有形固定資産減価償却率">
          <a:extLst>
            <a:ext uri="{FF2B5EF4-FFF2-40B4-BE49-F238E27FC236}">
              <a16:creationId xmlns:a16="http://schemas.microsoft.com/office/drawing/2014/main" id="{00000000-0008-0000-0F00-0000FC020000}"/>
            </a:ext>
          </a:extLst>
        </xdr:cNvPr>
        <xdr:cNvSpPr txBox="1"/>
      </xdr:nvSpPr>
      <xdr:spPr>
        <a:xfrm>
          <a:off x="13500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8000</xdr:rowOff>
    </xdr:from>
    <xdr:ext cx="405111" cy="259045"/>
    <xdr:sp macro="" textlink="">
      <xdr:nvSpPr>
        <xdr:cNvPr id="765" name="n_4mainValue【庁舎】&#10;有形固定資産減価償却率">
          <a:extLst>
            <a:ext uri="{FF2B5EF4-FFF2-40B4-BE49-F238E27FC236}">
              <a16:creationId xmlns:a16="http://schemas.microsoft.com/office/drawing/2014/main" id="{00000000-0008-0000-0F00-0000FD020000}"/>
            </a:ext>
          </a:extLst>
        </xdr:cNvPr>
        <xdr:cNvSpPr txBox="1"/>
      </xdr:nvSpPr>
      <xdr:spPr>
        <a:xfrm>
          <a:off x="12611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庁舎】&#10;一人当たり面積グラフ枠">
          <a:extLst>
            <a:ext uri="{FF2B5EF4-FFF2-40B4-BE49-F238E27FC236}">
              <a16:creationId xmlns:a16="http://schemas.microsoft.com/office/drawing/2014/main" id="{00000000-0008-0000-0F00-00001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88" name="【庁舎】&#10;一人当たり面積最小値テキスト">
          <a:extLst>
            <a:ext uri="{FF2B5EF4-FFF2-40B4-BE49-F238E27FC236}">
              <a16:creationId xmlns:a16="http://schemas.microsoft.com/office/drawing/2014/main" id="{00000000-0008-0000-0F00-000014030000}"/>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90" name="【庁舎】&#10;一人当たり面積最大値テキスト">
          <a:extLst>
            <a:ext uri="{FF2B5EF4-FFF2-40B4-BE49-F238E27FC236}">
              <a16:creationId xmlns:a16="http://schemas.microsoft.com/office/drawing/2014/main" id="{00000000-0008-0000-0F00-000016030000}"/>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792" name="【庁舎】&#10;一人当たり面積平均値テキスト">
          <a:extLst>
            <a:ext uri="{FF2B5EF4-FFF2-40B4-BE49-F238E27FC236}">
              <a16:creationId xmlns:a16="http://schemas.microsoft.com/office/drawing/2014/main" id="{00000000-0008-0000-0F00-000018030000}"/>
            </a:ext>
          </a:extLst>
        </xdr:cNvPr>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94" name="フローチャート: 判断 793">
          <a:extLst>
            <a:ext uri="{FF2B5EF4-FFF2-40B4-BE49-F238E27FC236}">
              <a16:creationId xmlns:a16="http://schemas.microsoft.com/office/drawing/2014/main" id="{00000000-0008-0000-0F00-00001A030000}"/>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37745</xdr:rowOff>
    </xdr:from>
    <xdr:to>
      <xdr:col>107</xdr:col>
      <xdr:colOff>101600</xdr:colOff>
      <xdr:row>107</xdr:row>
      <xdr:rowOff>139345</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20383500"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949450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43231</xdr:rowOff>
    </xdr:from>
    <xdr:to>
      <xdr:col>98</xdr:col>
      <xdr:colOff>38100</xdr:colOff>
      <xdr:row>107</xdr:row>
      <xdr:rowOff>144831</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8605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98095</xdr:rowOff>
    </xdr:from>
    <xdr:to>
      <xdr:col>116</xdr:col>
      <xdr:colOff>114300</xdr:colOff>
      <xdr:row>107</xdr:row>
      <xdr:rowOff>28245</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22110700" y="182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120972</xdr:rowOff>
    </xdr:from>
    <xdr:ext cx="469744" cy="259045"/>
    <xdr:sp macro="" textlink="">
      <xdr:nvSpPr>
        <xdr:cNvPr id="804" name="【庁舎】&#10;一人当たり面積該当値テキスト">
          <a:extLst>
            <a:ext uri="{FF2B5EF4-FFF2-40B4-BE49-F238E27FC236}">
              <a16:creationId xmlns:a16="http://schemas.microsoft.com/office/drawing/2014/main" id="{00000000-0008-0000-0F00-000024030000}"/>
            </a:ext>
          </a:extLst>
        </xdr:cNvPr>
        <xdr:cNvSpPr txBox="1"/>
      </xdr:nvSpPr>
      <xdr:spPr>
        <a:xfrm>
          <a:off x="22199600" y="181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104039</xdr:rowOff>
    </xdr:from>
    <xdr:to>
      <xdr:col>112</xdr:col>
      <xdr:colOff>38100</xdr:colOff>
      <xdr:row>107</xdr:row>
      <xdr:rowOff>34189</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21272500" y="182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148895</xdr:rowOff>
    </xdr:from>
    <xdr:to>
      <xdr:col>116</xdr:col>
      <xdr:colOff>63500</xdr:colOff>
      <xdr:row>106</xdr:row>
      <xdr:rowOff>154839</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1323300" y="18322595"/>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108610</xdr:rowOff>
    </xdr:from>
    <xdr:to>
      <xdr:col>107</xdr:col>
      <xdr:colOff>101600</xdr:colOff>
      <xdr:row>107</xdr:row>
      <xdr:rowOff>38760</xdr:rowOff>
    </xdr:to>
    <xdr:sp macro="" textlink="">
      <xdr:nvSpPr>
        <xdr:cNvPr id="807" name="楕円 806">
          <a:extLst>
            <a:ext uri="{FF2B5EF4-FFF2-40B4-BE49-F238E27FC236}">
              <a16:creationId xmlns:a16="http://schemas.microsoft.com/office/drawing/2014/main" id="{00000000-0008-0000-0F00-000027030000}"/>
            </a:ext>
          </a:extLst>
        </xdr:cNvPr>
        <xdr:cNvSpPr/>
      </xdr:nvSpPr>
      <xdr:spPr>
        <a:xfrm>
          <a:off x="20383500" y="182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154839</xdr:rowOff>
    </xdr:from>
    <xdr:to>
      <xdr:col>111</xdr:col>
      <xdr:colOff>177800</xdr:colOff>
      <xdr:row>106</xdr:row>
      <xdr:rowOff>159410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20434300" y="1832853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114097</xdr:rowOff>
    </xdr:from>
    <xdr:to>
      <xdr:col>102</xdr:col>
      <xdr:colOff>165100</xdr:colOff>
      <xdr:row>107</xdr:row>
      <xdr:rowOff>44247</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19494500" y="182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159410</xdr:rowOff>
    </xdr:from>
    <xdr:to>
      <xdr:col>107</xdr:col>
      <xdr:colOff>50800</xdr:colOff>
      <xdr:row>106</xdr:row>
      <xdr:rowOff>164897</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flipV="1">
          <a:off x="19545300" y="1833311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8605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164897</xdr:rowOff>
    </xdr:from>
    <xdr:to>
      <xdr:col>102</xdr:col>
      <xdr:colOff>114300</xdr:colOff>
      <xdr:row>106</xdr:row>
      <xdr:rowOff>169926</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18656300" y="1833859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813" name="n_1aveValue【庁舎】&#10;一人当たり面積">
          <a:extLst>
            <a:ext uri="{FF2B5EF4-FFF2-40B4-BE49-F238E27FC236}">
              <a16:creationId xmlns:a16="http://schemas.microsoft.com/office/drawing/2014/main" id="{00000000-0008-0000-0F00-00002D030000}"/>
            </a:ext>
          </a:extLst>
        </xdr:cNvPr>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130472</xdr:rowOff>
    </xdr:from>
    <xdr:ext cx="469744" cy="259045"/>
    <xdr:sp macro="" textlink="">
      <xdr:nvSpPr>
        <xdr:cNvPr id="814" name="n_2aveValue【庁舎】&#10;一人当たり面積">
          <a:extLst>
            <a:ext uri="{FF2B5EF4-FFF2-40B4-BE49-F238E27FC236}">
              <a16:creationId xmlns:a16="http://schemas.microsoft.com/office/drawing/2014/main" id="{00000000-0008-0000-0F00-00002E030000}"/>
            </a:ext>
          </a:extLst>
        </xdr:cNvPr>
        <xdr:cNvSpPr txBox="1"/>
      </xdr:nvSpPr>
      <xdr:spPr>
        <a:xfrm>
          <a:off x="20199427" y="18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136872</xdr:rowOff>
    </xdr:from>
    <xdr:ext cx="469744" cy="259045"/>
    <xdr:sp macro="" textlink="">
      <xdr:nvSpPr>
        <xdr:cNvPr id="815" name="n_3aveValue【庁舎】&#10;一人当たり面積">
          <a:extLst>
            <a:ext uri="{FF2B5EF4-FFF2-40B4-BE49-F238E27FC236}">
              <a16:creationId xmlns:a16="http://schemas.microsoft.com/office/drawing/2014/main" id="{00000000-0008-0000-0F00-00002F030000}"/>
            </a:ext>
          </a:extLst>
        </xdr:cNvPr>
        <xdr:cNvSpPr txBox="1"/>
      </xdr:nvSpPr>
      <xdr:spPr>
        <a:xfrm>
          <a:off x="19310427" y="184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135958</xdr:rowOff>
    </xdr:from>
    <xdr:ext cx="469744" cy="259045"/>
    <xdr:sp macro="" textlink="">
      <xdr:nvSpPr>
        <xdr:cNvPr id="816" name="n_4aveValue【庁舎】&#10;一人当たり面積">
          <a:extLst>
            <a:ext uri="{FF2B5EF4-FFF2-40B4-BE49-F238E27FC236}">
              <a16:creationId xmlns:a16="http://schemas.microsoft.com/office/drawing/2014/main" id="{00000000-0008-0000-0F00-000030030000}"/>
            </a:ext>
          </a:extLst>
        </xdr:cNvPr>
        <xdr:cNvSpPr txBox="1"/>
      </xdr:nvSpPr>
      <xdr:spPr>
        <a:xfrm>
          <a:off x="18421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50716</xdr:rowOff>
    </xdr:from>
    <xdr:ext cx="469744" cy="259045"/>
    <xdr:sp macro="" textlink="">
      <xdr:nvSpPr>
        <xdr:cNvPr id="817" name="n_1mainValue【庁舎】&#10;一人当たり面積">
          <a:extLst>
            <a:ext uri="{FF2B5EF4-FFF2-40B4-BE49-F238E27FC236}">
              <a16:creationId xmlns:a16="http://schemas.microsoft.com/office/drawing/2014/main" id="{00000000-0008-0000-0F00-000031030000}"/>
            </a:ext>
          </a:extLst>
        </xdr:cNvPr>
        <xdr:cNvSpPr txBox="1"/>
      </xdr:nvSpPr>
      <xdr:spPr>
        <a:xfrm>
          <a:off x="21075727" y="1805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55287</xdr:rowOff>
    </xdr:from>
    <xdr:ext cx="469744" cy="259045"/>
    <xdr:sp macro="" textlink="">
      <xdr:nvSpPr>
        <xdr:cNvPr id="818" name="n_2mainValue【庁舎】&#10;一人当たり面積">
          <a:extLst>
            <a:ext uri="{FF2B5EF4-FFF2-40B4-BE49-F238E27FC236}">
              <a16:creationId xmlns:a16="http://schemas.microsoft.com/office/drawing/2014/main" id="{00000000-0008-0000-0F00-000032030000}"/>
            </a:ext>
          </a:extLst>
        </xdr:cNvPr>
        <xdr:cNvSpPr txBox="1"/>
      </xdr:nvSpPr>
      <xdr:spPr>
        <a:xfrm>
          <a:off x="20199427" y="180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60774</xdr:rowOff>
    </xdr:from>
    <xdr:ext cx="469744" cy="259045"/>
    <xdr:sp macro="" textlink="">
      <xdr:nvSpPr>
        <xdr:cNvPr id="819" name="n_3mainValue【庁舎】&#10;一人当たり面積">
          <a:extLst>
            <a:ext uri="{FF2B5EF4-FFF2-40B4-BE49-F238E27FC236}">
              <a16:creationId xmlns:a16="http://schemas.microsoft.com/office/drawing/2014/main" id="{00000000-0008-0000-0F00-000033030000}"/>
            </a:ext>
          </a:extLst>
        </xdr:cNvPr>
        <xdr:cNvSpPr txBox="1"/>
      </xdr:nvSpPr>
      <xdr:spPr>
        <a:xfrm>
          <a:off x="19310427" y="180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65803</xdr:rowOff>
    </xdr:from>
    <xdr:ext cx="469744" cy="259045"/>
    <xdr:sp macro="" textlink="">
      <xdr:nvSpPr>
        <xdr:cNvPr id="820" name="n_4mainValue【庁舎】&#10;一人当たり面積">
          <a:extLst>
            <a:ext uri="{FF2B5EF4-FFF2-40B4-BE49-F238E27FC236}">
              <a16:creationId xmlns:a16="http://schemas.microsoft.com/office/drawing/2014/main" id="{00000000-0008-0000-0F00-000034030000}"/>
            </a:ext>
          </a:extLst>
        </xdr:cNvPr>
        <xdr:cNvSpPr txBox="1"/>
      </xdr:nvSpPr>
      <xdr:spPr>
        <a:xfrm>
          <a:off x="18421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類似団体内平均値と比較し、有形固定資産減価償却率が高くなっているのは、</a:t>
          </a:r>
          <a:r>
            <a:rPr lang="ja-JP" altLang="ja-JP" sz="1100" b="0" i="0" baseline="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、保健センター</a:t>
          </a:r>
          <a:r>
            <a:rPr kumimoji="1" lang="ja-JP" altLang="en-US" sz="1100">
              <a:solidFill>
                <a:schemeClr val="dk1"/>
              </a:solidFill>
              <a:effectLst/>
              <a:latin typeface="+mn-lt"/>
              <a:ea typeface="+mn-ea"/>
              <a:cs typeface="+mn-cs"/>
            </a:rPr>
            <a:t>・保健所</a:t>
          </a:r>
          <a:r>
            <a:rPr kumimoji="1" lang="ja-JP" altLang="ja-JP" sz="1100">
              <a:solidFill>
                <a:schemeClr val="dk1"/>
              </a:solidFill>
              <a:effectLst/>
              <a:latin typeface="+mn-lt"/>
              <a:ea typeface="+mn-ea"/>
              <a:cs typeface="+mn-cs"/>
            </a:rPr>
            <a:t>、消防施設、</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体育館・プールについては、体育館が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施設、プールが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施設あるが、体育館の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施設、プールの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施設は耐用年数を過ぎており、今後、個別計画を策定するなかで施設の老朽化の状況も踏まえ検討していく。</a:t>
          </a:r>
          <a:endParaRPr lang="ja-JP" altLang="ja-JP" sz="1400">
            <a:effectLst/>
          </a:endParaRPr>
        </a:p>
        <a:p>
          <a:r>
            <a:rPr kumimoji="1" lang="ja-JP" altLang="ja-JP" sz="1100">
              <a:solidFill>
                <a:schemeClr val="dk1"/>
              </a:solidFill>
              <a:effectLst/>
              <a:latin typeface="+mn-lt"/>
              <a:ea typeface="+mn-ea"/>
              <a:cs typeface="+mn-cs"/>
            </a:rPr>
            <a:t>保健センター</a:t>
          </a:r>
          <a:r>
            <a:rPr kumimoji="1" lang="ja-JP" altLang="en-US" sz="1100">
              <a:solidFill>
                <a:schemeClr val="dk1"/>
              </a:solidFill>
              <a:effectLst/>
              <a:latin typeface="+mn-lt"/>
              <a:ea typeface="+mn-ea"/>
              <a:cs typeface="+mn-cs"/>
            </a:rPr>
            <a:t>・保健所</a:t>
          </a:r>
          <a:r>
            <a:rPr kumimoji="1" lang="ja-JP" altLang="ja-JP" sz="1100">
              <a:solidFill>
                <a:schemeClr val="dk1"/>
              </a:solidFill>
              <a:effectLst/>
              <a:latin typeface="+mn-lt"/>
              <a:ea typeface="+mn-ea"/>
              <a:cs typeface="+mn-cs"/>
            </a:rPr>
            <a:t>については、</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施設あるが</a:t>
          </a:r>
          <a:r>
            <a:rPr kumimoji="1" lang="ja-JP" altLang="ja-JP" sz="1100">
              <a:solidFill>
                <a:schemeClr val="dk1"/>
              </a:solidFill>
              <a:effectLst/>
              <a:latin typeface="+mn-lt"/>
              <a:ea typeface="+mn-ea"/>
              <a:cs typeface="+mn-cs"/>
            </a:rPr>
            <a:t>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年経過しようとしており、今後の運営、管理について関係各課と連携を図り検討していく。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消防施設については、半数近くの施設が耐用年数を過ぎており、今後、個別計画を策定するなかで施設の老朽化の状況も踏まえ検討していく。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市民会館については、</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施設あるが</a:t>
          </a:r>
          <a:r>
            <a:rPr kumimoji="1" lang="ja-JP" altLang="ja-JP" sz="1100">
              <a:solidFill>
                <a:schemeClr val="dk1"/>
              </a:solidFill>
              <a:effectLst/>
              <a:latin typeface="+mn-lt"/>
              <a:ea typeface="+mn-ea"/>
              <a:cs typeface="+mn-cs"/>
            </a:rPr>
            <a:t>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年以上経過しており、今後の運営、管理について関係各課と連携を図り検討していく。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14,548
14,458
308.10
11,716,447
11,171,459
544,988
6,341,096
12,236,349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前年度と同水準で、鹿児島県平均も同水準であるが、類似団体内平均値と比べると</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ポイントと大きく下回っている。</a:t>
          </a:r>
          <a:endParaRPr lang="ja-JP" altLang="ja-JP" sz="1400">
            <a:effectLst/>
          </a:endParaRPr>
        </a:p>
        <a:p>
          <a:r>
            <a:rPr kumimoji="1" lang="ja-JP" altLang="ja-JP" sz="1100">
              <a:solidFill>
                <a:schemeClr val="dk1"/>
              </a:solidFill>
              <a:effectLst/>
              <a:latin typeface="+mn-lt"/>
              <a:ea typeface="+mn-ea"/>
              <a:cs typeface="+mn-cs"/>
            </a:rPr>
            <a:t>ここ数年は、人口減少等により基準財政需要額が減少していることで伸びてきていたものの、収入の大きな伸びは見込めない上に、需要額の義務的経費の扶助費等の増加により、この指数の大きな伸びは期待できないため、今後も事業の選択と集中により、需要額を抑制し、類似団体に近づけるよう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全国平均を下回っているが、類似団体内平均値や鹿児島県平均より高い。</a:t>
          </a:r>
          <a:endParaRPr lang="ja-JP" altLang="ja-JP" sz="1400">
            <a:effectLst/>
          </a:endParaRPr>
        </a:p>
        <a:p>
          <a:r>
            <a:rPr kumimoji="1" lang="ja-JP" altLang="en-US" sz="1100">
              <a:solidFill>
                <a:schemeClr val="dk1"/>
              </a:solidFill>
              <a:effectLst/>
              <a:latin typeface="+mn-lt"/>
              <a:ea typeface="+mn-ea"/>
              <a:cs typeface="+mn-cs"/>
            </a:rPr>
            <a:t>地方交付税や地方消費税交付金の増加</a:t>
          </a:r>
          <a:r>
            <a:rPr kumimoji="1" lang="ja-JP" altLang="ja-JP" sz="1100">
              <a:solidFill>
                <a:schemeClr val="dk1"/>
              </a:solidFill>
              <a:effectLst/>
              <a:latin typeface="+mn-lt"/>
              <a:ea typeface="+mn-ea"/>
              <a:cs typeface="+mn-cs"/>
            </a:rPr>
            <a:t>が主な要因と考えられるが、今後も社会保障費や公債費等の上昇が予想されるため、引き続き効率的な財政運営が図られるよう努める。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169672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1699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70612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424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70612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3282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64</xdr:row>
      <xdr:rowOff>160020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3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類似団体内平均値、全国平均、鹿児島県平均のいずれよりも上回っている。</a:t>
          </a:r>
          <a:endParaRPr lang="ja-JP" altLang="ja-JP" sz="1400">
            <a:effectLst/>
          </a:endParaRPr>
        </a:p>
        <a:p>
          <a:r>
            <a:rPr kumimoji="1" lang="ja-JP" altLang="ja-JP" sz="1100">
              <a:solidFill>
                <a:schemeClr val="dk1"/>
              </a:solidFill>
              <a:effectLst/>
              <a:latin typeface="+mn-lt"/>
              <a:ea typeface="+mn-ea"/>
              <a:cs typeface="+mn-cs"/>
            </a:rPr>
            <a:t>主な要因は、物件費で、</a:t>
          </a:r>
          <a:r>
            <a:rPr kumimoji="1" lang="ja-JP" altLang="en-US" sz="1100">
              <a:solidFill>
                <a:schemeClr val="dk1"/>
              </a:solidFill>
              <a:effectLst/>
              <a:latin typeface="+mn-lt"/>
              <a:ea typeface="+mn-ea"/>
              <a:cs typeface="+mn-cs"/>
            </a:rPr>
            <a:t>委託料の増加や電算管理リース料等の増加が考えられる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今後も、ふるさと納税寄附金の増減に伴い、この決算額は変動する傾向にあるが、他の経常経費で抑制できるよう努める。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75750</xdr:rowOff>
    </xdr:from>
    <xdr:to>
      <xdr:col>23</xdr:col>
      <xdr:colOff>133350</xdr:colOff>
      <xdr:row>82</xdr:row>
      <xdr:rowOff>93718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34650"/>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75750</xdr:rowOff>
    </xdr:from>
    <xdr:to>
      <xdr:col>19</xdr:col>
      <xdr:colOff>133350</xdr:colOff>
      <xdr:row>82</xdr:row>
      <xdr:rowOff>85248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34650"/>
          <a:ext cx="889000" cy="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59119</xdr:rowOff>
    </xdr:from>
    <xdr:to>
      <xdr:col>15</xdr:col>
      <xdr:colOff>82550</xdr:colOff>
      <xdr:row>82</xdr:row>
      <xdr:rowOff>85248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18019"/>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136135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20056</xdr:rowOff>
    </xdr:from>
    <xdr:to>
      <xdr:col>11</xdr:col>
      <xdr:colOff>31750</xdr:colOff>
      <xdr:row>82</xdr:row>
      <xdr:rowOff>59119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78956"/>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166219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42918</xdr:rowOff>
    </xdr:from>
    <xdr:to>
      <xdr:col>23</xdr:col>
      <xdr:colOff>184150</xdr:colOff>
      <xdr:row>82</xdr:row>
      <xdr:rowOff>144518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14995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7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24950</xdr:rowOff>
    </xdr:from>
    <xdr:to>
      <xdr:col>19</xdr:col>
      <xdr:colOff>184150</xdr:colOff>
      <xdr:row>82</xdr:row>
      <xdr:rowOff>126550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111327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70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34448</xdr:rowOff>
    </xdr:from>
    <xdr:to>
      <xdr:col>15</xdr:col>
      <xdr:colOff>133350</xdr:colOff>
      <xdr:row>82</xdr:row>
      <xdr:rowOff>136048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120825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7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8319</xdr:rowOff>
    </xdr:from>
    <xdr:to>
      <xdr:col>11</xdr:col>
      <xdr:colOff>82550</xdr:colOff>
      <xdr:row>82</xdr:row>
      <xdr:rowOff>109919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94696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140706</xdr:rowOff>
    </xdr:from>
    <xdr:to>
      <xdr:col>7</xdr:col>
      <xdr:colOff>31750</xdr:colOff>
      <xdr:row>82</xdr:row>
      <xdr:rowOff>70856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55633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1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同数で</a:t>
          </a:r>
          <a:r>
            <a:rPr kumimoji="1" lang="ja-JP" altLang="ja-JP" sz="1100">
              <a:solidFill>
                <a:schemeClr val="dk1"/>
              </a:solidFill>
              <a:effectLst/>
              <a:latin typeface="+mn-lt"/>
              <a:ea typeface="+mn-ea"/>
              <a:cs typeface="+mn-cs"/>
            </a:rPr>
            <a:t>、類似団体平均並みとなっている。引き続き、定員適正化と併せて、総人件費の抑制に取り組む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90109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3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136071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348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10584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807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33564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267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も増加</a:t>
          </a:r>
          <a:r>
            <a:rPr kumimoji="1" lang="ja-JP" altLang="ja-JP" sz="1100">
              <a:solidFill>
                <a:schemeClr val="dk1"/>
              </a:solidFill>
              <a:effectLst/>
              <a:latin typeface="+mn-lt"/>
              <a:ea typeface="+mn-ea"/>
              <a:cs typeface="+mn-cs"/>
            </a:rPr>
            <a:t>している。第三次肝付町定員管理計画（平成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年度策定）の令和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年度目標も達成できた。しかし、類似団体や全国、県平均のすべてにおいて上回っていることから、事務の簡素化・効率化に取り組み、適切な定員管理を維持する。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138684</xdr:rowOff>
    </xdr:from>
    <xdr:to>
      <xdr:col>81</xdr:col>
      <xdr:colOff>44450</xdr:colOff>
      <xdr:row>61</xdr:row>
      <xdr:rowOff>150266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97134"/>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138684</xdr:rowOff>
    </xdr:from>
    <xdr:to>
      <xdr:col>77</xdr:col>
      <xdr:colOff>44450</xdr:colOff>
      <xdr:row>61</xdr:row>
      <xdr:rowOff>138684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97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130480</xdr:rowOff>
    </xdr:from>
    <xdr:to>
      <xdr:col>72</xdr:col>
      <xdr:colOff>203200</xdr:colOff>
      <xdr:row>61</xdr:row>
      <xdr:rowOff>138684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8893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120345</xdr:rowOff>
    </xdr:from>
    <xdr:to>
      <xdr:col>68</xdr:col>
      <xdr:colOff>152400</xdr:colOff>
      <xdr:row>61</xdr:row>
      <xdr:rowOff>130480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78795"/>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99466</xdr:rowOff>
    </xdr:from>
    <xdr:to>
      <xdr:col>81</xdr:col>
      <xdr:colOff>95250</xdr:colOff>
      <xdr:row>62</xdr:row>
      <xdr:rowOff>29616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71543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2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87884</xdr:rowOff>
    </xdr:from>
    <xdr:to>
      <xdr:col>77</xdr:col>
      <xdr:colOff>95250</xdr:colOff>
      <xdr:row>62</xdr:row>
      <xdr:rowOff>18034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2811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87884</xdr:rowOff>
    </xdr:from>
    <xdr:to>
      <xdr:col>73</xdr:col>
      <xdr:colOff>44450</xdr:colOff>
      <xdr:row>62</xdr:row>
      <xdr:rowOff>18034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2811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79680</xdr:rowOff>
    </xdr:from>
    <xdr:to>
      <xdr:col>68</xdr:col>
      <xdr:colOff>203200</xdr:colOff>
      <xdr:row>62</xdr:row>
      <xdr:rowOff>9830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166057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2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69545</xdr:rowOff>
    </xdr:from>
    <xdr:to>
      <xdr:col>64</xdr:col>
      <xdr:colOff>152400</xdr:colOff>
      <xdr:row>61</xdr:row>
      <xdr:rowOff>171145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155922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ポイント上がり、類似団体内平均値、鹿児島県平均よりも下回った。</a:t>
          </a:r>
          <a:endParaRPr lang="ja-JP" altLang="ja-JP" sz="1400">
            <a:effectLst/>
          </a:endParaRPr>
        </a:p>
        <a:p>
          <a:r>
            <a:rPr kumimoji="1" lang="ja-JP" altLang="ja-JP" sz="1100">
              <a:solidFill>
                <a:schemeClr val="dk1"/>
              </a:solidFill>
              <a:effectLst/>
              <a:latin typeface="+mn-lt"/>
              <a:ea typeface="+mn-ea"/>
              <a:cs typeface="+mn-cs"/>
            </a:rPr>
            <a:t>概ね減少傾向にあるが、今後は、大規模な事業を控えているため、抜本的な行財政改革を進め、この比率の抑制に努めていく。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76200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734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44027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60113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昨年度同様に、将来負担比率はマイナスとなっている。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充当可能財源は増加しているが、地方債残高や公営企業債等繰入見込額も増加している。比率が悪化し続けることのないよう財政健全化に努める。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108010</xdr:rowOff>
    </xdr:from>
    <xdr:to>
      <xdr:col>73</xdr:col>
      <xdr:colOff>44450</xdr:colOff>
      <xdr:row>15</xdr:row>
      <xdr:rowOff>38160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97669</xdr:rowOff>
    </xdr:from>
    <xdr:to>
      <xdr:col>68</xdr:col>
      <xdr:colOff>203200</xdr:colOff>
      <xdr:row>15</xdr:row>
      <xdr:rowOff>27819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14,548
14,458
308.10
11,716,447
11,171,459
544,988
6,341,096
12,236,349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し、全国平均</a:t>
          </a:r>
          <a:r>
            <a:rPr kumimoji="1" lang="ja-JP" altLang="en-US" sz="1100">
              <a:solidFill>
                <a:schemeClr val="dk1"/>
              </a:solidFill>
              <a:effectLst/>
              <a:latin typeface="+mn-lt"/>
              <a:ea typeface="+mn-ea"/>
              <a:cs typeface="+mn-cs"/>
            </a:rPr>
            <a:t>より低く</a:t>
          </a:r>
          <a:r>
            <a:rPr kumimoji="1" lang="ja-JP" altLang="ja-JP" sz="1100">
              <a:solidFill>
                <a:schemeClr val="dk1"/>
              </a:solidFill>
              <a:effectLst/>
              <a:latin typeface="+mn-lt"/>
              <a:ea typeface="+mn-ea"/>
              <a:cs typeface="+mn-cs"/>
            </a:rPr>
            <a:t>、類似団体内平均値よりも</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定員適正化計画に基づき、職員数を管理し、人件費抑制に努めている。</a:t>
          </a:r>
          <a:r>
            <a:rPr kumimoji="1" lang="ja-JP" altLang="ja-JP" sz="1100">
              <a:solidFill>
                <a:schemeClr val="dk1"/>
              </a:solidFill>
              <a:effectLst/>
              <a:latin typeface="+mn-lt"/>
              <a:ea typeface="+mn-ea"/>
              <a:cs typeface="+mn-cs"/>
            </a:rPr>
            <a:t>今後も定員適正化計画に基づき、人件費抑制に努めていく。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117856</xdr:rowOff>
    </xdr:from>
    <xdr:to>
      <xdr:col>24</xdr:col>
      <xdr:colOff>25400</xdr:colOff>
      <xdr:row>34</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471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xdr:rowOff>
    </xdr:from>
    <xdr:to>
      <xdr:col>19</xdr:col>
      <xdr:colOff>187325</xdr:colOff>
      <xdr:row>34</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374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xdr:rowOff>
    </xdr:from>
    <xdr:to>
      <xdr:col>15</xdr:col>
      <xdr:colOff>98425</xdr:colOff>
      <xdr:row>34</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37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112285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72136</xdr:rowOff>
    </xdr:from>
    <xdr:to>
      <xdr:col>11</xdr:col>
      <xdr:colOff>9525</xdr:colOff>
      <xdr:row>34</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014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67056</xdr:rowOff>
    </xdr:from>
    <xdr:to>
      <xdr:col>24</xdr:col>
      <xdr:colOff>76200</xdr:colOff>
      <xdr:row>34</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6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108204</xdr:rowOff>
    </xdr:from>
    <xdr:to>
      <xdr:col>20</xdr:col>
      <xdr:colOff>38100</xdr:colOff>
      <xdr:row>35</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48531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128778</xdr:rowOff>
    </xdr:from>
    <xdr:to>
      <xdr:col>15</xdr:col>
      <xdr:colOff>149225</xdr:colOff>
      <xdr:row>34</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21336</xdr:rowOff>
    </xdr:from>
    <xdr:to>
      <xdr:col>11</xdr:col>
      <xdr:colOff>60325</xdr:colOff>
      <xdr:row>34</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62484</xdr:rowOff>
    </xdr:from>
    <xdr:to>
      <xdr:col>6</xdr:col>
      <xdr:colOff>171450</xdr:colOff>
      <xdr:row>34</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148861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鹿児島県平均、類似団体内平均の値よりも高い。前年度</a:t>
          </a:r>
          <a:r>
            <a:rPr kumimoji="1" lang="ja-JP" altLang="en-US" sz="1100">
              <a:solidFill>
                <a:schemeClr val="dk1"/>
              </a:solidFill>
              <a:effectLst/>
              <a:latin typeface="+mn-lt"/>
              <a:ea typeface="+mn-ea"/>
              <a:cs typeface="+mn-cs"/>
            </a:rPr>
            <a:t>と同数となっている。</a:t>
          </a:r>
          <a:endParaRPr lang="ja-JP" altLang="ja-JP" sz="1400">
            <a:effectLst/>
          </a:endParaRPr>
        </a:p>
        <a:p>
          <a:r>
            <a:rPr kumimoji="1" lang="ja-JP" altLang="ja-JP" sz="1100">
              <a:solidFill>
                <a:schemeClr val="dk1"/>
              </a:solidFill>
              <a:effectLst/>
              <a:latin typeface="+mn-lt"/>
              <a:ea typeface="+mn-ea"/>
              <a:cs typeface="+mn-cs"/>
            </a:rPr>
            <a:t>物件費が増加することは、経常収支比率の増に繋がり兼ねないので、他の経常的な物件費についても、効果検証を行い抑制できるよう努める。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17</xdr:row>
      <xdr:rowOff>135164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49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49814"/>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170543</xdr:rowOff>
    </xdr:from>
    <xdr:to>
      <xdr:col>73</xdr:col>
      <xdr:colOff>180975</xdr:colOff>
      <xdr:row>19</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56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144434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8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170543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47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100891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119743</xdr:rowOff>
    </xdr:from>
    <xdr:to>
      <xdr:col>69</xdr:col>
      <xdr:colOff>142875</xdr:colOff>
      <xdr:row>19</xdr:row>
      <xdr:rowOff>49893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34670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ポイント減少し、全国平均や鹿児島県平均よりは低いが、類似団体内平均値より高い。</a:t>
          </a:r>
          <a:endParaRPr lang="ja-JP" altLang="ja-JP" sz="1400">
            <a:effectLst/>
          </a:endParaRPr>
        </a:p>
        <a:p>
          <a:r>
            <a:rPr kumimoji="1" lang="ja-JP" altLang="ja-JP" sz="1100">
              <a:solidFill>
                <a:schemeClr val="dk1"/>
              </a:solidFill>
              <a:effectLst/>
              <a:latin typeface="+mn-lt"/>
              <a:ea typeface="+mn-ea"/>
              <a:cs typeface="+mn-cs"/>
            </a:rPr>
            <a:t>障害者サービスや児童措置費、老人措置費に係る扶助の関係で下がっている。</a:t>
          </a:r>
          <a:endParaRPr lang="ja-JP" altLang="ja-JP" sz="1400">
            <a:effectLst/>
          </a:endParaRPr>
        </a:p>
        <a:p>
          <a:r>
            <a:rPr kumimoji="1" lang="ja-JP" altLang="ja-JP" sz="1100">
              <a:solidFill>
                <a:schemeClr val="dk1"/>
              </a:solidFill>
              <a:effectLst/>
              <a:latin typeface="+mn-lt"/>
              <a:ea typeface="+mn-ea"/>
              <a:cs typeface="+mn-cs"/>
            </a:rPr>
            <a:t>今後も、増加していくことが予想されるため、法定外の単独扶助については、改めて制度の適切な運用に努め、財政の健全化を図っていく。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58</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10058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57150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10109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57150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07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02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6350</xdr:rowOff>
    </xdr:from>
    <xdr:to>
      <xdr:col>15</xdr:col>
      <xdr:colOff>149225</xdr:colOff>
      <xdr:row>59</xdr:row>
      <xdr:rowOff>107950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ポイント減少したが、類似団体内平均、鹿児島県平均、全国平均よりも高い。</a:t>
          </a:r>
          <a:endParaRPr lang="ja-JP" altLang="ja-JP" sz="1400">
            <a:effectLst/>
          </a:endParaRPr>
        </a:p>
        <a:p>
          <a:r>
            <a:rPr kumimoji="1" lang="ja-JP" altLang="ja-JP" sz="1100">
              <a:solidFill>
                <a:schemeClr val="dk1"/>
              </a:solidFill>
              <a:effectLst/>
              <a:latin typeface="+mn-lt"/>
              <a:ea typeface="+mn-ea"/>
              <a:cs typeface="+mn-cs"/>
            </a:rPr>
            <a:t>維持補修費などの減少により数値が下降したものと考えられる。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8890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48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62230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2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62230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0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58</xdr:row>
      <xdr:rowOff>157480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8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123207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47007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31767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前年度数値よりも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したが、類似団体内平均値よりも低く、全国平均、鹿児島県平均より高い。</a:t>
          </a:r>
          <a:endParaRPr lang="ja-JP" altLang="ja-JP" sz="1400">
            <a:effectLst/>
          </a:endParaRPr>
        </a:p>
        <a:p>
          <a:r>
            <a:rPr kumimoji="1" lang="ja-JP" altLang="en-US" sz="1100">
              <a:solidFill>
                <a:schemeClr val="dk1"/>
              </a:solidFill>
              <a:effectLst/>
              <a:latin typeface="+mn-lt"/>
              <a:ea typeface="+mn-ea"/>
              <a:cs typeface="+mn-cs"/>
            </a:rPr>
            <a:t>企業会計への繰出金が増加</a:t>
          </a:r>
          <a:r>
            <a:rPr kumimoji="1" lang="ja-JP" altLang="ja-JP" sz="1100">
              <a:solidFill>
                <a:schemeClr val="dk1"/>
              </a:solidFill>
              <a:effectLst/>
              <a:latin typeface="+mn-lt"/>
              <a:ea typeface="+mn-ea"/>
              <a:cs typeface="+mn-cs"/>
            </a:rPr>
            <a:t>したことが主な要因となっている。</a:t>
          </a:r>
          <a:endParaRPr lang="ja-JP" altLang="ja-JP" sz="1400">
            <a:effectLst/>
          </a:endParaRPr>
        </a:p>
        <a:p>
          <a:r>
            <a:rPr kumimoji="1" lang="ja-JP" altLang="ja-JP" sz="1100">
              <a:solidFill>
                <a:schemeClr val="dk1"/>
              </a:solidFill>
              <a:effectLst/>
              <a:latin typeface="+mn-lt"/>
              <a:ea typeface="+mn-ea"/>
              <a:cs typeface="+mn-cs"/>
            </a:rPr>
            <a:t>単独補助等については、効果検証しつつ、補助のあり方について見直しを行い、抑制に努めていく。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36</xdr:row>
      <xdr:rowOff>142240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306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37</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0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37</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73660</xdr:rowOff>
    </xdr:from>
    <xdr:to>
      <xdr:col>69</xdr:col>
      <xdr:colOff>92075</xdr:colOff>
      <xdr:row>36</xdr:row>
      <xdr:rowOff>111760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4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107967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83820</xdr:rowOff>
    </xdr:from>
    <xdr:to>
      <xdr:col>78</xdr:col>
      <xdr:colOff>120650</xdr:colOff>
      <xdr:row>37</xdr:row>
      <xdr:rowOff>13970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類似団体内平均や全国平均に比べると高いが、鹿児島県平均より、低く、前年度数値より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ている。ここ数年、減少傾向にあるものの、今後は、税収や地方交付税が減少して収入が減っていくことや、大規模事業を予定しており需要額が増えることを考えると、地方債発行をせざるを得なくなるため、その分、公債費が増えていくことが予想される。今後も適債事業であっても、安易に起債せず、緊急性、必要性を見極め、発行の抑制に努め、財政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3446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77</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362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21844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372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76708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3949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ポイント減少し、鹿児島県平均、類似団体内平均値よりは高いが、全国平均より低い。</a:t>
          </a:r>
          <a:endParaRPr lang="ja-JP" altLang="ja-JP" sz="1400">
            <a:effectLst/>
          </a:endParaRPr>
        </a:p>
        <a:p>
          <a:r>
            <a:rPr kumimoji="1" lang="ja-JP" altLang="ja-JP" sz="1100">
              <a:solidFill>
                <a:schemeClr val="dk1"/>
              </a:solidFill>
              <a:effectLst/>
              <a:latin typeface="+mn-lt"/>
              <a:ea typeface="+mn-ea"/>
              <a:cs typeface="+mn-cs"/>
            </a:rPr>
            <a:t>減少した大きな要因は、ふるさと納税の寄附金額の減少に伴い、それに関連する費用が下がったことで物件費等が減っていることが考えられる。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85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96520</xdr:rowOff>
    </xdr:from>
    <xdr:to>
      <xdr:col>78</xdr:col>
      <xdr:colOff>69850</xdr:colOff>
      <xdr:row>78</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69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62230</xdr:rowOff>
    </xdr:from>
    <xdr:to>
      <xdr:col>73</xdr:col>
      <xdr:colOff>180975</xdr:colOff>
      <xdr:row>78</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353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78</xdr:row>
      <xdr:rowOff>62230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89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95250</xdr:rowOff>
    </xdr:from>
    <xdr:to>
      <xdr:col>74</xdr:col>
      <xdr:colOff>31750</xdr:colOff>
      <xdr:row>79</xdr:row>
      <xdr:rowOff>25400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xdr:rowOff>
    </xdr:from>
    <xdr:to>
      <xdr:col>69</xdr:col>
      <xdr:colOff>142875</xdr:colOff>
      <xdr:row>78</xdr:row>
      <xdr:rowOff>113030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123207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137161</xdr:rowOff>
    </xdr:from>
    <xdr:to>
      <xdr:col>65</xdr:col>
      <xdr:colOff>53975</xdr:colOff>
      <xdr:row>78</xdr:row>
      <xdr:rowOff>67311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77488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114647</xdr:rowOff>
    </xdr:from>
    <xdr:to>
      <xdr:col>29</xdr:col>
      <xdr:colOff>127000</xdr:colOff>
      <xdr:row>17</xdr:row>
      <xdr:rowOff>123419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6922"/>
          <a:ext cx="647700" cy="8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99424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61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123419</xdr:rowOff>
    </xdr:from>
    <xdr:to>
      <xdr:col>26</xdr:col>
      <xdr:colOff>50800</xdr:colOff>
      <xdr:row>17</xdr:row>
      <xdr:rowOff>157761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85694"/>
          <a:ext cx="698500" cy="3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157761</xdr:rowOff>
    </xdr:from>
    <xdr:to>
      <xdr:col>22</xdr:col>
      <xdr:colOff>114300</xdr:colOff>
      <xdr:row>18</xdr:row>
      <xdr:rowOff>3423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20036"/>
          <a:ext cx="6985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3423</xdr:rowOff>
    </xdr:from>
    <xdr:to>
      <xdr:col>18</xdr:col>
      <xdr:colOff>177800</xdr:colOff>
      <xdr:row>18</xdr:row>
      <xdr:rowOff>8276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37148"/>
          <a:ext cx="698500" cy="4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63847</xdr:rowOff>
    </xdr:from>
    <xdr:to>
      <xdr:col>29</xdr:col>
      <xdr:colOff>177800</xdr:colOff>
      <xdr:row>17</xdr:row>
      <xdr:rowOff>165447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80374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72619</xdr:rowOff>
    </xdr:from>
    <xdr:to>
      <xdr:col>26</xdr:col>
      <xdr:colOff>101600</xdr:colOff>
      <xdr:row>18</xdr:row>
      <xdr:rowOff>2769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3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12946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0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106961</xdr:rowOff>
    </xdr:from>
    <xdr:to>
      <xdr:col>22</xdr:col>
      <xdr:colOff>165100</xdr:colOff>
      <xdr:row>18</xdr:row>
      <xdr:rowOff>37111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47288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3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124073</xdr:rowOff>
    </xdr:from>
    <xdr:to>
      <xdr:col>19</xdr:col>
      <xdr:colOff>38100</xdr:colOff>
      <xdr:row>18</xdr:row>
      <xdr:rowOff>54223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6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64400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128926</xdr:rowOff>
    </xdr:from>
    <xdr:to>
      <xdr:col>15</xdr:col>
      <xdr:colOff>101600</xdr:colOff>
      <xdr:row>18</xdr:row>
      <xdr:rowOff>59076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1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69253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6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260404</xdr:rowOff>
    </xdr:from>
    <xdr:to>
      <xdr:col>29</xdr:col>
      <xdr:colOff>127000</xdr:colOff>
      <xdr:row>35</xdr:row>
      <xdr:rowOff>285600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70754"/>
          <a:ext cx="647700" cy="25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245181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55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285600</xdr:rowOff>
    </xdr:from>
    <xdr:to>
      <xdr:col>26</xdr:col>
      <xdr:colOff>50800</xdr:colOff>
      <xdr:row>36</xdr:row>
      <xdr:rowOff>6462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95950"/>
          <a:ext cx="698500" cy="63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6462</xdr:rowOff>
    </xdr:from>
    <xdr:to>
      <xdr:col>22</xdr:col>
      <xdr:colOff>114300</xdr:colOff>
      <xdr:row>36</xdr:row>
      <xdr:rowOff>29780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59712"/>
          <a:ext cx="6985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48179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0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328576</xdr:rowOff>
    </xdr:from>
    <xdr:to>
      <xdr:col>18</xdr:col>
      <xdr:colOff>177800</xdr:colOff>
      <xdr:row>36</xdr:row>
      <xdr:rowOff>29780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38926"/>
          <a:ext cx="698500" cy="44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71734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8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42856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9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209604</xdr:rowOff>
    </xdr:from>
    <xdr:to>
      <xdr:col>29</xdr:col>
      <xdr:colOff>177800</xdr:colOff>
      <xdr:row>35</xdr:row>
      <xdr:rowOff>311204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54681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6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234800</xdr:rowOff>
    </xdr:from>
    <xdr:to>
      <xdr:col>26</xdr:col>
      <xdr:colOff>101600</xdr:colOff>
      <xdr:row>35</xdr:row>
      <xdr:rowOff>336400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4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3677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614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298562</xdr:rowOff>
    </xdr:from>
    <xdr:to>
      <xdr:col>22</xdr:col>
      <xdr:colOff>165100</xdr:colOff>
      <xdr:row>36</xdr:row>
      <xdr:rowOff>57262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0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67439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7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321880</xdr:rowOff>
    </xdr:from>
    <xdr:to>
      <xdr:col>19</xdr:col>
      <xdr:colOff>38100</xdr:colOff>
      <xdr:row>36</xdr:row>
      <xdr:rowOff>80580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3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65357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1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277776</xdr:rowOff>
    </xdr:from>
    <xdr:to>
      <xdr:col>15</xdr:col>
      <xdr:colOff>101600</xdr:colOff>
      <xdr:row>36</xdr:row>
      <xdr:rowOff>36476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8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46653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5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14,548
14,458
308.10
11,716,447
11,171,459
544,988
6,341,096
12,236,349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122349</xdr:rowOff>
    </xdr:from>
    <xdr:to>
      <xdr:col>24</xdr:col>
      <xdr:colOff>63500</xdr:colOff>
      <xdr:row>35</xdr:row>
      <xdr:rowOff>151871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23099"/>
          <a:ext cx="8382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151871</xdr:rowOff>
    </xdr:from>
    <xdr:to>
      <xdr:col>19</xdr:col>
      <xdr:colOff>177800</xdr:colOff>
      <xdr:row>36</xdr:row>
      <xdr:rowOff>72405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52621"/>
          <a:ext cx="8890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45224</xdr:rowOff>
    </xdr:from>
    <xdr:to>
      <xdr:col>15</xdr:col>
      <xdr:colOff>50800</xdr:colOff>
      <xdr:row>36</xdr:row>
      <xdr:rowOff>72405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17424"/>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29327</xdr:rowOff>
    </xdr:from>
    <xdr:to>
      <xdr:col>10</xdr:col>
      <xdr:colOff>114300</xdr:colOff>
      <xdr:row>36</xdr:row>
      <xdr:rowOff>45224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01527"/>
          <a:ext cx="8890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156399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71549</xdr:rowOff>
    </xdr:from>
    <xdr:to>
      <xdr:col>24</xdr:col>
      <xdr:colOff>114300</xdr:colOff>
      <xdr:row>36</xdr:row>
      <xdr:rowOff>1699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94426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2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101071</xdr:rowOff>
    </xdr:from>
    <xdr:to>
      <xdr:col>20</xdr:col>
      <xdr:colOff>38100</xdr:colOff>
      <xdr:row>36</xdr:row>
      <xdr:rowOff>31221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47748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21605</xdr:rowOff>
    </xdr:from>
    <xdr:to>
      <xdr:col>15</xdr:col>
      <xdr:colOff>101600</xdr:colOff>
      <xdr:row>36</xdr:row>
      <xdr:rowOff>123205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9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139732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6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165874</xdr:rowOff>
    </xdr:from>
    <xdr:to>
      <xdr:col>10</xdr:col>
      <xdr:colOff>165100</xdr:colOff>
      <xdr:row>36</xdr:row>
      <xdr:rowOff>96024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112551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149977</xdr:rowOff>
    </xdr:from>
    <xdr:to>
      <xdr:col>6</xdr:col>
      <xdr:colOff>38100</xdr:colOff>
      <xdr:row>36</xdr:row>
      <xdr:rowOff>80127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96654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2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143030</xdr:rowOff>
    </xdr:from>
    <xdr:to>
      <xdr:col>24</xdr:col>
      <xdr:colOff>63500</xdr:colOff>
      <xdr:row>57</xdr:row>
      <xdr:rowOff>6205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44230"/>
          <a:ext cx="838200" cy="3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52360</xdr:rowOff>
    </xdr:from>
    <xdr:to>
      <xdr:col>19</xdr:col>
      <xdr:colOff>177800</xdr:colOff>
      <xdr:row>57</xdr:row>
      <xdr:rowOff>6205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53560"/>
          <a:ext cx="889000" cy="12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52360</xdr:rowOff>
    </xdr:from>
    <xdr:to>
      <xdr:col>15</xdr:col>
      <xdr:colOff>50800</xdr:colOff>
      <xdr:row>56</xdr:row>
      <xdr:rowOff>95230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53560"/>
          <a:ext cx="889000" cy="4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95230</xdr:rowOff>
    </xdr:from>
    <xdr:to>
      <xdr:col>10</xdr:col>
      <xdr:colOff>114300</xdr:colOff>
      <xdr:row>57</xdr:row>
      <xdr:rowOff>14785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96430"/>
          <a:ext cx="889000" cy="9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113695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100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92230</xdr:rowOff>
    </xdr:from>
    <xdr:to>
      <xdr:col>24</xdr:col>
      <xdr:colOff>114300</xdr:colOff>
      <xdr:row>57</xdr:row>
      <xdr:rowOff>22380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115107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4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126855</xdr:rowOff>
    </xdr:from>
    <xdr:to>
      <xdr:col>20</xdr:col>
      <xdr:colOff>38100</xdr:colOff>
      <xdr:row>57</xdr:row>
      <xdr:rowOff>57005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73532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1560</xdr:rowOff>
    </xdr:from>
    <xdr:to>
      <xdr:col>15</xdr:col>
      <xdr:colOff>101600</xdr:colOff>
      <xdr:row>56</xdr:row>
      <xdr:rowOff>103160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119687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7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44430</xdr:rowOff>
    </xdr:from>
    <xdr:to>
      <xdr:col>10</xdr:col>
      <xdr:colOff>165100</xdr:colOff>
      <xdr:row>56</xdr:row>
      <xdr:rowOff>146030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162557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42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135435</xdr:rowOff>
    </xdr:from>
    <xdr:to>
      <xdr:col>6</xdr:col>
      <xdr:colOff>38100</xdr:colOff>
      <xdr:row>57</xdr:row>
      <xdr:rowOff>65585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3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82112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1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57708</xdr:rowOff>
    </xdr:from>
    <xdr:to>
      <xdr:col>24</xdr:col>
      <xdr:colOff>63500</xdr:colOff>
      <xdr:row>78</xdr:row>
      <xdr:rowOff>87198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30808"/>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87198</xdr:rowOff>
    </xdr:from>
    <xdr:to>
      <xdr:col>19</xdr:col>
      <xdr:colOff>177800</xdr:colOff>
      <xdr:row>78</xdr:row>
      <xdr:rowOff>92799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6029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92799</xdr:rowOff>
    </xdr:from>
    <xdr:to>
      <xdr:col>15</xdr:col>
      <xdr:colOff>50800</xdr:colOff>
      <xdr:row>78</xdr:row>
      <xdr:rowOff>110858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65899"/>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37940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87655</xdr:rowOff>
    </xdr:from>
    <xdr:to>
      <xdr:col>10</xdr:col>
      <xdr:colOff>114300</xdr:colOff>
      <xdr:row>78</xdr:row>
      <xdr:rowOff>110858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60755"/>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48568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44607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6908</xdr:rowOff>
    </xdr:from>
    <xdr:to>
      <xdr:col>24</xdr:col>
      <xdr:colOff>114300</xdr:colOff>
      <xdr:row>78</xdr:row>
      <xdr:rowOff>108508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156785</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5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36398</xdr:rowOff>
    </xdr:from>
    <xdr:to>
      <xdr:col>20</xdr:col>
      <xdr:colOff>38100</xdr:colOff>
      <xdr:row>78</xdr:row>
      <xdr:rowOff>137998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129125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41999</xdr:rowOff>
    </xdr:from>
    <xdr:to>
      <xdr:col>15</xdr:col>
      <xdr:colOff>101600</xdr:colOff>
      <xdr:row>78</xdr:row>
      <xdr:rowOff>143599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134726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60058</xdr:rowOff>
    </xdr:from>
    <xdr:to>
      <xdr:col>10</xdr:col>
      <xdr:colOff>165100</xdr:colOff>
      <xdr:row>78</xdr:row>
      <xdr:rowOff>161658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152785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2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36855</xdr:rowOff>
    </xdr:from>
    <xdr:to>
      <xdr:col>6</xdr:col>
      <xdr:colOff>38100</xdr:colOff>
      <xdr:row>78</xdr:row>
      <xdr:rowOff>138455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129582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0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144304</xdr:rowOff>
    </xdr:from>
    <xdr:to>
      <xdr:col>24</xdr:col>
      <xdr:colOff>63500</xdr:colOff>
      <xdr:row>93</xdr:row>
      <xdr:rowOff>148865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917704"/>
          <a:ext cx="838200" cy="17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148865</xdr:rowOff>
    </xdr:from>
    <xdr:to>
      <xdr:col>19</xdr:col>
      <xdr:colOff>177800</xdr:colOff>
      <xdr:row>94</xdr:row>
      <xdr:rowOff>78882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93715"/>
          <a:ext cx="889000" cy="10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78882</xdr:rowOff>
    </xdr:from>
    <xdr:to>
      <xdr:col>15</xdr:col>
      <xdr:colOff>50800</xdr:colOff>
      <xdr:row>94</xdr:row>
      <xdr:rowOff>130697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95182"/>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130697</xdr:rowOff>
    </xdr:from>
    <xdr:to>
      <xdr:col>10</xdr:col>
      <xdr:colOff>114300</xdr:colOff>
      <xdr:row>94</xdr:row>
      <xdr:rowOff>137556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4699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93504</xdr:rowOff>
    </xdr:from>
    <xdr:to>
      <xdr:col>24</xdr:col>
      <xdr:colOff>114300</xdr:colOff>
      <xdr:row>93</xdr:row>
      <xdr:rowOff>23654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8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116381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1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98065</xdr:rowOff>
    </xdr:from>
    <xdr:to>
      <xdr:col>20</xdr:col>
      <xdr:colOff>38100</xdr:colOff>
      <xdr:row>94</xdr:row>
      <xdr:rowOff>28215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44742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81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28082</xdr:rowOff>
    </xdr:from>
    <xdr:to>
      <xdr:col>15</xdr:col>
      <xdr:colOff>101600</xdr:colOff>
      <xdr:row>94</xdr:row>
      <xdr:rowOff>129682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4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146209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91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79897</xdr:rowOff>
    </xdr:from>
    <xdr:to>
      <xdr:col>10</xdr:col>
      <xdr:colOff>165100</xdr:colOff>
      <xdr:row>95</xdr:row>
      <xdr:rowOff>10047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26574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97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86756</xdr:rowOff>
    </xdr:from>
    <xdr:to>
      <xdr:col>6</xdr:col>
      <xdr:colOff>38100</xdr:colOff>
      <xdr:row>95</xdr:row>
      <xdr:rowOff>16906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33433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97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140985</xdr:rowOff>
    </xdr:from>
    <xdr:to>
      <xdr:col>55</xdr:col>
      <xdr:colOff>0</xdr:colOff>
      <xdr:row>35</xdr:row>
      <xdr:rowOff>92851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455935"/>
          <a:ext cx="838200" cy="6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140985</xdr:rowOff>
    </xdr:from>
    <xdr:to>
      <xdr:col>50</xdr:col>
      <xdr:colOff>114300</xdr:colOff>
      <xdr:row>34</xdr:row>
      <xdr:rowOff>155739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455935"/>
          <a:ext cx="889000" cy="52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155739</xdr:rowOff>
    </xdr:from>
    <xdr:to>
      <xdr:col>45</xdr:col>
      <xdr:colOff>177800</xdr:colOff>
      <xdr:row>36</xdr:row>
      <xdr:rowOff>139128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985039"/>
          <a:ext cx="889000" cy="3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123616</xdr:rowOff>
    </xdr:from>
    <xdr:to>
      <xdr:col>41</xdr:col>
      <xdr:colOff>50800</xdr:colOff>
      <xdr:row>36</xdr:row>
      <xdr:rowOff>139128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9581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42051</xdr:rowOff>
    </xdr:from>
    <xdr:to>
      <xdr:col>55</xdr:col>
      <xdr:colOff>50800</xdr:colOff>
      <xdr:row>35</xdr:row>
      <xdr:rowOff>143651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64928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9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90185</xdr:rowOff>
    </xdr:from>
    <xdr:to>
      <xdr:col>50</xdr:col>
      <xdr:colOff>165100</xdr:colOff>
      <xdr:row>32</xdr:row>
      <xdr:rowOff>20335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36862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18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104939</xdr:rowOff>
    </xdr:from>
    <xdr:to>
      <xdr:col>46</xdr:col>
      <xdr:colOff>38100</xdr:colOff>
      <xdr:row>35</xdr:row>
      <xdr:rowOff>35089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9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51616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70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88328</xdr:rowOff>
    </xdr:from>
    <xdr:to>
      <xdr:col>41</xdr:col>
      <xdr:colOff>101600</xdr:colOff>
      <xdr:row>37</xdr:row>
      <xdr:rowOff>18478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35005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0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72816</xdr:rowOff>
    </xdr:from>
    <xdr:to>
      <xdr:col>36</xdr:col>
      <xdr:colOff>165100</xdr:colOff>
      <xdr:row>37</xdr:row>
      <xdr:rowOff>2966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19493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02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29206</xdr:rowOff>
    </xdr:from>
    <xdr:to>
      <xdr:col>55</xdr:col>
      <xdr:colOff>0</xdr:colOff>
      <xdr:row>57</xdr:row>
      <xdr:rowOff>38914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30406"/>
          <a:ext cx="838200" cy="18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29206</xdr:rowOff>
    </xdr:from>
    <xdr:to>
      <xdr:col>50</xdr:col>
      <xdr:colOff>114300</xdr:colOff>
      <xdr:row>56</xdr:row>
      <xdr:rowOff>81114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30406"/>
          <a:ext cx="8890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19376</xdr:rowOff>
    </xdr:from>
    <xdr:to>
      <xdr:col>45</xdr:col>
      <xdr:colOff>177800</xdr:colOff>
      <xdr:row>56</xdr:row>
      <xdr:rowOff>81114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20576"/>
          <a:ext cx="889000" cy="6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19376</xdr:rowOff>
    </xdr:from>
    <xdr:to>
      <xdr:col>41</xdr:col>
      <xdr:colOff>50800</xdr:colOff>
      <xdr:row>56</xdr:row>
      <xdr:rowOff>135768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20576"/>
          <a:ext cx="889000" cy="1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159564</xdr:rowOff>
    </xdr:from>
    <xdr:to>
      <xdr:col>55</xdr:col>
      <xdr:colOff>50800</xdr:colOff>
      <xdr:row>57</xdr:row>
      <xdr:rowOff>89714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137991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149856</xdr:rowOff>
    </xdr:from>
    <xdr:to>
      <xdr:col>50</xdr:col>
      <xdr:colOff>165100</xdr:colOff>
      <xdr:row>56</xdr:row>
      <xdr:rowOff>80006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96533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30314</xdr:rowOff>
    </xdr:from>
    <xdr:to>
      <xdr:col>46</xdr:col>
      <xdr:colOff>38100</xdr:colOff>
      <xdr:row>56</xdr:row>
      <xdr:rowOff>131914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148441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0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140026</xdr:rowOff>
    </xdr:from>
    <xdr:to>
      <xdr:col>41</xdr:col>
      <xdr:colOff>101600</xdr:colOff>
      <xdr:row>56</xdr:row>
      <xdr:rowOff>70176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86703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84968</xdr:rowOff>
    </xdr:from>
    <xdr:to>
      <xdr:col>36</xdr:col>
      <xdr:colOff>165100</xdr:colOff>
      <xdr:row>57</xdr:row>
      <xdr:rowOff>15118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31645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6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86751</xdr:rowOff>
    </xdr:from>
    <xdr:to>
      <xdr:col>55</xdr:col>
      <xdr:colOff>0</xdr:colOff>
      <xdr:row>78</xdr:row>
      <xdr:rowOff>127950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59851"/>
          <a:ext cx="8382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86751</xdr:rowOff>
    </xdr:from>
    <xdr:to>
      <xdr:col>50</xdr:col>
      <xdr:colOff>114300</xdr:colOff>
      <xdr:row>78</xdr:row>
      <xdr:rowOff>102183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59851"/>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91726</xdr:rowOff>
    </xdr:from>
    <xdr:to>
      <xdr:col>45</xdr:col>
      <xdr:colOff>177800</xdr:colOff>
      <xdr:row>78</xdr:row>
      <xdr:rowOff>102183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6482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14336</xdr:rowOff>
    </xdr:from>
    <xdr:to>
      <xdr:col>41</xdr:col>
      <xdr:colOff>50800</xdr:colOff>
      <xdr:row>78</xdr:row>
      <xdr:rowOff>91726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87436"/>
          <a:ext cx="889000" cy="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77150</xdr:rowOff>
    </xdr:from>
    <xdr:to>
      <xdr:col>55</xdr:col>
      <xdr:colOff>50800</xdr:colOff>
      <xdr:row>79</xdr:row>
      <xdr:rowOff>7300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163527</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6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35951</xdr:rowOff>
    </xdr:from>
    <xdr:to>
      <xdr:col>50</xdr:col>
      <xdr:colOff>165100</xdr:colOff>
      <xdr:row>78</xdr:row>
      <xdr:rowOff>137551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0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128678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51383</xdr:rowOff>
    </xdr:from>
    <xdr:to>
      <xdr:col>46</xdr:col>
      <xdr:colOff>38100</xdr:colOff>
      <xdr:row>78</xdr:row>
      <xdr:rowOff>152983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144110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1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40926</xdr:rowOff>
    </xdr:from>
    <xdr:to>
      <xdr:col>41</xdr:col>
      <xdr:colOff>101600</xdr:colOff>
      <xdr:row>78</xdr:row>
      <xdr:rowOff>142526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133653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134986</xdr:rowOff>
    </xdr:from>
    <xdr:to>
      <xdr:col>36</xdr:col>
      <xdr:colOff>165100</xdr:colOff>
      <xdr:row>78</xdr:row>
      <xdr:rowOff>65136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81663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1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84341</xdr:rowOff>
    </xdr:from>
    <xdr:to>
      <xdr:col>55</xdr:col>
      <xdr:colOff>0</xdr:colOff>
      <xdr:row>96</xdr:row>
      <xdr:rowOff>56170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372091"/>
          <a:ext cx="838200" cy="14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28325</xdr:rowOff>
    </xdr:from>
    <xdr:to>
      <xdr:col>50</xdr:col>
      <xdr:colOff>114300</xdr:colOff>
      <xdr:row>95</xdr:row>
      <xdr:rowOff>84341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316075"/>
          <a:ext cx="889000" cy="5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28325</xdr:rowOff>
    </xdr:from>
    <xdr:to>
      <xdr:col>45</xdr:col>
      <xdr:colOff>177800</xdr:colOff>
      <xdr:row>95</xdr:row>
      <xdr:rowOff>62632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316075"/>
          <a:ext cx="889000" cy="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83366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62632</xdr:rowOff>
    </xdr:from>
    <xdr:to>
      <xdr:col>41</xdr:col>
      <xdr:colOff>50800</xdr:colOff>
      <xdr:row>96</xdr:row>
      <xdr:rowOff>45493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350382"/>
          <a:ext cx="889000" cy="15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142795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5370</xdr:rowOff>
    </xdr:from>
    <xdr:to>
      <xdr:col>55</xdr:col>
      <xdr:colOff>50800</xdr:colOff>
      <xdr:row>96</xdr:row>
      <xdr:rowOff>106970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6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28247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1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33541</xdr:rowOff>
    </xdr:from>
    <xdr:to>
      <xdr:col>50</xdr:col>
      <xdr:colOff>165100</xdr:colOff>
      <xdr:row>95</xdr:row>
      <xdr:rowOff>135141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151668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0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148975</xdr:rowOff>
    </xdr:from>
    <xdr:to>
      <xdr:col>46</xdr:col>
      <xdr:colOff>38100</xdr:colOff>
      <xdr:row>95</xdr:row>
      <xdr:rowOff>79125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95652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04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11832</xdr:rowOff>
    </xdr:from>
    <xdr:to>
      <xdr:col>41</xdr:col>
      <xdr:colOff>101600</xdr:colOff>
      <xdr:row>95</xdr:row>
      <xdr:rowOff>113432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2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129959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07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166143</xdr:rowOff>
    </xdr:from>
    <xdr:to>
      <xdr:col>36</xdr:col>
      <xdr:colOff>165100</xdr:colOff>
      <xdr:row>96</xdr:row>
      <xdr:rowOff>96293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112820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9798</xdr:rowOff>
    </xdr:from>
    <xdr:to>
      <xdr:col>85</xdr:col>
      <xdr:colOff>127000</xdr:colOff>
      <xdr:row>39</xdr:row>
      <xdr:rowOff>38468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96348"/>
          <a:ext cx="8382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114821</xdr:rowOff>
    </xdr:from>
    <xdr:to>
      <xdr:col>81</xdr:col>
      <xdr:colOff>50800</xdr:colOff>
      <xdr:row>39</xdr:row>
      <xdr:rowOff>9798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9921"/>
          <a:ext cx="8890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114821</xdr:rowOff>
    </xdr:from>
    <xdr:to>
      <xdr:col>76</xdr:col>
      <xdr:colOff>114300</xdr:colOff>
      <xdr:row>38</xdr:row>
      <xdr:rowOff>163037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29921"/>
          <a:ext cx="8890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167613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163037</xdr:rowOff>
    </xdr:from>
    <xdr:to>
      <xdr:col>71</xdr:col>
      <xdr:colOff>177800</xdr:colOff>
      <xdr:row>39</xdr:row>
      <xdr:rowOff>8827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78137"/>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39349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55097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159118</xdr:rowOff>
    </xdr:from>
    <xdr:to>
      <xdr:col>85</xdr:col>
      <xdr:colOff>177800</xdr:colOff>
      <xdr:row>39</xdr:row>
      <xdr:rowOff>89268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74045</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89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130448</xdr:rowOff>
    </xdr:from>
    <xdr:to>
      <xdr:col>81</xdr:col>
      <xdr:colOff>101600</xdr:colOff>
      <xdr:row>39</xdr:row>
      <xdr:rowOff>60598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51725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64021</xdr:rowOff>
    </xdr:from>
    <xdr:to>
      <xdr:col>76</xdr:col>
      <xdr:colOff>165100</xdr:colOff>
      <xdr:row>38</xdr:row>
      <xdr:rowOff>165621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156748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112237</xdr:rowOff>
    </xdr:from>
    <xdr:to>
      <xdr:col>72</xdr:col>
      <xdr:colOff>38100</xdr:colOff>
      <xdr:row>39</xdr:row>
      <xdr:rowOff>42387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33514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2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129477</xdr:rowOff>
    </xdr:from>
    <xdr:to>
      <xdr:col>67</xdr:col>
      <xdr:colOff>101600</xdr:colOff>
      <xdr:row>39</xdr:row>
      <xdr:rowOff>59627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76154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1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121576</xdr:rowOff>
    </xdr:from>
    <xdr:to>
      <xdr:col>85</xdr:col>
      <xdr:colOff>127000</xdr:colOff>
      <xdr:row>74</xdr:row>
      <xdr:rowOff>158052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808876"/>
          <a:ext cx="838200" cy="3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158052</xdr:rowOff>
    </xdr:from>
    <xdr:to>
      <xdr:col>81</xdr:col>
      <xdr:colOff>50800</xdr:colOff>
      <xdr:row>75</xdr:row>
      <xdr:rowOff>6481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845352"/>
          <a:ext cx="889000" cy="1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160868</xdr:rowOff>
    </xdr:from>
    <xdr:to>
      <xdr:col>76</xdr:col>
      <xdr:colOff>114300</xdr:colOff>
      <xdr:row>75</xdr:row>
      <xdr:rowOff>6481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848168"/>
          <a:ext cx="8890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47055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7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128361</xdr:rowOff>
    </xdr:from>
    <xdr:to>
      <xdr:col>71</xdr:col>
      <xdr:colOff>177800</xdr:colOff>
      <xdr:row>74</xdr:row>
      <xdr:rowOff>160868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815661"/>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38926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55897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70776</xdr:rowOff>
    </xdr:from>
    <xdr:to>
      <xdr:col>85</xdr:col>
      <xdr:colOff>177800</xdr:colOff>
      <xdr:row>75</xdr:row>
      <xdr:rowOff>926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7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93653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60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107252</xdr:rowOff>
    </xdr:from>
    <xdr:to>
      <xdr:col>81</xdr:col>
      <xdr:colOff>101600</xdr:colOff>
      <xdr:row>75</xdr:row>
      <xdr:rowOff>37402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7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53929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5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127131</xdr:rowOff>
    </xdr:from>
    <xdr:to>
      <xdr:col>76</xdr:col>
      <xdr:colOff>165100</xdr:colOff>
      <xdr:row>75</xdr:row>
      <xdr:rowOff>57281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73808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58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110068</xdr:rowOff>
    </xdr:from>
    <xdr:to>
      <xdr:col>72</xdr:col>
      <xdr:colOff>38100</xdr:colOff>
      <xdr:row>75</xdr:row>
      <xdr:rowOff>40218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7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56745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57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77561</xdr:rowOff>
    </xdr:from>
    <xdr:to>
      <xdr:col>67</xdr:col>
      <xdr:colOff>101600</xdr:colOff>
      <xdr:row>75</xdr:row>
      <xdr:rowOff>7711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7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24238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66777</xdr:rowOff>
    </xdr:from>
    <xdr:to>
      <xdr:col>85</xdr:col>
      <xdr:colOff>127000</xdr:colOff>
      <xdr:row>98</xdr:row>
      <xdr:rowOff>29849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97427"/>
          <a:ext cx="838200" cy="13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97462</xdr:rowOff>
    </xdr:from>
    <xdr:to>
      <xdr:col>81</xdr:col>
      <xdr:colOff>50800</xdr:colOff>
      <xdr:row>98</xdr:row>
      <xdr:rowOff>29849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28112"/>
          <a:ext cx="889000" cy="10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10030</xdr:rowOff>
    </xdr:from>
    <xdr:to>
      <xdr:col>76</xdr:col>
      <xdr:colOff>114300</xdr:colOff>
      <xdr:row>97</xdr:row>
      <xdr:rowOff>97462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640680"/>
          <a:ext cx="889000" cy="8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73407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10030</xdr:rowOff>
    </xdr:from>
    <xdr:to>
      <xdr:col>71</xdr:col>
      <xdr:colOff>177800</xdr:colOff>
      <xdr:row>97</xdr:row>
      <xdr:rowOff>164602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640680"/>
          <a:ext cx="889000" cy="1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72654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165854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150499</xdr:rowOff>
    </xdr:from>
    <xdr:to>
      <xdr:col>81</xdr:col>
      <xdr:colOff>101600</xdr:colOff>
      <xdr:row>98</xdr:row>
      <xdr:rowOff>80649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71776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7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46662</xdr:rowOff>
    </xdr:from>
    <xdr:to>
      <xdr:col>76</xdr:col>
      <xdr:colOff>165100</xdr:colOff>
      <xdr:row>97</xdr:row>
      <xdr:rowOff>148262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164789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5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130680</xdr:rowOff>
    </xdr:from>
    <xdr:to>
      <xdr:col>72</xdr:col>
      <xdr:colOff>38100</xdr:colOff>
      <xdr:row>97</xdr:row>
      <xdr:rowOff>60830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77357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3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113802</xdr:rowOff>
    </xdr:from>
    <xdr:to>
      <xdr:col>67</xdr:col>
      <xdr:colOff>101600</xdr:colOff>
      <xdr:row>98</xdr:row>
      <xdr:rowOff>43952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4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60479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1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109342</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24442"/>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109342</xdr:rowOff>
    </xdr:from>
    <xdr:to>
      <xdr:col>107</xdr:col>
      <xdr:colOff>50800</xdr:colOff>
      <xdr:row>38</xdr:row>
      <xdr:rowOff>138968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24442"/>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137368</xdr:rowOff>
    </xdr:from>
    <xdr:to>
      <xdr:col>102</xdr:col>
      <xdr:colOff>114300</xdr:colOff>
      <xdr:row>38</xdr:row>
      <xdr:rowOff>138968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246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58542</xdr:rowOff>
    </xdr:from>
    <xdr:to>
      <xdr:col>107</xdr:col>
      <xdr:colOff>101600</xdr:colOff>
      <xdr:row>38</xdr:row>
      <xdr:rowOff>160142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151269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6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88168</xdr:rowOff>
    </xdr:from>
    <xdr:to>
      <xdr:col>102</xdr:col>
      <xdr:colOff>165100</xdr:colOff>
      <xdr:row>39</xdr:row>
      <xdr:rowOff>18318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9445</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88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86568</xdr:rowOff>
    </xdr:from>
    <xdr:to>
      <xdr:col>98</xdr:col>
      <xdr:colOff>38100</xdr:colOff>
      <xdr:row>39</xdr:row>
      <xdr:rowOff>16718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7845</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99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78925</xdr:rowOff>
    </xdr:from>
    <xdr:to>
      <xdr:col>116</xdr:col>
      <xdr:colOff>63500</xdr:colOff>
      <xdr:row>59</xdr:row>
      <xdr:rowOff>79349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94475"/>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79349</xdr:rowOff>
    </xdr:from>
    <xdr:to>
      <xdr:col>111</xdr:col>
      <xdr:colOff>177800</xdr:colOff>
      <xdr:row>59</xdr:row>
      <xdr:rowOff>80787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94899"/>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38430</xdr:rowOff>
    </xdr:from>
    <xdr:to>
      <xdr:col>107</xdr:col>
      <xdr:colOff>50800</xdr:colOff>
      <xdr:row>59</xdr:row>
      <xdr:rowOff>80787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3980"/>
          <a:ext cx="8890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109709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8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5838</xdr:rowOff>
    </xdr:from>
    <xdr:to>
      <xdr:col>102</xdr:col>
      <xdr:colOff>114300</xdr:colOff>
      <xdr:row>59</xdr:row>
      <xdr:rowOff>38430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264138"/>
          <a:ext cx="889000" cy="88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92956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59261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7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28125</xdr:rowOff>
    </xdr:from>
    <xdr:to>
      <xdr:col>116</xdr:col>
      <xdr:colOff>114300</xdr:colOff>
      <xdr:row>59</xdr:row>
      <xdr:rowOff>129725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114502</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28549</xdr:rowOff>
    </xdr:from>
    <xdr:to>
      <xdr:col>112</xdr:col>
      <xdr:colOff>38100</xdr:colOff>
      <xdr:row>59</xdr:row>
      <xdr:rowOff>130149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121276</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3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29987</xdr:rowOff>
    </xdr:from>
    <xdr:to>
      <xdr:col>107</xdr:col>
      <xdr:colOff>101600</xdr:colOff>
      <xdr:row>59</xdr:row>
      <xdr:rowOff>131587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122714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3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159080</xdr:rowOff>
    </xdr:from>
    <xdr:to>
      <xdr:col>102</xdr:col>
      <xdr:colOff>165100</xdr:colOff>
      <xdr:row>59</xdr:row>
      <xdr:rowOff>89230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80357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126488</xdr:rowOff>
    </xdr:from>
    <xdr:to>
      <xdr:col>98</xdr:col>
      <xdr:colOff>38100</xdr:colOff>
      <xdr:row>54</xdr:row>
      <xdr:rowOff>56638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2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73165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898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135640</xdr:rowOff>
    </xdr:from>
    <xdr:to>
      <xdr:col>116</xdr:col>
      <xdr:colOff>63500</xdr:colOff>
      <xdr:row>74</xdr:row>
      <xdr:rowOff>165390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22940"/>
          <a:ext cx="8382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135640</xdr:rowOff>
    </xdr:from>
    <xdr:to>
      <xdr:col>111</xdr:col>
      <xdr:colOff>177800</xdr:colOff>
      <xdr:row>75</xdr:row>
      <xdr:rowOff>27120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22940"/>
          <a:ext cx="8890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27120</xdr:rowOff>
    </xdr:from>
    <xdr:to>
      <xdr:col>107</xdr:col>
      <xdr:colOff>50800</xdr:colOff>
      <xdr:row>75</xdr:row>
      <xdr:rowOff>32661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85870"/>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162033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160394</xdr:rowOff>
    </xdr:from>
    <xdr:to>
      <xdr:col>102</xdr:col>
      <xdr:colOff>114300</xdr:colOff>
      <xdr:row>75</xdr:row>
      <xdr:rowOff>32661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847694"/>
          <a:ext cx="889000" cy="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22325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114590</xdr:rowOff>
    </xdr:from>
    <xdr:to>
      <xdr:col>116</xdr:col>
      <xdr:colOff>114300</xdr:colOff>
      <xdr:row>75</xdr:row>
      <xdr:rowOff>44740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0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137467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5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84840</xdr:rowOff>
    </xdr:from>
    <xdr:to>
      <xdr:col>112</xdr:col>
      <xdr:colOff>38100</xdr:colOff>
      <xdr:row>75</xdr:row>
      <xdr:rowOff>14990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31517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4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147770</xdr:rowOff>
    </xdr:from>
    <xdr:to>
      <xdr:col>107</xdr:col>
      <xdr:colOff>101600</xdr:colOff>
      <xdr:row>75</xdr:row>
      <xdr:rowOff>77920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94447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153311</xdr:rowOff>
    </xdr:from>
    <xdr:to>
      <xdr:col>102</xdr:col>
      <xdr:colOff>165100</xdr:colOff>
      <xdr:row>75</xdr:row>
      <xdr:rowOff>83461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4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99988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1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109594</xdr:rowOff>
    </xdr:from>
    <xdr:to>
      <xdr:col>98</xdr:col>
      <xdr:colOff>38100</xdr:colOff>
      <xdr:row>75</xdr:row>
      <xdr:rowOff>39744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56271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767,903</a:t>
          </a:r>
          <a:r>
            <a:rPr kumimoji="1" lang="ja-JP" altLang="ja-JP" sz="1100">
              <a:solidFill>
                <a:schemeClr val="dk1"/>
              </a:solidFill>
              <a:effectLst/>
              <a:latin typeface="+mn-lt"/>
              <a:ea typeface="+mn-ea"/>
              <a:cs typeface="+mn-cs"/>
            </a:rPr>
            <a:t>円となっており、前年比</a:t>
          </a:r>
          <a:r>
            <a:rPr kumimoji="1" lang="en-US" altLang="ja-JP" sz="1100">
              <a:solidFill>
                <a:schemeClr val="dk1"/>
              </a:solidFill>
              <a:effectLst/>
              <a:latin typeface="+mn-lt"/>
              <a:ea typeface="+mn-ea"/>
              <a:cs typeface="+mn-cs"/>
            </a:rPr>
            <a:t>141,661</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主な構成項目は、補助費等（</a:t>
          </a:r>
          <a:r>
            <a:rPr kumimoji="1" lang="en-US" altLang="ja-JP" sz="1100">
              <a:solidFill>
                <a:schemeClr val="dk1"/>
              </a:solidFill>
              <a:effectLst/>
              <a:latin typeface="+mn-lt"/>
              <a:ea typeface="+mn-ea"/>
              <a:cs typeface="+mn-cs"/>
            </a:rPr>
            <a:t>122,747</a:t>
          </a:r>
          <a:r>
            <a:rPr kumimoji="1" lang="ja-JP" altLang="ja-JP" sz="1100">
              <a:solidFill>
                <a:schemeClr val="dk1"/>
              </a:solidFill>
              <a:effectLst/>
              <a:latin typeface="+mn-lt"/>
              <a:ea typeface="+mn-ea"/>
              <a:cs typeface="+mn-cs"/>
            </a:rPr>
            <a:t>円）、普通建設事業（</a:t>
          </a:r>
          <a:r>
            <a:rPr kumimoji="1" lang="en-US" altLang="ja-JP" sz="1100">
              <a:solidFill>
                <a:schemeClr val="dk1"/>
              </a:solidFill>
              <a:effectLst/>
              <a:latin typeface="+mn-lt"/>
              <a:ea typeface="+mn-ea"/>
              <a:cs typeface="+mn-cs"/>
            </a:rPr>
            <a:t>91,453</a:t>
          </a:r>
          <a:r>
            <a:rPr kumimoji="1" lang="ja-JP" altLang="ja-JP" sz="1100">
              <a:solidFill>
                <a:schemeClr val="dk1"/>
              </a:solidFill>
              <a:effectLst/>
              <a:latin typeface="+mn-lt"/>
              <a:ea typeface="+mn-ea"/>
              <a:cs typeface="+mn-cs"/>
            </a:rPr>
            <a:t>円）、となっているが、大きく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している項目は、補助費等である。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その主な要因としては、</a:t>
          </a:r>
          <a:r>
            <a:rPr kumimoji="1" lang="ja-JP" altLang="en-US" sz="1100">
              <a:solidFill>
                <a:schemeClr val="dk1"/>
              </a:solidFill>
              <a:effectLst/>
              <a:latin typeface="+mn-lt"/>
              <a:ea typeface="+mn-ea"/>
              <a:cs typeface="+mn-cs"/>
            </a:rPr>
            <a:t>前年度事業完了による</a:t>
          </a:r>
          <a:r>
            <a:rPr kumimoji="1" lang="ja-JP" altLang="ja-JP" sz="1100">
              <a:solidFill>
                <a:schemeClr val="dk1"/>
              </a:solidFill>
              <a:effectLst/>
              <a:latin typeface="+mn-lt"/>
              <a:ea typeface="+mn-ea"/>
              <a:cs typeface="+mn-cs"/>
            </a:rPr>
            <a:t>特別定額給付金などが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したことが挙げられる。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普通建設事業（うち更新整備）</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、前年度事業完了による</a:t>
          </a:r>
          <a:r>
            <a:rPr kumimoji="1" lang="ja-JP" altLang="en-US" sz="1100">
              <a:solidFill>
                <a:schemeClr val="dk1"/>
              </a:solidFill>
              <a:effectLst/>
              <a:latin typeface="+mn-lt"/>
              <a:ea typeface="+mn-ea"/>
              <a:cs typeface="+mn-cs"/>
            </a:rPr>
            <a:t>体育館大規模改修事業などにより減少したことが挙げられる。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今後も各事業の効果検証を行い、歳出抑制に努めていく。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14,548
14,458
308.10
11,716,447
11,171,459
544,988
6,341,096
12,236,349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147244</xdr:rowOff>
    </xdr:from>
    <xdr:to>
      <xdr:col>24</xdr:col>
      <xdr:colOff>63500</xdr:colOff>
      <xdr:row>36</xdr:row>
      <xdr:rowOff>10541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47994"/>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130327</xdr:rowOff>
    </xdr:from>
    <xdr:to>
      <xdr:col>19</xdr:col>
      <xdr:colOff>177800</xdr:colOff>
      <xdr:row>36</xdr:row>
      <xdr:rowOff>10541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31077"/>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130327</xdr:rowOff>
    </xdr:from>
    <xdr:to>
      <xdr:col>15</xdr:col>
      <xdr:colOff>50800</xdr:colOff>
      <xdr:row>36</xdr:row>
      <xdr:rowOff>44374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31077"/>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44374</xdr:rowOff>
    </xdr:from>
    <xdr:to>
      <xdr:col>10</xdr:col>
      <xdr:colOff>114300</xdr:colOff>
      <xdr:row>36</xdr:row>
      <xdr:rowOff>44831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165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135678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122877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96444</xdr:rowOff>
    </xdr:from>
    <xdr:to>
      <xdr:col>24</xdr:col>
      <xdr:colOff>114300</xdr:colOff>
      <xdr:row>36</xdr:row>
      <xdr:rowOff>26594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74871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7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131191</xdr:rowOff>
    </xdr:from>
    <xdr:to>
      <xdr:col>20</xdr:col>
      <xdr:colOff>38100</xdr:colOff>
      <xdr:row>36</xdr:row>
      <xdr:rowOff>61341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52468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79527</xdr:rowOff>
    </xdr:from>
    <xdr:to>
      <xdr:col>15</xdr:col>
      <xdr:colOff>101600</xdr:colOff>
      <xdr:row>36</xdr:row>
      <xdr:rowOff>9677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26204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5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165024</xdr:rowOff>
    </xdr:from>
    <xdr:to>
      <xdr:col>10</xdr:col>
      <xdr:colOff>165100</xdr:colOff>
      <xdr:row>36</xdr:row>
      <xdr:rowOff>95174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111701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165481</xdr:rowOff>
    </xdr:from>
    <xdr:to>
      <xdr:col>6</xdr:col>
      <xdr:colOff>38100</xdr:colOff>
      <xdr:row>36</xdr:row>
      <xdr:rowOff>95631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112158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69211</xdr:rowOff>
    </xdr:from>
    <xdr:to>
      <xdr:col>24</xdr:col>
      <xdr:colOff>63500</xdr:colOff>
      <xdr:row>55</xdr:row>
      <xdr:rowOff>126563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56061"/>
          <a:ext cx="838200" cy="40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69211</xdr:rowOff>
    </xdr:from>
    <xdr:to>
      <xdr:col>19</xdr:col>
      <xdr:colOff>177800</xdr:colOff>
      <xdr:row>55</xdr:row>
      <xdr:rowOff>146455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56061"/>
          <a:ext cx="889000" cy="42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83891</xdr:rowOff>
    </xdr:from>
    <xdr:to>
      <xdr:col>15</xdr:col>
      <xdr:colOff>50800</xdr:colOff>
      <xdr:row>55</xdr:row>
      <xdr:rowOff>146455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13641"/>
          <a:ext cx="889000" cy="6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63486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83891</xdr:rowOff>
    </xdr:from>
    <xdr:to>
      <xdr:col>10</xdr:col>
      <xdr:colOff>114300</xdr:colOff>
      <xdr:row>55</xdr:row>
      <xdr:rowOff>91046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13641"/>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13442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114339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75763</xdr:rowOff>
    </xdr:from>
    <xdr:to>
      <xdr:col>24</xdr:col>
      <xdr:colOff>114300</xdr:colOff>
      <xdr:row>56</xdr:row>
      <xdr:rowOff>5913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98640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5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18411</xdr:rowOff>
    </xdr:from>
    <xdr:to>
      <xdr:col>20</xdr:col>
      <xdr:colOff>38100</xdr:colOff>
      <xdr:row>53</xdr:row>
      <xdr:rowOff>120011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1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136538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95655</xdr:rowOff>
    </xdr:from>
    <xdr:to>
      <xdr:col>15</xdr:col>
      <xdr:colOff>101600</xdr:colOff>
      <xdr:row>56</xdr:row>
      <xdr:rowOff>25805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42332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0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33091</xdr:rowOff>
    </xdr:from>
    <xdr:to>
      <xdr:col>10</xdr:col>
      <xdr:colOff>165100</xdr:colOff>
      <xdr:row>55</xdr:row>
      <xdr:rowOff>134691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151218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23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40246</xdr:rowOff>
    </xdr:from>
    <xdr:to>
      <xdr:col>6</xdr:col>
      <xdr:colOff>38100</xdr:colOff>
      <xdr:row>55</xdr:row>
      <xdr:rowOff>141846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158373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4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2043</xdr:rowOff>
    </xdr:from>
    <xdr:to>
      <xdr:col>24</xdr:col>
      <xdr:colOff>63500</xdr:colOff>
      <xdr:row>75</xdr:row>
      <xdr:rowOff>39384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89343"/>
          <a:ext cx="838200" cy="20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39384</xdr:rowOff>
    </xdr:from>
    <xdr:to>
      <xdr:col>19</xdr:col>
      <xdr:colOff>177800</xdr:colOff>
      <xdr:row>75</xdr:row>
      <xdr:rowOff>104744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98134"/>
          <a:ext cx="889000" cy="6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67169</xdr:rowOff>
    </xdr:from>
    <xdr:to>
      <xdr:col>15</xdr:col>
      <xdr:colOff>50800</xdr:colOff>
      <xdr:row>75</xdr:row>
      <xdr:rowOff>104744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25919"/>
          <a:ext cx="8890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68411</xdr:rowOff>
    </xdr:from>
    <xdr:to>
      <xdr:col>15</xdr:col>
      <xdr:colOff>101600</xdr:colOff>
      <xdr:row>77</xdr:row>
      <xdr:rowOff>170011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161138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67169</xdr:rowOff>
    </xdr:from>
    <xdr:to>
      <xdr:col>10</xdr:col>
      <xdr:colOff>114300</xdr:colOff>
      <xdr:row>76</xdr:row>
      <xdr:rowOff>15681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25919"/>
          <a:ext cx="889000" cy="1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104622</xdr:rowOff>
    </xdr:from>
    <xdr:to>
      <xdr:col>10</xdr:col>
      <xdr:colOff>165100</xdr:colOff>
      <xdr:row>78</xdr:row>
      <xdr:rowOff>34772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9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117162</xdr:rowOff>
    </xdr:from>
    <xdr:to>
      <xdr:col>6</xdr:col>
      <xdr:colOff>38100</xdr:colOff>
      <xdr:row>78</xdr:row>
      <xdr:rowOff>47312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38439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1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122693</xdr:rowOff>
    </xdr:from>
    <xdr:to>
      <xdr:col>24</xdr:col>
      <xdr:colOff>114300</xdr:colOff>
      <xdr:row>74</xdr:row>
      <xdr:rowOff>52843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145570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8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160034</xdr:rowOff>
    </xdr:from>
    <xdr:to>
      <xdr:col>20</xdr:col>
      <xdr:colOff>38100</xdr:colOff>
      <xdr:row>75</xdr:row>
      <xdr:rowOff>90184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106711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2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53944</xdr:rowOff>
    </xdr:from>
    <xdr:to>
      <xdr:col>15</xdr:col>
      <xdr:colOff>101600</xdr:colOff>
      <xdr:row>75</xdr:row>
      <xdr:rowOff>155544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8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16369</xdr:rowOff>
    </xdr:from>
    <xdr:to>
      <xdr:col>10</xdr:col>
      <xdr:colOff>165100</xdr:colOff>
      <xdr:row>75</xdr:row>
      <xdr:rowOff>117969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134496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136331</xdr:rowOff>
    </xdr:from>
    <xdr:to>
      <xdr:col>6</xdr:col>
      <xdr:colOff>38100</xdr:colOff>
      <xdr:row>76</xdr:row>
      <xdr:rowOff>66481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83008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12325</xdr:rowOff>
    </xdr:from>
    <xdr:to>
      <xdr:col>24</xdr:col>
      <xdr:colOff>63500</xdr:colOff>
      <xdr:row>96</xdr:row>
      <xdr:rowOff>26343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71525"/>
          <a:ext cx="8382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26343</xdr:rowOff>
    </xdr:from>
    <xdr:to>
      <xdr:col>19</xdr:col>
      <xdr:colOff>177800</xdr:colOff>
      <xdr:row>96</xdr:row>
      <xdr:rowOff>102913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85543"/>
          <a:ext cx="889000" cy="7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102913</xdr:rowOff>
    </xdr:from>
    <xdr:to>
      <xdr:col>15</xdr:col>
      <xdr:colOff>50800</xdr:colOff>
      <xdr:row>96</xdr:row>
      <xdr:rowOff>117086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6211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159918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115337</xdr:rowOff>
    </xdr:from>
    <xdr:to>
      <xdr:col>10</xdr:col>
      <xdr:colOff>114300</xdr:colOff>
      <xdr:row>96</xdr:row>
      <xdr:rowOff>117086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74537"/>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157901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162141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132975</xdr:rowOff>
    </xdr:from>
    <xdr:to>
      <xdr:col>24</xdr:col>
      <xdr:colOff>114300</xdr:colOff>
      <xdr:row>96</xdr:row>
      <xdr:rowOff>63125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111402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39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146993</xdr:rowOff>
    </xdr:from>
    <xdr:to>
      <xdr:col>20</xdr:col>
      <xdr:colOff>38100</xdr:colOff>
      <xdr:row>96</xdr:row>
      <xdr:rowOff>77143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68270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2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52113</xdr:rowOff>
    </xdr:from>
    <xdr:to>
      <xdr:col>15</xdr:col>
      <xdr:colOff>101600</xdr:colOff>
      <xdr:row>96</xdr:row>
      <xdr:rowOff>153713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144840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66286</xdr:rowOff>
    </xdr:from>
    <xdr:to>
      <xdr:col>10</xdr:col>
      <xdr:colOff>165100</xdr:colOff>
      <xdr:row>96</xdr:row>
      <xdr:rowOff>167886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159013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64537</xdr:rowOff>
    </xdr:from>
    <xdr:to>
      <xdr:col>6</xdr:col>
      <xdr:colOff>38100</xdr:colOff>
      <xdr:row>96</xdr:row>
      <xdr:rowOff>166137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157264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49674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52722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49293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34521</xdr:rowOff>
    </xdr:from>
    <xdr:to>
      <xdr:col>55</xdr:col>
      <xdr:colOff>0</xdr:colOff>
      <xdr:row>56</xdr:row>
      <xdr:rowOff>116718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292821"/>
          <a:ext cx="838200" cy="4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109486</xdr:rowOff>
    </xdr:from>
    <xdr:to>
      <xdr:col>50</xdr:col>
      <xdr:colOff>114300</xdr:colOff>
      <xdr:row>54</xdr:row>
      <xdr:rowOff>34521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196336"/>
          <a:ext cx="889000" cy="9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109486</xdr:rowOff>
    </xdr:from>
    <xdr:to>
      <xdr:col>45</xdr:col>
      <xdr:colOff>177800</xdr:colOff>
      <xdr:row>56</xdr:row>
      <xdr:rowOff>113853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196336"/>
          <a:ext cx="889000" cy="5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70359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0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30041</xdr:rowOff>
    </xdr:from>
    <xdr:to>
      <xdr:col>41</xdr:col>
      <xdr:colOff>50800</xdr:colOff>
      <xdr:row>56</xdr:row>
      <xdr:rowOff>113853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31241"/>
          <a:ext cx="889000" cy="8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86674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100702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65918</xdr:rowOff>
    </xdr:from>
    <xdr:to>
      <xdr:col>55</xdr:col>
      <xdr:colOff>50800</xdr:colOff>
      <xdr:row>56</xdr:row>
      <xdr:rowOff>167518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88795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5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155171</xdr:rowOff>
    </xdr:from>
    <xdr:to>
      <xdr:col>50</xdr:col>
      <xdr:colOff>165100</xdr:colOff>
      <xdr:row>54</xdr:row>
      <xdr:rowOff>85321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101848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01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58686</xdr:rowOff>
    </xdr:from>
    <xdr:to>
      <xdr:col>46</xdr:col>
      <xdr:colOff>38100</xdr:colOff>
      <xdr:row>53</xdr:row>
      <xdr:rowOff>160286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14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5363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892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63053</xdr:rowOff>
    </xdr:from>
    <xdr:to>
      <xdr:col>41</xdr:col>
      <xdr:colOff>101600</xdr:colOff>
      <xdr:row>56</xdr:row>
      <xdr:rowOff>164653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9730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4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150691</xdr:rowOff>
    </xdr:from>
    <xdr:to>
      <xdr:col>36</xdr:col>
      <xdr:colOff>165100</xdr:colOff>
      <xdr:row>56</xdr:row>
      <xdr:rowOff>80841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8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97368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9909</xdr:rowOff>
    </xdr:from>
    <xdr:to>
      <xdr:col>55</xdr:col>
      <xdr:colOff>0</xdr:colOff>
      <xdr:row>78</xdr:row>
      <xdr:rowOff>107979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83009"/>
          <a:ext cx="8382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85925</xdr:rowOff>
    </xdr:from>
    <xdr:to>
      <xdr:col>50</xdr:col>
      <xdr:colOff>114300</xdr:colOff>
      <xdr:row>78</xdr:row>
      <xdr:rowOff>107979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87575"/>
          <a:ext cx="889000" cy="1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85925</xdr:rowOff>
    </xdr:from>
    <xdr:to>
      <xdr:col>45</xdr:col>
      <xdr:colOff>177800</xdr:colOff>
      <xdr:row>78</xdr:row>
      <xdr:rowOff>75147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87575"/>
          <a:ext cx="889000" cy="16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152703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75147</xdr:rowOff>
    </xdr:from>
    <xdr:to>
      <xdr:col>41</xdr:col>
      <xdr:colOff>50800</xdr:colOff>
      <xdr:row>78</xdr:row>
      <xdr:rowOff>106629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48247"/>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9949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11113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130559</xdr:rowOff>
    </xdr:from>
    <xdr:to>
      <xdr:col>55</xdr:col>
      <xdr:colOff>50800</xdr:colOff>
      <xdr:row>78</xdr:row>
      <xdr:rowOff>60709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3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108986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1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57179</xdr:rowOff>
    </xdr:from>
    <xdr:to>
      <xdr:col>50</xdr:col>
      <xdr:colOff>165100</xdr:colOff>
      <xdr:row>78</xdr:row>
      <xdr:rowOff>158779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149906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2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35125</xdr:rowOff>
    </xdr:from>
    <xdr:to>
      <xdr:col>46</xdr:col>
      <xdr:colOff>38100</xdr:colOff>
      <xdr:row>77</xdr:row>
      <xdr:rowOff>136725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153252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24347</xdr:rowOff>
    </xdr:from>
    <xdr:to>
      <xdr:col>41</xdr:col>
      <xdr:colOff>101600</xdr:colOff>
      <xdr:row>78</xdr:row>
      <xdr:rowOff>125947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142474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55829</xdr:rowOff>
    </xdr:from>
    <xdr:to>
      <xdr:col>36</xdr:col>
      <xdr:colOff>165100</xdr:colOff>
      <xdr:row>78</xdr:row>
      <xdr:rowOff>157429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2506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80028</xdr:rowOff>
    </xdr:from>
    <xdr:to>
      <xdr:col>55</xdr:col>
      <xdr:colOff>0</xdr:colOff>
      <xdr:row>96</xdr:row>
      <xdr:rowOff>159534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39228"/>
          <a:ext cx="838200" cy="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80028</xdr:rowOff>
    </xdr:from>
    <xdr:to>
      <xdr:col>50</xdr:col>
      <xdr:colOff>114300</xdr:colOff>
      <xdr:row>97</xdr:row>
      <xdr:rowOff>95405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39228"/>
          <a:ext cx="889000" cy="18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95405</xdr:rowOff>
    </xdr:from>
    <xdr:to>
      <xdr:col>45</xdr:col>
      <xdr:colOff>177800</xdr:colOff>
      <xdr:row>97</xdr:row>
      <xdr:rowOff>142596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26055"/>
          <a:ext cx="889000" cy="4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170984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139556</xdr:rowOff>
    </xdr:from>
    <xdr:to>
      <xdr:col>41</xdr:col>
      <xdr:colOff>50800</xdr:colOff>
      <xdr:row>97</xdr:row>
      <xdr:rowOff>142596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70206"/>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28940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108734</xdr:rowOff>
    </xdr:from>
    <xdr:to>
      <xdr:col>55</xdr:col>
      <xdr:colOff>50800</xdr:colOff>
      <xdr:row>97</xdr:row>
      <xdr:rowOff>38884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87161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29228</xdr:rowOff>
    </xdr:from>
    <xdr:to>
      <xdr:col>50</xdr:col>
      <xdr:colOff>165100</xdr:colOff>
      <xdr:row>96</xdr:row>
      <xdr:rowOff>130828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121955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8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44605</xdr:rowOff>
    </xdr:from>
    <xdr:to>
      <xdr:col>46</xdr:col>
      <xdr:colOff>38100</xdr:colOff>
      <xdr:row>97</xdr:row>
      <xdr:rowOff>146205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137332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91796</xdr:rowOff>
    </xdr:from>
    <xdr:to>
      <xdr:col>41</xdr:col>
      <xdr:colOff>101600</xdr:colOff>
      <xdr:row>98</xdr:row>
      <xdr:rowOff>21946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13073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88756</xdr:rowOff>
    </xdr:from>
    <xdr:to>
      <xdr:col>36</xdr:col>
      <xdr:colOff>165100</xdr:colOff>
      <xdr:row>98</xdr:row>
      <xdr:rowOff>18906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10033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112545</xdr:rowOff>
    </xdr:from>
    <xdr:to>
      <xdr:col>85</xdr:col>
      <xdr:colOff>127000</xdr:colOff>
      <xdr:row>36</xdr:row>
      <xdr:rowOff>159310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84745"/>
          <a:ext cx="838200" cy="4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106700</xdr:rowOff>
    </xdr:from>
    <xdr:to>
      <xdr:col>81</xdr:col>
      <xdr:colOff>50800</xdr:colOff>
      <xdr:row>36</xdr:row>
      <xdr:rowOff>112545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278900"/>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111713</xdr:rowOff>
    </xdr:from>
    <xdr:to>
      <xdr:col>76</xdr:col>
      <xdr:colOff>114300</xdr:colOff>
      <xdr:row>36</xdr:row>
      <xdr:rowOff>106700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941013"/>
          <a:ext cx="889000" cy="3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75589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7569</xdr:rowOff>
    </xdr:from>
    <xdr:to>
      <xdr:col>71</xdr:col>
      <xdr:colOff>177800</xdr:colOff>
      <xdr:row>34</xdr:row>
      <xdr:rowOff>111713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836869"/>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80733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96555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108510</xdr:rowOff>
    </xdr:from>
    <xdr:to>
      <xdr:col>85</xdr:col>
      <xdr:colOff>177800</xdr:colOff>
      <xdr:row>37</xdr:row>
      <xdr:rowOff>38660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86937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61745</xdr:rowOff>
    </xdr:from>
    <xdr:to>
      <xdr:col>81</xdr:col>
      <xdr:colOff>101600</xdr:colOff>
      <xdr:row>36</xdr:row>
      <xdr:rowOff>163345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154472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2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55900</xdr:rowOff>
    </xdr:from>
    <xdr:to>
      <xdr:col>76</xdr:col>
      <xdr:colOff>165100</xdr:colOff>
      <xdr:row>36</xdr:row>
      <xdr:rowOff>157500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0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60913</xdr:rowOff>
    </xdr:from>
    <xdr:to>
      <xdr:col>72</xdr:col>
      <xdr:colOff>38100</xdr:colOff>
      <xdr:row>34</xdr:row>
      <xdr:rowOff>162513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8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7590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6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128219</xdr:rowOff>
    </xdr:from>
    <xdr:to>
      <xdr:col>67</xdr:col>
      <xdr:colOff>101600</xdr:colOff>
      <xdr:row>34</xdr:row>
      <xdr:rowOff>58369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7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74896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56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166986</xdr:rowOff>
    </xdr:from>
    <xdr:to>
      <xdr:col>85</xdr:col>
      <xdr:colOff>127000</xdr:colOff>
      <xdr:row>57</xdr:row>
      <xdr:rowOff>57665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68186"/>
          <a:ext cx="838200" cy="6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166986</xdr:rowOff>
    </xdr:from>
    <xdr:to>
      <xdr:col>81</xdr:col>
      <xdr:colOff>50800</xdr:colOff>
      <xdr:row>57</xdr:row>
      <xdr:rowOff>26891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68186"/>
          <a:ext cx="889000" cy="3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24385</xdr:rowOff>
    </xdr:from>
    <xdr:to>
      <xdr:col>76</xdr:col>
      <xdr:colOff>114300</xdr:colOff>
      <xdr:row>57</xdr:row>
      <xdr:rowOff>26891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97035"/>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24385</xdr:rowOff>
    </xdr:from>
    <xdr:to>
      <xdr:col>71</xdr:col>
      <xdr:colOff>177800</xdr:colOff>
      <xdr:row>57</xdr:row>
      <xdr:rowOff>113859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97035"/>
          <a:ext cx="889000" cy="8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6865</xdr:rowOff>
    </xdr:from>
    <xdr:to>
      <xdr:col>85</xdr:col>
      <xdr:colOff>177800</xdr:colOff>
      <xdr:row>57</xdr:row>
      <xdr:rowOff>108465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93584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116186</xdr:rowOff>
    </xdr:from>
    <xdr:to>
      <xdr:col>81</xdr:col>
      <xdr:colOff>101600</xdr:colOff>
      <xdr:row>57</xdr:row>
      <xdr:rowOff>46336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37463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1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147541</xdr:rowOff>
    </xdr:from>
    <xdr:to>
      <xdr:col>76</xdr:col>
      <xdr:colOff>165100</xdr:colOff>
      <xdr:row>57</xdr:row>
      <xdr:rowOff>77691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4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68818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4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145035</xdr:rowOff>
    </xdr:from>
    <xdr:to>
      <xdr:col>72</xdr:col>
      <xdr:colOff>38100</xdr:colOff>
      <xdr:row>57</xdr:row>
      <xdr:rowOff>75185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91712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63059</xdr:rowOff>
    </xdr:from>
    <xdr:to>
      <xdr:col>67</xdr:col>
      <xdr:colOff>101600</xdr:colOff>
      <xdr:row>57</xdr:row>
      <xdr:rowOff>164659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155786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2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9798</xdr:rowOff>
    </xdr:from>
    <xdr:to>
      <xdr:col>85</xdr:col>
      <xdr:colOff>127000</xdr:colOff>
      <xdr:row>79</xdr:row>
      <xdr:rowOff>38469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54348"/>
          <a:ext cx="838200" cy="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114821</xdr:rowOff>
    </xdr:from>
    <xdr:to>
      <xdr:col>81</xdr:col>
      <xdr:colOff>50800</xdr:colOff>
      <xdr:row>79</xdr:row>
      <xdr:rowOff>9798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87921"/>
          <a:ext cx="8890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114821</xdr:rowOff>
    </xdr:from>
    <xdr:to>
      <xdr:col>76</xdr:col>
      <xdr:colOff>114300</xdr:colOff>
      <xdr:row>78</xdr:row>
      <xdr:rowOff>163037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487921"/>
          <a:ext cx="8890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167612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163037</xdr:rowOff>
    </xdr:from>
    <xdr:to>
      <xdr:col>71</xdr:col>
      <xdr:colOff>177800</xdr:colOff>
      <xdr:row>79</xdr:row>
      <xdr:rowOff>8826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36137"/>
          <a:ext cx="889000" cy="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39349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55002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159119</xdr:rowOff>
    </xdr:from>
    <xdr:to>
      <xdr:col>85</xdr:col>
      <xdr:colOff>177800</xdr:colOff>
      <xdr:row>79</xdr:row>
      <xdr:rowOff>89269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74046</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47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130448</xdr:rowOff>
    </xdr:from>
    <xdr:to>
      <xdr:col>81</xdr:col>
      <xdr:colOff>101600</xdr:colOff>
      <xdr:row>79</xdr:row>
      <xdr:rowOff>60598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51725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9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64021</xdr:rowOff>
    </xdr:from>
    <xdr:to>
      <xdr:col>76</xdr:col>
      <xdr:colOff>165100</xdr:colOff>
      <xdr:row>78</xdr:row>
      <xdr:rowOff>165621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156748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2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112237</xdr:rowOff>
    </xdr:from>
    <xdr:to>
      <xdr:col>72</xdr:col>
      <xdr:colOff>38100</xdr:colOff>
      <xdr:row>79</xdr:row>
      <xdr:rowOff>42387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33514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7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129476</xdr:rowOff>
    </xdr:from>
    <xdr:to>
      <xdr:col>67</xdr:col>
      <xdr:colOff>101600</xdr:colOff>
      <xdr:row>79</xdr:row>
      <xdr:rowOff>59626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76153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7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121577</xdr:rowOff>
    </xdr:from>
    <xdr:to>
      <xdr:col>85</xdr:col>
      <xdr:colOff>127000</xdr:colOff>
      <xdr:row>94</xdr:row>
      <xdr:rowOff>158052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237877"/>
          <a:ext cx="838200" cy="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158052</xdr:rowOff>
    </xdr:from>
    <xdr:to>
      <xdr:col>81</xdr:col>
      <xdr:colOff>50800</xdr:colOff>
      <xdr:row>95</xdr:row>
      <xdr:rowOff>6482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274352"/>
          <a:ext cx="889000" cy="1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160868</xdr:rowOff>
    </xdr:from>
    <xdr:to>
      <xdr:col>76</xdr:col>
      <xdr:colOff>114300</xdr:colOff>
      <xdr:row>95</xdr:row>
      <xdr:rowOff>6482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277168"/>
          <a:ext cx="8890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47046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128361</xdr:rowOff>
    </xdr:from>
    <xdr:to>
      <xdr:col>71</xdr:col>
      <xdr:colOff>177800</xdr:colOff>
      <xdr:row>94</xdr:row>
      <xdr:rowOff>160868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244661"/>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38916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4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55897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70777</xdr:rowOff>
    </xdr:from>
    <xdr:to>
      <xdr:col>85</xdr:col>
      <xdr:colOff>177800</xdr:colOff>
      <xdr:row>95</xdr:row>
      <xdr:rowOff>927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93654</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0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107252</xdr:rowOff>
    </xdr:from>
    <xdr:to>
      <xdr:col>81</xdr:col>
      <xdr:colOff>101600</xdr:colOff>
      <xdr:row>95</xdr:row>
      <xdr:rowOff>37402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2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53929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127132</xdr:rowOff>
    </xdr:from>
    <xdr:to>
      <xdr:col>76</xdr:col>
      <xdr:colOff>165100</xdr:colOff>
      <xdr:row>95</xdr:row>
      <xdr:rowOff>57282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2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73809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110068</xdr:rowOff>
    </xdr:from>
    <xdr:to>
      <xdr:col>72</xdr:col>
      <xdr:colOff>38100</xdr:colOff>
      <xdr:row>95</xdr:row>
      <xdr:rowOff>40218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22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56745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0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77561</xdr:rowOff>
    </xdr:from>
    <xdr:to>
      <xdr:col>67</xdr:col>
      <xdr:colOff>101600</xdr:colOff>
      <xdr:row>95</xdr:row>
      <xdr:rowOff>7711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1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24238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9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が前年度比</a:t>
          </a:r>
          <a:r>
            <a:rPr kumimoji="1" lang="en-US" altLang="ja-JP" sz="1100">
              <a:solidFill>
                <a:schemeClr val="dk1"/>
              </a:solidFill>
              <a:effectLst/>
              <a:latin typeface="+mn-lt"/>
              <a:ea typeface="+mn-ea"/>
              <a:cs typeface="+mn-cs"/>
            </a:rPr>
            <a:t>9,009</a:t>
          </a:r>
          <a:r>
            <a:rPr kumimoji="1" lang="ja-JP" altLang="ja-JP" sz="1100">
              <a:solidFill>
                <a:schemeClr val="dk1"/>
              </a:solidFill>
              <a:effectLst/>
              <a:latin typeface="+mn-lt"/>
              <a:ea typeface="+mn-ea"/>
              <a:cs typeface="+mn-cs"/>
            </a:rPr>
            <a:t>千円の増となっているが、</a:t>
          </a:r>
          <a:r>
            <a:rPr kumimoji="1" lang="ja-JP" altLang="en-US" sz="1100">
              <a:solidFill>
                <a:schemeClr val="dk1"/>
              </a:solidFill>
              <a:effectLst/>
              <a:latin typeface="+mn-lt"/>
              <a:ea typeface="+mn-ea"/>
              <a:cs typeface="+mn-cs"/>
            </a:rPr>
            <a:t>商品券配布及びプレミアム付商品券販売事業</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民生費は高い水準が続いているが、扶助費等の増大によるもので構造上是正は難しい状況にある。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農林水産業費が類似団体比、鹿児島県平均比で大きくなっているが、国営土地改良事業の負担金（</a:t>
          </a:r>
          <a:r>
            <a:rPr kumimoji="1" lang="en-US" altLang="ja-JP" sz="1100">
              <a:solidFill>
                <a:schemeClr val="dk1"/>
              </a:solidFill>
              <a:effectLst/>
              <a:latin typeface="+mn-lt"/>
              <a:ea typeface="+mn-ea"/>
              <a:cs typeface="+mn-cs"/>
            </a:rPr>
            <a:t>573,227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要因は、新神之市橋新設整備事業（</a:t>
          </a:r>
          <a:r>
            <a:rPr kumimoji="1" lang="en-US" altLang="ja-JP" sz="1100">
              <a:solidFill>
                <a:schemeClr val="dk1"/>
              </a:solidFill>
              <a:effectLst/>
              <a:latin typeface="+mn-lt"/>
              <a:ea typeface="+mn-ea"/>
              <a:cs typeface="+mn-cs"/>
            </a:rPr>
            <a:t>227,939</a:t>
          </a:r>
          <a:r>
            <a:rPr kumimoji="1" lang="ja-JP" altLang="ja-JP" sz="1100">
              <a:solidFill>
                <a:schemeClr val="dk1"/>
              </a:solidFill>
              <a:effectLst/>
              <a:latin typeface="+mn-lt"/>
              <a:ea typeface="+mn-ea"/>
              <a:cs typeface="+mn-cs"/>
            </a:rPr>
            <a:t>千円）によるものである。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a:t>
          </a:r>
          <a:r>
            <a:rPr kumimoji="1" lang="ja-JP" altLang="en-US" sz="1100">
              <a:solidFill>
                <a:schemeClr val="dk1"/>
              </a:solidFill>
              <a:effectLst/>
              <a:latin typeface="+mn-lt"/>
              <a:ea typeface="+mn-ea"/>
              <a:cs typeface="+mn-cs"/>
            </a:rPr>
            <a:t>数年ぶりに</a:t>
          </a:r>
          <a:r>
            <a:rPr kumimoji="1" lang="ja-JP" altLang="ja-JP" sz="1100">
              <a:solidFill>
                <a:schemeClr val="dk1"/>
              </a:solidFill>
              <a:effectLst/>
              <a:latin typeface="+mn-lt"/>
              <a:ea typeface="+mn-ea"/>
              <a:cs typeface="+mn-cs"/>
            </a:rPr>
            <a:t>積み増すことが出来た。</a:t>
          </a:r>
          <a:endParaRPr lang="ja-JP" altLang="ja-JP" sz="1400">
            <a:effectLst/>
          </a:endParaRPr>
        </a:p>
        <a:p>
          <a:r>
            <a:rPr kumimoji="1" lang="ja-JP" altLang="ja-JP" sz="1100">
              <a:solidFill>
                <a:schemeClr val="dk1"/>
              </a:solidFill>
              <a:effectLst/>
              <a:latin typeface="+mn-lt"/>
              <a:ea typeface="+mn-ea"/>
              <a:cs typeface="+mn-cs"/>
            </a:rPr>
            <a:t>実質収支額については、昨年度比</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し、実質単年度収支については、</a:t>
          </a:r>
          <a:r>
            <a:rPr kumimoji="1" lang="ja-JP" altLang="en-US" sz="1100">
              <a:solidFill>
                <a:schemeClr val="dk1"/>
              </a:solidFill>
              <a:effectLst/>
              <a:latin typeface="+mn-lt"/>
              <a:ea typeface="+mn-ea"/>
              <a:cs typeface="+mn-cs"/>
            </a:rPr>
            <a:t>プラス</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今後も、歳入の大きな増加は見込めず、社会保障費等の需要は増加傾向にあるため、事務事業の見直し・統廃合など歳出の抑制を図り、財政の健全化に努める。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一般会計における実質収支額や剰余金が前年度より</a:t>
          </a:r>
          <a:r>
            <a:rPr kumimoji="1" lang="ja-JP" altLang="en-US" sz="1100">
              <a:solidFill>
                <a:schemeClr val="dk1"/>
              </a:solidFill>
              <a:effectLst/>
              <a:latin typeface="+mn-lt"/>
              <a:ea typeface="+mn-ea"/>
              <a:cs typeface="+mn-cs"/>
            </a:rPr>
            <a:t>減っ</a:t>
          </a:r>
          <a:r>
            <a:rPr kumimoji="1" lang="ja-JP" altLang="ja-JP" sz="1100">
              <a:solidFill>
                <a:schemeClr val="dk1"/>
              </a:solidFill>
              <a:effectLst/>
              <a:latin typeface="+mn-lt"/>
              <a:ea typeface="+mn-ea"/>
              <a:cs typeface="+mn-cs"/>
            </a:rPr>
            <a:t>たため、全体でも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一般会計においては、新型コロナウイルス感染症の影響等により一時的に実質収支額が増加したが、長期的には減少傾向にあるため、今後も事業の選択と集中により、健全な財政運営に努めていく。また、企業会計、特別会計においても同様に、健全な財政運営を目指し状況を注視し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11716447</v>
      </c>
      <c r="BO4" s="489"/>
      <c r="BP4" s="489"/>
      <c r="BQ4" s="489"/>
      <c r="BR4" s="489"/>
      <c r="BS4" s="489"/>
      <c r="BT4" s="489"/>
      <c r="BU4" s="490"/>
      <c r="BV4" s="488">
        <v>14054166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8.6</v>
      </c>
      <c r="CU4" s="629"/>
      <c r="CV4" s="629"/>
      <c r="CW4" s="629"/>
      <c r="CX4" s="629"/>
      <c r="CY4" s="629"/>
      <c r="CZ4" s="629"/>
      <c r="DA4" s="630"/>
      <c r="DB4" s="628">
        <v>8.9</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11171459</v>
      </c>
      <c r="BO5" s="460"/>
      <c r="BP5" s="460"/>
      <c r="BQ5" s="460"/>
      <c r="BR5" s="460"/>
      <c r="BS5" s="460"/>
      <c r="BT5" s="460"/>
      <c r="BU5" s="461"/>
      <c r="BV5" s="459">
        <v>13512487</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89.6</v>
      </c>
      <c r="CU5" s="457"/>
      <c r="CV5" s="457"/>
      <c r="CW5" s="457"/>
      <c r="CX5" s="457"/>
      <c r="CY5" s="457"/>
      <c r="CZ5" s="457"/>
      <c r="DA5" s="458"/>
      <c r="DB5" s="456">
        <v>92.2</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544988</v>
      </c>
      <c r="BO6" s="460"/>
      <c r="BP6" s="460"/>
      <c r="BQ6" s="460"/>
      <c r="BR6" s="460"/>
      <c r="BS6" s="460"/>
      <c r="BT6" s="460"/>
      <c r="BU6" s="461"/>
      <c r="BV6" s="459">
        <v>541679</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92.1</v>
      </c>
      <c r="CU6" s="603"/>
      <c r="CV6" s="603"/>
      <c r="CW6" s="603"/>
      <c r="CX6" s="603"/>
      <c r="CY6" s="603"/>
      <c r="CZ6" s="603"/>
      <c r="DA6" s="604"/>
      <c r="DB6" s="602">
        <v>95.1</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0</v>
      </c>
      <c r="BO7" s="460"/>
      <c r="BP7" s="460"/>
      <c r="BQ7" s="460"/>
      <c r="BR7" s="460"/>
      <c r="BS7" s="460"/>
      <c r="BT7" s="460"/>
      <c r="BU7" s="461"/>
      <c r="BV7" s="459">
        <v>7191</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6341096</v>
      </c>
      <c r="CU7" s="460"/>
      <c r="CV7" s="460"/>
      <c r="CW7" s="460"/>
      <c r="CX7" s="460"/>
      <c r="CY7" s="460"/>
      <c r="CZ7" s="460"/>
      <c r="DA7" s="461"/>
      <c r="DB7" s="459">
        <v>5990122</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102</v>
      </c>
      <c r="AV8" s="518"/>
      <c r="AW8" s="518"/>
      <c r="AX8" s="518"/>
      <c r="AY8" s="473" t="s">
        <v>110</v>
      </c>
      <c r="AZ8" s="474"/>
      <c r="BA8" s="474"/>
      <c r="BB8" s="474"/>
      <c r="BC8" s="474"/>
      <c r="BD8" s="474"/>
      <c r="BE8" s="474"/>
      <c r="BF8" s="474"/>
      <c r="BG8" s="474"/>
      <c r="BH8" s="474"/>
      <c r="BI8" s="474"/>
      <c r="BJ8" s="474"/>
      <c r="BK8" s="474"/>
      <c r="BL8" s="474"/>
      <c r="BM8" s="475"/>
      <c r="BN8" s="459">
        <v>544988</v>
      </c>
      <c r="BO8" s="460"/>
      <c r="BP8" s="460"/>
      <c r="BQ8" s="460"/>
      <c r="BR8" s="460"/>
      <c r="BS8" s="460"/>
      <c r="BT8" s="460"/>
      <c r="BU8" s="461"/>
      <c r="BV8" s="459">
        <v>534488</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0.28000000000000003</v>
      </c>
      <c r="CU8" s="563"/>
      <c r="CV8" s="563"/>
      <c r="CW8" s="563"/>
      <c r="CX8" s="563"/>
      <c r="CY8" s="563"/>
      <c r="CZ8" s="563"/>
      <c r="DA8" s="564"/>
      <c r="DB8" s="562">
        <v>0.28999999999999998</v>
      </c>
      <c r="DC8" s="563"/>
      <c r="DD8" s="563"/>
      <c r="DE8" s="563"/>
      <c r="DF8" s="563"/>
      <c r="DG8" s="563"/>
      <c r="DH8" s="563"/>
      <c r="DI8" s="564"/>
    </row>
    <row r="9" spans="1:119" ht="18.75" customHeight="1" thickBot="1">
      <c r="A9" s="178"/>
      <c r="B9" s="591" t="s">
        <v>112</v>
      </c>
      <c r="C9" s="592"/>
      <c r="D9" s="592"/>
      <c r="E9" s="592"/>
      <c r="F9" s="592"/>
      <c r="G9" s="592"/>
      <c r="H9" s="592"/>
      <c r="I9" s="592"/>
      <c r="J9" s="592"/>
      <c r="K9" s="510"/>
      <c r="L9" s="593" t="s">
        <v>113</v>
      </c>
      <c r="M9" s="594"/>
      <c r="N9" s="594"/>
      <c r="O9" s="594"/>
      <c r="P9" s="594"/>
      <c r="Q9" s="595"/>
      <c r="R9" s="596">
        <v>14227</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102</v>
      </c>
      <c r="AV9" s="518"/>
      <c r="AW9" s="518"/>
      <c r="AX9" s="518"/>
      <c r="AY9" s="473" t="s">
        <v>116</v>
      </c>
      <c r="AZ9" s="474"/>
      <c r="BA9" s="474"/>
      <c r="BB9" s="474"/>
      <c r="BC9" s="474"/>
      <c r="BD9" s="474"/>
      <c r="BE9" s="474"/>
      <c r="BF9" s="474"/>
      <c r="BG9" s="474"/>
      <c r="BH9" s="474"/>
      <c r="BI9" s="474"/>
      <c r="BJ9" s="474"/>
      <c r="BK9" s="474"/>
      <c r="BL9" s="474"/>
      <c r="BM9" s="475"/>
      <c r="BN9" s="459">
        <v>10500</v>
      </c>
      <c r="BO9" s="460"/>
      <c r="BP9" s="460"/>
      <c r="BQ9" s="460"/>
      <c r="BR9" s="460"/>
      <c r="BS9" s="460"/>
      <c r="BT9" s="460"/>
      <c r="BU9" s="461"/>
      <c r="BV9" s="459">
        <v>201374</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13.4</v>
      </c>
      <c r="CU9" s="457"/>
      <c r="CV9" s="457"/>
      <c r="CW9" s="457"/>
      <c r="CX9" s="457"/>
      <c r="CY9" s="457"/>
      <c r="CZ9" s="457"/>
      <c r="DA9" s="458"/>
      <c r="DB9" s="456">
        <v>12.5</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118</v>
      </c>
      <c r="M10" s="416"/>
      <c r="N10" s="416"/>
      <c r="O10" s="416"/>
      <c r="P10" s="416"/>
      <c r="Q10" s="417"/>
      <c r="R10" s="412">
        <v>15664</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310129</v>
      </c>
      <c r="BO10" s="460"/>
      <c r="BP10" s="460"/>
      <c r="BQ10" s="460"/>
      <c r="BR10" s="460"/>
      <c r="BS10" s="460"/>
      <c r="BT10" s="460"/>
      <c r="BU10" s="461"/>
      <c r="BV10" s="459">
        <v>166557</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120</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c r="A12" s="178"/>
      <c r="B12" s="565" t="s">
        <v>130</v>
      </c>
      <c r="C12" s="566"/>
      <c r="D12" s="566"/>
      <c r="E12" s="566"/>
      <c r="F12" s="566"/>
      <c r="G12" s="566"/>
      <c r="H12" s="566"/>
      <c r="I12" s="566"/>
      <c r="J12" s="566"/>
      <c r="K12" s="567"/>
      <c r="L12" s="574" t="s">
        <v>131</v>
      </c>
      <c r="M12" s="575"/>
      <c r="N12" s="575"/>
      <c r="O12" s="575"/>
      <c r="P12" s="575"/>
      <c r="Q12" s="576"/>
      <c r="R12" s="577">
        <v>14548</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120</v>
      </c>
      <c r="AV12" s="518"/>
      <c r="AW12" s="518"/>
      <c r="AX12" s="518"/>
      <c r="AY12" s="473" t="s">
        <v>135</v>
      </c>
      <c r="AZ12" s="474"/>
      <c r="BA12" s="474"/>
      <c r="BB12" s="474"/>
      <c r="BC12" s="474"/>
      <c r="BD12" s="474"/>
      <c r="BE12" s="474"/>
      <c r="BF12" s="474"/>
      <c r="BG12" s="474"/>
      <c r="BH12" s="474"/>
      <c r="BI12" s="474"/>
      <c r="BJ12" s="474"/>
      <c r="BK12" s="474"/>
      <c r="BL12" s="474"/>
      <c r="BM12" s="475"/>
      <c r="BN12" s="459">
        <v>90000</v>
      </c>
      <c r="BO12" s="460"/>
      <c r="BP12" s="460"/>
      <c r="BQ12" s="460"/>
      <c r="BR12" s="460"/>
      <c r="BS12" s="460"/>
      <c r="BT12" s="460"/>
      <c r="BU12" s="461"/>
      <c r="BV12" s="459">
        <v>580939</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129</v>
      </c>
      <c r="CU12" s="563"/>
      <c r="CV12" s="563"/>
      <c r="CW12" s="563"/>
      <c r="CX12" s="563"/>
      <c r="CY12" s="563"/>
      <c r="CZ12" s="563"/>
      <c r="DA12" s="564"/>
      <c r="DB12" s="562" t="s">
        <v>137</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138</v>
      </c>
      <c r="N13" s="544"/>
      <c r="O13" s="544"/>
      <c r="P13" s="544"/>
      <c r="Q13" s="545"/>
      <c r="R13" s="546">
        <v>14458</v>
      </c>
      <c r="S13" s="547"/>
      <c r="T13" s="547"/>
      <c r="U13" s="547"/>
      <c r="V13" s="548"/>
      <c r="W13" s="549" t="s">
        <v>139</v>
      </c>
      <c r="X13" s="445"/>
      <c r="Y13" s="445"/>
      <c r="Z13" s="445"/>
      <c r="AA13" s="445"/>
      <c r="AB13" s="446"/>
      <c r="AC13" s="412">
        <v>1064</v>
      </c>
      <c r="AD13" s="413"/>
      <c r="AE13" s="413"/>
      <c r="AF13" s="413"/>
      <c r="AG13" s="414"/>
      <c r="AH13" s="412">
        <v>1178</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230629</v>
      </c>
      <c r="BO13" s="460"/>
      <c r="BP13" s="460"/>
      <c r="BQ13" s="460"/>
      <c r="BR13" s="460"/>
      <c r="BS13" s="460"/>
      <c r="BT13" s="460"/>
      <c r="BU13" s="461"/>
      <c r="BV13" s="459">
        <v>-213008</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6.5</v>
      </c>
      <c r="CU13" s="457"/>
      <c r="CV13" s="457"/>
      <c r="CW13" s="457"/>
      <c r="CX13" s="457"/>
      <c r="CY13" s="457"/>
      <c r="CZ13" s="457"/>
      <c r="DA13" s="458"/>
      <c r="DB13" s="456">
        <v>6.1</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144</v>
      </c>
      <c r="M14" s="586"/>
      <c r="N14" s="586"/>
      <c r="O14" s="586"/>
      <c r="P14" s="586"/>
      <c r="Q14" s="587"/>
      <c r="R14" s="546">
        <v>14856</v>
      </c>
      <c r="S14" s="547"/>
      <c r="T14" s="547"/>
      <c r="U14" s="547"/>
      <c r="V14" s="548"/>
      <c r="W14" s="550"/>
      <c r="X14" s="448"/>
      <c r="Y14" s="448"/>
      <c r="Z14" s="448"/>
      <c r="AA14" s="448"/>
      <c r="AB14" s="449"/>
      <c r="AC14" s="539">
        <v>16.8</v>
      </c>
      <c r="AD14" s="540"/>
      <c r="AE14" s="540"/>
      <c r="AF14" s="540"/>
      <c r="AG14" s="541"/>
      <c r="AH14" s="539">
        <v>17.2</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t="s">
        <v>129</v>
      </c>
      <c r="CU14" s="557"/>
      <c r="CV14" s="557"/>
      <c r="CW14" s="557"/>
      <c r="CX14" s="557"/>
      <c r="CY14" s="557"/>
      <c r="CZ14" s="557"/>
      <c r="DA14" s="558"/>
      <c r="DB14" s="556" t="s">
        <v>137</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138</v>
      </c>
      <c r="N15" s="544"/>
      <c r="O15" s="544"/>
      <c r="P15" s="544"/>
      <c r="Q15" s="545"/>
      <c r="R15" s="546">
        <v>14751</v>
      </c>
      <c r="S15" s="547"/>
      <c r="T15" s="547"/>
      <c r="U15" s="547"/>
      <c r="V15" s="548"/>
      <c r="W15" s="549" t="s">
        <v>146</v>
      </c>
      <c r="X15" s="445"/>
      <c r="Y15" s="445"/>
      <c r="Z15" s="445"/>
      <c r="AA15" s="445"/>
      <c r="AB15" s="446"/>
      <c r="AC15" s="412">
        <v>1384</v>
      </c>
      <c r="AD15" s="413"/>
      <c r="AE15" s="413"/>
      <c r="AF15" s="413"/>
      <c r="AG15" s="414"/>
      <c r="AH15" s="412">
        <v>1505</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1515524</v>
      </c>
      <c r="BO15" s="489"/>
      <c r="BP15" s="489"/>
      <c r="BQ15" s="489"/>
      <c r="BR15" s="489"/>
      <c r="BS15" s="489"/>
      <c r="BT15" s="489"/>
      <c r="BU15" s="490"/>
      <c r="BV15" s="488">
        <v>1574835</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21.9</v>
      </c>
      <c r="AD16" s="540"/>
      <c r="AE16" s="540"/>
      <c r="AF16" s="540"/>
      <c r="AG16" s="541"/>
      <c r="AH16" s="539">
        <v>22</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5722117</v>
      </c>
      <c r="BO16" s="460"/>
      <c r="BP16" s="460"/>
      <c r="BQ16" s="460"/>
      <c r="BR16" s="460"/>
      <c r="BS16" s="460"/>
      <c r="BT16" s="460"/>
      <c r="BU16" s="461"/>
      <c r="BV16" s="459">
        <v>5397935</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3873</v>
      </c>
      <c r="AD17" s="413"/>
      <c r="AE17" s="413"/>
      <c r="AF17" s="413"/>
      <c r="AG17" s="414"/>
      <c r="AH17" s="412">
        <v>4154</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1893650</v>
      </c>
      <c r="BO17" s="460"/>
      <c r="BP17" s="460"/>
      <c r="BQ17" s="460"/>
      <c r="BR17" s="460"/>
      <c r="BS17" s="460"/>
      <c r="BT17" s="460"/>
      <c r="BU17" s="461"/>
      <c r="BV17" s="459">
        <v>1969973</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156</v>
      </c>
      <c r="C18" s="510"/>
      <c r="D18" s="510"/>
      <c r="E18" s="511"/>
      <c r="F18" s="511"/>
      <c r="G18" s="511"/>
      <c r="H18" s="511"/>
      <c r="I18" s="511"/>
      <c r="J18" s="511"/>
      <c r="K18" s="511"/>
      <c r="L18" s="512">
        <v>308.10000000000002</v>
      </c>
      <c r="M18" s="512"/>
      <c r="N18" s="512"/>
      <c r="O18" s="512"/>
      <c r="P18" s="512"/>
      <c r="Q18" s="512"/>
      <c r="R18" s="513"/>
      <c r="S18" s="513"/>
      <c r="T18" s="513"/>
      <c r="U18" s="513"/>
      <c r="V18" s="514"/>
      <c r="W18" s="530"/>
      <c r="X18" s="531"/>
      <c r="Y18" s="531"/>
      <c r="Z18" s="531"/>
      <c r="AA18" s="531"/>
      <c r="AB18" s="555"/>
      <c r="AC18" s="429">
        <v>61.3</v>
      </c>
      <c r="AD18" s="430"/>
      <c r="AE18" s="430"/>
      <c r="AF18" s="430"/>
      <c r="AG18" s="515"/>
      <c r="AH18" s="429">
        <v>60.8</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5719221</v>
      </c>
      <c r="BO18" s="460"/>
      <c r="BP18" s="460"/>
      <c r="BQ18" s="460"/>
      <c r="BR18" s="460"/>
      <c r="BS18" s="460"/>
      <c r="BT18" s="460"/>
      <c r="BU18" s="461"/>
      <c r="BV18" s="459">
        <v>5524707</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158</v>
      </c>
      <c r="C19" s="510"/>
      <c r="D19" s="510"/>
      <c r="E19" s="511"/>
      <c r="F19" s="511"/>
      <c r="G19" s="511"/>
      <c r="H19" s="511"/>
      <c r="I19" s="511"/>
      <c r="J19" s="511"/>
      <c r="K19" s="511"/>
      <c r="L19" s="519">
        <v>46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7861524</v>
      </c>
      <c r="BO19" s="460"/>
      <c r="BP19" s="460"/>
      <c r="BQ19" s="460"/>
      <c r="BR19" s="460"/>
      <c r="BS19" s="460"/>
      <c r="BT19" s="460"/>
      <c r="BU19" s="461"/>
      <c r="BV19" s="459">
        <v>8164388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160</v>
      </c>
      <c r="C20" s="510"/>
      <c r="D20" s="510"/>
      <c r="E20" s="511"/>
      <c r="F20" s="511"/>
      <c r="G20" s="511"/>
      <c r="H20" s="511"/>
      <c r="I20" s="511"/>
      <c r="J20" s="511"/>
      <c r="K20" s="511"/>
      <c r="L20" s="519">
        <v>6393</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12236349</v>
      </c>
      <c r="BO22" s="489"/>
      <c r="BP22" s="489"/>
      <c r="BQ22" s="489"/>
      <c r="BR22" s="489"/>
      <c r="BS22" s="489"/>
      <c r="BT22" s="489"/>
      <c r="BU22" s="490"/>
      <c r="BV22" s="488">
        <v>12373681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8156457</v>
      </c>
      <c r="BO23" s="460"/>
      <c r="BP23" s="460"/>
      <c r="BQ23" s="460"/>
      <c r="BR23" s="460"/>
      <c r="BS23" s="460"/>
      <c r="BT23" s="460"/>
      <c r="BU23" s="461"/>
      <c r="BV23" s="459">
        <v>8566189</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170</v>
      </c>
      <c r="F24" s="416"/>
      <c r="G24" s="416"/>
      <c r="H24" s="416"/>
      <c r="I24" s="416"/>
      <c r="J24" s="416"/>
      <c r="K24" s="417"/>
      <c r="L24" s="412">
        <v>1</v>
      </c>
      <c r="M24" s="413"/>
      <c r="N24" s="413"/>
      <c r="O24" s="413"/>
      <c r="P24" s="414"/>
      <c r="Q24" s="412">
        <v>7800</v>
      </c>
      <c r="R24" s="413"/>
      <c r="S24" s="413"/>
      <c r="T24" s="413"/>
      <c r="U24" s="413"/>
      <c r="V24" s="414"/>
      <c r="W24" s="502"/>
      <c r="X24" s="439"/>
      <c r="Y24" s="440"/>
      <c r="Z24" s="415" t="s">
        <v>171</v>
      </c>
      <c r="AA24" s="416"/>
      <c r="AB24" s="416"/>
      <c r="AC24" s="416"/>
      <c r="AD24" s="416"/>
      <c r="AE24" s="416"/>
      <c r="AF24" s="416"/>
      <c r="AG24" s="417"/>
      <c r="AH24" s="412">
        <v>158</v>
      </c>
      <c r="AI24" s="413"/>
      <c r="AJ24" s="413"/>
      <c r="AK24" s="413"/>
      <c r="AL24" s="414"/>
      <c r="AM24" s="412">
        <v>496910</v>
      </c>
      <c r="AN24" s="413"/>
      <c r="AO24" s="413"/>
      <c r="AP24" s="413"/>
      <c r="AQ24" s="413"/>
      <c r="AR24" s="414"/>
      <c r="AS24" s="412">
        <v>3145</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8957982</v>
      </c>
      <c r="BO24" s="460"/>
      <c r="BP24" s="460"/>
      <c r="BQ24" s="460"/>
      <c r="BR24" s="460"/>
      <c r="BS24" s="460"/>
      <c r="BT24" s="460"/>
      <c r="BU24" s="461"/>
      <c r="BV24" s="459">
        <v>8952158</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173</v>
      </c>
      <c r="F25" s="416"/>
      <c r="G25" s="416"/>
      <c r="H25" s="416"/>
      <c r="I25" s="416"/>
      <c r="J25" s="416"/>
      <c r="K25" s="417"/>
      <c r="L25" s="412">
        <v>1</v>
      </c>
      <c r="M25" s="413"/>
      <c r="N25" s="413"/>
      <c r="O25" s="413"/>
      <c r="P25" s="414"/>
      <c r="Q25" s="412">
        <v>6050</v>
      </c>
      <c r="R25" s="413"/>
      <c r="S25" s="413"/>
      <c r="T25" s="413"/>
      <c r="U25" s="413"/>
      <c r="V25" s="414"/>
      <c r="W25" s="502"/>
      <c r="X25" s="439"/>
      <c r="Y25" s="440"/>
      <c r="Z25" s="415" t="s">
        <v>174</v>
      </c>
      <c r="AA25" s="416"/>
      <c r="AB25" s="416"/>
      <c r="AC25" s="416"/>
      <c r="AD25" s="416"/>
      <c r="AE25" s="416"/>
      <c r="AF25" s="416"/>
      <c r="AG25" s="417"/>
      <c r="AH25" s="412" t="s">
        <v>129</v>
      </c>
      <c r="AI25" s="413"/>
      <c r="AJ25" s="413"/>
      <c r="AK25" s="413"/>
      <c r="AL25" s="414"/>
      <c r="AM25" s="412" t="s">
        <v>137</v>
      </c>
      <c r="AN25" s="413"/>
      <c r="AO25" s="413"/>
      <c r="AP25" s="413"/>
      <c r="AQ25" s="413"/>
      <c r="AR25" s="414"/>
      <c r="AS25" s="412" t="s">
        <v>129</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218675</v>
      </c>
      <c r="BO25" s="489"/>
      <c r="BP25" s="489"/>
      <c r="BQ25" s="489"/>
      <c r="BR25" s="489"/>
      <c r="BS25" s="489"/>
      <c r="BT25" s="489"/>
      <c r="BU25" s="490"/>
      <c r="BV25" s="488">
        <v>633125</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176</v>
      </c>
      <c r="F26" s="416"/>
      <c r="G26" s="416"/>
      <c r="H26" s="416"/>
      <c r="I26" s="416"/>
      <c r="J26" s="416"/>
      <c r="K26" s="417"/>
      <c r="L26" s="412">
        <v>1</v>
      </c>
      <c r="M26" s="413"/>
      <c r="N26" s="413"/>
      <c r="O26" s="413"/>
      <c r="P26" s="414"/>
      <c r="Q26" s="412">
        <v>5660</v>
      </c>
      <c r="R26" s="413"/>
      <c r="S26" s="413"/>
      <c r="T26" s="413"/>
      <c r="U26" s="413"/>
      <c r="V26" s="414"/>
      <c r="W26" s="502"/>
      <c r="X26" s="439"/>
      <c r="Y26" s="440"/>
      <c r="Z26" s="415" t="s">
        <v>177</v>
      </c>
      <c r="AA26" s="470"/>
      <c r="AB26" s="470"/>
      <c r="AC26" s="470"/>
      <c r="AD26" s="470"/>
      <c r="AE26" s="470"/>
      <c r="AF26" s="470"/>
      <c r="AG26" s="471"/>
      <c r="AH26" s="412">
        <v>5</v>
      </c>
      <c r="AI26" s="413"/>
      <c r="AJ26" s="413"/>
      <c r="AK26" s="413"/>
      <c r="AL26" s="414"/>
      <c r="AM26" s="412">
        <v>17155</v>
      </c>
      <c r="AN26" s="413"/>
      <c r="AO26" s="413"/>
      <c r="AP26" s="413"/>
      <c r="AQ26" s="413"/>
      <c r="AR26" s="414"/>
      <c r="AS26" s="412">
        <v>3431</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129</v>
      </c>
      <c r="BO26" s="460"/>
      <c r="BP26" s="460"/>
      <c r="BQ26" s="460"/>
      <c r="BR26" s="460"/>
      <c r="BS26" s="460"/>
      <c r="BT26" s="460"/>
      <c r="BU26" s="461"/>
      <c r="BV26" s="459" t="s">
        <v>137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179</v>
      </c>
      <c r="F27" s="416"/>
      <c r="G27" s="416"/>
      <c r="H27" s="416"/>
      <c r="I27" s="416"/>
      <c r="J27" s="416"/>
      <c r="K27" s="417"/>
      <c r="L27" s="412">
        <v>1</v>
      </c>
      <c r="M27" s="413"/>
      <c r="N27" s="413"/>
      <c r="O27" s="413"/>
      <c r="P27" s="414"/>
      <c r="Q27" s="412">
        <v>3140</v>
      </c>
      <c r="R27" s="413"/>
      <c r="S27" s="413"/>
      <c r="T27" s="413"/>
      <c r="U27" s="413"/>
      <c r="V27" s="414"/>
      <c r="W27" s="502"/>
      <c r="X27" s="439"/>
      <c r="Y27" s="440"/>
      <c r="Z27" s="415" t="s">
        <v>180</v>
      </c>
      <c r="AA27" s="416"/>
      <c r="AB27" s="416"/>
      <c r="AC27" s="416"/>
      <c r="AD27" s="416"/>
      <c r="AE27" s="416"/>
      <c r="AF27" s="416"/>
      <c r="AG27" s="417"/>
      <c r="AH27" s="412">
        <v>4</v>
      </c>
      <c r="AI27" s="413"/>
      <c r="AJ27" s="413"/>
      <c r="AK27" s="413"/>
      <c r="AL27" s="414"/>
      <c r="AM27" s="412">
        <v>14864</v>
      </c>
      <c r="AN27" s="413"/>
      <c r="AO27" s="413"/>
      <c r="AP27" s="413"/>
      <c r="AQ27" s="413"/>
      <c r="AR27" s="414"/>
      <c r="AS27" s="412">
        <v>3716</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v>270526</v>
      </c>
      <c r="BO27" s="494"/>
      <c r="BP27" s="494"/>
      <c r="BQ27" s="494"/>
      <c r="BR27" s="494"/>
      <c r="BS27" s="494"/>
      <c r="BT27" s="494"/>
      <c r="BU27" s="495"/>
      <c r="BV27" s="493">
        <v>270526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182</v>
      </c>
      <c r="F28" s="416"/>
      <c r="G28" s="416"/>
      <c r="H28" s="416"/>
      <c r="I28" s="416"/>
      <c r="J28" s="416"/>
      <c r="K28" s="417"/>
      <c r="L28" s="412">
        <v>1</v>
      </c>
      <c r="M28" s="413"/>
      <c r="N28" s="413"/>
      <c r="O28" s="413"/>
      <c r="P28" s="414"/>
      <c r="Q28" s="412">
        <v>2550</v>
      </c>
      <c r="R28" s="413"/>
      <c r="S28" s="413"/>
      <c r="T28" s="413"/>
      <c r="U28" s="413"/>
      <c r="V28" s="414"/>
      <c r="W28" s="502"/>
      <c r="X28" s="439"/>
      <c r="Y28" s="440"/>
      <c r="Z28" s="415" t="s">
        <v>183</v>
      </c>
      <c r="AA28" s="416"/>
      <c r="AB28" s="416"/>
      <c r="AC28" s="416"/>
      <c r="AD28" s="416"/>
      <c r="AE28" s="416"/>
      <c r="AF28" s="416"/>
      <c r="AG28" s="417"/>
      <c r="AH28" s="412" t="s">
        <v>129</v>
      </c>
      <c r="AI28" s="413"/>
      <c r="AJ28" s="413"/>
      <c r="AK28" s="413"/>
      <c r="AL28" s="414"/>
      <c r="AM28" s="412" t="s">
        <v>137</v>
      </c>
      <c r="AN28" s="413"/>
      <c r="AO28" s="413"/>
      <c r="AP28" s="413"/>
      <c r="AQ28" s="413"/>
      <c r="AR28" s="414"/>
      <c r="AS28" s="412" t="s">
        <v>137</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2860275</v>
      </c>
      <c r="BO28" s="489"/>
      <c r="BP28" s="489"/>
      <c r="BQ28" s="489"/>
      <c r="BR28" s="489"/>
      <c r="BS28" s="489"/>
      <c r="BT28" s="489"/>
      <c r="BU28" s="490"/>
      <c r="BV28" s="488">
        <v>2640146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185</v>
      </c>
      <c r="F29" s="416"/>
      <c r="G29" s="416"/>
      <c r="H29" s="416"/>
      <c r="I29" s="416"/>
      <c r="J29" s="416"/>
      <c r="K29" s="417"/>
      <c r="L29" s="412">
        <v>12</v>
      </c>
      <c r="M29" s="413"/>
      <c r="N29" s="413"/>
      <c r="O29" s="413"/>
      <c r="P29" s="414"/>
      <c r="Q29" s="412">
        <v>2320</v>
      </c>
      <c r="R29" s="413"/>
      <c r="S29" s="413"/>
      <c r="T29" s="413"/>
      <c r="U29" s="413"/>
      <c r="V29" s="414"/>
      <c r="W29" s="503"/>
      <c r="X29" s="504"/>
      <c r="Y29" s="505"/>
      <c r="Z29" s="415" t="s">
        <v>186</v>
      </c>
      <c r="AA29" s="416"/>
      <c r="AB29" s="416"/>
      <c r="AC29" s="416"/>
      <c r="AD29" s="416"/>
      <c r="AE29" s="416"/>
      <c r="AF29" s="416"/>
      <c r="AG29" s="417"/>
      <c r="AH29" s="412">
        <v>162</v>
      </c>
      <c r="AI29" s="413"/>
      <c r="AJ29" s="413"/>
      <c r="AK29" s="413"/>
      <c r="AL29" s="414"/>
      <c r="AM29" s="412">
        <v>511774</v>
      </c>
      <c r="AN29" s="413"/>
      <c r="AO29" s="413"/>
      <c r="AP29" s="413"/>
      <c r="AQ29" s="413"/>
      <c r="AR29" s="414"/>
      <c r="AS29" s="412">
        <v>3159</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608027</v>
      </c>
      <c r="BO29" s="460"/>
      <c r="BP29" s="460"/>
      <c r="BQ29" s="460"/>
      <c r="BR29" s="460"/>
      <c r="BS29" s="460"/>
      <c r="BT29" s="460"/>
      <c r="BU29" s="461"/>
      <c r="BV29" s="459">
        <v>611887</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96.5</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2548879</v>
      </c>
      <c r="BO30" s="494"/>
      <c r="BP30" s="494"/>
      <c r="BQ30" s="494"/>
      <c r="BR30" s="494"/>
      <c r="BS30" s="494"/>
      <c r="BT30" s="494"/>
      <c r="BU30" s="495"/>
      <c r="BV30" s="493">
        <v>2469251</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197</v>
      </c>
      <c r="V33" s="411"/>
      <c r="W33" s="410" t="s">
        <v>198</v>
      </c>
      <c r="X33" s="410"/>
      <c r="Y33" s="410"/>
      <c r="Z33" s="410"/>
      <c r="AA33" s="410"/>
      <c r="AB33" s="410"/>
      <c r="AC33" s="410"/>
      <c r="AD33" s="410"/>
      <c r="AE33" s="410"/>
      <c r="AF33" s="410"/>
      <c r="AG33" s="410"/>
      <c r="AH33" s="410"/>
      <c r="AI33" s="410"/>
      <c r="AJ33" s="410"/>
      <c r="AK33" s="410"/>
      <c r="AL33" s="203"/>
      <c r="AM33" s="411" t="s">
        <v>197</v>
      </c>
      <c r="AN33" s="411"/>
      <c r="AO33" s="410" t="s">
        <v>198</v>
      </c>
      <c r="AP33" s="410"/>
      <c r="AQ33" s="410"/>
      <c r="AR33" s="410"/>
      <c r="AS33" s="410"/>
      <c r="AT33" s="410"/>
      <c r="AU33" s="410"/>
      <c r="AV33" s="410"/>
      <c r="AW33" s="410"/>
      <c r="AX33" s="410"/>
      <c r="AY33" s="410"/>
      <c r="AZ33" s="410"/>
      <c r="BA33" s="410"/>
      <c r="BB33" s="410"/>
      <c r="BC33" s="410"/>
      <c r="BD33" s="204"/>
      <c r="BE33" s="410" t="s">
        <v>199</v>
      </c>
      <c r="BF33" s="410"/>
      <c r="BG33" s="410" t="s">
        <v>200</v>
      </c>
      <c r="BH33" s="410"/>
      <c r="BI33" s="410"/>
      <c r="BJ33" s="410"/>
      <c r="BK33" s="410"/>
      <c r="BL33" s="410"/>
      <c r="BM33" s="410"/>
      <c r="BN33" s="410"/>
      <c r="BO33" s="410"/>
      <c r="BP33" s="410"/>
      <c r="BQ33" s="410"/>
      <c r="BR33" s="410"/>
      <c r="BS33" s="410"/>
      <c r="BT33" s="410"/>
      <c r="BU33" s="410"/>
      <c r="BV33" s="204"/>
      <c r="BW33" s="411" t="s">
        <v>199</v>
      </c>
      <c r="BX33" s="411"/>
      <c r="BY33" s="410" t="s">
        <v>201</v>
      </c>
      <c r="BZ33" s="410"/>
      <c r="CA33" s="410"/>
      <c r="CB33" s="410"/>
      <c r="CC33" s="410"/>
      <c r="CD33" s="410"/>
      <c r="CE33" s="410"/>
      <c r="CF33" s="410"/>
      <c r="CG33" s="410"/>
      <c r="CH33" s="410"/>
      <c r="CI33" s="410"/>
      <c r="CJ33" s="410"/>
      <c r="CK33" s="410"/>
      <c r="CL33" s="410"/>
      <c r="CM33" s="410"/>
      <c r="CN33" s="203"/>
      <c r="CO33" s="411" t="s">
        <v>195</v>
      </c>
      <c r="CP33" s="411"/>
      <c r="CQ33" s="410" t="s">
        <v>202</v>
      </c>
      <c r="CR33" s="410"/>
      <c r="CS33" s="410"/>
      <c r="CT33" s="410"/>
      <c r="CU33" s="410"/>
      <c r="CV33" s="410"/>
      <c r="CW33" s="410"/>
      <c r="CX33" s="410"/>
      <c r="CY33" s="410"/>
      <c r="CZ33" s="410"/>
      <c r="DA33" s="410"/>
      <c r="DB33" s="410"/>
      <c r="DC33" s="410"/>
      <c r="DD33" s="410"/>
      <c r="DE33" s="410"/>
      <c r="DF33" s="203"/>
      <c r="DG33" s="409" t="s">
        <v>203</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IF('各会計、関係団体の財政状況及び健全化判断比率'!B32="","",'各会計、関係団体の財政状況及び健全化判断比率'!B32)</f>
        <v>上水道事業特別会計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鹿児島県市町村総合事務組合</v>
      </c>
      <c r="BZ34" s="408"/>
      <c r="CA34" s="408"/>
      <c r="CB34" s="408"/>
      <c r="CC34" s="408"/>
      <c r="CD34" s="408"/>
      <c r="CE34" s="408"/>
      <c r="CF34" s="408"/>
      <c r="CG34" s="408"/>
      <c r="CH34" s="408"/>
      <c r="CI34" s="408"/>
      <c r="CJ34" s="408"/>
      <c r="CK34" s="408"/>
      <c r="CL34" s="408"/>
      <c r="CM34" s="408"/>
      <c r="CN34" s="178"/>
      <c r="CO34" s="407">
        <f>IF(CQ34="","",MAX(C34:D43,U34:V43,AM34:AN43,BE34:BF43,BW34:BX43)+1)</f>
        <v>13</v>
      </c>
      <c r="CP34" s="407"/>
      <c r="CQ34" s="408" t="str">
        <f>IF('各会計、関係団体の財政状況及び健全化判断比率'!BS7="","",'各会計、関係団体の財政状況及び健全化判断比率'!BS7)</f>
        <v>肝付町農業振興センター</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介護保険事業特別会計（保険事業勘定）</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IF('各会計、関係団体の財政状況及び健全化判断比率'!B33="","",'各会計、関係団体の財政状況及び健全化判断比率'!B33)</f>
        <v>病院事業特別会計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大隅肝属地区消防組合</v>
      </c>
      <c r="BZ35" s="408"/>
      <c r="CA35" s="408"/>
      <c r="CB35" s="408"/>
      <c r="CC35" s="408"/>
      <c r="CD35" s="408"/>
      <c r="CE35" s="408"/>
      <c r="CF35" s="408"/>
      <c r="CG35" s="408"/>
      <c r="CH35" s="408"/>
      <c r="CI35" s="408"/>
      <c r="CJ35" s="408"/>
      <c r="CK35" s="408"/>
      <c r="CL35" s="408"/>
      <c r="CM35" s="408"/>
      <c r="CN35" s="178"/>
      <c r="CO35" s="407">
        <f t="shared" ref="CO35:CO43" si="3">IF(CQ35="","",CO34+1)</f>
        <v>14</v>
      </c>
      <c r="CP35" s="407"/>
      <c r="CQ35" s="408" t="str">
        <f>IF('各会計、関係団体の財政状況及び健全化判断比率'!BS8="","",'各会計、関係団体の財政状況及び健全化判断比率'!BS8)</f>
        <v>おおすみ半島スマートエネルギー</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介護保険事業特別会計（介護サービス事業勘定）</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大隅肝属広域事務組合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後期高齢者医療事業特別会計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鹿児島県後期高齢者医療広域連合（一般会計）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鹿児島県後期高齢者医療広域連合（特別会計）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404" t="s">
        <v>205</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206</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207</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208</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209</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210</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211</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597</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6" t="s">
        <v>569</v>
      </c>
      <c r="D34" s="1216"/>
      <c r="E34" s="1217"/>
      <c r="F34" s="32">
        <v>11.9</v>
      </c>
      <c r="G34" s="33">
        <v>12.25</v>
      </c>
      <c r="H34" s="33">
        <v>12.49</v>
      </c>
      <c r="I34" s="33">
        <v>11.71</v>
      </c>
      <c r="J34" s="34">
        <v>9.85</v>
      </c>
      <c r="K34" s="22"/>
      <c r="L34" s="22"/>
      <c r="M34" s="22"/>
      <c r="N34" s="22"/>
      <c r="O34" s="22"/>
      <c r="P34" s="22"/>
    </row>
    <row r="35" spans="1:16" ht="39" customHeight="1">
      <c r="A35" s="22"/>
      <c r="B35" s="35"/>
      <c r="C35" s="1210" t="s">
        <v>570</v>
      </c>
      <c r="D35" s="1211"/>
      <c r="E35" s="1212"/>
      <c r="F35" s="36">
        <v>5.23</v>
      </c>
      <c r="G35" s="37">
        <v>3.93</v>
      </c>
      <c r="H35" s="37">
        <v>5.71</v>
      </c>
      <c r="I35" s="37">
        <v>8.92</v>
      </c>
      <c r="J35" s="38">
        <v>8.59</v>
      </c>
      <c r="K35" s="22"/>
      <c r="L35" s="22"/>
      <c r="M35" s="22"/>
      <c r="N35" s="22"/>
      <c r="O35" s="22"/>
      <c r="P35" s="22"/>
    </row>
    <row r="36" spans="1:16" ht="39" customHeight="1">
      <c r="A36" s="22"/>
      <c r="B36" s="35"/>
      <c r="C36" s="1210" t="s">
        <v>571</v>
      </c>
      <c r="D36" s="1211"/>
      <c r="E36" s="1212"/>
      <c r="F36" s="36">
        <v>1.55</v>
      </c>
      <c r="G36" s="37">
        <v>1.1299999999999999</v>
      </c>
      <c r="H36" s="37">
        <v>0.95</v>
      </c>
      <c r="I36" s="37">
        <v>1.24</v>
      </c>
      <c r="J36" s="38">
        <v>2.65</v>
      </c>
      <c r="K36" s="22"/>
      <c r="L36" s="22"/>
      <c r="M36" s="22"/>
      <c r="N36" s="22"/>
      <c r="O36" s="22"/>
      <c r="P36" s="22"/>
    </row>
    <row r="37" spans="1:16" ht="39" customHeight="1">
      <c r="A37" s="22"/>
      <c r="B37" s="35"/>
      <c r="C37" s="1210" t="s">
        <v>572</v>
      </c>
      <c r="D37" s="1211"/>
      <c r="E37" s="1212"/>
      <c r="F37" s="36">
        <v>3.16</v>
      </c>
      <c r="G37" s="37">
        <v>3.28</v>
      </c>
      <c r="H37" s="37">
        <v>2.41</v>
      </c>
      <c r="I37" s="37">
        <v>2.64</v>
      </c>
      <c r="J37" s="38">
        <v>2.4</v>
      </c>
      <c r="K37" s="22"/>
      <c r="L37" s="22"/>
      <c r="M37" s="22"/>
      <c r="N37" s="22"/>
      <c r="O37" s="22"/>
      <c r="P37" s="22"/>
    </row>
    <row r="38" spans="1:16" ht="39" customHeight="1">
      <c r="A38" s="22"/>
      <c r="B38" s="35"/>
      <c r="C38" s="1210" t="s">
        <v>573</v>
      </c>
      <c r="D38" s="1211"/>
      <c r="E38" s="1212"/>
      <c r="F38" s="36">
        <v>2.5499999999999998</v>
      </c>
      <c r="G38" s="37">
        <v>0.9</v>
      </c>
      <c r="H38" s="37">
        <v>0.88</v>
      </c>
      <c r="I38" s="37">
        <v>1.35</v>
      </c>
      <c r="J38" s="38">
        <v>1.52</v>
      </c>
      <c r="K38" s="22"/>
      <c r="L38" s="22"/>
      <c r="M38" s="22"/>
      <c r="N38" s="22"/>
      <c r="O38" s="22"/>
      <c r="P38" s="22"/>
    </row>
    <row r="39" spans="1:16" ht="39" customHeight="1">
      <c r="A39" s="22"/>
      <c r="B39" s="35"/>
      <c r="C39" s="1210" t="s">
        <v>574</v>
      </c>
      <c r="D39" s="1211"/>
      <c r="E39" s="1212"/>
      <c r="F39" s="36">
        <v>0.12</v>
      </c>
      <c r="G39" s="37">
        <v>0.12</v>
      </c>
      <c r="H39" s="37">
        <v>0.16</v>
      </c>
      <c r="I39" s="37">
        <v>0.1</v>
      </c>
      <c r="J39" s="38">
        <v>0.09</v>
      </c>
      <c r="K39" s="22"/>
      <c r="L39" s="22"/>
      <c r="M39" s="22"/>
      <c r="N39" s="22"/>
      <c r="O39" s="22"/>
      <c r="P39" s="22"/>
    </row>
    <row r="40" spans="1:16" ht="39" customHeight="1">
      <c r="A40" s="22"/>
      <c r="B40" s="35"/>
      <c r="C40" s="1210" t="s">
        <v>575</v>
      </c>
      <c r="D40" s="1211"/>
      <c r="E40" s="1212"/>
      <c r="F40" s="36">
        <v>0.04</v>
      </c>
      <c r="G40" s="37">
        <v>0.04</v>
      </c>
      <c r="H40" s="37">
        <v>0.04</v>
      </c>
      <c r="I40" s="37">
        <v>7.0000000000000007E-2</v>
      </c>
      <c r="J40" s="38">
        <v>0.04</v>
      </c>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576</v>
      </c>
      <c r="D42" s="1211"/>
      <c r="E42" s="1212"/>
      <c r="F42" s="36" t="s">
        <v>520</v>
      </c>
      <c r="G42" s="37" t="s">
        <v>520</v>
      </c>
      <c r="H42" s="37" t="s">
        <v>520</v>
      </c>
      <c r="I42" s="37" t="s">
        <v>520</v>
      </c>
      <c r="J42" s="38" t="s">
        <v>520</v>
      </c>
      <c r="K42" s="22"/>
      <c r="L42" s="22"/>
      <c r="M42" s="22"/>
      <c r="N42" s="22"/>
      <c r="O42" s="22"/>
      <c r="P42" s="22"/>
    </row>
    <row r="43" spans="1:16" ht="39" customHeight="1" thickBot="1">
      <c r="A43" s="22"/>
      <c r="B43" s="40"/>
      <c r="C43" s="1213" t="s">
        <v>577</v>
      </c>
      <c r="D43" s="1214"/>
      <c r="E43" s="1215"/>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hzmKswGtr2UKXT0xrxlkXNu1BLAmVaL03yMHR9rpKs7R1i6/Ukqsn6JKWiBqLE9y+XL8fsrApEt1wYqh+Gaaxg==" saltValue="S5sRCr6VsBPFcZG5KOLq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36" t="s">
        <v>11</v>
      </c>
      <c r="C45" s="1237"/>
      <c r="D45" s="58"/>
      <c r="E45" s="1242" t="s">
        <v>12</v>
      </c>
      <c r="F45" s="1242"/>
      <c r="G45" s="1242"/>
      <c r="H45" s="1242"/>
      <c r="I45" s="1242"/>
      <c r="J45" s="1243"/>
      <c r="K45" s="59">
        <v>1203</v>
      </c>
      <c r="L45" s="60">
        <v>1124</v>
      </c>
      <c r="M45" s="60">
        <v>1072</v>
      </c>
      <c r="N45" s="60">
        <v>1084</v>
      </c>
      <c r="O45" s="61">
        <v>1120</v>
      </c>
      <c r="P45" s="48"/>
      <c r="Q45" s="48"/>
      <c r="R45" s="48"/>
      <c r="S45" s="48"/>
      <c r="T45" s="48"/>
      <c r="U45" s="48"/>
    </row>
    <row r="46" spans="1:21" ht="30.75" customHeight="1">
      <c r="A46" s="48"/>
      <c r="B46" s="1238"/>
      <c r="C46" s="1239"/>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c r="A47" s="48"/>
      <c r="B47" s="1238"/>
      <c r="C47" s="1239"/>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c r="A48" s="48"/>
      <c r="B48" s="1238"/>
      <c r="C48" s="1239"/>
      <c r="D48" s="62"/>
      <c r="E48" s="1220" t="s">
        <v>15</v>
      </c>
      <c r="F48" s="1220"/>
      <c r="G48" s="1220"/>
      <c r="H48" s="1220"/>
      <c r="I48" s="1220"/>
      <c r="J48" s="1221"/>
      <c r="K48" s="63">
        <v>39</v>
      </c>
      <c r="L48" s="64">
        <v>40</v>
      </c>
      <c r="M48" s="64">
        <v>43</v>
      </c>
      <c r="N48" s="64">
        <v>43</v>
      </c>
      <c r="O48" s="65">
        <v>44</v>
      </c>
      <c r="P48" s="48"/>
      <c r="Q48" s="48"/>
      <c r="R48" s="48"/>
      <c r="S48" s="48"/>
      <c r="T48" s="48"/>
      <c r="U48" s="48"/>
    </row>
    <row r="49" spans="1:21" ht="30.75" customHeight="1">
      <c r="A49" s="48"/>
      <c r="B49" s="1238"/>
      <c r="C49" s="1239"/>
      <c r="D49" s="62"/>
      <c r="E49" s="1220" t="s">
        <v>16</v>
      </c>
      <c r="F49" s="1220"/>
      <c r="G49" s="1220"/>
      <c r="H49" s="1220"/>
      <c r="I49" s="1220"/>
      <c r="J49" s="1221"/>
      <c r="K49" s="63">
        <v>89</v>
      </c>
      <c r="L49" s="64">
        <v>90</v>
      </c>
      <c r="M49" s="64">
        <v>91</v>
      </c>
      <c r="N49" s="64">
        <v>91</v>
      </c>
      <c r="O49" s="65">
        <v>86</v>
      </c>
      <c r="P49" s="48"/>
      <c r="Q49" s="48"/>
      <c r="R49" s="48"/>
      <c r="S49" s="48"/>
      <c r="T49" s="48"/>
      <c r="U49" s="48"/>
    </row>
    <row r="50" spans="1:21" ht="30.75" customHeight="1">
      <c r="A50" s="48"/>
      <c r="B50" s="1238"/>
      <c r="C50" s="1239"/>
      <c r="D50" s="62"/>
      <c r="E50" s="1220" t="s">
        <v>17</v>
      </c>
      <c r="F50" s="1220"/>
      <c r="G50" s="1220"/>
      <c r="H50" s="1220"/>
      <c r="I50" s="1220"/>
      <c r="J50" s="1221"/>
      <c r="K50" s="63">
        <v>3</v>
      </c>
      <c r="L50" s="64">
        <v>2</v>
      </c>
      <c r="M50" s="64">
        <v>0</v>
      </c>
      <c r="N50" s="64">
        <v>1</v>
      </c>
      <c r="O50" s="65">
        <v>0</v>
      </c>
      <c r="P50" s="48"/>
      <c r="Q50" s="48"/>
      <c r="R50" s="48"/>
      <c r="S50" s="48"/>
      <c r="T50" s="48"/>
      <c r="U50" s="48"/>
    </row>
    <row r="51" spans="1:21" ht="30.75" customHeight="1">
      <c r="A51" s="48"/>
      <c r="B51" s="1240"/>
      <c r="C51" s="1241"/>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c r="A52" s="48"/>
      <c r="B52" s="1218" t="s">
        <v>19</v>
      </c>
      <c r="C52" s="1219"/>
      <c r="D52" s="66"/>
      <c r="E52" s="1220" t="s">
        <v>20</v>
      </c>
      <c r="F52" s="1220"/>
      <c r="G52" s="1220"/>
      <c r="H52" s="1220"/>
      <c r="I52" s="1220"/>
      <c r="J52" s="1221"/>
      <c r="K52" s="63">
        <v>999</v>
      </c>
      <c r="L52" s="64">
        <v>971</v>
      </c>
      <c r="M52" s="64">
        <v>905</v>
      </c>
      <c r="N52" s="64">
        <v>866</v>
      </c>
      <c r="O52" s="65">
        <v>882</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335</v>
      </c>
      <c r="L53" s="69">
        <v>285</v>
      </c>
      <c r="M53" s="69">
        <v>301</v>
      </c>
      <c r="N53" s="69">
        <v>353</v>
      </c>
      <c r="O53" s="70">
        <v>368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26" t="s">
        <v>25</v>
      </c>
      <c r="C57" s="1227"/>
      <c r="D57" s="1230" t="s">
        <v>26</v>
      </c>
      <c r="E57" s="1231"/>
      <c r="F57" s="1231"/>
      <c r="G57" s="1231"/>
      <c r="H57" s="1231"/>
      <c r="I57" s="1231"/>
      <c r="J57" s="1232"/>
      <c r="K57" s="83" t="s">
        <v>584</v>
      </c>
      <c r="L57" s="84" t="s">
        <v>584</v>
      </c>
      <c r="M57" s="84" t="s">
        <v>584</v>
      </c>
      <c r="N57" s="84" t="s">
        <v>584</v>
      </c>
      <c r="O57" s="85" t="s">
        <v>584</v>
      </c>
    </row>
    <row r="58" spans="1:21" ht="31.5" customHeight="1" thickBot="1">
      <c r="B58" s="1228"/>
      <c r="C58" s="1229"/>
      <c r="D58" s="1233" t="s">
        <v>27</v>
      </c>
      <c r="E58" s="1234"/>
      <c r="F58" s="1234"/>
      <c r="G58" s="1234"/>
      <c r="H58" s="1234"/>
      <c r="I58" s="1234"/>
      <c r="J58" s="1235"/>
      <c r="K58" s="86" t="s">
        <v>584</v>
      </c>
      <c r="L58" s="87" t="s">
        <v>584</v>
      </c>
      <c r="M58" s="87" t="s">
        <v>584</v>
      </c>
      <c r="N58" s="87" t="s">
        <v>584</v>
      </c>
      <c r="O58" s="88" t="s">
        <v>584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2z8w3ecOC7fgztsfiw79+wkOZ/00UrI3JyGKxvMvKLDq6Ut8C6vXOT3pwHm1LKSpDEZ+8loAsS+MMOXvuO4FQ==" saltValue="AM6rdmUFjM+fJlJD+PWl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56" t="s">
        <v>30</v>
      </c>
      <c r="C41" s="1257"/>
      <c r="D41" s="102"/>
      <c r="E41" s="1258" t="s">
        <v>31</v>
      </c>
      <c r="F41" s="1258"/>
      <c r="G41" s="1258"/>
      <c r="H41" s="1259"/>
      <c r="I41" s="351">
        <v>10034</v>
      </c>
      <c r="J41" s="352">
        <v>10403</v>
      </c>
      <c r="K41" s="352">
        <v>11569</v>
      </c>
      <c r="L41" s="352">
        <v>12374</v>
      </c>
      <c r="M41" s="353">
        <v>12236</v>
      </c>
    </row>
    <row r="42" spans="2:13" ht="27.75" customHeight="1">
      <c r="B42" s="1246"/>
      <c r="C42" s="1247"/>
      <c r="D42" s="103"/>
      <c r="E42" s="1250" t="s">
        <v>32</v>
      </c>
      <c r="F42" s="1250"/>
      <c r="G42" s="1250"/>
      <c r="H42" s="1251"/>
      <c r="I42" s="354" t="s">
        <v>520</v>
      </c>
      <c r="J42" s="355" t="s">
        <v>520</v>
      </c>
      <c r="K42" s="355" t="s">
        <v>520</v>
      </c>
      <c r="L42" s="355" t="s">
        <v>520</v>
      </c>
      <c r="M42" s="356" t="s">
        <v>520</v>
      </c>
    </row>
    <row r="43" spans="2:13" ht="27.75" customHeight="1">
      <c r="B43" s="1246"/>
      <c r="C43" s="1247"/>
      <c r="D43" s="103"/>
      <c r="E43" s="1250" t="s">
        <v>33</v>
      </c>
      <c r="F43" s="1250"/>
      <c r="G43" s="1250"/>
      <c r="H43" s="1251"/>
      <c r="I43" s="354">
        <v>373</v>
      </c>
      <c r="J43" s="355">
        <v>403</v>
      </c>
      <c r="K43" s="355">
        <v>544</v>
      </c>
      <c r="L43" s="355">
        <v>523</v>
      </c>
      <c r="M43" s="356">
        <v>535</v>
      </c>
    </row>
    <row r="44" spans="2:13" ht="27.75" customHeight="1">
      <c r="B44" s="1246"/>
      <c r="C44" s="1247"/>
      <c r="D44" s="103"/>
      <c r="E44" s="1250" t="s">
        <v>34</v>
      </c>
      <c r="F44" s="1250"/>
      <c r="G44" s="1250"/>
      <c r="H44" s="1251"/>
      <c r="I44" s="354">
        <v>440</v>
      </c>
      <c r="J44" s="355">
        <v>384</v>
      </c>
      <c r="K44" s="355">
        <v>300</v>
      </c>
      <c r="L44" s="355">
        <v>211</v>
      </c>
      <c r="M44" s="356">
        <v>119</v>
      </c>
    </row>
    <row r="45" spans="2:13" ht="27.75" customHeight="1">
      <c r="B45" s="1246"/>
      <c r="C45" s="1247"/>
      <c r="D45" s="103"/>
      <c r="E45" s="1250" t="s">
        <v>35</v>
      </c>
      <c r="F45" s="1250"/>
      <c r="G45" s="1250"/>
      <c r="H45" s="1251"/>
      <c r="I45" s="354">
        <v>1757</v>
      </c>
      <c r="J45" s="355">
        <v>1630</v>
      </c>
      <c r="K45" s="355">
        <v>1636</v>
      </c>
      <c r="L45" s="355">
        <v>1607</v>
      </c>
      <c r="M45" s="356">
        <v>1709</v>
      </c>
    </row>
    <row r="46" spans="2:13" ht="27.75" customHeight="1">
      <c r="B46" s="1246"/>
      <c r="C46" s="1247"/>
      <c r="D46" s="104"/>
      <c r="E46" s="1250" t="s">
        <v>36</v>
      </c>
      <c r="F46" s="1250"/>
      <c r="G46" s="1250"/>
      <c r="H46" s="1251"/>
      <c r="I46" s="354" t="s">
        <v>520</v>
      </c>
      <c r="J46" s="355" t="s">
        <v>520</v>
      </c>
      <c r="K46" s="355" t="s">
        <v>520</v>
      </c>
      <c r="L46" s="355" t="s">
        <v>520</v>
      </c>
      <c r="M46" s="356" t="s">
        <v>520</v>
      </c>
    </row>
    <row r="47" spans="2:13" ht="27.75" customHeight="1">
      <c r="B47" s="1246"/>
      <c r="C47" s="1247"/>
      <c r="D47" s="105"/>
      <c r="E47" s="1260" t="s">
        <v>37</v>
      </c>
      <c r="F47" s="1261"/>
      <c r="G47" s="1261"/>
      <c r="H47" s="1262"/>
      <c r="I47" s="354" t="s">
        <v>520</v>
      </c>
      <c r="J47" s="355" t="s">
        <v>520</v>
      </c>
      <c r="K47" s="355" t="s">
        <v>520</v>
      </c>
      <c r="L47" s="355" t="s">
        <v>520</v>
      </c>
      <c r="M47" s="356" t="s">
        <v>520</v>
      </c>
    </row>
    <row r="48" spans="2:13" ht="27.75" customHeight="1">
      <c r="B48" s="1246"/>
      <c r="C48" s="1247"/>
      <c r="D48" s="103"/>
      <c r="E48" s="1250" t="s">
        <v>38</v>
      </c>
      <c r="F48" s="1250"/>
      <c r="G48" s="1250"/>
      <c r="H48" s="1251"/>
      <c r="I48" s="354" t="s">
        <v>520</v>
      </c>
      <c r="J48" s="355" t="s">
        <v>520</v>
      </c>
      <c r="K48" s="355" t="s">
        <v>520</v>
      </c>
      <c r="L48" s="355" t="s">
        <v>520</v>
      </c>
      <c r="M48" s="356" t="s">
        <v>520</v>
      </c>
    </row>
    <row r="49" spans="2:13" ht="27.75" customHeight="1">
      <c r="B49" s="1248"/>
      <c r="C49" s="1249"/>
      <c r="D49" s="103"/>
      <c r="E49" s="1250" t="s">
        <v>39</v>
      </c>
      <c r="F49" s="1250"/>
      <c r="G49" s="1250"/>
      <c r="H49" s="1251"/>
      <c r="I49" s="354" t="s">
        <v>520</v>
      </c>
      <c r="J49" s="355" t="s">
        <v>520</v>
      </c>
      <c r="K49" s="355" t="s">
        <v>520</v>
      </c>
      <c r="L49" s="355" t="s">
        <v>520</v>
      </c>
      <c r="M49" s="356" t="s">
        <v>520</v>
      </c>
    </row>
    <row r="50" spans="2:13" ht="27.75" customHeight="1">
      <c r="B50" s="1244" t="s">
        <v>40</v>
      </c>
      <c r="C50" s="1245"/>
      <c r="D50" s="106"/>
      <c r="E50" s="1250" t="s">
        <v>41</v>
      </c>
      <c r="F50" s="1250"/>
      <c r="G50" s="1250"/>
      <c r="H50" s="1251"/>
      <c r="I50" s="354">
        <v>5820</v>
      </c>
      <c r="J50" s="355">
        <v>5808</v>
      </c>
      <c r="K50" s="355">
        <v>5515</v>
      </c>
      <c r="L50" s="355">
        <v>5025</v>
      </c>
      <c r="M50" s="356">
        <v>5293</v>
      </c>
    </row>
    <row r="51" spans="2:13" ht="27.75" customHeight="1">
      <c r="B51" s="1246"/>
      <c r="C51" s="1247"/>
      <c r="D51" s="103"/>
      <c r="E51" s="1250" t="s">
        <v>42</v>
      </c>
      <c r="F51" s="1250"/>
      <c r="G51" s="1250"/>
      <c r="H51" s="1251"/>
      <c r="I51" s="354">
        <v>689</v>
      </c>
      <c r="J51" s="355">
        <v>627</v>
      </c>
      <c r="K51" s="355">
        <v>609</v>
      </c>
      <c r="L51" s="355">
        <v>674</v>
      </c>
      <c r="M51" s="356">
        <v>629</v>
      </c>
    </row>
    <row r="52" spans="2:13" ht="27.75" customHeight="1">
      <c r="B52" s="1248"/>
      <c r="C52" s="1249"/>
      <c r="D52" s="103"/>
      <c r="E52" s="1250" t="s">
        <v>43</v>
      </c>
      <c r="F52" s="1250"/>
      <c r="G52" s="1250"/>
      <c r="H52" s="1251"/>
      <c r="I52" s="354">
        <v>8242</v>
      </c>
      <c r="J52" s="355">
        <v>8454</v>
      </c>
      <c r="K52" s="355">
        <v>9017</v>
      </c>
      <c r="L52" s="355">
        <v>9679</v>
      </c>
      <c r="M52" s="356">
        <v>9601</v>
      </c>
    </row>
    <row r="53" spans="2:13" ht="27.75" customHeight="1" thickBot="1">
      <c r="B53" s="1252" t="s">
        <v>44</v>
      </c>
      <c r="C53" s="1253"/>
      <c r="D53" s="107"/>
      <c r="E53" s="1254" t="s">
        <v>45</v>
      </c>
      <c r="F53" s="1254"/>
      <c r="G53" s="1254"/>
      <c r="H53" s="1255"/>
      <c r="I53" s="357">
        <v>-2147</v>
      </c>
      <c r="J53" s="358">
        <v>-2069</v>
      </c>
      <c r="K53" s="358">
        <v>-1091</v>
      </c>
      <c r="L53" s="358">
        <v>-663</v>
      </c>
      <c r="M53" s="359">
        <v>-923</v>
      </c>
    </row>
    <row r="54" spans="2:13" ht="27.75" customHeight="1">
      <c r="B54" s="108" t="s">
        <v>46</v>
      </c>
      <c r="C54" s="109"/>
      <c r="D54" s="109"/>
      <c r="E54" s="110"/>
      <c r="F54" s="110"/>
      <c r="G54" s="110"/>
      <c r="H54" s="110"/>
      <c r="I54" s="111"/>
      <c r="J54" s="111"/>
      <c r="K54" s="111"/>
      <c r="L54" s="111"/>
      <c r="M54" s="111"/>
    </row>
    <row r="55" spans="2:13"/>
  </sheetData>
  <sheetProtection algorithmName="SHA-512" hashValue="h8hUwom6D4aJj+eo9MKszWEnVKRDn6G5GChlksoZwPTPXpOxdP597PYBvlZLXK07qmyjdFaa3m2dyhgsMnPZJw==" saltValue="V+1NbmVJbMl6rTQkU0s1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564</v>
      </c>
      <c r="G54" s="116" t="s">
        <v>565</v>
      </c>
      <c r="H54" s="117" t="s">
        <v>566</v>
      </c>
    </row>
    <row r="55" spans="2:8" ht="52.5" customHeight="1">
      <c r="B55" s="118"/>
      <c r="C55" s="1271" t="s">
        <v>48</v>
      </c>
      <c r="D55" s="1271"/>
      <c r="E55" s="1272"/>
      <c r="F55" s="119">
        <v>3055</v>
      </c>
      <c r="G55" s="119">
        <v>2640</v>
      </c>
      <c r="H55" s="120">
        <v>2860</v>
      </c>
    </row>
    <row r="56" spans="2:8" ht="52.5" customHeight="1">
      <c r="B56" s="121"/>
      <c r="C56" s="1273" t="s">
        <v>49</v>
      </c>
      <c r="D56" s="1273"/>
      <c r="E56" s="1274"/>
      <c r="F56" s="122">
        <v>585</v>
      </c>
      <c r="G56" s="122">
        <v>612</v>
      </c>
      <c r="H56" s="123">
        <v>608</v>
      </c>
    </row>
    <row r="57" spans="2:8" ht="53.25" customHeight="1">
      <c r="B57" s="121"/>
      <c r="C57" s="1275" t="s">
        <v>50</v>
      </c>
      <c r="D57" s="1275"/>
      <c r="E57" s="1276"/>
      <c r="F57" s="124">
        <v>2638</v>
      </c>
      <c r="G57" s="124">
        <v>2469</v>
      </c>
      <c r="H57" s="125">
        <v>2549</v>
      </c>
    </row>
    <row r="58" spans="2:8" ht="45.75" customHeight="1">
      <c r="B58" s="126"/>
      <c r="C58" s="1263" t="s">
        <v>585</v>
      </c>
      <c r="D58" s="1264"/>
      <c r="E58" s="1265"/>
      <c r="F58" s="127">
        <v>1115</v>
      </c>
      <c r="G58" s="127">
        <v>1016</v>
      </c>
      <c r="H58" s="128">
        <v>1017</v>
      </c>
    </row>
    <row r="59" spans="2:8" ht="45.75" customHeight="1">
      <c r="B59" s="126"/>
      <c r="C59" s="1263" t="s">
        <v>586</v>
      </c>
      <c r="D59" s="1264"/>
      <c r="E59" s="1265"/>
      <c r="F59" s="127">
        <v>522</v>
      </c>
      <c r="G59" s="127">
        <v>522</v>
      </c>
      <c r="H59" s="128">
        <v>522</v>
      </c>
    </row>
    <row r="60" spans="2:8" ht="45.75" customHeight="1">
      <c r="B60" s="126"/>
      <c r="C60" s="1263" t="s">
        <v>587</v>
      </c>
      <c r="D60" s="1264"/>
      <c r="E60" s="1265"/>
      <c r="F60" s="127">
        <v>390</v>
      </c>
      <c r="G60" s="127">
        <v>339</v>
      </c>
      <c r="H60" s="128">
        <v>289</v>
      </c>
    </row>
    <row r="61" spans="2:8" ht="45.75" customHeight="1">
      <c r="B61" s="126"/>
      <c r="C61" s="1263" t="s">
        <v>588</v>
      </c>
      <c r="D61" s="1264"/>
      <c r="E61" s="1265"/>
      <c r="F61" s="127">
        <v>311</v>
      </c>
      <c r="G61" s="127">
        <v>279</v>
      </c>
      <c r="H61" s="128">
        <v>264</v>
      </c>
    </row>
    <row r="62" spans="2:8" ht="45.75" customHeight="1" thickBot="1">
      <c r="B62" s="129"/>
      <c r="C62" s="1266" t="s">
        <v>589</v>
      </c>
      <c r="D62" s="1267"/>
      <c r="E62" s="1268"/>
      <c r="F62" s="130">
        <v>70</v>
      </c>
      <c r="G62" s="130">
        <v>57</v>
      </c>
      <c r="H62" s="131">
        <v>157</v>
      </c>
    </row>
    <row r="63" spans="2:8" ht="52.5" customHeight="1" thickBot="1">
      <c r="B63" s="132"/>
      <c r="C63" s="1269" t="s">
        <v>51</v>
      </c>
      <c r="D63" s="1269"/>
      <c r="E63" s="1270"/>
      <c r="F63" s="133">
        <v>6278</v>
      </c>
      <c r="G63" s="133">
        <v>5721</v>
      </c>
      <c r="H63" s="134">
        <v>6017</v>
      </c>
    </row>
    <row r="64" spans="2:8"/>
  </sheetData>
  <sheetProtection algorithmName="SHA-512" hashValue="NVefjuZD4XTbSHkUCer4rpCXECo+ReATVE9JSAvVh2yjpBMSyHplSPXWqaRwC0C1LhL26q8vWaZW6zP20gG2+g==" saltValue="ekhvUd6psRlb22G1mOJp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598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599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601</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562</v>
      </c>
      <c r="BQ50" s="1282"/>
      <c r="BR50" s="1282"/>
      <c r="BS50" s="1282"/>
      <c r="BT50" s="1282"/>
      <c r="BU50" s="1282"/>
      <c r="BV50" s="1282"/>
      <c r="BW50" s="1282"/>
      <c r="BX50" s="1282" t="s">
        <v>563</v>
      </c>
      <c r="BY50" s="1282"/>
      <c r="BZ50" s="1282"/>
      <c r="CA50" s="1282"/>
      <c r="CB50" s="1282"/>
      <c r="CC50" s="1282"/>
      <c r="CD50" s="1282"/>
      <c r="CE50" s="1282"/>
      <c r="CF50" s="1282" t="s">
        <v>564</v>
      </c>
      <c r="CG50" s="1282"/>
      <c r="CH50" s="1282"/>
      <c r="CI50" s="1282"/>
      <c r="CJ50" s="1282"/>
      <c r="CK50" s="1282"/>
      <c r="CL50" s="1282"/>
      <c r="CM50" s="1282"/>
      <c r="CN50" s="1282" t="s">
        <v>565</v>
      </c>
      <c r="CO50" s="1282"/>
      <c r="CP50" s="1282"/>
      <c r="CQ50" s="1282"/>
      <c r="CR50" s="1282"/>
      <c r="CS50" s="1282"/>
      <c r="CT50" s="1282"/>
      <c r="CU50" s="1282"/>
      <c r="CV50" s="1282" t="s">
        <v>566</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602</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77">
        <v>58.6</v>
      </c>
      <c r="BQ53" s="1277"/>
      <c r="BR53" s="1277"/>
      <c r="BS53" s="1277"/>
      <c r="BT53" s="1277"/>
      <c r="BU53" s="1277"/>
      <c r="BV53" s="1277"/>
      <c r="BW53" s="1277"/>
      <c r="BX53" s="1277">
        <v>59.8</v>
      </c>
      <c r="BY53" s="1277"/>
      <c r="BZ53" s="1277"/>
      <c r="CA53" s="1277"/>
      <c r="CB53" s="1277"/>
      <c r="CC53" s="1277"/>
      <c r="CD53" s="1277"/>
      <c r="CE53" s="1277"/>
      <c r="CF53" s="1277">
        <v>61.1</v>
      </c>
      <c r="CG53" s="1277"/>
      <c r="CH53" s="1277"/>
      <c r="CI53" s="1277"/>
      <c r="CJ53" s="1277"/>
      <c r="CK53" s="1277"/>
      <c r="CL53" s="1277"/>
      <c r="CM53" s="1277"/>
      <c r="CN53" s="1277">
        <v>62.5</v>
      </c>
      <c r="CO53" s="1277"/>
      <c r="CP53" s="1277"/>
      <c r="CQ53" s="1277"/>
      <c r="CR53" s="1277"/>
      <c r="CS53" s="1277"/>
      <c r="CT53" s="1277"/>
      <c r="CU53" s="1277"/>
      <c r="CV53" s="1277">
        <v>64</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605</v>
      </c>
      <c r="AO55" s="1282"/>
      <c r="AP55" s="1282"/>
      <c r="AQ55" s="1282"/>
      <c r="AR55" s="1282"/>
      <c r="AS55" s="1282"/>
      <c r="AT55" s="1282"/>
      <c r="AU55" s="1282"/>
      <c r="AV55" s="1282"/>
      <c r="AW55" s="1282"/>
      <c r="AX55" s="1282"/>
      <c r="AY55" s="1282"/>
      <c r="AZ55" s="1282"/>
      <c r="BA55" s="1282"/>
      <c r="BB55" s="1280" t="s">
        <v>603</v>
      </c>
      <c r="BC55" s="1280"/>
      <c r="BD55" s="1280"/>
      <c r="BE55" s="1280"/>
      <c r="BF55" s="1280"/>
      <c r="BG55" s="1280"/>
      <c r="BH55" s="1280"/>
      <c r="BI55" s="1280"/>
      <c r="BJ55" s="1280"/>
      <c r="BK55" s="1280"/>
      <c r="BL55" s="1280"/>
      <c r="BM55" s="1280"/>
      <c r="BN55" s="1280"/>
      <c r="BO55" s="1280"/>
      <c r="BP55" s="1277">
        <v>28.5</v>
      </c>
      <c r="BQ55" s="1277"/>
      <c r="BR55" s="1277"/>
      <c r="BS55" s="1277"/>
      <c r="BT55" s="1277"/>
      <c r="BU55" s="1277"/>
      <c r="BV55" s="1277"/>
      <c r="BW55" s="1277"/>
      <c r="BX55" s="1277">
        <v>20.5</v>
      </c>
      <c r="BY55" s="1277"/>
      <c r="BZ55" s="1277"/>
      <c r="CA55" s="1277"/>
      <c r="CB55" s="1277"/>
      <c r="CC55" s="1277"/>
      <c r="CD55" s="1277"/>
      <c r="CE55" s="1277"/>
      <c r="CF55" s="1277">
        <v>21.4</v>
      </c>
      <c r="CG55" s="1277"/>
      <c r="CH55" s="1277"/>
      <c r="CI55" s="1277"/>
      <c r="CJ55" s="1277"/>
      <c r="CK55" s="1277"/>
      <c r="CL55" s="1277"/>
      <c r="CM55" s="1277"/>
      <c r="CN55" s="1277">
        <v>13.7</v>
      </c>
      <c r="CO55" s="1277"/>
      <c r="CP55" s="1277"/>
      <c r="CQ55" s="1277"/>
      <c r="CR55" s="1277"/>
      <c r="CS55" s="1277"/>
      <c r="CT55" s="1277"/>
      <c r="CU55" s="1277"/>
      <c r="CV55" s="1277">
        <v>6.9</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604</v>
      </c>
      <c r="BC57" s="1280"/>
      <c r="BD57" s="1280"/>
      <c r="BE57" s="1280"/>
      <c r="BF57" s="1280"/>
      <c r="BG57" s="1280"/>
      <c r="BH57" s="1280"/>
      <c r="BI57" s="1280"/>
      <c r="BJ57" s="1280"/>
      <c r="BK57" s="1280"/>
      <c r="BL57" s="1280"/>
      <c r="BM57" s="1280"/>
      <c r="BN57" s="1280"/>
      <c r="BO57" s="1280"/>
      <c r="BP57" s="1277">
        <v>59.7</v>
      </c>
      <c r="BQ57" s="1277"/>
      <c r="BR57" s="1277"/>
      <c r="BS57" s="1277"/>
      <c r="BT57" s="1277"/>
      <c r="BU57" s="1277"/>
      <c r="BV57" s="1277"/>
      <c r="BW57" s="1277"/>
      <c r="BX57" s="1277">
        <v>60.3</v>
      </c>
      <c r="BY57" s="1277"/>
      <c r="BZ57" s="1277"/>
      <c r="CA57" s="1277"/>
      <c r="CB57" s="1277"/>
      <c r="CC57" s="1277"/>
      <c r="CD57" s="1277"/>
      <c r="CE57" s="1277"/>
      <c r="CF57" s="1277">
        <v>60.5</v>
      </c>
      <c r="CG57" s="1277"/>
      <c r="CH57" s="1277"/>
      <c r="CI57" s="1277"/>
      <c r="CJ57" s="1277"/>
      <c r="CK57" s="1277"/>
      <c r="CL57" s="1277"/>
      <c r="CM57" s="1277"/>
      <c r="CN57" s="1277">
        <v>62</v>
      </c>
      <c r="CO57" s="1277"/>
      <c r="CP57" s="1277"/>
      <c r="CQ57" s="1277"/>
      <c r="CR57" s="1277"/>
      <c r="CS57" s="1277"/>
      <c r="CT57" s="1277"/>
      <c r="CU57" s="1277"/>
      <c r="CV57" s="1277">
        <v>62.9</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606</v>
      </c>
    </row>
    <row r="64" spans="1:109">
      <c r="B64" s="376"/>
      <c r="G64" s="383"/>
      <c r="I64" s="396"/>
      <c r="J64" s="396"/>
      <c r="K64" s="396"/>
      <c r="L64" s="396"/>
      <c r="M64" s="396"/>
      <c r="N64" s="397"/>
      <c r="AM64" s="383"/>
      <c r="AN64" s="383" t="s">
        <v>599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601</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562</v>
      </c>
      <c r="BQ72" s="1282"/>
      <c r="BR72" s="1282"/>
      <c r="BS72" s="1282"/>
      <c r="BT72" s="1282"/>
      <c r="BU72" s="1282"/>
      <c r="BV72" s="1282"/>
      <c r="BW72" s="1282"/>
      <c r="BX72" s="1282" t="s">
        <v>563</v>
      </c>
      <c r="BY72" s="1282"/>
      <c r="BZ72" s="1282"/>
      <c r="CA72" s="1282"/>
      <c r="CB72" s="1282"/>
      <c r="CC72" s="1282"/>
      <c r="CD72" s="1282"/>
      <c r="CE72" s="1282"/>
      <c r="CF72" s="1282" t="s">
        <v>564</v>
      </c>
      <c r="CG72" s="1282"/>
      <c r="CH72" s="1282"/>
      <c r="CI72" s="1282"/>
      <c r="CJ72" s="1282"/>
      <c r="CK72" s="1282"/>
      <c r="CL72" s="1282"/>
      <c r="CM72" s="1282"/>
      <c r="CN72" s="1282" t="s">
        <v>565</v>
      </c>
      <c r="CO72" s="1282"/>
      <c r="CP72" s="1282"/>
      <c r="CQ72" s="1282"/>
      <c r="CR72" s="1282"/>
      <c r="CS72" s="1282"/>
      <c r="CT72" s="1282"/>
      <c r="CU72" s="1282"/>
      <c r="CV72" s="1282" t="s">
        <v>566</v>
      </c>
      <c r="CW72" s="1282"/>
      <c r="CX72" s="1282"/>
      <c r="CY72" s="1282"/>
      <c r="CZ72" s="1282"/>
      <c r="DA72" s="1282"/>
      <c r="DB72" s="1282"/>
      <c r="DC72" s="1282"/>
    </row>
    <row r="73" spans="2:107">
      <c r="B73" s="376"/>
      <c r="G73" s="1285"/>
      <c r="H73" s="1285"/>
      <c r="I73" s="1285"/>
      <c r="J73" s="1285"/>
      <c r="K73" s="1281"/>
      <c r="L73" s="1281"/>
      <c r="M73" s="1281"/>
      <c r="N73" s="1281"/>
      <c r="AM73" s="385"/>
      <c r="AN73" s="1280" t="s">
        <v>602</v>
      </c>
      <c r="AO73" s="1280"/>
      <c r="AP73" s="1280"/>
      <c r="AQ73" s="1280"/>
      <c r="AR73" s="1280"/>
      <c r="AS73" s="1280"/>
      <c r="AT73" s="1280"/>
      <c r="AU73" s="1280"/>
      <c r="AV73" s="1280"/>
      <c r="AW73" s="1280"/>
      <c r="AX73" s="1280"/>
      <c r="AY73" s="1280"/>
      <c r="AZ73" s="1280"/>
      <c r="BA73" s="1280"/>
      <c r="BB73" s="1280" t="s">
        <v>603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7">
        <v>6.3</v>
      </c>
      <c r="BQ75" s="1277"/>
      <c r="BR75" s="1277"/>
      <c r="BS75" s="1277"/>
      <c r="BT75" s="1277"/>
      <c r="BU75" s="1277"/>
      <c r="BV75" s="1277"/>
      <c r="BW75" s="1277"/>
      <c r="BX75" s="1277">
        <v>6.1</v>
      </c>
      <c r="BY75" s="1277"/>
      <c r="BZ75" s="1277"/>
      <c r="CA75" s="1277"/>
      <c r="CB75" s="1277"/>
      <c r="CC75" s="1277"/>
      <c r="CD75" s="1277"/>
      <c r="CE75" s="1277"/>
      <c r="CF75" s="1277">
        <v>6</v>
      </c>
      <c r="CG75" s="1277"/>
      <c r="CH75" s="1277"/>
      <c r="CI75" s="1277"/>
      <c r="CJ75" s="1277"/>
      <c r="CK75" s="1277"/>
      <c r="CL75" s="1277"/>
      <c r="CM75" s="1277"/>
      <c r="CN75" s="1277">
        <v>6.1</v>
      </c>
      <c r="CO75" s="1277"/>
      <c r="CP75" s="1277"/>
      <c r="CQ75" s="1277"/>
      <c r="CR75" s="1277"/>
      <c r="CS75" s="1277"/>
      <c r="CT75" s="1277"/>
      <c r="CU75" s="1277"/>
      <c r="CV75" s="1277">
        <v>6.5</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605</v>
      </c>
      <c r="AO77" s="1282"/>
      <c r="AP77" s="1282"/>
      <c r="AQ77" s="1282"/>
      <c r="AR77" s="1282"/>
      <c r="AS77" s="1282"/>
      <c r="AT77" s="1282"/>
      <c r="AU77" s="1282"/>
      <c r="AV77" s="1282"/>
      <c r="AW77" s="1282"/>
      <c r="AX77" s="1282"/>
      <c r="AY77" s="1282"/>
      <c r="AZ77" s="1282"/>
      <c r="BA77" s="1282"/>
      <c r="BB77" s="1280" t="s">
        <v>603</v>
      </c>
      <c r="BC77" s="1280"/>
      <c r="BD77" s="1280"/>
      <c r="BE77" s="1280"/>
      <c r="BF77" s="1280"/>
      <c r="BG77" s="1280"/>
      <c r="BH77" s="1280"/>
      <c r="BI77" s="1280"/>
      <c r="BJ77" s="1280"/>
      <c r="BK77" s="1280"/>
      <c r="BL77" s="1280"/>
      <c r="BM77" s="1280"/>
      <c r="BN77" s="1280"/>
      <c r="BO77" s="1280"/>
      <c r="BP77" s="1277">
        <v>28.5</v>
      </c>
      <c r="BQ77" s="1277"/>
      <c r="BR77" s="1277"/>
      <c r="BS77" s="1277"/>
      <c r="BT77" s="1277"/>
      <c r="BU77" s="1277"/>
      <c r="BV77" s="1277"/>
      <c r="BW77" s="1277"/>
      <c r="BX77" s="1277">
        <v>20.5</v>
      </c>
      <c r="BY77" s="1277"/>
      <c r="BZ77" s="1277"/>
      <c r="CA77" s="1277"/>
      <c r="CB77" s="1277"/>
      <c r="CC77" s="1277"/>
      <c r="CD77" s="1277"/>
      <c r="CE77" s="1277"/>
      <c r="CF77" s="1277">
        <v>21.4</v>
      </c>
      <c r="CG77" s="1277"/>
      <c r="CH77" s="1277"/>
      <c r="CI77" s="1277"/>
      <c r="CJ77" s="1277"/>
      <c r="CK77" s="1277"/>
      <c r="CL77" s="1277"/>
      <c r="CM77" s="1277"/>
      <c r="CN77" s="1277">
        <v>13.7</v>
      </c>
      <c r="CO77" s="1277"/>
      <c r="CP77" s="1277"/>
      <c r="CQ77" s="1277"/>
      <c r="CR77" s="1277"/>
      <c r="CS77" s="1277"/>
      <c r="CT77" s="1277"/>
      <c r="CU77" s="1277"/>
      <c r="CV77" s="1277">
        <v>6.9</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608</v>
      </c>
      <c r="BC79" s="1280"/>
      <c r="BD79" s="1280"/>
      <c r="BE79" s="1280"/>
      <c r="BF79" s="1280"/>
      <c r="BG79" s="1280"/>
      <c r="BH79" s="1280"/>
      <c r="BI79" s="1280"/>
      <c r="BJ79" s="1280"/>
      <c r="BK79" s="1280"/>
      <c r="BL79" s="1280"/>
      <c r="BM79" s="1280"/>
      <c r="BN79" s="1280"/>
      <c r="BO79" s="1280"/>
      <c r="BP79" s="1277">
        <v>8</v>
      </c>
      <c r="BQ79" s="1277"/>
      <c r="BR79" s="1277"/>
      <c r="BS79" s="1277"/>
      <c r="BT79" s="1277"/>
      <c r="BU79" s="1277"/>
      <c r="BV79" s="1277"/>
      <c r="BW79" s="1277"/>
      <c r="BX79" s="1277">
        <v>7.9</v>
      </c>
      <c r="BY79" s="1277"/>
      <c r="BZ79" s="1277"/>
      <c r="CA79" s="1277"/>
      <c r="CB79" s="1277"/>
      <c r="CC79" s="1277"/>
      <c r="CD79" s="1277"/>
      <c r="CE79" s="1277"/>
      <c r="CF79" s="1277">
        <v>7.7</v>
      </c>
      <c r="CG79" s="1277"/>
      <c r="CH79" s="1277"/>
      <c r="CI79" s="1277"/>
      <c r="CJ79" s="1277"/>
      <c r="CK79" s="1277"/>
      <c r="CL79" s="1277"/>
      <c r="CM79" s="1277"/>
      <c r="CN79" s="1277">
        <v>7.9</v>
      </c>
      <c r="CO79" s="1277"/>
      <c r="CP79" s="1277"/>
      <c r="CQ79" s="1277"/>
      <c r="CR79" s="1277"/>
      <c r="CS79" s="1277"/>
      <c r="CT79" s="1277"/>
      <c r="CU79" s="1277"/>
      <c r="CV79" s="1277">
        <v>8</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wG2tGpsXkNgppLBgjdusSR8y+TyPJOzj6m21L+HJBRveiF+BwUaFUh4JfZ6I2N7+LtKyxXAl8irCCQQBJc6icw==" saltValue="NdoJSETT1cweJVX666Sz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509</v>
      </c>
    </row>
  </sheetData>
  <sheetProtection algorithmName="SHA-512" hashValue="Zsz1dkS3EoWs+CN0PB1T96amjwj1Ohp17r/46AYJsLFGlHt6poXhjmC6ljAdJbZ2YcwVOswTNUGG3vIU/c4EnA==" saltValue="6lD2KaNRWENhTRbfPqXD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509</v>
      </c>
    </row>
  </sheetData>
  <sheetProtection algorithmName="SHA-512" hashValue="/wKU/VJ1gYtCSWAU2xEku4jeJyR9KO+KT5TsVZ420iQJFulvLQqPEyPXK6Iy2W6GPxj5IbPlKxoWNzI0RQS94Q==" saltValue="rDhaBC3zo3SiFOM49G9N2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559</v>
      </c>
      <c r="G2" s="148"/>
      <c r="H2" s="149"/>
    </row>
    <row r="3" spans="1:8">
      <c r="A3" s="145" t="s">
        <v>552</v>
      </c>
      <c r="B3" s="150"/>
      <c r="C3" s="151"/>
      <c r="D3" s="152">
        <v>111032</v>
      </c>
      <c r="E3" s="153"/>
      <c r="F3" s="154">
        <v>67343</v>
      </c>
      <c r="G3" s="155"/>
      <c r="H3" s="156"/>
    </row>
    <row r="4" spans="1:8">
      <c r="A4" s="157"/>
      <c r="B4" s="158"/>
      <c r="C4" s="159"/>
      <c r="D4" s="160">
        <v>72514</v>
      </c>
      <c r="E4" s="161"/>
      <c r="F4" s="162">
        <v>32865</v>
      </c>
      <c r="G4" s="163"/>
      <c r="H4" s="164"/>
    </row>
    <row r="5" spans="1:8">
      <c r="A5" s="145" t="s">
        <v>554</v>
      </c>
      <c r="B5" s="150"/>
      <c r="C5" s="151"/>
      <c r="D5" s="152">
        <v>141581</v>
      </c>
      <c r="E5" s="153"/>
      <c r="F5" s="154">
        <v>73475</v>
      </c>
      <c r="G5" s="155"/>
      <c r="H5" s="156"/>
    </row>
    <row r="6" spans="1:8">
      <c r="A6" s="157"/>
      <c r="B6" s="158"/>
      <c r="C6" s="159"/>
      <c r="D6" s="160">
        <v>86813</v>
      </c>
      <c r="E6" s="161"/>
      <c r="F6" s="162">
        <v>43072</v>
      </c>
      <c r="G6" s="163"/>
      <c r="H6" s="164"/>
    </row>
    <row r="7" spans="1:8">
      <c r="A7" s="145" t="s">
        <v>555</v>
      </c>
      <c r="B7" s="150"/>
      <c r="C7" s="151"/>
      <c r="D7" s="152">
        <v>125377</v>
      </c>
      <c r="E7" s="153"/>
      <c r="F7" s="154">
        <v>87464</v>
      </c>
      <c r="G7" s="155"/>
      <c r="H7" s="156"/>
    </row>
    <row r="8" spans="1:8">
      <c r="A8" s="157"/>
      <c r="B8" s="158"/>
      <c r="C8" s="159"/>
      <c r="D8" s="160">
        <v>75459</v>
      </c>
      <c r="E8" s="161"/>
      <c r="F8" s="162">
        <v>47479</v>
      </c>
      <c r="G8" s="163"/>
      <c r="H8" s="164"/>
    </row>
    <row r="9" spans="1:8">
      <c r="A9" s="145" t="s">
        <v>556</v>
      </c>
      <c r="B9" s="150"/>
      <c r="C9" s="151"/>
      <c r="D9" s="152">
        <v>139001</v>
      </c>
      <c r="E9" s="153"/>
      <c r="F9" s="154">
        <v>117234</v>
      </c>
      <c r="G9" s="155"/>
      <c r="H9" s="156"/>
    </row>
    <row r="10" spans="1:8">
      <c r="A10" s="157"/>
      <c r="B10" s="158"/>
      <c r="C10" s="159"/>
      <c r="D10" s="160">
        <v>65086</v>
      </c>
      <c r="E10" s="161"/>
      <c r="F10" s="162">
        <v>59796</v>
      </c>
      <c r="G10" s="163"/>
      <c r="H10" s="164"/>
    </row>
    <row r="11" spans="1:8">
      <c r="A11" s="145" t="s">
        <v>557</v>
      </c>
      <c r="B11" s="150"/>
      <c r="C11" s="151"/>
      <c r="D11" s="152">
        <v>91453</v>
      </c>
      <c r="E11" s="153"/>
      <c r="F11" s="154">
        <v>97758</v>
      </c>
      <c r="G11" s="155"/>
      <c r="H11" s="156"/>
    </row>
    <row r="12" spans="1:8">
      <c r="A12" s="157"/>
      <c r="B12" s="158"/>
      <c r="C12" s="165"/>
      <c r="D12" s="160">
        <v>50857</v>
      </c>
      <c r="E12" s="161"/>
      <c r="F12" s="162">
        <v>45946</v>
      </c>
      <c r="G12" s="163"/>
      <c r="H12" s="164"/>
    </row>
    <row r="13" spans="1:8">
      <c r="A13" s="145"/>
      <c r="B13" s="150"/>
      <c r="C13" s="166"/>
      <c r="D13" s="167">
        <v>121689</v>
      </c>
      <c r="E13" s="168"/>
      <c r="F13" s="169">
        <v>88655</v>
      </c>
      <c r="G13" s="170"/>
      <c r="H13" s="156"/>
    </row>
    <row r="14" spans="1:8">
      <c r="A14" s="157"/>
      <c r="B14" s="158"/>
      <c r="C14" s="159"/>
      <c r="D14" s="160">
        <v>70146</v>
      </c>
      <c r="E14" s="161"/>
      <c r="F14" s="162">
        <v>45832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5.23</v>
      </c>
      <c r="C19" s="171">
        <f>ROUND(VALUE(SUBSTITUTE(実質収支比率等に係る経年分析!G$48,"▲","-")),2)</f>
        <v>3.93</v>
      </c>
      <c r="D19" s="171">
        <f>ROUND(VALUE(SUBSTITUTE(実質収支比率等に係る経年分析!H$48,"▲","-")),2)</f>
        <v>5.71</v>
      </c>
      <c r="E19" s="171">
        <f>ROUND(VALUE(SUBSTITUTE(実質収支比率等に係る経年分析!I$48,"▲","-")),2)</f>
        <v>8.92</v>
      </c>
      <c r="F19" s="171">
        <f>ROUND(VALUE(SUBSTITUTE(実質収支比率等に係る経年分析!J$48,"▲","-")),2)</f>
        <v>8.59</v>
      </c>
    </row>
    <row r="20" spans="1:11">
      <c r="A20" s="171" t="s">
        <v>55</v>
      </c>
      <c r="B20" s="171">
        <f>ROUND(VALUE(SUBSTITUTE(実質収支比率等に係る経年分析!F$47,"▲","-")),2)</f>
        <v>52.44</v>
      </c>
      <c r="C20" s="171">
        <f>ROUND(VALUE(SUBSTITUTE(実質収支比率等に係る経年分析!G$47,"▲","-")),2)</f>
        <v>56.21</v>
      </c>
      <c r="D20" s="171">
        <f>ROUND(VALUE(SUBSTITUTE(実質収支比率等に係る経年分析!H$47,"▲","-")),2)</f>
        <v>52.39</v>
      </c>
      <c r="E20" s="171">
        <f>ROUND(VALUE(SUBSTITUTE(実質収支比率等に係る経年分析!I$47,"▲","-")),2)</f>
        <v>44.07</v>
      </c>
      <c r="F20" s="171">
        <f>ROUND(VALUE(SUBSTITUTE(実質収支比率等に係る経年分析!J$47,"▲","-")),2)</f>
        <v>45.11</v>
      </c>
    </row>
    <row r="21" spans="1:11">
      <c r="A21" s="171" t="s">
        <v>56</v>
      </c>
      <c r="B21" s="171">
        <f>IF(ISNUMBER(VALUE(SUBSTITUTE(実質収支比率等に係る経年分析!F$49,"▲","-"))),ROUND(VALUE(SUBSTITUTE(実質収支比率等に係る経年分析!F$49,"▲","-")),2),NA())</f>
        <v>-3.09</v>
      </c>
      <c r="C21" s="171">
        <f>IF(ISNUMBER(VALUE(SUBSTITUTE(実質収支比率等に係る経年分析!G$49,"▲","-"))),ROUND(VALUE(SUBSTITUTE(実質収支比率等に係る経年分析!G$49,"▲","-")),2),NA())</f>
        <v>1.48</v>
      </c>
      <c r="D21" s="171">
        <f>IF(ISNUMBER(VALUE(SUBSTITUTE(実質収支比率等に係る経年分析!H$49,"▲","-"))),ROUND(VALUE(SUBSTITUTE(実質収支比率等に係る経年分析!H$49,"▲","-")),2),NA())</f>
        <v>-3.09</v>
      </c>
      <c r="E21" s="171">
        <f>IF(ISNUMBER(VALUE(SUBSTITUTE(実質収支比率等に係る経年分析!I$49,"▲","-"))),ROUND(VALUE(SUBSTITUTE(実質収支比率等に係る経年分析!I$49,"▲","-")),2),NA())</f>
        <v>-3.56</v>
      </c>
      <c r="F21" s="171">
        <f>IF(ISNUMBER(VALUE(SUBSTITUTE(実質収支比率等に係る経年分析!J$49,"▲","-"))),ROUND(VALUE(SUBSTITUTE(実質収支比率等に係る経年分析!J$49,"▲","-")),2),NA())</f>
        <v>3.64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c r="A31" s="172" t="str">
        <f>IF(連結実質赤字比率に係る赤字・黒字の構成分析!C$39="",NA(),連結実質赤字比率に係る赤字・黒字の構成分析!C$39)</f>
        <v>介護保険事業特別会計（介護サービス事業勘定）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2.5499999999999998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1.52</v>
      </c>
    </row>
    <row r="33" spans="1:16">
      <c r="A33" s="172" t="str">
        <f>IF(連結実質赤字比率に係る赤字・黒字の構成分析!C$37="",NA(),連結実質赤字比率に係る赤字・黒字の構成分析!C$37)</f>
        <v>病院事業特別会計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3.28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2.4</v>
      </c>
    </row>
    <row r="34" spans="1:16">
      <c r="A34" s="172" t="str">
        <f>IF(連結実質赤字比率に係る赤字・黒字の構成分析!C$36="",NA(),連結実質赤字比率に係る赤字・黒字の構成分析!C$36)</f>
        <v>介護保険事業特別会計（保険事業勘定）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2.65</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8.59</v>
      </c>
    </row>
    <row r="36" spans="1:16">
      <c r="A36" s="172" t="str">
        <f>IF(連結実質赤字比率に係る赤字・黒字の構成分析!C$34="",NA(),連結実質赤字比率に係る赤字・黒字の構成分析!C$34)</f>
        <v>上水道事業特別会計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999</v>
      </c>
      <c r="E42" s="173"/>
      <c r="F42" s="173"/>
      <c r="G42" s="173">
        <f>'実質公債費比率（分子）の構造'!L$52</f>
        <v>971</v>
      </c>
      <c r="H42" s="173"/>
      <c r="I42" s="173"/>
      <c r="J42" s="173">
        <f>'実質公債費比率（分子）の構造'!M$52</f>
        <v>905</v>
      </c>
      <c r="K42" s="173"/>
      <c r="L42" s="173"/>
      <c r="M42" s="173">
        <f>'実質公債費比率（分子）の構造'!N$52</f>
        <v>866</v>
      </c>
      <c r="N42" s="173"/>
      <c r="O42" s="173"/>
      <c r="P42" s="173">
        <f>'実質公債費比率（分子）の構造'!O$52</f>
        <v>882</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3</v>
      </c>
      <c r="C44" s="173"/>
      <c r="D44" s="173"/>
      <c r="E44" s="173">
        <f>'実質公債費比率（分子）の構造'!L$50</f>
        <v>2</v>
      </c>
      <c r="F44" s="173"/>
      <c r="G44" s="173"/>
      <c r="H44" s="173">
        <f>'実質公債費比率（分子）の構造'!M$50</f>
        <v>0</v>
      </c>
      <c r="I44" s="173"/>
      <c r="J44" s="173"/>
      <c r="K44" s="173">
        <f>'実質公債費比率（分子）の構造'!N$50</f>
        <v>1</v>
      </c>
      <c r="L44" s="173"/>
      <c r="M44" s="173"/>
      <c r="N44" s="173">
        <f>'実質公債費比率（分子）の構造'!O$50</f>
        <v>0</v>
      </c>
      <c r="O44" s="173"/>
      <c r="P44" s="173"/>
    </row>
    <row r="45" spans="1:16">
      <c r="A45" s="173" t="s">
        <v>66</v>
      </c>
      <c r="B45" s="173">
        <f>'実質公債費比率（分子）の構造'!K$49</f>
        <v>89</v>
      </c>
      <c r="C45" s="173"/>
      <c r="D45" s="173"/>
      <c r="E45" s="173">
        <f>'実質公債費比率（分子）の構造'!L$49</f>
        <v>90</v>
      </c>
      <c r="F45" s="173"/>
      <c r="G45" s="173"/>
      <c r="H45" s="173">
        <f>'実質公債費比率（分子）の構造'!M$49</f>
        <v>91</v>
      </c>
      <c r="I45" s="173"/>
      <c r="J45" s="173"/>
      <c r="K45" s="173">
        <f>'実質公債費比率（分子）の構造'!N$49</f>
        <v>91</v>
      </c>
      <c r="L45" s="173"/>
      <c r="M45" s="173"/>
      <c r="N45" s="173">
        <f>'実質公債費比率（分子）の構造'!O$49</f>
        <v>86</v>
      </c>
      <c r="O45" s="173"/>
      <c r="P45" s="173"/>
    </row>
    <row r="46" spans="1:16">
      <c r="A46" s="173" t="s">
        <v>67</v>
      </c>
      <c r="B46" s="173">
        <f>'実質公債費比率（分子）の構造'!K$48</f>
        <v>39</v>
      </c>
      <c r="C46" s="173"/>
      <c r="D46" s="173"/>
      <c r="E46" s="173">
        <f>'実質公債費比率（分子）の構造'!L$48</f>
        <v>40</v>
      </c>
      <c r="F46" s="173"/>
      <c r="G46" s="173"/>
      <c r="H46" s="173">
        <f>'実質公債費比率（分子）の構造'!M$48</f>
        <v>43</v>
      </c>
      <c r="I46" s="173"/>
      <c r="J46" s="173"/>
      <c r="K46" s="173">
        <f>'実質公債費比率（分子）の構造'!N$48</f>
        <v>43</v>
      </c>
      <c r="L46" s="173"/>
      <c r="M46" s="173"/>
      <c r="N46" s="173">
        <f>'実質公債費比率（分子）の構造'!O$48</f>
        <v>44</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1203</v>
      </c>
      <c r="C49" s="173"/>
      <c r="D49" s="173"/>
      <c r="E49" s="173">
        <f>'実質公債費比率（分子）の構造'!L$45</f>
        <v>1124</v>
      </c>
      <c r="F49" s="173"/>
      <c r="G49" s="173"/>
      <c r="H49" s="173">
        <f>'実質公債費比率（分子）の構造'!M$45</f>
        <v>1072</v>
      </c>
      <c r="I49" s="173"/>
      <c r="J49" s="173"/>
      <c r="K49" s="173">
        <f>'実質公債費比率（分子）の構造'!N$45</f>
        <v>1084</v>
      </c>
      <c r="L49" s="173"/>
      <c r="M49" s="173"/>
      <c r="N49" s="173">
        <f>'実質公債費比率（分子）の構造'!O$45</f>
        <v>1120</v>
      </c>
      <c r="O49" s="173"/>
      <c r="P49" s="173"/>
    </row>
    <row r="50" spans="1:16">
      <c r="A50" s="173" t="s">
        <v>71</v>
      </c>
      <c r="B50" s="173" t="e">
        <f>NA()</f>
        <v>#N/A</v>
      </c>
      <c r="C50" s="173">
        <f>IF(ISNUMBER('実質公債費比率（分子）の構造'!K$53),'実質公債費比率（分子）の構造'!K$53,NA())</f>
        <v>335</v>
      </c>
      <c r="D50" s="173" t="e">
        <f>NA()</f>
        <v>#N/A</v>
      </c>
      <c r="E50" s="173" t="e">
        <f>NA()</f>
        <v>#N/A</v>
      </c>
      <c r="F50" s="173">
        <f>IF(ISNUMBER('実質公債費比率（分子）の構造'!L$53),'実質公債費比率（分子）の構造'!L$53,NA())</f>
        <v>285</v>
      </c>
      <c r="G50" s="173" t="e">
        <f>NA()</f>
        <v>#N/A</v>
      </c>
      <c r="H50" s="173" t="e">
        <f>NA()</f>
        <v>#N/A</v>
      </c>
      <c r="I50" s="173">
        <f>IF(ISNUMBER('実質公債費比率（分子）の構造'!M$53),'実質公債費比率（分子）の構造'!M$53,NA())</f>
        <v>301</v>
      </c>
      <c r="J50" s="173" t="e">
        <f>NA()</f>
        <v>#N/A</v>
      </c>
      <c r="K50" s="173" t="e">
        <f>NA()</f>
        <v>#N/A</v>
      </c>
      <c r="L50" s="173">
        <f>IF(ISNUMBER('実質公債費比率（分子）の構造'!N$53),'実質公債費比率（分子）の構造'!N$53,NA())</f>
        <v>353</v>
      </c>
      <c r="M50" s="173" t="e">
        <f>NA()</f>
        <v>#N/A</v>
      </c>
      <c r="N50" s="173" t="e">
        <f>NA()</f>
        <v>#N/A</v>
      </c>
      <c r="O50" s="173">
        <f>IF(ISNUMBER('実質公債費比率（分子）の構造'!O$53),'実質公債費比率（分子）の構造'!O$53,NA())</f>
        <v>368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8242</v>
      </c>
      <c r="E56" s="172"/>
      <c r="F56" s="172"/>
      <c r="G56" s="172">
        <f>'将来負担比率（分子）の構造'!J$52</f>
        <v>8454</v>
      </c>
      <c r="H56" s="172"/>
      <c r="I56" s="172"/>
      <c r="J56" s="172">
        <f>'将来負担比率（分子）の構造'!K$52</f>
        <v>9017</v>
      </c>
      <c r="K56" s="172"/>
      <c r="L56" s="172"/>
      <c r="M56" s="172">
        <f>'将来負担比率（分子）の構造'!L$52</f>
        <v>9679</v>
      </c>
      <c r="N56" s="172"/>
      <c r="O56" s="172"/>
      <c r="P56" s="172">
        <f>'将来負担比率（分子）の構造'!M$52</f>
        <v>9601</v>
      </c>
    </row>
    <row r="57" spans="1:16">
      <c r="A57" s="172" t="s">
        <v>42</v>
      </c>
      <c r="B57" s="172"/>
      <c r="C57" s="172"/>
      <c r="D57" s="172">
        <f>'将来負担比率（分子）の構造'!I$51</f>
        <v>689</v>
      </c>
      <c r="E57" s="172"/>
      <c r="F57" s="172"/>
      <c r="G57" s="172">
        <f>'将来負担比率（分子）の構造'!J$51</f>
        <v>627</v>
      </c>
      <c r="H57" s="172"/>
      <c r="I57" s="172"/>
      <c r="J57" s="172">
        <f>'将来負担比率（分子）の構造'!K$51</f>
        <v>609</v>
      </c>
      <c r="K57" s="172"/>
      <c r="L57" s="172"/>
      <c r="M57" s="172">
        <f>'将来負担比率（分子）の構造'!L$51</f>
        <v>674</v>
      </c>
      <c r="N57" s="172"/>
      <c r="O57" s="172"/>
      <c r="P57" s="172">
        <f>'将来負担比率（分子）の構造'!M$51</f>
        <v>629</v>
      </c>
    </row>
    <row r="58" spans="1:16">
      <c r="A58" s="172" t="s">
        <v>41</v>
      </c>
      <c r="B58" s="172"/>
      <c r="C58" s="172"/>
      <c r="D58" s="172">
        <f>'将来負担比率（分子）の構造'!I$50</f>
        <v>5820</v>
      </c>
      <c r="E58" s="172"/>
      <c r="F58" s="172"/>
      <c r="G58" s="172">
        <f>'将来負担比率（分子）の構造'!J$50</f>
        <v>5808</v>
      </c>
      <c r="H58" s="172"/>
      <c r="I58" s="172"/>
      <c r="J58" s="172">
        <f>'将来負担比率（分子）の構造'!K$50</f>
        <v>5515</v>
      </c>
      <c r="K58" s="172"/>
      <c r="L58" s="172"/>
      <c r="M58" s="172">
        <f>'将来負担比率（分子）の構造'!L$50</f>
        <v>5025</v>
      </c>
      <c r="N58" s="172"/>
      <c r="O58" s="172"/>
      <c r="P58" s="172">
        <f>'将来負担比率（分子）の構造'!M$50</f>
        <v>5293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1757</v>
      </c>
      <c r="C62" s="172"/>
      <c r="D62" s="172"/>
      <c r="E62" s="172">
        <f>'将来負担比率（分子）の構造'!J$45</f>
        <v>1630</v>
      </c>
      <c r="F62" s="172"/>
      <c r="G62" s="172"/>
      <c r="H62" s="172">
        <f>'将来負担比率（分子）の構造'!K$45</f>
        <v>1636</v>
      </c>
      <c r="I62" s="172"/>
      <c r="J62" s="172"/>
      <c r="K62" s="172">
        <f>'将来負担比率（分子）の構造'!L$45</f>
        <v>1607</v>
      </c>
      <c r="L62" s="172"/>
      <c r="M62" s="172"/>
      <c r="N62" s="172">
        <f>'将来負担比率（分子）の構造'!M$45</f>
        <v>1709</v>
      </c>
      <c r="O62" s="172"/>
      <c r="P62" s="172"/>
    </row>
    <row r="63" spans="1:16">
      <c r="A63" s="172" t="s">
        <v>34</v>
      </c>
      <c r="B63" s="172">
        <f>'将来負担比率（分子）の構造'!I$44</f>
        <v>440</v>
      </c>
      <c r="C63" s="172"/>
      <c r="D63" s="172"/>
      <c r="E63" s="172">
        <f>'将来負担比率（分子）の構造'!J$44</f>
        <v>384</v>
      </c>
      <c r="F63" s="172"/>
      <c r="G63" s="172"/>
      <c r="H63" s="172">
        <f>'将来負担比率（分子）の構造'!K$44</f>
        <v>300</v>
      </c>
      <c r="I63" s="172"/>
      <c r="J63" s="172"/>
      <c r="K63" s="172">
        <f>'将来負担比率（分子）の構造'!L$44</f>
        <v>211</v>
      </c>
      <c r="L63" s="172"/>
      <c r="M63" s="172"/>
      <c r="N63" s="172">
        <f>'将来負担比率（分子）の構造'!M$44</f>
        <v>119</v>
      </c>
      <c r="O63" s="172"/>
      <c r="P63" s="172"/>
    </row>
    <row r="64" spans="1:16">
      <c r="A64" s="172" t="s">
        <v>33</v>
      </c>
      <c r="B64" s="172">
        <f>'将来負担比率（分子）の構造'!I$43</f>
        <v>373</v>
      </c>
      <c r="C64" s="172"/>
      <c r="D64" s="172"/>
      <c r="E64" s="172">
        <f>'将来負担比率（分子）の構造'!J$43</f>
        <v>403</v>
      </c>
      <c r="F64" s="172"/>
      <c r="G64" s="172"/>
      <c r="H64" s="172">
        <f>'将来負担比率（分子）の構造'!K$43</f>
        <v>544</v>
      </c>
      <c r="I64" s="172"/>
      <c r="J64" s="172"/>
      <c r="K64" s="172">
        <f>'将来負担比率（分子）の構造'!L$43</f>
        <v>523</v>
      </c>
      <c r="L64" s="172"/>
      <c r="M64" s="172"/>
      <c r="N64" s="172">
        <f>'将来負担比率（分子）の構造'!M$43</f>
        <v>535</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10034</v>
      </c>
      <c r="C66" s="172"/>
      <c r="D66" s="172"/>
      <c r="E66" s="172">
        <f>'将来負担比率（分子）の構造'!J$41</f>
        <v>10403</v>
      </c>
      <c r="F66" s="172"/>
      <c r="G66" s="172"/>
      <c r="H66" s="172">
        <f>'将来負担比率（分子）の構造'!K$41</f>
        <v>11569</v>
      </c>
      <c r="I66" s="172"/>
      <c r="J66" s="172"/>
      <c r="K66" s="172">
        <f>'将来負担比率（分子）の構造'!L$41</f>
        <v>12374</v>
      </c>
      <c r="L66" s="172"/>
      <c r="M66" s="172"/>
      <c r="N66" s="172">
        <f>'将来負担比率（分子）の構造'!M$41</f>
        <v>12236</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3055</v>
      </c>
      <c r="C72" s="176">
        <f>基金残高に係る経年分析!G55</f>
        <v>2640</v>
      </c>
      <c r="D72" s="176">
        <f>基金残高に係る経年分析!H55</f>
        <v>2860</v>
      </c>
    </row>
    <row r="73" spans="1:16">
      <c r="A73" s="175" t="s">
        <v>78</v>
      </c>
      <c r="B73" s="176">
        <f>基金残高に係る経年分析!F56</f>
        <v>585</v>
      </c>
      <c r="C73" s="176">
        <f>基金残高に係る経年分析!G56</f>
        <v>612</v>
      </c>
      <c r="D73" s="176">
        <f>基金残高に係る経年分析!H56</f>
        <v>608</v>
      </c>
    </row>
    <row r="74" spans="1:16">
      <c r="A74" s="175" t="s">
        <v>79</v>
      </c>
      <c r="B74" s="176">
        <f>基金残高に係る経年分析!F57</f>
        <v>2638</v>
      </c>
      <c r="C74" s="176">
        <f>基金残高に係る経年分析!G57</f>
        <v>2469</v>
      </c>
      <c r="D74" s="176">
        <f>基金残高に係る経年分析!H57</f>
        <v>2549</v>
      </c>
    </row>
  </sheetData>
  <sheetProtection algorithmName="SHA-512" hashValue="6xa6GOSKxTdyDCmsBcmMVnBX/qdflY1/+cpNej1Jf+By8PD5vcly+EAVpGjd8q+0B6Bpyj8H6BN5bcYligy0vQ==" saltValue="GFFy/kEPdsdTdB4o+L4S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c r="B5" s="652" t="s">
        <v>225</v>
      </c>
      <c r="C5" s="653"/>
      <c r="D5" s="653"/>
      <c r="E5" s="653"/>
      <c r="F5" s="653"/>
      <c r="G5" s="653"/>
      <c r="H5" s="653"/>
      <c r="I5" s="653"/>
      <c r="J5" s="653"/>
      <c r="K5" s="653"/>
      <c r="L5" s="653"/>
      <c r="M5" s="653"/>
      <c r="N5" s="653"/>
      <c r="O5" s="653"/>
      <c r="P5" s="653"/>
      <c r="Q5" s="654"/>
      <c r="R5" s="655">
        <v>1453729</v>
      </c>
      <c r="S5" s="656"/>
      <c r="T5" s="656"/>
      <c r="U5" s="656"/>
      <c r="V5" s="656"/>
      <c r="W5" s="656"/>
      <c r="X5" s="656"/>
      <c r="Y5" s="657"/>
      <c r="Z5" s="658">
        <v>12.4</v>
      </c>
      <c r="AA5" s="658"/>
      <c r="AB5" s="658"/>
      <c r="AC5" s="658"/>
      <c r="AD5" s="659">
        <v>1453729</v>
      </c>
      <c r="AE5" s="659"/>
      <c r="AF5" s="659"/>
      <c r="AG5" s="659"/>
      <c r="AH5" s="659"/>
      <c r="AI5" s="659"/>
      <c r="AJ5" s="659"/>
      <c r="AK5" s="659"/>
      <c r="AL5" s="660">
        <v>23.4</v>
      </c>
      <c r="AM5" s="661"/>
      <c r="AN5" s="661"/>
      <c r="AO5" s="662"/>
      <c r="AP5" s="652" t="s">
        <v>226</v>
      </c>
      <c r="AQ5" s="653"/>
      <c r="AR5" s="653"/>
      <c r="AS5" s="653"/>
      <c r="AT5" s="653"/>
      <c r="AU5" s="653"/>
      <c r="AV5" s="653"/>
      <c r="AW5" s="653"/>
      <c r="AX5" s="653"/>
      <c r="AY5" s="653"/>
      <c r="AZ5" s="653"/>
      <c r="BA5" s="653"/>
      <c r="BB5" s="653"/>
      <c r="BC5" s="653"/>
      <c r="BD5" s="653"/>
      <c r="BE5" s="653"/>
      <c r="BF5" s="654"/>
      <c r="BG5" s="663">
        <v>1453729</v>
      </c>
      <c r="BH5" s="664"/>
      <c r="BI5" s="664"/>
      <c r="BJ5" s="664"/>
      <c r="BK5" s="664"/>
      <c r="BL5" s="664"/>
      <c r="BM5" s="664"/>
      <c r="BN5" s="665"/>
      <c r="BO5" s="666">
        <v>100</v>
      </c>
      <c r="BP5" s="666"/>
      <c r="BQ5" s="666"/>
      <c r="BR5" s="666"/>
      <c r="BS5" s="667" t="s">
        <v>128</v>
      </c>
      <c r="BT5" s="667"/>
      <c r="BU5" s="667"/>
      <c r="BV5" s="667"/>
      <c r="BW5" s="667"/>
      <c r="BX5" s="667"/>
      <c r="BY5" s="667"/>
      <c r="BZ5" s="667"/>
      <c r="CA5" s="667"/>
      <c r="CB5" s="668"/>
      <c r="CD5" s="648" t="s">
        <v>221</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219</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c r="B6" s="669" t="s">
        <v>230</v>
      </c>
      <c r="C6" s="670"/>
      <c r="D6" s="670"/>
      <c r="E6" s="670"/>
      <c r="F6" s="670"/>
      <c r="G6" s="670"/>
      <c r="H6" s="670"/>
      <c r="I6" s="670"/>
      <c r="J6" s="670"/>
      <c r="K6" s="670"/>
      <c r="L6" s="670"/>
      <c r="M6" s="670"/>
      <c r="N6" s="670"/>
      <c r="O6" s="670"/>
      <c r="P6" s="670"/>
      <c r="Q6" s="671"/>
      <c r="R6" s="663">
        <v>109165</v>
      </c>
      <c r="S6" s="664"/>
      <c r="T6" s="664"/>
      <c r="U6" s="664"/>
      <c r="V6" s="664"/>
      <c r="W6" s="664"/>
      <c r="X6" s="664"/>
      <c r="Y6" s="665"/>
      <c r="Z6" s="666">
        <v>0.9</v>
      </c>
      <c r="AA6" s="666"/>
      <c r="AB6" s="666"/>
      <c r="AC6" s="666"/>
      <c r="AD6" s="667">
        <v>109165</v>
      </c>
      <c r="AE6" s="667"/>
      <c r="AF6" s="667"/>
      <c r="AG6" s="667"/>
      <c r="AH6" s="667"/>
      <c r="AI6" s="667"/>
      <c r="AJ6" s="667"/>
      <c r="AK6" s="667"/>
      <c r="AL6" s="672">
        <v>1.8</v>
      </c>
      <c r="AM6" s="673"/>
      <c r="AN6" s="673"/>
      <c r="AO6" s="674"/>
      <c r="AP6" s="669" t="s">
        <v>231</v>
      </c>
      <c r="AQ6" s="670"/>
      <c r="AR6" s="670"/>
      <c r="AS6" s="670"/>
      <c r="AT6" s="670"/>
      <c r="AU6" s="670"/>
      <c r="AV6" s="670"/>
      <c r="AW6" s="670"/>
      <c r="AX6" s="670"/>
      <c r="AY6" s="670"/>
      <c r="AZ6" s="670"/>
      <c r="BA6" s="670"/>
      <c r="BB6" s="670"/>
      <c r="BC6" s="670"/>
      <c r="BD6" s="670"/>
      <c r="BE6" s="670"/>
      <c r="BF6" s="671"/>
      <c r="BG6" s="663">
        <v>1453729</v>
      </c>
      <c r="BH6" s="664"/>
      <c r="BI6" s="664"/>
      <c r="BJ6" s="664"/>
      <c r="BK6" s="664"/>
      <c r="BL6" s="664"/>
      <c r="BM6" s="664"/>
      <c r="BN6" s="665"/>
      <c r="BO6" s="666">
        <v>100</v>
      </c>
      <c r="BP6" s="666"/>
      <c r="BQ6" s="666"/>
      <c r="BR6" s="666"/>
      <c r="BS6" s="667" t="s">
        <v>128</v>
      </c>
      <c r="BT6" s="667"/>
      <c r="BU6" s="667"/>
      <c r="BV6" s="667"/>
      <c r="BW6" s="667"/>
      <c r="BX6" s="667"/>
      <c r="BY6" s="667"/>
      <c r="BZ6" s="667"/>
      <c r="CA6" s="667"/>
      <c r="CB6" s="668"/>
      <c r="CD6" s="675" t="s">
        <v>232</v>
      </c>
      <c r="CE6" s="676"/>
      <c r="CF6" s="676"/>
      <c r="CG6" s="676"/>
      <c r="CH6" s="676"/>
      <c r="CI6" s="676"/>
      <c r="CJ6" s="676"/>
      <c r="CK6" s="676"/>
      <c r="CL6" s="676"/>
      <c r="CM6" s="676"/>
      <c r="CN6" s="676"/>
      <c r="CO6" s="676"/>
      <c r="CP6" s="676"/>
      <c r="CQ6" s="677"/>
      <c r="CR6" s="663">
        <v>90450</v>
      </c>
      <c r="CS6" s="664"/>
      <c r="CT6" s="664"/>
      <c r="CU6" s="664"/>
      <c r="CV6" s="664"/>
      <c r="CW6" s="664"/>
      <c r="CX6" s="664"/>
      <c r="CY6" s="665"/>
      <c r="CZ6" s="660">
        <v>0.8</v>
      </c>
      <c r="DA6" s="661"/>
      <c r="DB6" s="661"/>
      <c r="DC6" s="678"/>
      <c r="DD6" s="679" t="s">
        <v>128</v>
      </c>
      <c r="DE6" s="664"/>
      <c r="DF6" s="664"/>
      <c r="DG6" s="664"/>
      <c r="DH6" s="664"/>
      <c r="DI6" s="664"/>
      <c r="DJ6" s="664"/>
      <c r="DK6" s="664"/>
      <c r="DL6" s="664"/>
      <c r="DM6" s="664"/>
      <c r="DN6" s="664"/>
      <c r="DO6" s="664"/>
      <c r="DP6" s="665"/>
      <c r="DQ6" s="679">
        <v>90450</v>
      </c>
      <c r="DR6" s="664"/>
      <c r="DS6" s="664"/>
      <c r="DT6" s="664"/>
      <c r="DU6" s="664"/>
      <c r="DV6" s="664"/>
      <c r="DW6" s="664"/>
      <c r="DX6" s="664"/>
      <c r="DY6" s="664"/>
      <c r="DZ6" s="664"/>
      <c r="EA6" s="664"/>
      <c r="EB6" s="664"/>
      <c r="EC6" s="683"/>
    </row>
    <row r="7" spans="2:143" ht="11.25" customHeight="1">
      <c r="B7" s="669" t="s">
        <v>233</v>
      </c>
      <c r="C7" s="670"/>
      <c r="D7" s="670"/>
      <c r="E7" s="670"/>
      <c r="F7" s="670"/>
      <c r="G7" s="670"/>
      <c r="H7" s="670"/>
      <c r="I7" s="670"/>
      <c r="J7" s="670"/>
      <c r="K7" s="670"/>
      <c r="L7" s="670"/>
      <c r="M7" s="670"/>
      <c r="N7" s="670"/>
      <c r="O7" s="670"/>
      <c r="P7" s="670"/>
      <c r="Q7" s="671"/>
      <c r="R7" s="663">
        <v>662</v>
      </c>
      <c r="S7" s="664"/>
      <c r="T7" s="664"/>
      <c r="U7" s="664"/>
      <c r="V7" s="664"/>
      <c r="W7" s="664"/>
      <c r="X7" s="664"/>
      <c r="Y7" s="665"/>
      <c r="Z7" s="666">
        <v>0</v>
      </c>
      <c r="AA7" s="666"/>
      <c r="AB7" s="666"/>
      <c r="AC7" s="666"/>
      <c r="AD7" s="667">
        <v>662</v>
      </c>
      <c r="AE7" s="667"/>
      <c r="AF7" s="667"/>
      <c r="AG7" s="667"/>
      <c r="AH7" s="667"/>
      <c r="AI7" s="667"/>
      <c r="AJ7" s="667"/>
      <c r="AK7" s="667"/>
      <c r="AL7" s="672">
        <v>0</v>
      </c>
      <c r="AM7" s="673"/>
      <c r="AN7" s="673"/>
      <c r="AO7" s="674"/>
      <c r="AP7" s="669" t="s">
        <v>234</v>
      </c>
      <c r="AQ7" s="670"/>
      <c r="AR7" s="670"/>
      <c r="AS7" s="670"/>
      <c r="AT7" s="670"/>
      <c r="AU7" s="670"/>
      <c r="AV7" s="670"/>
      <c r="AW7" s="670"/>
      <c r="AX7" s="670"/>
      <c r="AY7" s="670"/>
      <c r="AZ7" s="670"/>
      <c r="BA7" s="670"/>
      <c r="BB7" s="670"/>
      <c r="BC7" s="670"/>
      <c r="BD7" s="670"/>
      <c r="BE7" s="670"/>
      <c r="BF7" s="671"/>
      <c r="BG7" s="663">
        <v>479755</v>
      </c>
      <c r="BH7" s="664"/>
      <c r="BI7" s="664"/>
      <c r="BJ7" s="664"/>
      <c r="BK7" s="664"/>
      <c r="BL7" s="664"/>
      <c r="BM7" s="664"/>
      <c r="BN7" s="665"/>
      <c r="BO7" s="666">
        <v>33</v>
      </c>
      <c r="BP7" s="666"/>
      <c r="BQ7" s="666"/>
      <c r="BR7" s="666"/>
      <c r="BS7" s="667" t="s">
        <v>128</v>
      </c>
      <c r="BT7" s="667"/>
      <c r="BU7" s="667"/>
      <c r="BV7" s="667"/>
      <c r="BW7" s="667"/>
      <c r="BX7" s="667"/>
      <c r="BY7" s="667"/>
      <c r="BZ7" s="667"/>
      <c r="CA7" s="667"/>
      <c r="CB7" s="668"/>
      <c r="CD7" s="680" t="s">
        <v>235</v>
      </c>
      <c r="CE7" s="681"/>
      <c r="CF7" s="681"/>
      <c r="CG7" s="681"/>
      <c r="CH7" s="681"/>
      <c r="CI7" s="681"/>
      <c r="CJ7" s="681"/>
      <c r="CK7" s="681"/>
      <c r="CL7" s="681"/>
      <c r="CM7" s="681"/>
      <c r="CN7" s="681"/>
      <c r="CO7" s="681"/>
      <c r="CP7" s="681"/>
      <c r="CQ7" s="682"/>
      <c r="CR7" s="663">
        <v>2305098</v>
      </c>
      <c r="CS7" s="664"/>
      <c r="CT7" s="664"/>
      <c r="CU7" s="664"/>
      <c r="CV7" s="664"/>
      <c r="CW7" s="664"/>
      <c r="CX7" s="664"/>
      <c r="CY7" s="665"/>
      <c r="CZ7" s="666">
        <v>20.6</v>
      </c>
      <c r="DA7" s="666"/>
      <c r="DB7" s="666"/>
      <c r="DC7" s="666"/>
      <c r="DD7" s="679">
        <v>148906</v>
      </c>
      <c r="DE7" s="664"/>
      <c r="DF7" s="664"/>
      <c r="DG7" s="664"/>
      <c r="DH7" s="664"/>
      <c r="DI7" s="664"/>
      <c r="DJ7" s="664"/>
      <c r="DK7" s="664"/>
      <c r="DL7" s="664"/>
      <c r="DM7" s="664"/>
      <c r="DN7" s="664"/>
      <c r="DO7" s="664"/>
      <c r="DP7" s="665"/>
      <c r="DQ7" s="679">
        <v>1703449</v>
      </c>
      <c r="DR7" s="664"/>
      <c r="DS7" s="664"/>
      <c r="DT7" s="664"/>
      <c r="DU7" s="664"/>
      <c r="DV7" s="664"/>
      <c r="DW7" s="664"/>
      <c r="DX7" s="664"/>
      <c r="DY7" s="664"/>
      <c r="DZ7" s="664"/>
      <c r="EA7" s="664"/>
      <c r="EB7" s="664"/>
      <c r="EC7" s="683"/>
    </row>
    <row r="8" spans="2:143" ht="11.25" customHeight="1">
      <c r="B8" s="669" t="s">
        <v>236</v>
      </c>
      <c r="C8" s="670"/>
      <c r="D8" s="670"/>
      <c r="E8" s="670"/>
      <c r="F8" s="670"/>
      <c r="G8" s="670"/>
      <c r="H8" s="670"/>
      <c r="I8" s="670"/>
      <c r="J8" s="670"/>
      <c r="K8" s="670"/>
      <c r="L8" s="670"/>
      <c r="M8" s="670"/>
      <c r="N8" s="670"/>
      <c r="O8" s="670"/>
      <c r="P8" s="670"/>
      <c r="Q8" s="671"/>
      <c r="R8" s="663">
        <v>2762</v>
      </c>
      <c r="S8" s="664"/>
      <c r="T8" s="664"/>
      <c r="U8" s="664"/>
      <c r="V8" s="664"/>
      <c r="W8" s="664"/>
      <c r="X8" s="664"/>
      <c r="Y8" s="665"/>
      <c r="Z8" s="666">
        <v>0</v>
      </c>
      <c r="AA8" s="666"/>
      <c r="AB8" s="666"/>
      <c r="AC8" s="666"/>
      <c r="AD8" s="667">
        <v>2762</v>
      </c>
      <c r="AE8" s="667"/>
      <c r="AF8" s="667"/>
      <c r="AG8" s="667"/>
      <c r="AH8" s="667"/>
      <c r="AI8" s="667"/>
      <c r="AJ8" s="667"/>
      <c r="AK8" s="667"/>
      <c r="AL8" s="672">
        <v>0</v>
      </c>
      <c r="AM8" s="673"/>
      <c r="AN8" s="673"/>
      <c r="AO8" s="674"/>
      <c r="AP8" s="669" t="s">
        <v>237</v>
      </c>
      <c r="AQ8" s="670"/>
      <c r="AR8" s="670"/>
      <c r="AS8" s="670"/>
      <c r="AT8" s="670"/>
      <c r="AU8" s="670"/>
      <c r="AV8" s="670"/>
      <c r="AW8" s="670"/>
      <c r="AX8" s="670"/>
      <c r="AY8" s="670"/>
      <c r="AZ8" s="670"/>
      <c r="BA8" s="670"/>
      <c r="BB8" s="670"/>
      <c r="BC8" s="670"/>
      <c r="BD8" s="670"/>
      <c r="BE8" s="670"/>
      <c r="BF8" s="671"/>
      <c r="BG8" s="663">
        <v>20620</v>
      </c>
      <c r="BH8" s="664"/>
      <c r="BI8" s="664"/>
      <c r="BJ8" s="664"/>
      <c r="BK8" s="664"/>
      <c r="BL8" s="664"/>
      <c r="BM8" s="664"/>
      <c r="BN8" s="665"/>
      <c r="BO8" s="666">
        <v>1.4</v>
      </c>
      <c r="BP8" s="666"/>
      <c r="BQ8" s="666"/>
      <c r="BR8" s="666"/>
      <c r="BS8" s="667" t="s">
        <v>128</v>
      </c>
      <c r="BT8" s="667"/>
      <c r="BU8" s="667"/>
      <c r="BV8" s="667"/>
      <c r="BW8" s="667"/>
      <c r="BX8" s="667"/>
      <c r="BY8" s="667"/>
      <c r="BZ8" s="667"/>
      <c r="CA8" s="667"/>
      <c r="CB8" s="668"/>
      <c r="CD8" s="680" t="s">
        <v>238</v>
      </c>
      <c r="CE8" s="681"/>
      <c r="CF8" s="681"/>
      <c r="CG8" s="681"/>
      <c r="CH8" s="681"/>
      <c r="CI8" s="681"/>
      <c r="CJ8" s="681"/>
      <c r="CK8" s="681"/>
      <c r="CL8" s="681"/>
      <c r="CM8" s="681"/>
      <c r="CN8" s="681"/>
      <c r="CO8" s="681"/>
      <c r="CP8" s="681"/>
      <c r="CQ8" s="682"/>
      <c r="CR8" s="663">
        <v>3579914</v>
      </c>
      <c r="CS8" s="664"/>
      <c r="CT8" s="664"/>
      <c r="CU8" s="664"/>
      <c r="CV8" s="664"/>
      <c r="CW8" s="664"/>
      <c r="CX8" s="664"/>
      <c r="CY8" s="665"/>
      <c r="CZ8" s="666">
        <v>32</v>
      </c>
      <c r="DA8" s="666"/>
      <c r="DB8" s="666"/>
      <c r="DC8" s="666"/>
      <c r="DD8" s="679" t="s">
        <v>128</v>
      </c>
      <c r="DE8" s="664"/>
      <c r="DF8" s="664"/>
      <c r="DG8" s="664"/>
      <c r="DH8" s="664"/>
      <c r="DI8" s="664"/>
      <c r="DJ8" s="664"/>
      <c r="DK8" s="664"/>
      <c r="DL8" s="664"/>
      <c r="DM8" s="664"/>
      <c r="DN8" s="664"/>
      <c r="DO8" s="664"/>
      <c r="DP8" s="665"/>
      <c r="DQ8" s="679">
        <v>1532632</v>
      </c>
      <c r="DR8" s="664"/>
      <c r="DS8" s="664"/>
      <c r="DT8" s="664"/>
      <c r="DU8" s="664"/>
      <c r="DV8" s="664"/>
      <c r="DW8" s="664"/>
      <c r="DX8" s="664"/>
      <c r="DY8" s="664"/>
      <c r="DZ8" s="664"/>
      <c r="EA8" s="664"/>
      <c r="EB8" s="664"/>
      <c r="EC8" s="683"/>
    </row>
    <row r="9" spans="2:143" ht="11.25" customHeight="1">
      <c r="B9" s="669" t="s">
        <v>239</v>
      </c>
      <c r="C9" s="670"/>
      <c r="D9" s="670"/>
      <c r="E9" s="670"/>
      <c r="F9" s="670"/>
      <c r="G9" s="670"/>
      <c r="H9" s="670"/>
      <c r="I9" s="670"/>
      <c r="J9" s="670"/>
      <c r="K9" s="670"/>
      <c r="L9" s="670"/>
      <c r="M9" s="670"/>
      <c r="N9" s="670"/>
      <c r="O9" s="670"/>
      <c r="P9" s="670"/>
      <c r="Q9" s="671"/>
      <c r="R9" s="663">
        <v>3835</v>
      </c>
      <c r="S9" s="664"/>
      <c r="T9" s="664"/>
      <c r="U9" s="664"/>
      <c r="V9" s="664"/>
      <c r="W9" s="664"/>
      <c r="X9" s="664"/>
      <c r="Y9" s="665"/>
      <c r="Z9" s="666">
        <v>0</v>
      </c>
      <c r="AA9" s="666"/>
      <c r="AB9" s="666"/>
      <c r="AC9" s="666"/>
      <c r="AD9" s="667">
        <v>3835</v>
      </c>
      <c r="AE9" s="667"/>
      <c r="AF9" s="667"/>
      <c r="AG9" s="667"/>
      <c r="AH9" s="667"/>
      <c r="AI9" s="667"/>
      <c r="AJ9" s="667"/>
      <c r="AK9" s="667"/>
      <c r="AL9" s="672">
        <v>0.1</v>
      </c>
      <c r="AM9" s="673"/>
      <c r="AN9" s="673"/>
      <c r="AO9" s="674"/>
      <c r="AP9" s="669" t="s">
        <v>240</v>
      </c>
      <c r="AQ9" s="670"/>
      <c r="AR9" s="670"/>
      <c r="AS9" s="670"/>
      <c r="AT9" s="670"/>
      <c r="AU9" s="670"/>
      <c r="AV9" s="670"/>
      <c r="AW9" s="670"/>
      <c r="AX9" s="670"/>
      <c r="AY9" s="670"/>
      <c r="AZ9" s="670"/>
      <c r="BA9" s="670"/>
      <c r="BB9" s="670"/>
      <c r="BC9" s="670"/>
      <c r="BD9" s="670"/>
      <c r="BE9" s="670"/>
      <c r="BF9" s="671"/>
      <c r="BG9" s="663">
        <v>394020</v>
      </c>
      <c r="BH9" s="664"/>
      <c r="BI9" s="664"/>
      <c r="BJ9" s="664"/>
      <c r="BK9" s="664"/>
      <c r="BL9" s="664"/>
      <c r="BM9" s="664"/>
      <c r="BN9" s="665"/>
      <c r="BO9" s="666">
        <v>27.1</v>
      </c>
      <c r="BP9" s="666"/>
      <c r="BQ9" s="666"/>
      <c r="BR9" s="666"/>
      <c r="BS9" s="667" t="s">
        <v>128</v>
      </c>
      <c r="BT9" s="667"/>
      <c r="BU9" s="667"/>
      <c r="BV9" s="667"/>
      <c r="BW9" s="667"/>
      <c r="BX9" s="667"/>
      <c r="BY9" s="667"/>
      <c r="BZ9" s="667"/>
      <c r="CA9" s="667"/>
      <c r="CB9" s="668"/>
      <c r="CD9" s="680" t="s">
        <v>241</v>
      </c>
      <c r="CE9" s="681"/>
      <c r="CF9" s="681"/>
      <c r="CG9" s="681"/>
      <c r="CH9" s="681"/>
      <c r="CI9" s="681"/>
      <c r="CJ9" s="681"/>
      <c r="CK9" s="681"/>
      <c r="CL9" s="681"/>
      <c r="CM9" s="681"/>
      <c r="CN9" s="681"/>
      <c r="CO9" s="681"/>
      <c r="CP9" s="681"/>
      <c r="CQ9" s="682"/>
      <c r="CR9" s="663">
        <v>906164</v>
      </c>
      <c r="CS9" s="664"/>
      <c r="CT9" s="664"/>
      <c r="CU9" s="664"/>
      <c r="CV9" s="664"/>
      <c r="CW9" s="664"/>
      <c r="CX9" s="664"/>
      <c r="CY9" s="665"/>
      <c r="CZ9" s="666">
        <v>8.1</v>
      </c>
      <c r="DA9" s="666"/>
      <c r="DB9" s="666"/>
      <c r="DC9" s="666"/>
      <c r="DD9" s="679">
        <v>9864</v>
      </c>
      <c r="DE9" s="664"/>
      <c r="DF9" s="664"/>
      <c r="DG9" s="664"/>
      <c r="DH9" s="664"/>
      <c r="DI9" s="664"/>
      <c r="DJ9" s="664"/>
      <c r="DK9" s="664"/>
      <c r="DL9" s="664"/>
      <c r="DM9" s="664"/>
      <c r="DN9" s="664"/>
      <c r="DO9" s="664"/>
      <c r="DP9" s="665"/>
      <c r="DQ9" s="679">
        <v>746995</v>
      </c>
      <c r="DR9" s="664"/>
      <c r="DS9" s="664"/>
      <c r="DT9" s="664"/>
      <c r="DU9" s="664"/>
      <c r="DV9" s="664"/>
      <c r="DW9" s="664"/>
      <c r="DX9" s="664"/>
      <c r="DY9" s="664"/>
      <c r="DZ9" s="664"/>
      <c r="EA9" s="664"/>
      <c r="EB9" s="664"/>
      <c r="EC9" s="683"/>
    </row>
    <row r="10" spans="2:143" ht="11.25" customHeight="1">
      <c r="B10" s="669" t="s">
        <v>242</v>
      </c>
      <c r="C10" s="670"/>
      <c r="D10" s="670"/>
      <c r="E10" s="670"/>
      <c r="F10" s="670"/>
      <c r="G10" s="670"/>
      <c r="H10" s="670"/>
      <c r="I10" s="670"/>
      <c r="J10" s="670"/>
      <c r="K10" s="670"/>
      <c r="L10" s="670"/>
      <c r="M10" s="670"/>
      <c r="N10" s="670"/>
      <c r="O10" s="670"/>
      <c r="P10" s="670"/>
      <c r="Q10" s="671"/>
      <c r="R10" s="663" t="s">
        <v>128</v>
      </c>
      <c r="S10" s="664"/>
      <c r="T10" s="664"/>
      <c r="U10" s="664"/>
      <c r="V10" s="664"/>
      <c r="W10" s="664"/>
      <c r="X10" s="664"/>
      <c r="Y10" s="665"/>
      <c r="Z10" s="666" t="s">
        <v>128</v>
      </c>
      <c r="AA10" s="666"/>
      <c r="AB10" s="666"/>
      <c r="AC10" s="666"/>
      <c r="AD10" s="667" t="s">
        <v>128</v>
      </c>
      <c r="AE10" s="667"/>
      <c r="AF10" s="667"/>
      <c r="AG10" s="667"/>
      <c r="AH10" s="667"/>
      <c r="AI10" s="667"/>
      <c r="AJ10" s="667"/>
      <c r="AK10" s="667"/>
      <c r="AL10" s="672" t="s">
        <v>128</v>
      </c>
      <c r="AM10" s="673"/>
      <c r="AN10" s="673"/>
      <c r="AO10" s="674"/>
      <c r="AP10" s="669" t="s">
        <v>243</v>
      </c>
      <c r="AQ10" s="670"/>
      <c r="AR10" s="670"/>
      <c r="AS10" s="670"/>
      <c r="AT10" s="670"/>
      <c r="AU10" s="670"/>
      <c r="AV10" s="670"/>
      <c r="AW10" s="670"/>
      <c r="AX10" s="670"/>
      <c r="AY10" s="670"/>
      <c r="AZ10" s="670"/>
      <c r="BA10" s="670"/>
      <c r="BB10" s="670"/>
      <c r="BC10" s="670"/>
      <c r="BD10" s="670"/>
      <c r="BE10" s="670"/>
      <c r="BF10" s="671"/>
      <c r="BG10" s="663">
        <v>32890</v>
      </c>
      <c r="BH10" s="664"/>
      <c r="BI10" s="664"/>
      <c r="BJ10" s="664"/>
      <c r="BK10" s="664"/>
      <c r="BL10" s="664"/>
      <c r="BM10" s="664"/>
      <c r="BN10" s="665"/>
      <c r="BO10" s="666">
        <v>2.2999999999999998</v>
      </c>
      <c r="BP10" s="666"/>
      <c r="BQ10" s="666"/>
      <c r="BR10" s="666"/>
      <c r="BS10" s="667" t="s">
        <v>128</v>
      </c>
      <c r="BT10" s="667"/>
      <c r="BU10" s="667"/>
      <c r="BV10" s="667"/>
      <c r="BW10" s="667"/>
      <c r="BX10" s="667"/>
      <c r="BY10" s="667"/>
      <c r="BZ10" s="667"/>
      <c r="CA10" s="667"/>
      <c r="CB10" s="668"/>
      <c r="CD10" s="680" t="s">
        <v>244</v>
      </c>
      <c r="CE10" s="681"/>
      <c r="CF10" s="681"/>
      <c r="CG10" s="681"/>
      <c r="CH10" s="681"/>
      <c r="CI10" s="681"/>
      <c r="CJ10" s="681"/>
      <c r="CK10" s="681"/>
      <c r="CL10" s="681"/>
      <c r="CM10" s="681"/>
      <c r="CN10" s="681"/>
      <c r="CO10" s="681"/>
      <c r="CP10" s="681"/>
      <c r="CQ10" s="682"/>
      <c r="CR10" s="663" t="s">
        <v>128</v>
      </c>
      <c r="CS10" s="664"/>
      <c r="CT10" s="664"/>
      <c r="CU10" s="664"/>
      <c r="CV10" s="664"/>
      <c r="CW10" s="664"/>
      <c r="CX10" s="664"/>
      <c r="CY10" s="665"/>
      <c r="CZ10" s="666" t="s">
        <v>128</v>
      </c>
      <c r="DA10" s="666"/>
      <c r="DB10" s="666"/>
      <c r="DC10" s="666"/>
      <c r="DD10" s="679" t="s">
        <v>128</v>
      </c>
      <c r="DE10" s="664"/>
      <c r="DF10" s="664"/>
      <c r="DG10" s="664"/>
      <c r="DH10" s="664"/>
      <c r="DI10" s="664"/>
      <c r="DJ10" s="664"/>
      <c r="DK10" s="664"/>
      <c r="DL10" s="664"/>
      <c r="DM10" s="664"/>
      <c r="DN10" s="664"/>
      <c r="DO10" s="664"/>
      <c r="DP10" s="665"/>
      <c r="DQ10" s="679" t="s">
        <v>128</v>
      </c>
      <c r="DR10" s="664"/>
      <c r="DS10" s="664"/>
      <c r="DT10" s="664"/>
      <c r="DU10" s="664"/>
      <c r="DV10" s="664"/>
      <c r="DW10" s="664"/>
      <c r="DX10" s="664"/>
      <c r="DY10" s="664"/>
      <c r="DZ10" s="664"/>
      <c r="EA10" s="664"/>
      <c r="EB10" s="664"/>
      <c r="EC10" s="683"/>
    </row>
    <row r="11" spans="2:143" ht="11.25" customHeight="1">
      <c r="B11" s="669" t="s">
        <v>245</v>
      </c>
      <c r="C11" s="670"/>
      <c r="D11" s="670"/>
      <c r="E11" s="670"/>
      <c r="F11" s="670"/>
      <c r="G11" s="670"/>
      <c r="H11" s="670"/>
      <c r="I11" s="670"/>
      <c r="J11" s="670"/>
      <c r="K11" s="670"/>
      <c r="L11" s="670"/>
      <c r="M11" s="670"/>
      <c r="N11" s="670"/>
      <c r="O11" s="670"/>
      <c r="P11" s="670"/>
      <c r="Q11" s="671"/>
      <c r="R11" s="663">
        <v>352367</v>
      </c>
      <c r="S11" s="664"/>
      <c r="T11" s="664"/>
      <c r="U11" s="664"/>
      <c r="V11" s="664"/>
      <c r="W11" s="664"/>
      <c r="X11" s="664"/>
      <c r="Y11" s="665"/>
      <c r="Z11" s="672">
        <v>3</v>
      </c>
      <c r="AA11" s="673"/>
      <c r="AB11" s="673"/>
      <c r="AC11" s="684"/>
      <c r="AD11" s="679">
        <v>352367</v>
      </c>
      <c r="AE11" s="664"/>
      <c r="AF11" s="664"/>
      <c r="AG11" s="664"/>
      <c r="AH11" s="664"/>
      <c r="AI11" s="664"/>
      <c r="AJ11" s="664"/>
      <c r="AK11" s="665"/>
      <c r="AL11" s="672">
        <v>5.7</v>
      </c>
      <c r="AM11" s="673"/>
      <c r="AN11" s="673"/>
      <c r="AO11" s="674"/>
      <c r="AP11" s="669" t="s">
        <v>246</v>
      </c>
      <c r="AQ11" s="670"/>
      <c r="AR11" s="670"/>
      <c r="AS11" s="670"/>
      <c r="AT11" s="670"/>
      <c r="AU11" s="670"/>
      <c r="AV11" s="670"/>
      <c r="AW11" s="670"/>
      <c r="AX11" s="670"/>
      <c r="AY11" s="670"/>
      <c r="AZ11" s="670"/>
      <c r="BA11" s="670"/>
      <c r="BB11" s="670"/>
      <c r="BC11" s="670"/>
      <c r="BD11" s="670"/>
      <c r="BE11" s="670"/>
      <c r="BF11" s="671"/>
      <c r="BG11" s="663">
        <v>32225</v>
      </c>
      <c r="BH11" s="664"/>
      <c r="BI11" s="664"/>
      <c r="BJ11" s="664"/>
      <c r="BK11" s="664"/>
      <c r="BL11" s="664"/>
      <c r="BM11" s="664"/>
      <c r="BN11" s="665"/>
      <c r="BO11" s="666">
        <v>2.2000000000000002</v>
      </c>
      <c r="BP11" s="666"/>
      <c r="BQ11" s="666"/>
      <c r="BR11" s="666"/>
      <c r="BS11" s="667" t="s">
        <v>128</v>
      </c>
      <c r="BT11" s="667"/>
      <c r="BU11" s="667"/>
      <c r="BV11" s="667"/>
      <c r="BW11" s="667"/>
      <c r="BX11" s="667"/>
      <c r="BY11" s="667"/>
      <c r="BZ11" s="667"/>
      <c r="CA11" s="667"/>
      <c r="CB11" s="668"/>
      <c r="CD11" s="680" t="s">
        <v>247</v>
      </c>
      <c r="CE11" s="681"/>
      <c r="CF11" s="681"/>
      <c r="CG11" s="681"/>
      <c r="CH11" s="681"/>
      <c r="CI11" s="681"/>
      <c r="CJ11" s="681"/>
      <c r="CK11" s="681"/>
      <c r="CL11" s="681"/>
      <c r="CM11" s="681"/>
      <c r="CN11" s="681"/>
      <c r="CO11" s="681"/>
      <c r="CP11" s="681"/>
      <c r="CQ11" s="682"/>
      <c r="CR11" s="663">
        <v>844021</v>
      </c>
      <c r="CS11" s="664"/>
      <c r="CT11" s="664"/>
      <c r="CU11" s="664"/>
      <c r="CV11" s="664"/>
      <c r="CW11" s="664"/>
      <c r="CX11" s="664"/>
      <c r="CY11" s="665"/>
      <c r="CZ11" s="666">
        <v>7.6</v>
      </c>
      <c r="DA11" s="666"/>
      <c r="DB11" s="666"/>
      <c r="DC11" s="666"/>
      <c r="DD11" s="679">
        <v>299795</v>
      </c>
      <c r="DE11" s="664"/>
      <c r="DF11" s="664"/>
      <c r="DG11" s="664"/>
      <c r="DH11" s="664"/>
      <c r="DI11" s="664"/>
      <c r="DJ11" s="664"/>
      <c r="DK11" s="664"/>
      <c r="DL11" s="664"/>
      <c r="DM11" s="664"/>
      <c r="DN11" s="664"/>
      <c r="DO11" s="664"/>
      <c r="DP11" s="665"/>
      <c r="DQ11" s="679">
        <v>507137</v>
      </c>
      <c r="DR11" s="664"/>
      <c r="DS11" s="664"/>
      <c r="DT11" s="664"/>
      <c r="DU11" s="664"/>
      <c r="DV11" s="664"/>
      <c r="DW11" s="664"/>
      <c r="DX11" s="664"/>
      <c r="DY11" s="664"/>
      <c r="DZ11" s="664"/>
      <c r="EA11" s="664"/>
      <c r="EB11" s="664"/>
      <c r="EC11" s="683"/>
    </row>
    <row r="12" spans="2:143" ht="11.25" customHeight="1">
      <c r="B12" s="669" t="s">
        <v>248</v>
      </c>
      <c r="C12" s="670"/>
      <c r="D12" s="670"/>
      <c r="E12" s="670"/>
      <c r="F12" s="670"/>
      <c r="G12" s="670"/>
      <c r="H12" s="670"/>
      <c r="I12" s="670"/>
      <c r="J12" s="670"/>
      <c r="K12" s="670"/>
      <c r="L12" s="670"/>
      <c r="M12" s="670"/>
      <c r="N12" s="670"/>
      <c r="O12" s="670"/>
      <c r="P12" s="670"/>
      <c r="Q12" s="671"/>
      <c r="R12" s="663" t="s">
        <v>128</v>
      </c>
      <c r="S12" s="664"/>
      <c r="T12" s="664"/>
      <c r="U12" s="664"/>
      <c r="V12" s="664"/>
      <c r="W12" s="664"/>
      <c r="X12" s="664"/>
      <c r="Y12" s="665"/>
      <c r="Z12" s="666" t="s">
        <v>128</v>
      </c>
      <c r="AA12" s="666"/>
      <c r="AB12" s="666"/>
      <c r="AC12" s="666"/>
      <c r="AD12" s="667" t="s">
        <v>128</v>
      </c>
      <c r="AE12" s="667"/>
      <c r="AF12" s="667"/>
      <c r="AG12" s="667"/>
      <c r="AH12" s="667"/>
      <c r="AI12" s="667"/>
      <c r="AJ12" s="667"/>
      <c r="AK12" s="667"/>
      <c r="AL12" s="672" t="s">
        <v>128</v>
      </c>
      <c r="AM12" s="673"/>
      <c r="AN12" s="673"/>
      <c r="AO12" s="674"/>
      <c r="AP12" s="669" t="s">
        <v>249</v>
      </c>
      <c r="AQ12" s="670"/>
      <c r="AR12" s="670"/>
      <c r="AS12" s="670"/>
      <c r="AT12" s="670"/>
      <c r="AU12" s="670"/>
      <c r="AV12" s="670"/>
      <c r="AW12" s="670"/>
      <c r="AX12" s="670"/>
      <c r="AY12" s="670"/>
      <c r="AZ12" s="670"/>
      <c r="BA12" s="670"/>
      <c r="BB12" s="670"/>
      <c r="BC12" s="670"/>
      <c r="BD12" s="670"/>
      <c r="BE12" s="670"/>
      <c r="BF12" s="671"/>
      <c r="BG12" s="663">
        <v>764031</v>
      </c>
      <c r="BH12" s="664"/>
      <c r="BI12" s="664"/>
      <c r="BJ12" s="664"/>
      <c r="BK12" s="664"/>
      <c r="BL12" s="664"/>
      <c r="BM12" s="664"/>
      <c r="BN12" s="665"/>
      <c r="BO12" s="666">
        <v>52.6</v>
      </c>
      <c r="BP12" s="666"/>
      <c r="BQ12" s="666"/>
      <c r="BR12" s="666"/>
      <c r="BS12" s="667" t="s">
        <v>128</v>
      </c>
      <c r="BT12" s="667"/>
      <c r="BU12" s="667"/>
      <c r="BV12" s="667"/>
      <c r="BW12" s="667"/>
      <c r="BX12" s="667"/>
      <c r="BY12" s="667"/>
      <c r="BZ12" s="667"/>
      <c r="CA12" s="667"/>
      <c r="CB12" s="668"/>
      <c r="CD12" s="680" t="s">
        <v>250</v>
      </c>
      <c r="CE12" s="681"/>
      <c r="CF12" s="681"/>
      <c r="CG12" s="681"/>
      <c r="CH12" s="681"/>
      <c r="CI12" s="681"/>
      <c r="CJ12" s="681"/>
      <c r="CK12" s="681"/>
      <c r="CL12" s="681"/>
      <c r="CM12" s="681"/>
      <c r="CN12" s="681"/>
      <c r="CO12" s="681"/>
      <c r="CP12" s="681"/>
      <c r="CQ12" s="682"/>
      <c r="CR12" s="663">
        <v>348034</v>
      </c>
      <c r="CS12" s="664"/>
      <c r="CT12" s="664"/>
      <c r="CU12" s="664"/>
      <c r="CV12" s="664"/>
      <c r="CW12" s="664"/>
      <c r="CX12" s="664"/>
      <c r="CY12" s="665"/>
      <c r="CZ12" s="666">
        <v>3.1</v>
      </c>
      <c r="DA12" s="666"/>
      <c r="DB12" s="666"/>
      <c r="DC12" s="666"/>
      <c r="DD12" s="679">
        <v>79203</v>
      </c>
      <c r="DE12" s="664"/>
      <c r="DF12" s="664"/>
      <c r="DG12" s="664"/>
      <c r="DH12" s="664"/>
      <c r="DI12" s="664"/>
      <c r="DJ12" s="664"/>
      <c r="DK12" s="664"/>
      <c r="DL12" s="664"/>
      <c r="DM12" s="664"/>
      <c r="DN12" s="664"/>
      <c r="DO12" s="664"/>
      <c r="DP12" s="665"/>
      <c r="DQ12" s="679">
        <v>296565</v>
      </c>
      <c r="DR12" s="664"/>
      <c r="DS12" s="664"/>
      <c r="DT12" s="664"/>
      <c r="DU12" s="664"/>
      <c r="DV12" s="664"/>
      <c r="DW12" s="664"/>
      <c r="DX12" s="664"/>
      <c r="DY12" s="664"/>
      <c r="DZ12" s="664"/>
      <c r="EA12" s="664"/>
      <c r="EB12" s="664"/>
      <c r="EC12" s="683"/>
    </row>
    <row r="13" spans="2:143" ht="11.25" customHeight="1">
      <c r="B13" s="669" t="s">
        <v>251</v>
      </c>
      <c r="C13" s="670"/>
      <c r="D13" s="670"/>
      <c r="E13" s="670"/>
      <c r="F13" s="670"/>
      <c r="G13" s="670"/>
      <c r="H13" s="670"/>
      <c r="I13" s="670"/>
      <c r="J13" s="670"/>
      <c r="K13" s="670"/>
      <c r="L13" s="670"/>
      <c r="M13" s="670"/>
      <c r="N13" s="670"/>
      <c r="O13" s="670"/>
      <c r="P13" s="670"/>
      <c r="Q13" s="671"/>
      <c r="R13" s="663" t="s">
        <v>128</v>
      </c>
      <c r="S13" s="664"/>
      <c r="T13" s="664"/>
      <c r="U13" s="664"/>
      <c r="V13" s="664"/>
      <c r="W13" s="664"/>
      <c r="X13" s="664"/>
      <c r="Y13" s="665"/>
      <c r="Z13" s="666" t="s">
        <v>128</v>
      </c>
      <c r="AA13" s="666"/>
      <c r="AB13" s="666"/>
      <c r="AC13" s="666"/>
      <c r="AD13" s="667" t="s">
        <v>128</v>
      </c>
      <c r="AE13" s="667"/>
      <c r="AF13" s="667"/>
      <c r="AG13" s="667"/>
      <c r="AH13" s="667"/>
      <c r="AI13" s="667"/>
      <c r="AJ13" s="667"/>
      <c r="AK13" s="667"/>
      <c r="AL13" s="672" t="s">
        <v>128</v>
      </c>
      <c r="AM13" s="673"/>
      <c r="AN13" s="673"/>
      <c r="AO13" s="674"/>
      <c r="AP13" s="669" t="s">
        <v>252</v>
      </c>
      <c r="AQ13" s="670"/>
      <c r="AR13" s="670"/>
      <c r="AS13" s="670"/>
      <c r="AT13" s="670"/>
      <c r="AU13" s="670"/>
      <c r="AV13" s="670"/>
      <c r="AW13" s="670"/>
      <c r="AX13" s="670"/>
      <c r="AY13" s="670"/>
      <c r="AZ13" s="670"/>
      <c r="BA13" s="670"/>
      <c r="BB13" s="670"/>
      <c r="BC13" s="670"/>
      <c r="BD13" s="670"/>
      <c r="BE13" s="670"/>
      <c r="BF13" s="671"/>
      <c r="BG13" s="663">
        <v>668614</v>
      </c>
      <c r="BH13" s="664"/>
      <c r="BI13" s="664"/>
      <c r="BJ13" s="664"/>
      <c r="BK13" s="664"/>
      <c r="BL13" s="664"/>
      <c r="BM13" s="664"/>
      <c r="BN13" s="665"/>
      <c r="BO13" s="666">
        <v>46</v>
      </c>
      <c r="BP13" s="666"/>
      <c r="BQ13" s="666"/>
      <c r="BR13" s="666"/>
      <c r="BS13" s="667" t="s">
        <v>128</v>
      </c>
      <c r="BT13" s="667"/>
      <c r="BU13" s="667"/>
      <c r="BV13" s="667"/>
      <c r="BW13" s="667"/>
      <c r="BX13" s="667"/>
      <c r="BY13" s="667"/>
      <c r="BZ13" s="667"/>
      <c r="CA13" s="667"/>
      <c r="CB13" s="668"/>
      <c r="CD13" s="680" t="s">
        <v>253</v>
      </c>
      <c r="CE13" s="681"/>
      <c r="CF13" s="681"/>
      <c r="CG13" s="681"/>
      <c r="CH13" s="681"/>
      <c r="CI13" s="681"/>
      <c r="CJ13" s="681"/>
      <c r="CK13" s="681"/>
      <c r="CL13" s="681"/>
      <c r="CM13" s="681"/>
      <c r="CN13" s="681"/>
      <c r="CO13" s="681"/>
      <c r="CP13" s="681"/>
      <c r="CQ13" s="682"/>
      <c r="CR13" s="663">
        <v>762272</v>
      </c>
      <c r="CS13" s="664"/>
      <c r="CT13" s="664"/>
      <c r="CU13" s="664"/>
      <c r="CV13" s="664"/>
      <c r="CW13" s="664"/>
      <c r="CX13" s="664"/>
      <c r="CY13" s="665"/>
      <c r="CZ13" s="666">
        <v>6.8</v>
      </c>
      <c r="DA13" s="666"/>
      <c r="DB13" s="666"/>
      <c r="DC13" s="666"/>
      <c r="DD13" s="679">
        <v>652689</v>
      </c>
      <c r="DE13" s="664"/>
      <c r="DF13" s="664"/>
      <c r="DG13" s="664"/>
      <c r="DH13" s="664"/>
      <c r="DI13" s="664"/>
      <c r="DJ13" s="664"/>
      <c r="DK13" s="664"/>
      <c r="DL13" s="664"/>
      <c r="DM13" s="664"/>
      <c r="DN13" s="664"/>
      <c r="DO13" s="664"/>
      <c r="DP13" s="665"/>
      <c r="DQ13" s="679">
        <v>239745</v>
      </c>
      <c r="DR13" s="664"/>
      <c r="DS13" s="664"/>
      <c r="DT13" s="664"/>
      <c r="DU13" s="664"/>
      <c r="DV13" s="664"/>
      <c r="DW13" s="664"/>
      <c r="DX13" s="664"/>
      <c r="DY13" s="664"/>
      <c r="DZ13" s="664"/>
      <c r="EA13" s="664"/>
      <c r="EB13" s="664"/>
      <c r="EC13" s="683"/>
    </row>
    <row r="14" spans="2:143" ht="11.25" customHeight="1">
      <c r="B14" s="669" t="s">
        <v>254</v>
      </c>
      <c r="C14" s="670"/>
      <c r="D14" s="670"/>
      <c r="E14" s="670"/>
      <c r="F14" s="670"/>
      <c r="G14" s="670"/>
      <c r="H14" s="670"/>
      <c r="I14" s="670"/>
      <c r="J14" s="670"/>
      <c r="K14" s="670"/>
      <c r="L14" s="670"/>
      <c r="M14" s="670"/>
      <c r="N14" s="670"/>
      <c r="O14" s="670"/>
      <c r="P14" s="670"/>
      <c r="Q14" s="671"/>
      <c r="R14" s="663" t="s">
        <v>128</v>
      </c>
      <c r="S14" s="664"/>
      <c r="T14" s="664"/>
      <c r="U14" s="664"/>
      <c r="V14" s="664"/>
      <c r="W14" s="664"/>
      <c r="X14" s="664"/>
      <c r="Y14" s="665"/>
      <c r="Z14" s="666" t="s">
        <v>128</v>
      </c>
      <c r="AA14" s="666"/>
      <c r="AB14" s="666"/>
      <c r="AC14" s="666"/>
      <c r="AD14" s="667" t="s">
        <v>128</v>
      </c>
      <c r="AE14" s="667"/>
      <c r="AF14" s="667"/>
      <c r="AG14" s="667"/>
      <c r="AH14" s="667"/>
      <c r="AI14" s="667"/>
      <c r="AJ14" s="667"/>
      <c r="AK14" s="667"/>
      <c r="AL14" s="672" t="s">
        <v>128</v>
      </c>
      <c r="AM14" s="673"/>
      <c r="AN14" s="673"/>
      <c r="AO14" s="674"/>
      <c r="AP14" s="669" t="s">
        <v>255</v>
      </c>
      <c r="AQ14" s="670"/>
      <c r="AR14" s="670"/>
      <c r="AS14" s="670"/>
      <c r="AT14" s="670"/>
      <c r="AU14" s="670"/>
      <c r="AV14" s="670"/>
      <c r="AW14" s="670"/>
      <c r="AX14" s="670"/>
      <c r="AY14" s="670"/>
      <c r="AZ14" s="670"/>
      <c r="BA14" s="670"/>
      <c r="BB14" s="670"/>
      <c r="BC14" s="670"/>
      <c r="BD14" s="670"/>
      <c r="BE14" s="670"/>
      <c r="BF14" s="671"/>
      <c r="BG14" s="663">
        <v>67633</v>
      </c>
      <c r="BH14" s="664"/>
      <c r="BI14" s="664"/>
      <c r="BJ14" s="664"/>
      <c r="BK14" s="664"/>
      <c r="BL14" s="664"/>
      <c r="BM14" s="664"/>
      <c r="BN14" s="665"/>
      <c r="BO14" s="666">
        <v>4.7</v>
      </c>
      <c r="BP14" s="666"/>
      <c r="BQ14" s="666"/>
      <c r="BR14" s="666"/>
      <c r="BS14" s="667" t="s">
        <v>128</v>
      </c>
      <c r="BT14" s="667"/>
      <c r="BU14" s="667"/>
      <c r="BV14" s="667"/>
      <c r="BW14" s="667"/>
      <c r="BX14" s="667"/>
      <c r="BY14" s="667"/>
      <c r="BZ14" s="667"/>
      <c r="CA14" s="667"/>
      <c r="CB14" s="668"/>
      <c r="CD14" s="680" t="s">
        <v>256</v>
      </c>
      <c r="CE14" s="681"/>
      <c r="CF14" s="681"/>
      <c r="CG14" s="681"/>
      <c r="CH14" s="681"/>
      <c r="CI14" s="681"/>
      <c r="CJ14" s="681"/>
      <c r="CK14" s="681"/>
      <c r="CL14" s="681"/>
      <c r="CM14" s="681"/>
      <c r="CN14" s="681"/>
      <c r="CO14" s="681"/>
      <c r="CP14" s="681"/>
      <c r="CQ14" s="682"/>
      <c r="CR14" s="663">
        <v>404424</v>
      </c>
      <c r="CS14" s="664"/>
      <c r="CT14" s="664"/>
      <c r="CU14" s="664"/>
      <c r="CV14" s="664"/>
      <c r="CW14" s="664"/>
      <c r="CX14" s="664"/>
      <c r="CY14" s="665"/>
      <c r="CZ14" s="666">
        <v>3.6</v>
      </c>
      <c r="DA14" s="666"/>
      <c r="DB14" s="666"/>
      <c r="DC14" s="666"/>
      <c r="DD14" s="679">
        <v>28465</v>
      </c>
      <c r="DE14" s="664"/>
      <c r="DF14" s="664"/>
      <c r="DG14" s="664"/>
      <c r="DH14" s="664"/>
      <c r="DI14" s="664"/>
      <c r="DJ14" s="664"/>
      <c r="DK14" s="664"/>
      <c r="DL14" s="664"/>
      <c r="DM14" s="664"/>
      <c r="DN14" s="664"/>
      <c r="DO14" s="664"/>
      <c r="DP14" s="665"/>
      <c r="DQ14" s="679">
        <v>390264</v>
      </c>
      <c r="DR14" s="664"/>
      <c r="DS14" s="664"/>
      <c r="DT14" s="664"/>
      <c r="DU14" s="664"/>
      <c r="DV14" s="664"/>
      <c r="DW14" s="664"/>
      <c r="DX14" s="664"/>
      <c r="DY14" s="664"/>
      <c r="DZ14" s="664"/>
      <c r="EA14" s="664"/>
      <c r="EB14" s="664"/>
      <c r="EC14" s="683"/>
    </row>
    <row r="15" spans="2:143" ht="11.25" customHeight="1">
      <c r="B15" s="669" t="s">
        <v>257</v>
      </c>
      <c r="C15" s="670"/>
      <c r="D15" s="670"/>
      <c r="E15" s="670"/>
      <c r="F15" s="670"/>
      <c r="G15" s="670"/>
      <c r="H15" s="670"/>
      <c r="I15" s="670"/>
      <c r="J15" s="670"/>
      <c r="K15" s="670"/>
      <c r="L15" s="670"/>
      <c r="M15" s="670"/>
      <c r="N15" s="670"/>
      <c r="O15" s="670"/>
      <c r="P15" s="670"/>
      <c r="Q15" s="671"/>
      <c r="R15" s="663" t="s">
        <v>128</v>
      </c>
      <c r="S15" s="664"/>
      <c r="T15" s="664"/>
      <c r="U15" s="664"/>
      <c r="V15" s="664"/>
      <c r="W15" s="664"/>
      <c r="X15" s="664"/>
      <c r="Y15" s="665"/>
      <c r="Z15" s="666" t="s">
        <v>128</v>
      </c>
      <c r="AA15" s="666"/>
      <c r="AB15" s="666"/>
      <c r="AC15" s="666"/>
      <c r="AD15" s="667" t="s">
        <v>128</v>
      </c>
      <c r="AE15" s="667"/>
      <c r="AF15" s="667"/>
      <c r="AG15" s="667"/>
      <c r="AH15" s="667"/>
      <c r="AI15" s="667"/>
      <c r="AJ15" s="667"/>
      <c r="AK15" s="667"/>
      <c r="AL15" s="672" t="s">
        <v>128</v>
      </c>
      <c r="AM15" s="673"/>
      <c r="AN15" s="673"/>
      <c r="AO15" s="674"/>
      <c r="AP15" s="669" t="s">
        <v>258</v>
      </c>
      <c r="AQ15" s="670"/>
      <c r="AR15" s="670"/>
      <c r="AS15" s="670"/>
      <c r="AT15" s="670"/>
      <c r="AU15" s="670"/>
      <c r="AV15" s="670"/>
      <c r="AW15" s="670"/>
      <c r="AX15" s="670"/>
      <c r="AY15" s="670"/>
      <c r="AZ15" s="670"/>
      <c r="BA15" s="670"/>
      <c r="BB15" s="670"/>
      <c r="BC15" s="670"/>
      <c r="BD15" s="670"/>
      <c r="BE15" s="670"/>
      <c r="BF15" s="671"/>
      <c r="BG15" s="663">
        <v>142310</v>
      </c>
      <c r="BH15" s="664"/>
      <c r="BI15" s="664"/>
      <c r="BJ15" s="664"/>
      <c r="BK15" s="664"/>
      <c r="BL15" s="664"/>
      <c r="BM15" s="664"/>
      <c r="BN15" s="665"/>
      <c r="BO15" s="666">
        <v>9.8000000000000007</v>
      </c>
      <c r="BP15" s="666"/>
      <c r="BQ15" s="666"/>
      <c r="BR15" s="666"/>
      <c r="BS15" s="667" t="s">
        <v>128</v>
      </c>
      <c r="BT15" s="667"/>
      <c r="BU15" s="667"/>
      <c r="BV15" s="667"/>
      <c r="BW15" s="667"/>
      <c r="BX15" s="667"/>
      <c r="BY15" s="667"/>
      <c r="BZ15" s="667"/>
      <c r="CA15" s="667"/>
      <c r="CB15" s="668"/>
      <c r="CD15" s="680" t="s">
        <v>259</v>
      </c>
      <c r="CE15" s="681"/>
      <c r="CF15" s="681"/>
      <c r="CG15" s="681"/>
      <c r="CH15" s="681"/>
      <c r="CI15" s="681"/>
      <c r="CJ15" s="681"/>
      <c r="CK15" s="681"/>
      <c r="CL15" s="681"/>
      <c r="CM15" s="681"/>
      <c r="CN15" s="681"/>
      <c r="CO15" s="681"/>
      <c r="CP15" s="681"/>
      <c r="CQ15" s="682"/>
      <c r="CR15" s="663">
        <v>806579</v>
      </c>
      <c r="CS15" s="664"/>
      <c r="CT15" s="664"/>
      <c r="CU15" s="664"/>
      <c r="CV15" s="664"/>
      <c r="CW15" s="664"/>
      <c r="CX15" s="664"/>
      <c r="CY15" s="665"/>
      <c r="CZ15" s="666">
        <v>7.2</v>
      </c>
      <c r="DA15" s="666"/>
      <c r="DB15" s="666"/>
      <c r="DC15" s="666"/>
      <c r="DD15" s="679">
        <v>111539</v>
      </c>
      <c r="DE15" s="664"/>
      <c r="DF15" s="664"/>
      <c r="DG15" s="664"/>
      <c r="DH15" s="664"/>
      <c r="DI15" s="664"/>
      <c r="DJ15" s="664"/>
      <c r="DK15" s="664"/>
      <c r="DL15" s="664"/>
      <c r="DM15" s="664"/>
      <c r="DN15" s="664"/>
      <c r="DO15" s="664"/>
      <c r="DP15" s="665"/>
      <c r="DQ15" s="679">
        <v>747931</v>
      </c>
      <c r="DR15" s="664"/>
      <c r="DS15" s="664"/>
      <c r="DT15" s="664"/>
      <c r="DU15" s="664"/>
      <c r="DV15" s="664"/>
      <c r="DW15" s="664"/>
      <c r="DX15" s="664"/>
      <c r="DY15" s="664"/>
      <c r="DZ15" s="664"/>
      <c r="EA15" s="664"/>
      <c r="EB15" s="664"/>
      <c r="EC15" s="683"/>
    </row>
    <row r="16" spans="2:143" ht="11.25" customHeight="1">
      <c r="B16" s="669" t="s">
        <v>260</v>
      </c>
      <c r="C16" s="670"/>
      <c r="D16" s="670"/>
      <c r="E16" s="670"/>
      <c r="F16" s="670"/>
      <c r="G16" s="670"/>
      <c r="H16" s="670"/>
      <c r="I16" s="670"/>
      <c r="J16" s="670"/>
      <c r="K16" s="670"/>
      <c r="L16" s="670"/>
      <c r="M16" s="670"/>
      <c r="N16" s="670"/>
      <c r="O16" s="670"/>
      <c r="P16" s="670"/>
      <c r="Q16" s="671"/>
      <c r="R16" s="663">
        <v>5124</v>
      </c>
      <c r="S16" s="664"/>
      <c r="T16" s="664"/>
      <c r="U16" s="664"/>
      <c r="V16" s="664"/>
      <c r="W16" s="664"/>
      <c r="X16" s="664"/>
      <c r="Y16" s="665"/>
      <c r="Z16" s="666">
        <v>0</v>
      </c>
      <c r="AA16" s="666"/>
      <c r="AB16" s="666"/>
      <c r="AC16" s="666"/>
      <c r="AD16" s="667">
        <v>5124</v>
      </c>
      <c r="AE16" s="667"/>
      <c r="AF16" s="667"/>
      <c r="AG16" s="667"/>
      <c r="AH16" s="667"/>
      <c r="AI16" s="667"/>
      <c r="AJ16" s="667"/>
      <c r="AK16" s="667"/>
      <c r="AL16" s="672">
        <v>0.1</v>
      </c>
      <c r="AM16" s="673"/>
      <c r="AN16" s="673"/>
      <c r="AO16" s="674"/>
      <c r="AP16" s="669" t="s">
        <v>261</v>
      </c>
      <c r="AQ16" s="670"/>
      <c r="AR16" s="670"/>
      <c r="AS16" s="670"/>
      <c r="AT16" s="670"/>
      <c r="AU16" s="670"/>
      <c r="AV16" s="670"/>
      <c r="AW16" s="670"/>
      <c r="AX16" s="670"/>
      <c r="AY16" s="670"/>
      <c r="AZ16" s="670"/>
      <c r="BA16" s="670"/>
      <c r="BB16" s="670"/>
      <c r="BC16" s="670"/>
      <c r="BD16" s="670"/>
      <c r="BE16" s="670"/>
      <c r="BF16" s="671"/>
      <c r="BG16" s="663" t="s">
        <v>128</v>
      </c>
      <c r="BH16" s="664"/>
      <c r="BI16" s="664"/>
      <c r="BJ16" s="664"/>
      <c r="BK16" s="664"/>
      <c r="BL16" s="664"/>
      <c r="BM16" s="664"/>
      <c r="BN16" s="665"/>
      <c r="BO16" s="666" t="s">
        <v>128</v>
      </c>
      <c r="BP16" s="666"/>
      <c r="BQ16" s="666"/>
      <c r="BR16" s="666"/>
      <c r="BS16" s="667" t="s">
        <v>128</v>
      </c>
      <c r="BT16" s="667"/>
      <c r="BU16" s="667"/>
      <c r="BV16" s="667"/>
      <c r="BW16" s="667"/>
      <c r="BX16" s="667"/>
      <c r="BY16" s="667"/>
      <c r="BZ16" s="667"/>
      <c r="CA16" s="667"/>
      <c r="CB16" s="668"/>
      <c r="CD16" s="680" t="s">
        <v>262</v>
      </c>
      <c r="CE16" s="681"/>
      <c r="CF16" s="681"/>
      <c r="CG16" s="681"/>
      <c r="CH16" s="681"/>
      <c r="CI16" s="681"/>
      <c r="CJ16" s="681"/>
      <c r="CK16" s="681"/>
      <c r="CL16" s="681"/>
      <c r="CM16" s="681"/>
      <c r="CN16" s="681"/>
      <c r="CO16" s="681"/>
      <c r="CP16" s="681"/>
      <c r="CQ16" s="682"/>
      <c r="CR16" s="663">
        <v>4564</v>
      </c>
      <c r="CS16" s="664"/>
      <c r="CT16" s="664"/>
      <c r="CU16" s="664"/>
      <c r="CV16" s="664"/>
      <c r="CW16" s="664"/>
      <c r="CX16" s="664"/>
      <c r="CY16" s="665"/>
      <c r="CZ16" s="666">
        <v>0</v>
      </c>
      <c r="DA16" s="666"/>
      <c r="DB16" s="666"/>
      <c r="DC16" s="666"/>
      <c r="DD16" s="679" t="s">
        <v>128</v>
      </c>
      <c r="DE16" s="664"/>
      <c r="DF16" s="664"/>
      <c r="DG16" s="664"/>
      <c r="DH16" s="664"/>
      <c r="DI16" s="664"/>
      <c r="DJ16" s="664"/>
      <c r="DK16" s="664"/>
      <c r="DL16" s="664"/>
      <c r="DM16" s="664"/>
      <c r="DN16" s="664"/>
      <c r="DO16" s="664"/>
      <c r="DP16" s="665"/>
      <c r="DQ16" s="679">
        <v>4564</v>
      </c>
      <c r="DR16" s="664"/>
      <c r="DS16" s="664"/>
      <c r="DT16" s="664"/>
      <c r="DU16" s="664"/>
      <c r="DV16" s="664"/>
      <c r="DW16" s="664"/>
      <c r="DX16" s="664"/>
      <c r="DY16" s="664"/>
      <c r="DZ16" s="664"/>
      <c r="EA16" s="664"/>
      <c r="EB16" s="664"/>
      <c r="EC16" s="683"/>
    </row>
    <row r="17" spans="2:133" ht="11.25" customHeight="1">
      <c r="B17" s="669" t="s">
        <v>263</v>
      </c>
      <c r="C17" s="670"/>
      <c r="D17" s="670"/>
      <c r="E17" s="670"/>
      <c r="F17" s="670"/>
      <c r="G17" s="670"/>
      <c r="H17" s="670"/>
      <c r="I17" s="670"/>
      <c r="J17" s="670"/>
      <c r="K17" s="670"/>
      <c r="L17" s="670"/>
      <c r="M17" s="670"/>
      <c r="N17" s="670"/>
      <c r="O17" s="670"/>
      <c r="P17" s="670"/>
      <c r="Q17" s="671"/>
      <c r="R17" s="663">
        <v>15056</v>
      </c>
      <c r="S17" s="664"/>
      <c r="T17" s="664"/>
      <c r="U17" s="664"/>
      <c r="V17" s="664"/>
      <c r="W17" s="664"/>
      <c r="X17" s="664"/>
      <c r="Y17" s="665"/>
      <c r="Z17" s="666">
        <v>0.1</v>
      </c>
      <c r="AA17" s="666"/>
      <c r="AB17" s="666"/>
      <c r="AC17" s="666"/>
      <c r="AD17" s="667">
        <v>15056</v>
      </c>
      <c r="AE17" s="667"/>
      <c r="AF17" s="667"/>
      <c r="AG17" s="667"/>
      <c r="AH17" s="667"/>
      <c r="AI17" s="667"/>
      <c r="AJ17" s="667"/>
      <c r="AK17" s="667"/>
      <c r="AL17" s="672">
        <v>0.2</v>
      </c>
      <c r="AM17" s="673"/>
      <c r="AN17" s="673"/>
      <c r="AO17" s="674"/>
      <c r="AP17" s="669" t="s">
        <v>264</v>
      </c>
      <c r="AQ17" s="670"/>
      <c r="AR17" s="670"/>
      <c r="AS17" s="670"/>
      <c r="AT17" s="670"/>
      <c r="AU17" s="670"/>
      <c r="AV17" s="670"/>
      <c r="AW17" s="670"/>
      <c r="AX17" s="670"/>
      <c r="AY17" s="670"/>
      <c r="AZ17" s="670"/>
      <c r="BA17" s="670"/>
      <c r="BB17" s="670"/>
      <c r="BC17" s="670"/>
      <c r="BD17" s="670"/>
      <c r="BE17" s="670"/>
      <c r="BF17" s="671"/>
      <c r="BG17" s="663" t="s">
        <v>128</v>
      </c>
      <c r="BH17" s="664"/>
      <c r="BI17" s="664"/>
      <c r="BJ17" s="664"/>
      <c r="BK17" s="664"/>
      <c r="BL17" s="664"/>
      <c r="BM17" s="664"/>
      <c r="BN17" s="665"/>
      <c r="BO17" s="666" t="s">
        <v>128</v>
      </c>
      <c r="BP17" s="666"/>
      <c r="BQ17" s="666"/>
      <c r="BR17" s="666"/>
      <c r="BS17" s="667" t="s">
        <v>128</v>
      </c>
      <c r="BT17" s="667"/>
      <c r="BU17" s="667"/>
      <c r="BV17" s="667"/>
      <c r="BW17" s="667"/>
      <c r="BX17" s="667"/>
      <c r="BY17" s="667"/>
      <c r="BZ17" s="667"/>
      <c r="CA17" s="667"/>
      <c r="CB17" s="668"/>
      <c r="CD17" s="680" t="s">
        <v>265</v>
      </c>
      <c r="CE17" s="681"/>
      <c r="CF17" s="681"/>
      <c r="CG17" s="681"/>
      <c r="CH17" s="681"/>
      <c r="CI17" s="681"/>
      <c r="CJ17" s="681"/>
      <c r="CK17" s="681"/>
      <c r="CL17" s="681"/>
      <c r="CM17" s="681"/>
      <c r="CN17" s="681"/>
      <c r="CO17" s="681"/>
      <c r="CP17" s="681"/>
      <c r="CQ17" s="682"/>
      <c r="CR17" s="663">
        <v>1119939</v>
      </c>
      <c r="CS17" s="664"/>
      <c r="CT17" s="664"/>
      <c r="CU17" s="664"/>
      <c r="CV17" s="664"/>
      <c r="CW17" s="664"/>
      <c r="CX17" s="664"/>
      <c r="CY17" s="665"/>
      <c r="CZ17" s="666">
        <v>10</v>
      </c>
      <c r="DA17" s="666"/>
      <c r="DB17" s="666"/>
      <c r="DC17" s="666"/>
      <c r="DD17" s="679" t="s">
        <v>128</v>
      </c>
      <c r="DE17" s="664"/>
      <c r="DF17" s="664"/>
      <c r="DG17" s="664"/>
      <c r="DH17" s="664"/>
      <c r="DI17" s="664"/>
      <c r="DJ17" s="664"/>
      <c r="DK17" s="664"/>
      <c r="DL17" s="664"/>
      <c r="DM17" s="664"/>
      <c r="DN17" s="664"/>
      <c r="DO17" s="664"/>
      <c r="DP17" s="665"/>
      <c r="DQ17" s="679">
        <v>1056804</v>
      </c>
      <c r="DR17" s="664"/>
      <c r="DS17" s="664"/>
      <c r="DT17" s="664"/>
      <c r="DU17" s="664"/>
      <c r="DV17" s="664"/>
      <c r="DW17" s="664"/>
      <c r="DX17" s="664"/>
      <c r="DY17" s="664"/>
      <c r="DZ17" s="664"/>
      <c r="EA17" s="664"/>
      <c r="EB17" s="664"/>
      <c r="EC17" s="683"/>
    </row>
    <row r="18" spans="2:133" ht="11.25" customHeight="1">
      <c r="B18" s="669" t="s">
        <v>266</v>
      </c>
      <c r="C18" s="670"/>
      <c r="D18" s="670"/>
      <c r="E18" s="670"/>
      <c r="F18" s="670"/>
      <c r="G18" s="670"/>
      <c r="H18" s="670"/>
      <c r="I18" s="670"/>
      <c r="J18" s="670"/>
      <c r="K18" s="670"/>
      <c r="L18" s="670"/>
      <c r="M18" s="670"/>
      <c r="N18" s="670"/>
      <c r="O18" s="670"/>
      <c r="P18" s="670"/>
      <c r="Q18" s="671"/>
      <c r="R18" s="663">
        <v>31820</v>
      </c>
      <c r="S18" s="664"/>
      <c r="T18" s="664"/>
      <c r="U18" s="664"/>
      <c r="V18" s="664"/>
      <c r="W18" s="664"/>
      <c r="X18" s="664"/>
      <c r="Y18" s="665"/>
      <c r="Z18" s="666">
        <v>0.3</v>
      </c>
      <c r="AA18" s="666"/>
      <c r="AB18" s="666"/>
      <c r="AC18" s="666"/>
      <c r="AD18" s="667">
        <v>31820</v>
      </c>
      <c r="AE18" s="667"/>
      <c r="AF18" s="667"/>
      <c r="AG18" s="667"/>
      <c r="AH18" s="667"/>
      <c r="AI18" s="667"/>
      <c r="AJ18" s="667"/>
      <c r="AK18" s="667"/>
      <c r="AL18" s="672">
        <v>0.5</v>
      </c>
      <c r="AM18" s="673"/>
      <c r="AN18" s="673"/>
      <c r="AO18" s="674"/>
      <c r="AP18" s="669" t="s">
        <v>267</v>
      </c>
      <c r="AQ18" s="670"/>
      <c r="AR18" s="670"/>
      <c r="AS18" s="670"/>
      <c r="AT18" s="670"/>
      <c r="AU18" s="670"/>
      <c r="AV18" s="670"/>
      <c r="AW18" s="670"/>
      <c r="AX18" s="670"/>
      <c r="AY18" s="670"/>
      <c r="AZ18" s="670"/>
      <c r="BA18" s="670"/>
      <c r="BB18" s="670"/>
      <c r="BC18" s="670"/>
      <c r="BD18" s="670"/>
      <c r="BE18" s="670"/>
      <c r="BF18" s="671"/>
      <c r="BG18" s="663" t="s">
        <v>128</v>
      </c>
      <c r="BH18" s="664"/>
      <c r="BI18" s="664"/>
      <c r="BJ18" s="664"/>
      <c r="BK18" s="664"/>
      <c r="BL18" s="664"/>
      <c r="BM18" s="664"/>
      <c r="BN18" s="665"/>
      <c r="BO18" s="666" t="s">
        <v>128</v>
      </c>
      <c r="BP18" s="666"/>
      <c r="BQ18" s="666"/>
      <c r="BR18" s="666"/>
      <c r="BS18" s="667" t="s">
        <v>128</v>
      </c>
      <c r="BT18" s="667"/>
      <c r="BU18" s="667"/>
      <c r="BV18" s="667"/>
      <c r="BW18" s="667"/>
      <c r="BX18" s="667"/>
      <c r="BY18" s="667"/>
      <c r="BZ18" s="667"/>
      <c r="CA18" s="667"/>
      <c r="CB18" s="668"/>
      <c r="CD18" s="680" t="s">
        <v>268</v>
      </c>
      <c r="CE18" s="681"/>
      <c r="CF18" s="681"/>
      <c r="CG18" s="681"/>
      <c r="CH18" s="681"/>
      <c r="CI18" s="681"/>
      <c r="CJ18" s="681"/>
      <c r="CK18" s="681"/>
      <c r="CL18" s="681"/>
      <c r="CM18" s="681"/>
      <c r="CN18" s="681"/>
      <c r="CO18" s="681"/>
      <c r="CP18" s="681"/>
      <c r="CQ18" s="682"/>
      <c r="CR18" s="663" t="s">
        <v>128</v>
      </c>
      <c r="CS18" s="664"/>
      <c r="CT18" s="664"/>
      <c r="CU18" s="664"/>
      <c r="CV18" s="664"/>
      <c r="CW18" s="664"/>
      <c r="CX18" s="664"/>
      <c r="CY18" s="665"/>
      <c r="CZ18" s="666" t="s">
        <v>128</v>
      </c>
      <c r="DA18" s="666"/>
      <c r="DB18" s="666"/>
      <c r="DC18" s="666"/>
      <c r="DD18" s="679" t="s">
        <v>128</v>
      </c>
      <c r="DE18" s="664"/>
      <c r="DF18" s="664"/>
      <c r="DG18" s="664"/>
      <c r="DH18" s="664"/>
      <c r="DI18" s="664"/>
      <c r="DJ18" s="664"/>
      <c r="DK18" s="664"/>
      <c r="DL18" s="664"/>
      <c r="DM18" s="664"/>
      <c r="DN18" s="664"/>
      <c r="DO18" s="664"/>
      <c r="DP18" s="665"/>
      <c r="DQ18" s="679" t="s">
        <v>128</v>
      </c>
      <c r="DR18" s="664"/>
      <c r="DS18" s="664"/>
      <c r="DT18" s="664"/>
      <c r="DU18" s="664"/>
      <c r="DV18" s="664"/>
      <c r="DW18" s="664"/>
      <c r="DX18" s="664"/>
      <c r="DY18" s="664"/>
      <c r="DZ18" s="664"/>
      <c r="EA18" s="664"/>
      <c r="EB18" s="664"/>
      <c r="EC18" s="683"/>
    </row>
    <row r="19" spans="2:133" ht="11.25" customHeight="1">
      <c r="B19" s="669" t="s">
        <v>269</v>
      </c>
      <c r="C19" s="670"/>
      <c r="D19" s="670"/>
      <c r="E19" s="670"/>
      <c r="F19" s="670"/>
      <c r="G19" s="670"/>
      <c r="H19" s="670"/>
      <c r="I19" s="670"/>
      <c r="J19" s="670"/>
      <c r="K19" s="670"/>
      <c r="L19" s="670"/>
      <c r="M19" s="670"/>
      <c r="N19" s="670"/>
      <c r="O19" s="670"/>
      <c r="P19" s="670"/>
      <c r="Q19" s="671"/>
      <c r="R19" s="663">
        <v>7341</v>
      </c>
      <c r="S19" s="664"/>
      <c r="T19" s="664"/>
      <c r="U19" s="664"/>
      <c r="V19" s="664"/>
      <c r="W19" s="664"/>
      <c r="X19" s="664"/>
      <c r="Y19" s="665"/>
      <c r="Z19" s="666">
        <v>0.1</v>
      </c>
      <c r="AA19" s="666"/>
      <c r="AB19" s="666"/>
      <c r="AC19" s="666"/>
      <c r="AD19" s="667">
        <v>7341</v>
      </c>
      <c r="AE19" s="667"/>
      <c r="AF19" s="667"/>
      <c r="AG19" s="667"/>
      <c r="AH19" s="667"/>
      <c r="AI19" s="667"/>
      <c r="AJ19" s="667"/>
      <c r="AK19" s="667"/>
      <c r="AL19" s="672">
        <v>0.1</v>
      </c>
      <c r="AM19" s="673"/>
      <c r="AN19" s="673"/>
      <c r="AO19" s="674"/>
      <c r="AP19" s="669" t="s">
        <v>270</v>
      </c>
      <c r="AQ19" s="670"/>
      <c r="AR19" s="670"/>
      <c r="AS19" s="670"/>
      <c r="AT19" s="670"/>
      <c r="AU19" s="670"/>
      <c r="AV19" s="670"/>
      <c r="AW19" s="670"/>
      <c r="AX19" s="670"/>
      <c r="AY19" s="670"/>
      <c r="AZ19" s="670"/>
      <c r="BA19" s="670"/>
      <c r="BB19" s="670"/>
      <c r="BC19" s="670"/>
      <c r="BD19" s="670"/>
      <c r="BE19" s="670"/>
      <c r="BF19" s="671"/>
      <c r="BG19" s="663" t="s">
        <v>128</v>
      </c>
      <c r="BH19" s="664"/>
      <c r="BI19" s="664"/>
      <c r="BJ19" s="664"/>
      <c r="BK19" s="664"/>
      <c r="BL19" s="664"/>
      <c r="BM19" s="664"/>
      <c r="BN19" s="665"/>
      <c r="BO19" s="666" t="s">
        <v>128</v>
      </c>
      <c r="BP19" s="666"/>
      <c r="BQ19" s="666"/>
      <c r="BR19" s="666"/>
      <c r="BS19" s="667" t="s">
        <v>128</v>
      </c>
      <c r="BT19" s="667"/>
      <c r="BU19" s="667"/>
      <c r="BV19" s="667"/>
      <c r="BW19" s="667"/>
      <c r="BX19" s="667"/>
      <c r="BY19" s="667"/>
      <c r="BZ19" s="667"/>
      <c r="CA19" s="667"/>
      <c r="CB19" s="668"/>
      <c r="CD19" s="680" t="s">
        <v>271</v>
      </c>
      <c r="CE19" s="681"/>
      <c r="CF19" s="681"/>
      <c r="CG19" s="681"/>
      <c r="CH19" s="681"/>
      <c r="CI19" s="681"/>
      <c r="CJ19" s="681"/>
      <c r="CK19" s="681"/>
      <c r="CL19" s="681"/>
      <c r="CM19" s="681"/>
      <c r="CN19" s="681"/>
      <c r="CO19" s="681"/>
      <c r="CP19" s="681"/>
      <c r="CQ19" s="682"/>
      <c r="CR19" s="663" t="s">
        <v>128</v>
      </c>
      <c r="CS19" s="664"/>
      <c r="CT19" s="664"/>
      <c r="CU19" s="664"/>
      <c r="CV19" s="664"/>
      <c r="CW19" s="664"/>
      <c r="CX19" s="664"/>
      <c r="CY19" s="665"/>
      <c r="CZ19" s="666" t="s">
        <v>128</v>
      </c>
      <c r="DA19" s="666"/>
      <c r="DB19" s="666"/>
      <c r="DC19" s="666"/>
      <c r="DD19" s="679" t="s">
        <v>128</v>
      </c>
      <c r="DE19" s="664"/>
      <c r="DF19" s="664"/>
      <c r="DG19" s="664"/>
      <c r="DH19" s="664"/>
      <c r="DI19" s="664"/>
      <c r="DJ19" s="664"/>
      <c r="DK19" s="664"/>
      <c r="DL19" s="664"/>
      <c r="DM19" s="664"/>
      <c r="DN19" s="664"/>
      <c r="DO19" s="664"/>
      <c r="DP19" s="665"/>
      <c r="DQ19" s="679" t="s">
        <v>128</v>
      </c>
      <c r="DR19" s="664"/>
      <c r="DS19" s="664"/>
      <c r="DT19" s="664"/>
      <c r="DU19" s="664"/>
      <c r="DV19" s="664"/>
      <c r="DW19" s="664"/>
      <c r="DX19" s="664"/>
      <c r="DY19" s="664"/>
      <c r="DZ19" s="664"/>
      <c r="EA19" s="664"/>
      <c r="EB19" s="664"/>
      <c r="EC19" s="683"/>
    </row>
    <row r="20" spans="2:133" ht="11.25" customHeight="1">
      <c r="B20" s="669" t="s">
        <v>272</v>
      </c>
      <c r="C20" s="670"/>
      <c r="D20" s="670"/>
      <c r="E20" s="670"/>
      <c r="F20" s="670"/>
      <c r="G20" s="670"/>
      <c r="H20" s="670"/>
      <c r="I20" s="670"/>
      <c r="J20" s="670"/>
      <c r="K20" s="670"/>
      <c r="L20" s="670"/>
      <c r="M20" s="670"/>
      <c r="N20" s="670"/>
      <c r="O20" s="670"/>
      <c r="P20" s="670"/>
      <c r="Q20" s="671"/>
      <c r="R20" s="663">
        <v>1437</v>
      </c>
      <c r="S20" s="664"/>
      <c r="T20" s="664"/>
      <c r="U20" s="664"/>
      <c r="V20" s="664"/>
      <c r="W20" s="664"/>
      <c r="X20" s="664"/>
      <c r="Y20" s="665"/>
      <c r="Z20" s="666">
        <v>0</v>
      </c>
      <c r="AA20" s="666"/>
      <c r="AB20" s="666"/>
      <c r="AC20" s="666"/>
      <c r="AD20" s="667">
        <v>1437</v>
      </c>
      <c r="AE20" s="667"/>
      <c r="AF20" s="667"/>
      <c r="AG20" s="667"/>
      <c r="AH20" s="667"/>
      <c r="AI20" s="667"/>
      <c r="AJ20" s="667"/>
      <c r="AK20" s="667"/>
      <c r="AL20" s="672">
        <v>0</v>
      </c>
      <c r="AM20" s="673"/>
      <c r="AN20" s="673"/>
      <c r="AO20" s="674"/>
      <c r="AP20" s="669" t="s">
        <v>273</v>
      </c>
      <c r="AQ20" s="670"/>
      <c r="AR20" s="670"/>
      <c r="AS20" s="670"/>
      <c r="AT20" s="670"/>
      <c r="AU20" s="670"/>
      <c r="AV20" s="670"/>
      <c r="AW20" s="670"/>
      <c r="AX20" s="670"/>
      <c r="AY20" s="670"/>
      <c r="AZ20" s="670"/>
      <c r="BA20" s="670"/>
      <c r="BB20" s="670"/>
      <c r="BC20" s="670"/>
      <c r="BD20" s="670"/>
      <c r="BE20" s="670"/>
      <c r="BF20" s="671"/>
      <c r="BG20" s="663" t="s">
        <v>128</v>
      </c>
      <c r="BH20" s="664"/>
      <c r="BI20" s="664"/>
      <c r="BJ20" s="664"/>
      <c r="BK20" s="664"/>
      <c r="BL20" s="664"/>
      <c r="BM20" s="664"/>
      <c r="BN20" s="665"/>
      <c r="BO20" s="666" t="s">
        <v>128</v>
      </c>
      <c r="BP20" s="666"/>
      <c r="BQ20" s="666"/>
      <c r="BR20" s="666"/>
      <c r="BS20" s="667" t="s">
        <v>128</v>
      </c>
      <c r="BT20" s="667"/>
      <c r="BU20" s="667"/>
      <c r="BV20" s="667"/>
      <c r="BW20" s="667"/>
      <c r="BX20" s="667"/>
      <c r="BY20" s="667"/>
      <c r="BZ20" s="667"/>
      <c r="CA20" s="667"/>
      <c r="CB20" s="668"/>
      <c r="CD20" s="680" t="s">
        <v>274</v>
      </c>
      <c r="CE20" s="681"/>
      <c r="CF20" s="681"/>
      <c r="CG20" s="681"/>
      <c r="CH20" s="681"/>
      <c r="CI20" s="681"/>
      <c r="CJ20" s="681"/>
      <c r="CK20" s="681"/>
      <c r="CL20" s="681"/>
      <c r="CM20" s="681"/>
      <c r="CN20" s="681"/>
      <c r="CO20" s="681"/>
      <c r="CP20" s="681"/>
      <c r="CQ20" s="682"/>
      <c r="CR20" s="663">
        <v>11171459</v>
      </c>
      <c r="CS20" s="664"/>
      <c r="CT20" s="664"/>
      <c r="CU20" s="664"/>
      <c r="CV20" s="664"/>
      <c r="CW20" s="664"/>
      <c r="CX20" s="664"/>
      <c r="CY20" s="665"/>
      <c r="CZ20" s="666">
        <v>100</v>
      </c>
      <c r="DA20" s="666"/>
      <c r="DB20" s="666"/>
      <c r="DC20" s="666"/>
      <c r="DD20" s="679">
        <v>1330461</v>
      </c>
      <c r="DE20" s="664"/>
      <c r="DF20" s="664"/>
      <c r="DG20" s="664"/>
      <c r="DH20" s="664"/>
      <c r="DI20" s="664"/>
      <c r="DJ20" s="664"/>
      <c r="DK20" s="664"/>
      <c r="DL20" s="664"/>
      <c r="DM20" s="664"/>
      <c r="DN20" s="664"/>
      <c r="DO20" s="664"/>
      <c r="DP20" s="665"/>
      <c r="DQ20" s="679">
        <v>7316536</v>
      </c>
      <c r="DR20" s="664"/>
      <c r="DS20" s="664"/>
      <c r="DT20" s="664"/>
      <c r="DU20" s="664"/>
      <c r="DV20" s="664"/>
      <c r="DW20" s="664"/>
      <c r="DX20" s="664"/>
      <c r="DY20" s="664"/>
      <c r="DZ20" s="664"/>
      <c r="EA20" s="664"/>
      <c r="EB20" s="664"/>
      <c r="EC20" s="683"/>
    </row>
    <row r="21" spans="2:133" ht="11.25" customHeight="1">
      <c r="B21" s="669" t="s">
        <v>275</v>
      </c>
      <c r="C21" s="670"/>
      <c r="D21" s="670"/>
      <c r="E21" s="670"/>
      <c r="F21" s="670"/>
      <c r="G21" s="670"/>
      <c r="H21" s="670"/>
      <c r="I21" s="670"/>
      <c r="J21" s="670"/>
      <c r="K21" s="670"/>
      <c r="L21" s="670"/>
      <c r="M21" s="670"/>
      <c r="N21" s="670"/>
      <c r="O21" s="670"/>
      <c r="P21" s="670"/>
      <c r="Q21" s="671"/>
      <c r="R21" s="663">
        <v>614</v>
      </c>
      <c r="S21" s="664"/>
      <c r="T21" s="664"/>
      <c r="U21" s="664"/>
      <c r="V21" s="664"/>
      <c r="W21" s="664"/>
      <c r="X21" s="664"/>
      <c r="Y21" s="665"/>
      <c r="Z21" s="666">
        <v>0</v>
      </c>
      <c r="AA21" s="666"/>
      <c r="AB21" s="666"/>
      <c r="AC21" s="666"/>
      <c r="AD21" s="667">
        <v>614</v>
      </c>
      <c r="AE21" s="667"/>
      <c r="AF21" s="667"/>
      <c r="AG21" s="667"/>
      <c r="AH21" s="667"/>
      <c r="AI21" s="667"/>
      <c r="AJ21" s="667"/>
      <c r="AK21" s="667"/>
      <c r="AL21" s="672">
        <v>0</v>
      </c>
      <c r="AM21" s="673"/>
      <c r="AN21" s="673"/>
      <c r="AO21" s="674"/>
      <c r="AP21" s="685" t="s">
        <v>276</v>
      </c>
      <c r="AQ21" s="686"/>
      <c r="AR21" s="686"/>
      <c r="AS21" s="686"/>
      <c r="AT21" s="686"/>
      <c r="AU21" s="686"/>
      <c r="AV21" s="686"/>
      <c r="AW21" s="686"/>
      <c r="AX21" s="686"/>
      <c r="AY21" s="686"/>
      <c r="AZ21" s="686"/>
      <c r="BA21" s="686"/>
      <c r="BB21" s="686"/>
      <c r="BC21" s="686"/>
      <c r="BD21" s="686"/>
      <c r="BE21" s="686"/>
      <c r="BF21" s="687"/>
      <c r="BG21" s="663" t="s">
        <v>128</v>
      </c>
      <c r="BH21" s="664"/>
      <c r="BI21" s="664"/>
      <c r="BJ21" s="664"/>
      <c r="BK21" s="664"/>
      <c r="BL21" s="664"/>
      <c r="BM21" s="664"/>
      <c r="BN21" s="665"/>
      <c r="BO21" s="666" t="s">
        <v>128</v>
      </c>
      <c r="BP21" s="666"/>
      <c r="BQ21" s="666"/>
      <c r="BR21" s="666"/>
      <c r="BS21" s="667" t="s">
        <v>128</v>
      </c>
      <c r="BT21" s="667"/>
      <c r="BU21" s="667"/>
      <c r="BV21" s="667"/>
      <c r="BW21" s="667"/>
      <c r="BX21" s="667"/>
      <c r="BY21" s="667"/>
      <c r="BZ21" s="667"/>
      <c r="CA21" s="667"/>
      <c r="CB21" s="668"/>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697" t="s">
        <v>277</v>
      </c>
      <c r="C22" s="698"/>
      <c r="D22" s="698"/>
      <c r="E22" s="698"/>
      <c r="F22" s="698"/>
      <c r="G22" s="698"/>
      <c r="H22" s="698"/>
      <c r="I22" s="698"/>
      <c r="J22" s="698"/>
      <c r="K22" s="698"/>
      <c r="L22" s="698"/>
      <c r="M22" s="698"/>
      <c r="N22" s="698"/>
      <c r="O22" s="698"/>
      <c r="P22" s="698"/>
      <c r="Q22" s="699"/>
      <c r="R22" s="663">
        <v>22428</v>
      </c>
      <c r="S22" s="664"/>
      <c r="T22" s="664"/>
      <c r="U22" s="664"/>
      <c r="V22" s="664"/>
      <c r="W22" s="664"/>
      <c r="X22" s="664"/>
      <c r="Y22" s="665"/>
      <c r="Z22" s="666">
        <v>0.2</v>
      </c>
      <c r="AA22" s="666"/>
      <c r="AB22" s="666"/>
      <c r="AC22" s="666"/>
      <c r="AD22" s="667">
        <v>22428</v>
      </c>
      <c r="AE22" s="667"/>
      <c r="AF22" s="667"/>
      <c r="AG22" s="667"/>
      <c r="AH22" s="667"/>
      <c r="AI22" s="667"/>
      <c r="AJ22" s="667"/>
      <c r="AK22" s="667"/>
      <c r="AL22" s="672">
        <v>0.40000000596046448</v>
      </c>
      <c r="AM22" s="673"/>
      <c r="AN22" s="673"/>
      <c r="AO22" s="674"/>
      <c r="AP22" s="685" t="s">
        <v>278</v>
      </c>
      <c r="AQ22" s="686"/>
      <c r="AR22" s="686"/>
      <c r="AS22" s="686"/>
      <c r="AT22" s="686"/>
      <c r="AU22" s="686"/>
      <c r="AV22" s="686"/>
      <c r="AW22" s="686"/>
      <c r="AX22" s="686"/>
      <c r="AY22" s="686"/>
      <c r="AZ22" s="686"/>
      <c r="BA22" s="686"/>
      <c r="BB22" s="686"/>
      <c r="BC22" s="686"/>
      <c r="BD22" s="686"/>
      <c r="BE22" s="686"/>
      <c r="BF22" s="687"/>
      <c r="BG22" s="663" t="s">
        <v>128</v>
      </c>
      <c r="BH22" s="664"/>
      <c r="BI22" s="664"/>
      <c r="BJ22" s="664"/>
      <c r="BK22" s="664"/>
      <c r="BL22" s="664"/>
      <c r="BM22" s="664"/>
      <c r="BN22" s="665"/>
      <c r="BO22" s="666" t="s">
        <v>128</v>
      </c>
      <c r="BP22" s="666"/>
      <c r="BQ22" s="666"/>
      <c r="BR22" s="666"/>
      <c r="BS22" s="667" t="s">
        <v>128</v>
      </c>
      <c r="BT22" s="667"/>
      <c r="BU22" s="667"/>
      <c r="BV22" s="667"/>
      <c r="BW22" s="667"/>
      <c r="BX22" s="667"/>
      <c r="BY22" s="667"/>
      <c r="BZ22" s="667"/>
      <c r="CA22" s="667"/>
      <c r="CB22" s="668"/>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280</v>
      </c>
      <c r="C23" s="670"/>
      <c r="D23" s="670"/>
      <c r="E23" s="670"/>
      <c r="F23" s="670"/>
      <c r="G23" s="670"/>
      <c r="H23" s="670"/>
      <c r="I23" s="670"/>
      <c r="J23" s="670"/>
      <c r="K23" s="670"/>
      <c r="L23" s="670"/>
      <c r="M23" s="670"/>
      <c r="N23" s="670"/>
      <c r="O23" s="670"/>
      <c r="P23" s="670"/>
      <c r="Q23" s="671"/>
      <c r="R23" s="663">
        <v>4506663</v>
      </c>
      <c r="S23" s="664"/>
      <c r="T23" s="664"/>
      <c r="U23" s="664"/>
      <c r="V23" s="664"/>
      <c r="W23" s="664"/>
      <c r="X23" s="664"/>
      <c r="Y23" s="665"/>
      <c r="Z23" s="666">
        <v>38.5</v>
      </c>
      <c r="AA23" s="666"/>
      <c r="AB23" s="666"/>
      <c r="AC23" s="666"/>
      <c r="AD23" s="667">
        <v>4206593</v>
      </c>
      <c r="AE23" s="667"/>
      <c r="AF23" s="667"/>
      <c r="AG23" s="667"/>
      <c r="AH23" s="667"/>
      <c r="AI23" s="667"/>
      <c r="AJ23" s="667"/>
      <c r="AK23" s="667"/>
      <c r="AL23" s="672">
        <v>67.8</v>
      </c>
      <c r="AM23" s="673"/>
      <c r="AN23" s="673"/>
      <c r="AO23" s="674"/>
      <c r="AP23" s="685" t="s">
        <v>281</v>
      </c>
      <c r="AQ23" s="686"/>
      <c r="AR23" s="686"/>
      <c r="AS23" s="686"/>
      <c r="AT23" s="686"/>
      <c r="AU23" s="686"/>
      <c r="AV23" s="686"/>
      <c r="AW23" s="686"/>
      <c r="AX23" s="686"/>
      <c r="AY23" s="686"/>
      <c r="AZ23" s="686"/>
      <c r="BA23" s="686"/>
      <c r="BB23" s="686"/>
      <c r="BC23" s="686"/>
      <c r="BD23" s="686"/>
      <c r="BE23" s="686"/>
      <c r="BF23" s="687"/>
      <c r="BG23" s="663" t="s">
        <v>128</v>
      </c>
      <c r="BH23" s="664"/>
      <c r="BI23" s="664"/>
      <c r="BJ23" s="664"/>
      <c r="BK23" s="664"/>
      <c r="BL23" s="664"/>
      <c r="BM23" s="664"/>
      <c r="BN23" s="665"/>
      <c r="BO23" s="666" t="s">
        <v>128</v>
      </c>
      <c r="BP23" s="666"/>
      <c r="BQ23" s="666"/>
      <c r="BR23" s="666"/>
      <c r="BS23" s="667" t="s">
        <v>128</v>
      </c>
      <c r="BT23" s="667"/>
      <c r="BU23" s="667"/>
      <c r="BV23" s="667"/>
      <c r="BW23" s="667"/>
      <c r="BX23" s="667"/>
      <c r="BY23" s="667"/>
      <c r="BZ23" s="667"/>
      <c r="CA23" s="667"/>
      <c r="CB23" s="668"/>
      <c r="CD23" s="648" t="s">
        <v>221</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704" t="s">
        <v>285</v>
      </c>
      <c r="DM23" s="705"/>
      <c r="DN23" s="705"/>
      <c r="DO23" s="705"/>
      <c r="DP23" s="705"/>
      <c r="DQ23" s="705"/>
      <c r="DR23" s="705"/>
      <c r="DS23" s="705"/>
      <c r="DT23" s="705"/>
      <c r="DU23" s="705"/>
      <c r="DV23" s="706"/>
      <c r="DW23" s="648" t="s">
        <v>286</v>
      </c>
      <c r="DX23" s="649"/>
      <c r="DY23" s="649"/>
      <c r="DZ23" s="649"/>
      <c r="EA23" s="649"/>
      <c r="EB23" s="649"/>
      <c r="EC23" s="650"/>
    </row>
    <row r="24" spans="2:133" ht="11.25" customHeight="1">
      <c r="B24" s="669" t="s">
        <v>287</v>
      </c>
      <c r="C24" s="670"/>
      <c r="D24" s="670"/>
      <c r="E24" s="670"/>
      <c r="F24" s="670"/>
      <c r="G24" s="670"/>
      <c r="H24" s="670"/>
      <c r="I24" s="670"/>
      <c r="J24" s="670"/>
      <c r="K24" s="670"/>
      <c r="L24" s="670"/>
      <c r="M24" s="670"/>
      <c r="N24" s="670"/>
      <c r="O24" s="670"/>
      <c r="P24" s="670"/>
      <c r="Q24" s="671"/>
      <c r="R24" s="663">
        <v>4206593</v>
      </c>
      <c r="S24" s="664"/>
      <c r="T24" s="664"/>
      <c r="U24" s="664"/>
      <c r="V24" s="664"/>
      <c r="W24" s="664"/>
      <c r="X24" s="664"/>
      <c r="Y24" s="665"/>
      <c r="Z24" s="666">
        <v>35.9</v>
      </c>
      <c r="AA24" s="666"/>
      <c r="AB24" s="666"/>
      <c r="AC24" s="666"/>
      <c r="AD24" s="667">
        <v>4206593</v>
      </c>
      <c r="AE24" s="667"/>
      <c r="AF24" s="667"/>
      <c r="AG24" s="667"/>
      <c r="AH24" s="667"/>
      <c r="AI24" s="667"/>
      <c r="AJ24" s="667"/>
      <c r="AK24" s="667"/>
      <c r="AL24" s="672">
        <v>67.8</v>
      </c>
      <c r="AM24" s="673"/>
      <c r="AN24" s="673"/>
      <c r="AO24" s="674"/>
      <c r="AP24" s="685" t="s">
        <v>288</v>
      </c>
      <c r="AQ24" s="686"/>
      <c r="AR24" s="686"/>
      <c r="AS24" s="686"/>
      <c r="AT24" s="686"/>
      <c r="AU24" s="686"/>
      <c r="AV24" s="686"/>
      <c r="AW24" s="686"/>
      <c r="AX24" s="686"/>
      <c r="AY24" s="686"/>
      <c r="AZ24" s="686"/>
      <c r="BA24" s="686"/>
      <c r="BB24" s="686"/>
      <c r="BC24" s="686"/>
      <c r="BD24" s="686"/>
      <c r="BE24" s="686"/>
      <c r="BF24" s="687"/>
      <c r="BG24" s="663" t="s">
        <v>128</v>
      </c>
      <c r="BH24" s="664"/>
      <c r="BI24" s="664"/>
      <c r="BJ24" s="664"/>
      <c r="BK24" s="664"/>
      <c r="BL24" s="664"/>
      <c r="BM24" s="664"/>
      <c r="BN24" s="665"/>
      <c r="BO24" s="666" t="s">
        <v>128</v>
      </c>
      <c r="BP24" s="666"/>
      <c r="BQ24" s="666"/>
      <c r="BR24" s="666"/>
      <c r="BS24" s="667" t="s">
        <v>128</v>
      </c>
      <c r="BT24" s="667"/>
      <c r="BU24" s="667"/>
      <c r="BV24" s="667"/>
      <c r="BW24" s="667"/>
      <c r="BX24" s="667"/>
      <c r="BY24" s="667"/>
      <c r="BZ24" s="667"/>
      <c r="CA24" s="667"/>
      <c r="CB24" s="668"/>
      <c r="CD24" s="675" t="s">
        <v>289</v>
      </c>
      <c r="CE24" s="676"/>
      <c r="CF24" s="676"/>
      <c r="CG24" s="676"/>
      <c r="CH24" s="676"/>
      <c r="CI24" s="676"/>
      <c r="CJ24" s="676"/>
      <c r="CK24" s="676"/>
      <c r="CL24" s="676"/>
      <c r="CM24" s="676"/>
      <c r="CN24" s="676"/>
      <c r="CO24" s="676"/>
      <c r="CP24" s="676"/>
      <c r="CQ24" s="677"/>
      <c r="CR24" s="655">
        <v>4791446</v>
      </c>
      <c r="CS24" s="656"/>
      <c r="CT24" s="656"/>
      <c r="CU24" s="656"/>
      <c r="CV24" s="656"/>
      <c r="CW24" s="656"/>
      <c r="CX24" s="656"/>
      <c r="CY24" s="657"/>
      <c r="CZ24" s="660">
        <v>42.9</v>
      </c>
      <c r="DA24" s="661"/>
      <c r="DB24" s="661"/>
      <c r="DC24" s="678"/>
      <c r="DD24" s="707">
        <v>3171893</v>
      </c>
      <c r="DE24" s="656"/>
      <c r="DF24" s="656"/>
      <c r="DG24" s="656"/>
      <c r="DH24" s="656"/>
      <c r="DI24" s="656"/>
      <c r="DJ24" s="656"/>
      <c r="DK24" s="657"/>
      <c r="DL24" s="707">
        <v>3131489</v>
      </c>
      <c r="DM24" s="656"/>
      <c r="DN24" s="656"/>
      <c r="DO24" s="656"/>
      <c r="DP24" s="656"/>
      <c r="DQ24" s="656"/>
      <c r="DR24" s="656"/>
      <c r="DS24" s="656"/>
      <c r="DT24" s="656"/>
      <c r="DU24" s="656"/>
      <c r="DV24" s="657"/>
      <c r="DW24" s="660">
        <v>49.1</v>
      </c>
      <c r="DX24" s="661"/>
      <c r="DY24" s="661"/>
      <c r="DZ24" s="661"/>
      <c r="EA24" s="661"/>
      <c r="EB24" s="661"/>
      <c r="EC24" s="662"/>
    </row>
    <row r="25" spans="2:133" ht="11.25" customHeight="1">
      <c r="B25" s="669" t="s">
        <v>290</v>
      </c>
      <c r="C25" s="670"/>
      <c r="D25" s="670"/>
      <c r="E25" s="670"/>
      <c r="F25" s="670"/>
      <c r="G25" s="670"/>
      <c r="H25" s="670"/>
      <c r="I25" s="670"/>
      <c r="J25" s="670"/>
      <c r="K25" s="670"/>
      <c r="L25" s="670"/>
      <c r="M25" s="670"/>
      <c r="N25" s="670"/>
      <c r="O25" s="670"/>
      <c r="P25" s="670"/>
      <c r="Q25" s="671"/>
      <c r="R25" s="663">
        <v>300070</v>
      </c>
      <c r="S25" s="664"/>
      <c r="T25" s="664"/>
      <c r="U25" s="664"/>
      <c r="V25" s="664"/>
      <c r="W25" s="664"/>
      <c r="X25" s="664"/>
      <c r="Y25" s="665"/>
      <c r="Z25" s="666">
        <v>2.6</v>
      </c>
      <c r="AA25" s="666"/>
      <c r="AB25" s="666"/>
      <c r="AC25" s="666"/>
      <c r="AD25" s="667" t="s">
        <v>128</v>
      </c>
      <c r="AE25" s="667"/>
      <c r="AF25" s="667"/>
      <c r="AG25" s="667"/>
      <c r="AH25" s="667"/>
      <c r="AI25" s="667"/>
      <c r="AJ25" s="667"/>
      <c r="AK25" s="667"/>
      <c r="AL25" s="672" t="s">
        <v>128</v>
      </c>
      <c r="AM25" s="673"/>
      <c r="AN25" s="673"/>
      <c r="AO25" s="674"/>
      <c r="AP25" s="685" t="s">
        <v>291</v>
      </c>
      <c r="AQ25" s="686"/>
      <c r="AR25" s="686"/>
      <c r="AS25" s="686"/>
      <c r="AT25" s="686"/>
      <c r="AU25" s="686"/>
      <c r="AV25" s="686"/>
      <c r="AW25" s="686"/>
      <c r="AX25" s="686"/>
      <c r="AY25" s="686"/>
      <c r="AZ25" s="686"/>
      <c r="BA25" s="686"/>
      <c r="BB25" s="686"/>
      <c r="BC25" s="686"/>
      <c r="BD25" s="686"/>
      <c r="BE25" s="686"/>
      <c r="BF25" s="687"/>
      <c r="BG25" s="663" t="s">
        <v>128</v>
      </c>
      <c r="BH25" s="664"/>
      <c r="BI25" s="664"/>
      <c r="BJ25" s="664"/>
      <c r="BK25" s="664"/>
      <c r="BL25" s="664"/>
      <c r="BM25" s="664"/>
      <c r="BN25" s="665"/>
      <c r="BO25" s="666" t="s">
        <v>128</v>
      </c>
      <c r="BP25" s="666"/>
      <c r="BQ25" s="666"/>
      <c r="BR25" s="666"/>
      <c r="BS25" s="667" t="s">
        <v>128</v>
      </c>
      <c r="BT25" s="667"/>
      <c r="BU25" s="667"/>
      <c r="BV25" s="667"/>
      <c r="BW25" s="667"/>
      <c r="BX25" s="667"/>
      <c r="BY25" s="667"/>
      <c r="BZ25" s="667"/>
      <c r="CA25" s="667"/>
      <c r="CB25" s="668"/>
      <c r="CD25" s="680" t="s">
        <v>292</v>
      </c>
      <c r="CE25" s="681"/>
      <c r="CF25" s="681"/>
      <c r="CG25" s="681"/>
      <c r="CH25" s="681"/>
      <c r="CI25" s="681"/>
      <c r="CJ25" s="681"/>
      <c r="CK25" s="681"/>
      <c r="CL25" s="681"/>
      <c r="CM25" s="681"/>
      <c r="CN25" s="681"/>
      <c r="CO25" s="681"/>
      <c r="CP25" s="681"/>
      <c r="CQ25" s="682"/>
      <c r="CR25" s="663">
        <v>1691859</v>
      </c>
      <c r="CS25" s="700"/>
      <c r="CT25" s="700"/>
      <c r="CU25" s="700"/>
      <c r="CV25" s="700"/>
      <c r="CW25" s="700"/>
      <c r="CX25" s="700"/>
      <c r="CY25" s="701"/>
      <c r="CZ25" s="672">
        <v>15.1</v>
      </c>
      <c r="DA25" s="702"/>
      <c r="DB25" s="702"/>
      <c r="DC25" s="708"/>
      <c r="DD25" s="679">
        <v>1611357</v>
      </c>
      <c r="DE25" s="700"/>
      <c r="DF25" s="700"/>
      <c r="DG25" s="700"/>
      <c r="DH25" s="700"/>
      <c r="DI25" s="700"/>
      <c r="DJ25" s="700"/>
      <c r="DK25" s="701"/>
      <c r="DL25" s="679">
        <v>1584694</v>
      </c>
      <c r="DM25" s="700"/>
      <c r="DN25" s="700"/>
      <c r="DO25" s="700"/>
      <c r="DP25" s="700"/>
      <c r="DQ25" s="700"/>
      <c r="DR25" s="700"/>
      <c r="DS25" s="700"/>
      <c r="DT25" s="700"/>
      <c r="DU25" s="700"/>
      <c r="DV25" s="701"/>
      <c r="DW25" s="672">
        <v>24.8</v>
      </c>
      <c r="DX25" s="702"/>
      <c r="DY25" s="702"/>
      <c r="DZ25" s="702"/>
      <c r="EA25" s="702"/>
      <c r="EB25" s="702"/>
      <c r="EC25" s="703"/>
    </row>
    <row r="26" spans="2:133" ht="11.25" customHeight="1">
      <c r="B26" s="669" t="s">
        <v>293</v>
      </c>
      <c r="C26" s="670"/>
      <c r="D26" s="670"/>
      <c r="E26" s="670"/>
      <c r="F26" s="670"/>
      <c r="G26" s="670"/>
      <c r="H26" s="670"/>
      <c r="I26" s="670"/>
      <c r="J26" s="670"/>
      <c r="K26" s="670"/>
      <c r="L26" s="670"/>
      <c r="M26" s="670"/>
      <c r="N26" s="670"/>
      <c r="O26" s="670"/>
      <c r="P26" s="670"/>
      <c r="Q26" s="671"/>
      <c r="R26" s="663" t="s">
        <v>128</v>
      </c>
      <c r="S26" s="664"/>
      <c r="T26" s="664"/>
      <c r="U26" s="664"/>
      <c r="V26" s="664"/>
      <c r="W26" s="664"/>
      <c r="X26" s="664"/>
      <c r="Y26" s="665"/>
      <c r="Z26" s="666" t="s">
        <v>128</v>
      </c>
      <c r="AA26" s="666"/>
      <c r="AB26" s="666"/>
      <c r="AC26" s="666"/>
      <c r="AD26" s="667" t="s">
        <v>128</v>
      </c>
      <c r="AE26" s="667"/>
      <c r="AF26" s="667"/>
      <c r="AG26" s="667"/>
      <c r="AH26" s="667"/>
      <c r="AI26" s="667"/>
      <c r="AJ26" s="667"/>
      <c r="AK26" s="667"/>
      <c r="AL26" s="672" t="s">
        <v>128</v>
      </c>
      <c r="AM26" s="673"/>
      <c r="AN26" s="673"/>
      <c r="AO26" s="674"/>
      <c r="AP26" s="685" t="s">
        <v>294</v>
      </c>
      <c r="AQ26" s="709"/>
      <c r="AR26" s="709"/>
      <c r="AS26" s="709"/>
      <c r="AT26" s="709"/>
      <c r="AU26" s="709"/>
      <c r="AV26" s="709"/>
      <c r="AW26" s="709"/>
      <c r="AX26" s="709"/>
      <c r="AY26" s="709"/>
      <c r="AZ26" s="709"/>
      <c r="BA26" s="709"/>
      <c r="BB26" s="709"/>
      <c r="BC26" s="709"/>
      <c r="BD26" s="709"/>
      <c r="BE26" s="709"/>
      <c r="BF26" s="687"/>
      <c r="BG26" s="663" t="s">
        <v>128</v>
      </c>
      <c r="BH26" s="664"/>
      <c r="BI26" s="664"/>
      <c r="BJ26" s="664"/>
      <c r="BK26" s="664"/>
      <c r="BL26" s="664"/>
      <c r="BM26" s="664"/>
      <c r="BN26" s="665"/>
      <c r="BO26" s="666" t="s">
        <v>128</v>
      </c>
      <c r="BP26" s="666"/>
      <c r="BQ26" s="666"/>
      <c r="BR26" s="666"/>
      <c r="BS26" s="667" t="s">
        <v>128</v>
      </c>
      <c r="BT26" s="667"/>
      <c r="BU26" s="667"/>
      <c r="BV26" s="667"/>
      <c r="BW26" s="667"/>
      <c r="BX26" s="667"/>
      <c r="BY26" s="667"/>
      <c r="BZ26" s="667"/>
      <c r="CA26" s="667"/>
      <c r="CB26" s="668"/>
      <c r="CD26" s="680" t="s">
        <v>295</v>
      </c>
      <c r="CE26" s="681"/>
      <c r="CF26" s="681"/>
      <c r="CG26" s="681"/>
      <c r="CH26" s="681"/>
      <c r="CI26" s="681"/>
      <c r="CJ26" s="681"/>
      <c r="CK26" s="681"/>
      <c r="CL26" s="681"/>
      <c r="CM26" s="681"/>
      <c r="CN26" s="681"/>
      <c r="CO26" s="681"/>
      <c r="CP26" s="681"/>
      <c r="CQ26" s="682"/>
      <c r="CR26" s="663">
        <v>912575</v>
      </c>
      <c r="CS26" s="664"/>
      <c r="CT26" s="664"/>
      <c r="CU26" s="664"/>
      <c r="CV26" s="664"/>
      <c r="CW26" s="664"/>
      <c r="CX26" s="664"/>
      <c r="CY26" s="665"/>
      <c r="CZ26" s="672">
        <v>8.1999999999999993</v>
      </c>
      <c r="DA26" s="702"/>
      <c r="DB26" s="702"/>
      <c r="DC26" s="708"/>
      <c r="DD26" s="679">
        <v>888534</v>
      </c>
      <c r="DE26" s="664"/>
      <c r="DF26" s="664"/>
      <c r="DG26" s="664"/>
      <c r="DH26" s="664"/>
      <c r="DI26" s="664"/>
      <c r="DJ26" s="664"/>
      <c r="DK26" s="665"/>
      <c r="DL26" s="679" t="s">
        <v>128</v>
      </c>
      <c r="DM26" s="664"/>
      <c r="DN26" s="664"/>
      <c r="DO26" s="664"/>
      <c r="DP26" s="664"/>
      <c r="DQ26" s="664"/>
      <c r="DR26" s="664"/>
      <c r="DS26" s="664"/>
      <c r="DT26" s="664"/>
      <c r="DU26" s="664"/>
      <c r="DV26" s="665"/>
      <c r="DW26" s="672" t="s">
        <v>128</v>
      </c>
      <c r="DX26" s="702"/>
      <c r="DY26" s="702"/>
      <c r="DZ26" s="702"/>
      <c r="EA26" s="702"/>
      <c r="EB26" s="702"/>
      <c r="EC26" s="703"/>
    </row>
    <row r="27" spans="2:133" ht="11.25" customHeight="1">
      <c r="B27" s="669" t="s">
        <v>296</v>
      </c>
      <c r="C27" s="670"/>
      <c r="D27" s="670"/>
      <c r="E27" s="670"/>
      <c r="F27" s="670"/>
      <c r="G27" s="670"/>
      <c r="H27" s="670"/>
      <c r="I27" s="670"/>
      <c r="J27" s="670"/>
      <c r="K27" s="670"/>
      <c r="L27" s="670"/>
      <c r="M27" s="670"/>
      <c r="N27" s="670"/>
      <c r="O27" s="670"/>
      <c r="P27" s="670"/>
      <c r="Q27" s="671"/>
      <c r="R27" s="663">
        <v>6481183</v>
      </c>
      <c r="S27" s="664"/>
      <c r="T27" s="664"/>
      <c r="U27" s="664"/>
      <c r="V27" s="664"/>
      <c r="W27" s="664"/>
      <c r="X27" s="664"/>
      <c r="Y27" s="665"/>
      <c r="Z27" s="666">
        <v>55.3</v>
      </c>
      <c r="AA27" s="666"/>
      <c r="AB27" s="666"/>
      <c r="AC27" s="666"/>
      <c r="AD27" s="667">
        <v>6181113</v>
      </c>
      <c r="AE27" s="667"/>
      <c r="AF27" s="667"/>
      <c r="AG27" s="667"/>
      <c r="AH27" s="667"/>
      <c r="AI27" s="667"/>
      <c r="AJ27" s="667"/>
      <c r="AK27" s="667"/>
      <c r="AL27" s="672">
        <v>99.599998474121094</v>
      </c>
      <c r="AM27" s="673"/>
      <c r="AN27" s="673"/>
      <c r="AO27" s="674"/>
      <c r="AP27" s="669" t="s">
        <v>297</v>
      </c>
      <c r="AQ27" s="670"/>
      <c r="AR27" s="670"/>
      <c r="AS27" s="670"/>
      <c r="AT27" s="670"/>
      <c r="AU27" s="670"/>
      <c r="AV27" s="670"/>
      <c r="AW27" s="670"/>
      <c r="AX27" s="670"/>
      <c r="AY27" s="670"/>
      <c r="AZ27" s="670"/>
      <c r="BA27" s="670"/>
      <c r="BB27" s="670"/>
      <c r="BC27" s="670"/>
      <c r="BD27" s="670"/>
      <c r="BE27" s="670"/>
      <c r="BF27" s="671"/>
      <c r="BG27" s="663">
        <v>1453729</v>
      </c>
      <c r="BH27" s="664"/>
      <c r="BI27" s="664"/>
      <c r="BJ27" s="664"/>
      <c r="BK27" s="664"/>
      <c r="BL27" s="664"/>
      <c r="BM27" s="664"/>
      <c r="BN27" s="665"/>
      <c r="BO27" s="666">
        <v>100</v>
      </c>
      <c r="BP27" s="666"/>
      <c r="BQ27" s="666"/>
      <c r="BR27" s="666"/>
      <c r="BS27" s="667" t="s">
        <v>128</v>
      </c>
      <c r="BT27" s="667"/>
      <c r="BU27" s="667"/>
      <c r="BV27" s="667"/>
      <c r="BW27" s="667"/>
      <c r="BX27" s="667"/>
      <c r="BY27" s="667"/>
      <c r="BZ27" s="667"/>
      <c r="CA27" s="667"/>
      <c r="CB27" s="668"/>
      <c r="CD27" s="680" t="s">
        <v>298</v>
      </c>
      <c r="CE27" s="681"/>
      <c r="CF27" s="681"/>
      <c r="CG27" s="681"/>
      <c r="CH27" s="681"/>
      <c r="CI27" s="681"/>
      <c r="CJ27" s="681"/>
      <c r="CK27" s="681"/>
      <c r="CL27" s="681"/>
      <c r="CM27" s="681"/>
      <c r="CN27" s="681"/>
      <c r="CO27" s="681"/>
      <c r="CP27" s="681"/>
      <c r="CQ27" s="682"/>
      <c r="CR27" s="663">
        <v>1979648</v>
      </c>
      <c r="CS27" s="700"/>
      <c r="CT27" s="700"/>
      <c r="CU27" s="700"/>
      <c r="CV27" s="700"/>
      <c r="CW27" s="700"/>
      <c r="CX27" s="700"/>
      <c r="CY27" s="701"/>
      <c r="CZ27" s="672">
        <v>17.7</v>
      </c>
      <c r="DA27" s="702"/>
      <c r="DB27" s="702"/>
      <c r="DC27" s="708"/>
      <c r="DD27" s="679">
        <v>503732</v>
      </c>
      <c r="DE27" s="700"/>
      <c r="DF27" s="700"/>
      <c r="DG27" s="700"/>
      <c r="DH27" s="700"/>
      <c r="DI27" s="700"/>
      <c r="DJ27" s="700"/>
      <c r="DK27" s="701"/>
      <c r="DL27" s="679">
        <v>489991</v>
      </c>
      <c r="DM27" s="700"/>
      <c r="DN27" s="700"/>
      <c r="DO27" s="700"/>
      <c r="DP27" s="700"/>
      <c r="DQ27" s="700"/>
      <c r="DR27" s="700"/>
      <c r="DS27" s="700"/>
      <c r="DT27" s="700"/>
      <c r="DU27" s="700"/>
      <c r="DV27" s="701"/>
      <c r="DW27" s="672">
        <v>7.7</v>
      </c>
      <c r="DX27" s="702"/>
      <c r="DY27" s="702"/>
      <c r="DZ27" s="702"/>
      <c r="EA27" s="702"/>
      <c r="EB27" s="702"/>
      <c r="EC27" s="703"/>
    </row>
    <row r="28" spans="2:133" ht="11.25" customHeight="1">
      <c r="B28" s="669" t="s">
        <v>299</v>
      </c>
      <c r="C28" s="670"/>
      <c r="D28" s="670"/>
      <c r="E28" s="670"/>
      <c r="F28" s="670"/>
      <c r="G28" s="670"/>
      <c r="H28" s="670"/>
      <c r="I28" s="670"/>
      <c r="J28" s="670"/>
      <c r="K28" s="670"/>
      <c r="L28" s="670"/>
      <c r="M28" s="670"/>
      <c r="N28" s="670"/>
      <c r="O28" s="670"/>
      <c r="P28" s="670"/>
      <c r="Q28" s="671"/>
      <c r="R28" s="663">
        <v>1912</v>
      </c>
      <c r="S28" s="664"/>
      <c r="T28" s="664"/>
      <c r="U28" s="664"/>
      <c r="V28" s="664"/>
      <c r="W28" s="664"/>
      <c r="X28" s="664"/>
      <c r="Y28" s="665"/>
      <c r="Z28" s="666">
        <v>0</v>
      </c>
      <c r="AA28" s="666"/>
      <c r="AB28" s="666"/>
      <c r="AC28" s="666"/>
      <c r="AD28" s="667">
        <v>1912</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300</v>
      </c>
      <c r="CE28" s="681"/>
      <c r="CF28" s="681"/>
      <c r="CG28" s="681"/>
      <c r="CH28" s="681"/>
      <c r="CI28" s="681"/>
      <c r="CJ28" s="681"/>
      <c r="CK28" s="681"/>
      <c r="CL28" s="681"/>
      <c r="CM28" s="681"/>
      <c r="CN28" s="681"/>
      <c r="CO28" s="681"/>
      <c r="CP28" s="681"/>
      <c r="CQ28" s="682"/>
      <c r="CR28" s="663">
        <v>1119939</v>
      </c>
      <c r="CS28" s="664"/>
      <c r="CT28" s="664"/>
      <c r="CU28" s="664"/>
      <c r="CV28" s="664"/>
      <c r="CW28" s="664"/>
      <c r="CX28" s="664"/>
      <c r="CY28" s="665"/>
      <c r="CZ28" s="672">
        <v>10</v>
      </c>
      <c r="DA28" s="702"/>
      <c r="DB28" s="702"/>
      <c r="DC28" s="708"/>
      <c r="DD28" s="679">
        <v>1056804</v>
      </c>
      <c r="DE28" s="664"/>
      <c r="DF28" s="664"/>
      <c r="DG28" s="664"/>
      <c r="DH28" s="664"/>
      <c r="DI28" s="664"/>
      <c r="DJ28" s="664"/>
      <c r="DK28" s="665"/>
      <c r="DL28" s="679">
        <v>1056804</v>
      </c>
      <c r="DM28" s="664"/>
      <c r="DN28" s="664"/>
      <c r="DO28" s="664"/>
      <c r="DP28" s="664"/>
      <c r="DQ28" s="664"/>
      <c r="DR28" s="664"/>
      <c r="DS28" s="664"/>
      <c r="DT28" s="664"/>
      <c r="DU28" s="664"/>
      <c r="DV28" s="665"/>
      <c r="DW28" s="672">
        <v>16.600000000000001</v>
      </c>
      <c r="DX28" s="702"/>
      <c r="DY28" s="702"/>
      <c r="DZ28" s="702"/>
      <c r="EA28" s="702"/>
      <c r="EB28" s="702"/>
      <c r="EC28" s="703"/>
    </row>
    <row r="29" spans="2:133" ht="11.25" customHeight="1">
      <c r="B29" s="669" t="s">
        <v>301</v>
      </c>
      <c r="C29" s="670"/>
      <c r="D29" s="670"/>
      <c r="E29" s="670"/>
      <c r="F29" s="670"/>
      <c r="G29" s="670"/>
      <c r="H29" s="670"/>
      <c r="I29" s="670"/>
      <c r="J29" s="670"/>
      <c r="K29" s="670"/>
      <c r="L29" s="670"/>
      <c r="M29" s="670"/>
      <c r="N29" s="670"/>
      <c r="O29" s="670"/>
      <c r="P29" s="670"/>
      <c r="Q29" s="671"/>
      <c r="R29" s="663">
        <v>43652</v>
      </c>
      <c r="S29" s="664"/>
      <c r="T29" s="664"/>
      <c r="U29" s="664"/>
      <c r="V29" s="664"/>
      <c r="W29" s="664"/>
      <c r="X29" s="664"/>
      <c r="Y29" s="665"/>
      <c r="Z29" s="666">
        <v>0.4</v>
      </c>
      <c r="AA29" s="666"/>
      <c r="AB29" s="666"/>
      <c r="AC29" s="666"/>
      <c r="AD29" s="667" t="s">
        <v>128</v>
      </c>
      <c r="AE29" s="667"/>
      <c r="AF29" s="667"/>
      <c r="AG29" s="667"/>
      <c r="AH29" s="667"/>
      <c r="AI29" s="667"/>
      <c r="AJ29" s="667"/>
      <c r="AK29" s="667"/>
      <c r="AL29" s="672" t="s">
        <v>128</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302</v>
      </c>
      <c r="CE29" s="716"/>
      <c r="CF29" s="680" t="s">
        <v>70</v>
      </c>
      <c r="CG29" s="681"/>
      <c r="CH29" s="681"/>
      <c r="CI29" s="681"/>
      <c r="CJ29" s="681"/>
      <c r="CK29" s="681"/>
      <c r="CL29" s="681"/>
      <c r="CM29" s="681"/>
      <c r="CN29" s="681"/>
      <c r="CO29" s="681"/>
      <c r="CP29" s="681"/>
      <c r="CQ29" s="682"/>
      <c r="CR29" s="663">
        <v>1119849</v>
      </c>
      <c r="CS29" s="700"/>
      <c r="CT29" s="700"/>
      <c r="CU29" s="700"/>
      <c r="CV29" s="700"/>
      <c r="CW29" s="700"/>
      <c r="CX29" s="700"/>
      <c r="CY29" s="701"/>
      <c r="CZ29" s="672">
        <v>10</v>
      </c>
      <c r="DA29" s="702"/>
      <c r="DB29" s="702"/>
      <c r="DC29" s="708"/>
      <c r="DD29" s="679">
        <v>1056714</v>
      </c>
      <c r="DE29" s="700"/>
      <c r="DF29" s="700"/>
      <c r="DG29" s="700"/>
      <c r="DH29" s="700"/>
      <c r="DI29" s="700"/>
      <c r="DJ29" s="700"/>
      <c r="DK29" s="701"/>
      <c r="DL29" s="679">
        <v>1056714</v>
      </c>
      <c r="DM29" s="700"/>
      <c r="DN29" s="700"/>
      <c r="DO29" s="700"/>
      <c r="DP29" s="700"/>
      <c r="DQ29" s="700"/>
      <c r="DR29" s="700"/>
      <c r="DS29" s="700"/>
      <c r="DT29" s="700"/>
      <c r="DU29" s="700"/>
      <c r="DV29" s="701"/>
      <c r="DW29" s="672">
        <v>16.600000000000001</v>
      </c>
      <c r="DX29" s="702"/>
      <c r="DY29" s="702"/>
      <c r="DZ29" s="702"/>
      <c r="EA29" s="702"/>
      <c r="EB29" s="702"/>
      <c r="EC29" s="703"/>
    </row>
    <row r="30" spans="2:133" ht="11.25" customHeight="1">
      <c r="B30" s="669" t="s">
        <v>303</v>
      </c>
      <c r="C30" s="670"/>
      <c r="D30" s="670"/>
      <c r="E30" s="670"/>
      <c r="F30" s="670"/>
      <c r="G30" s="670"/>
      <c r="H30" s="670"/>
      <c r="I30" s="670"/>
      <c r="J30" s="670"/>
      <c r="K30" s="670"/>
      <c r="L30" s="670"/>
      <c r="M30" s="670"/>
      <c r="N30" s="670"/>
      <c r="O30" s="670"/>
      <c r="P30" s="670"/>
      <c r="Q30" s="671"/>
      <c r="R30" s="663">
        <v>103410</v>
      </c>
      <c r="S30" s="664"/>
      <c r="T30" s="664"/>
      <c r="U30" s="664"/>
      <c r="V30" s="664"/>
      <c r="W30" s="664"/>
      <c r="X30" s="664"/>
      <c r="Y30" s="665"/>
      <c r="Z30" s="666">
        <v>0.9</v>
      </c>
      <c r="AA30" s="666"/>
      <c r="AB30" s="666"/>
      <c r="AC30" s="666"/>
      <c r="AD30" s="667">
        <v>4096</v>
      </c>
      <c r="AE30" s="667"/>
      <c r="AF30" s="667"/>
      <c r="AG30" s="667"/>
      <c r="AH30" s="667"/>
      <c r="AI30" s="667"/>
      <c r="AJ30" s="667"/>
      <c r="AK30" s="667"/>
      <c r="AL30" s="672">
        <v>0.1</v>
      </c>
      <c r="AM30" s="673"/>
      <c r="AN30" s="673"/>
      <c r="AO30" s="674"/>
      <c r="AP30" s="645" t="s">
        <v>221</v>
      </c>
      <c r="AQ30" s="646"/>
      <c r="AR30" s="646"/>
      <c r="AS30" s="646"/>
      <c r="AT30" s="646"/>
      <c r="AU30" s="646"/>
      <c r="AV30" s="646"/>
      <c r="AW30" s="646"/>
      <c r="AX30" s="646"/>
      <c r="AY30" s="646"/>
      <c r="AZ30" s="646"/>
      <c r="BA30" s="646"/>
      <c r="BB30" s="646"/>
      <c r="BC30" s="646"/>
      <c r="BD30" s="646"/>
      <c r="BE30" s="646"/>
      <c r="BF30" s="647"/>
      <c r="BG30" s="645" t="s">
        <v>304</v>
      </c>
      <c r="BH30" s="713"/>
      <c r="BI30" s="713"/>
      <c r="BJ30" s="713"/>
      <c r="BK30" s="713"/>
      <c r="BL30" s="713"/>
      <c r="BM30" s="713"/>
      <c r="BN30" s="713"/>
      <c r="BO30" s="713"/>
      <c r="BP30" s="713"/>
      <c r="BQ30" s="714"/>
      <c r="BR30" s="645" t="s">
        <v>305</v>
      </c>
      <c r="BS30" s="713"/>
      <c r="BT30" s="713"/>
      <c r="BU30" s="713"/>
      <c r="BV30" s="713"/>
      <c r="BW30" s="713"/>
      <c r="BX30" s="713"/>
      <c r="BY30" s="713"/>
      <c r="BZ30" s="713"/>
      <c r="CA30" s="713"/>
      <c r="CB30" s="714"/>
      <c r="CD30" s="717"/>
      <c r="CE30" s="718"/>
      <c r="CF30" s="680" t="s">
        <v>306</v>
      </c>
      <c r="CG30" s="681"/>
      <c r="CH30" s="681"/>
      <c r="CI30" s="681"/>
      <c r="CJ30" s="681"/>
      <c r="CK30" s="681"/>
      <c r="CL30" s="681"/>
      <c r="CM30" s="681"/>
      <c r="CN30" s="681"/>
      <c r="CO30" s="681"/>
      <c r="CP30" s="681"/>
      <c r="CQ30" s="682"/>
      <c r="CR30" s="663">
        <v>1076191</v>
      </c>
      <c r="CS30" s="664"/>
      <c r="CT30" s="664"/>
      <c r="CU30" s="664"/>
      <c r="CV30" s="664"/>
      <c r="CW30" s="664"/>
      <c r="CX30" s="664"/>
      <c r="CY30" s="665"/>
      <c r="CZ30" s="672">
        <v>9.6</v>
      </c>
      <c r="DA30" s="702"/>
      <c r="DB30" s="702"/>
      <c r="DC30" s="708"/>
      <c r="DD30" s="679">
        <v>1015834</v>
      </c>
      <c r="DE30" s="664"/>
      <c r="DF30" s="664"/>
      <c r="DG30" s="664"/>
      <c r="DH30" s="664"/>
      <c r="DI30" s="664"/>
      <c r="DJ30" s="664"/>
      <c r="DK30" s="665"/>
      <c r="DL30" s="679">
        <v>1015834</v>
      </c>
      <c r="DM30" s="664"/>
      <c r="DN30" s="664"/>
      <c r="DO30" s="664"/>
      <c r="DP30" s="664"/>
      <c r="DQ30" s="664"/>
      <c r="DR30" s="664"/>
      <c r="DS30" s="664"/>
      <c r="DT30" s="664"/>
      <c r="DU30" s="664"/>
      <c r="DV30" s="665"/>
      <c r="DW30" s="672">
        <v>15.9</v>
      </c>
      <c r="DX30" s="702"/>
      <c r="DY30" s="702"/>
      <c r="DZ30" s="702"/>
      <c r="EA30" s="702"/>
      <c r="EB30" s="702"/>
      <c r="EC30" s="703"/>
    </row>
    <row r="31" spans="2:133" ht="11.25" customHeight="1">
      <c r="B31" s="669" t="s">
        <v>307</v>
      </c>
      <c r="C31" s="670"/>
      <c r="D31" s="670"/>
      <c r="E31" s="670"/>
      <c r="F31" s="670"/>
      <c r="G31" s="670"/>
      <c r="H31" s="670"/>
      <c r="I31" s="670"/>
      <c r="J31" s="670"/>
      <c r="K31" s="670"/>
      <c r="L31" s="670"/>
      <c r="M31" s="670"/>
      <c r="N31" s="670"/>
      <c r="O31" s="670"/>
      <c r="P31" s="670"/>
      <c r="Q31" s="671"/>
      <c r="R31" s="663">
        <v>10182</v>
      </c>
      <c r="S31" s="664"/>
      <c r="T31" s="664"/>
      <c r="U31" s="664"/>
      <c r="V31" s="664"/>
      <c r="W31" s="664"/>
      <c r="X31" s="664"/>
      <c r="Y31" s="665"/>
      <c r="Z31" s="666">
        <v>0.1</v>
      </c>
      <c r="AA31" s="666"/>
      <c r="AB31" s="666"/>
      <c r="AC31" s="666"/>
      <c r="AD31" s="667" t="s">
        <v>128</v>
      </c>
      <c r="AE31" s="667"/>
      <c r="AF31" s="667"/>
      <c r="AG31" s="667"/>
      <c r="AH31" s="667"/>
      <c r="AI31" s="667"/>
      <c r="AJ31" s="667"/>
      <c r="AK31" s="667"/>
      <c r="AL31" s="672" t="s">
        <v>128</v>
      </c>
      <c r="AM31" s="673"/>
      <c r="AN31" s="673"/>
      <c r="AO31" s="674"/>
      <c r="AP31" s="721" t="s">
        <v>308</v>
      </c>
      <c r="AQ31" s="722"/>
      <c r="AR31" s="722"/>
      <c r="AS31" s="722"/>
      <c r="AT31" s="727" t="s">
        <v>309</v>
      </c>
      <c r="AU31" s="360"/>
      <c r="AV31" s="360"/>
      <c r="AW31" s="360"/>
      <c r="AX31" s="652" t="s">
        <v>186</v>
      </c>
      <c r="AY31" s="653"/>
      <c r="AZ31" s="653"/>
      <c r="BA31" s="653"/>
      <c r="BB31" s="653"/>
      <c r="BC31" s="653"/>
      <c r="BD31" s="653"/>
      <c r="BE31" s="653"/>
      <c r="BF31" s="654"/>
      <c r="BG31" s="736">
        <v>99.3</v>
      </c>
      <c r="BH31" s="737"/>
      <c r="BI31" s="737"/>
      <c r="BJ31" s="737"/>
      <c r="BK31" s="737"/>
      <c r="BL31" s="737"/>
      <c r="BM31" s="661">
        <v>96.9</v>
      </c>
      <c r="BN31" s="737"/>
      <c r="BO31" s="737"/>
      <c r="BP31" s="737"/>
      <c r="BQ31" s="738"/>
      <c r="BR31" s="736">
        <v>99.2</v>
      </c>
      <c r="BS31" s="737"/>
      <c r="BT31" s="737"/>
      <c r="BU31" s="737"/>
      <c r="BV31" s="737"/>
      <c r="BW31" s="737"/>
      <c r="BX31" s="661">
        <v>95.9</v>
      </c>
      <c r="BY31" s="737"/>
      <c r="BZ31" s="737"/>
      <c r="CA31" s="737"/>
      <c r="CB31" s="738"/>
      <c r="CD31" s="717"/>
      <c r="CE31" s="718"/>
      <c r="CF31" s="680" t="s">
        <v>310</v>
      </c>
      <c r="CG31" s="681"/>
      <c r="CH31" s="681"/>
      <c r="CI31" s="681"/>
      <c r="CJ31" s="681"/>
      <c r="CK31" s="681"/>
      <c r="CL31" s="681"/>
      <c r="CM31" s="681"/>
      <c r="CN31" s="681"/>
      <c r="CO31" s="681"/>
      <c r="CP31" s="681"/>
      <c r="CQ31" s="682"/>
      <c r="CR31" s="663">
        <v>43658</v>
      </c>
      <c r="CS31" s="700"/>
      <c r="CT31" s="700"/>
      <c r="CU31" s="700"/>
      <c r="CV31" s="700"/>
      <c r="CW31" s="700"/>
      <c r="CX31" s="700"/>
      <c r="CY31" s="701"/>
      <c r="CZ31" s="672">
        <v>0.4</v>
      </c>
      <c r="DA31" s="702"/>
      <c r="DB31" s="702"/>
      <c r="DC31" s="708"/>
      <c r="DD31" s="679">
        <v>40880</v>
      </c>
      <c r="DE31" s="700"/>
      <c r="DF31" s="700"/>
      <c r="DG31" s="700"/>
      <c r="DH31" s="700"/>
      <c r="DI31" s="700"/>
      <c r="DJ31" s="700"/>
      <c r="DK31" s="701"/>
      <c r="DL31" s="679">
        <v>40880</v>
      </c>
      <c r="DM31" s="700"/>
      <c r="DN31" s="700"/>
      <c r="DO31" s="700"/>
      <c r="DP31" s="700"/>
      <c r="DQ31" s="700"/>
      <c r="DR31" s="700"/>
      <c r="DS31" s="700"/>
      <c r="DT31" s="700"/>
      <c r="DU31" s="700"/>
      <c r="DV31" s="701"/>
      <c r="DW31" s="672">
        <v>0.6</v>
      </c>
      <c r="DX31" s="702"/>
      <c r="DY31" s="702"/>
      <c r="DZ31" s="702"/>
      <c r="EA31" s="702"/>
      <c r="EB31" s="702"/>
      <c r="EC31" s="703"/>
    </row>
    <row r="32" spans="2:133" ht="11.25" customHeight="1">
      <c r="B32" s="669" t="s">
        <v>311</v>
      </c>
      <c r="C32" s="670"/>
      <c r="D32" s="670"/>
      <c r="E32" s="670"/>
      <c r="F32" s="670"/>
      <c r="G32" s="670"/>
      <c r="H32" s="670"/>
      <c r="I32" s="670"/>
      <c r="J32" s="670"/>
      <c r="K32" s="670"/>
      <c r="L32" s="670"/>
      <c r="M32" s="670"/>
      <c r="N32" s="670"/>
      <c r="O32" s="670"/>
      <c r="P32" s="670"/>
      <c r="Q32" s="671"/>
      <c r="R32" s="663">
        <v>1863087</v>
      </c>
      <c r="S32" s="664"/>
      <c r="T32" s="664"/>
      <c r="U32" s="664"/>
      <c r="V32" s="664"/>
      <c r="W32" s="664"/>
      <c r="X32" s="664"/>
      <c r="Y32" s="665"/>
      <c r="Z32" s="666">
        <v>15.9</v>
      </c>
      <c r="AA32" s="666"/>
      <c r="AB32" s="666"/>
      <c r="AC32" s="666"/>
      <c r="AD32" s="667" t="s">
        <v>128</v>
      </c>
      <c r="AE32" s="667"/>
      <c r="AF32" s="667"/>
      <c r="AG32" s="667"/>
      <c r="AH32" s="667"/>
      <c r="AI32" s="667"/>
      <c r="AJ32" s="667"/>
      <c r="AK32" s="667"/>
      <c r="AL32" s="672" t="s">
        <v>128</v>
      </c>
      <c r="AM32" s="673"/>
      <c r="AN32" s="673"/>
      <c r="AO32" s="674"/>
      <c r="AP32" s="723"/>
      <c r="AQ32" s="724"/>
      <c r="AR32" s="724"/>
      <c r="AS32" s="724"/>
      <c r="AT32" s="728"/>
      <c r="AU32" s="361" t="s">
        <v>312</v>
      </c>
      <c r="AV32" s="361"/>
      <c r="AW32" s="361"/>
      <c r="AX32" s="669" t="s">
        <v>313</v>
      </c>
      <c r="AY32" s="670"/>
      <c r="AZ32" s="670"/>
      <c r="BA32" s="670"/>
      <c r="BB32" s="670"/>
      <c r="BC32" s="670"/>
      <c r="BD32" s="670"/>
      <c r="BE32" s="670"/>
      <c r="BF32" s="671"/>
      <c r="BG32" s="730">
        <v>99.3</v>
      </c>
      <c r="BH32" s="700"/>
      <c r="BI32" s="700"/>
      <c r="BJ32" s="700"/>
      <c r="BK32" s="700"/>
      <c r="BL32" s="700"/>
      <c r="BM32" s="673">
        <v>97.5</v>
      </c>
      <c r="BN32" s="731"/>
      <c r="BO32" s="731"/>
      <c r="BP32" s="731"/>
      <c r="BQ32" s="732"/>
      <c r="BR32" s="730">
        <v>99.2</v>
      </c>
      <c r="BS32" s="700"/>
      <c r="BT32" s="700"/>
      <c r="BU32" s="700"/>
      <c r="BV32" s="700"/>
      <c r="BW32" s="700"/>
      <c r="BX32" s="673">
        <v>96.4</v>
      </c>
      <c r="BY32" s="731"/>
      <c r="BZ32" s="731"/>
      <c r="CA32" s="731"/>
      <c r="CB32" s="732"/>
      <c r="CD32" s="719"/>
      <c r="CE32" s="720"/>
      <c r="CF32" s="680" t="s">
        <v>314</v>
      </c>
      <c r="CG32" s="681"/>
      <c r="CH32" s="681"/>
      <c r="CI32" s="681"/>
      <c r="CJ32" s="681"/>
      <c r="CK32" s="681"/>
      <c r="CL32" s="681"/>
      <c r="CM32" s="681"/>
      <c r="CN32" s="681"/>
      <c r="CO32" s="681"/>
      <c r="CP32" s="681"/>
      <c r="CQ32" s="682"/>
      <c r="CR32" s="663">
        <v>90</v>
      </c>
      <c r="CS32" s="664"/>
      <c r="CT32" s="664"/>
      <c r="CU32" s="664"/>
      <c r="CV32" s="664"/>
      <c r="CW32" s="664"/>
      <c r="CX32" s="664"/>
      <c r="CY32" s="665"/>
      <c r="CZ32" s="672">
        <v>0</v>
      </c>
      <c r="DA32" s="702"/>
      <c r="DB32" s="702"/>
      <c r="DC32" s="708"/>
      <c r="DD32" s="679">
        <v>90</v>
      </c>
      <c r="DE32" s="664"/>
      <c r="DF32" s="664"/>
      <c r="DG32" s="664"/>
      <c r="DH32" s="664"/>
      <c r="DI32" s="664"/>
      <c r="DJ32" s="664"/>
      <c r="DK32" s="665"/>
      <c r="DL32" s="679">
        <v>90</v>
      </c>
      <c r="DM32" s="664"/>
      <c r="DN32" s="664"/>
      <c r="DO32" s="664"/>
      <c r="DP32" s="664"/>
      <c r="DQ32" s="664"/>
      <c r="DR32" s="664"/>
      <c r="DS32" s="664"/>
      <c r="DT32" s="664"/>
      <c r="DU32" s="664"/>
      <c r="DV32" s="665"/>
      <c r="DW32" s="672">
        <v>0</v>
      </c>
      <c r="DX32" s="702"/>
      <c r="DY32" s="702"/>
      <c r="DZ32" s="702"/>
      <c r="EA32" s="702"/>
      <c r="EB32" s="702"/>
      <c r="EC32" s="703"/>
    </row>
    <row r="33" spans="2:133" ht="11.25" customHeight="1">
      <c r="B33" s="697" t="s">
        <v>315</v>
      </c>
      <c r="C33" s="698"/>
      <c r="D33" s="698"/>
      <c r="E33" s="698"/>
      <c r="F33" s="698"/>
      <c r="G33" s="698"/>
      <c r="H33" s="698"/>
      <c r="I33" s="698"/>
      <c r="J33" s="698"/>
      <c r="K33" s="698"/>
      <c r="L33" s="698"/>
      <c r="M33" s="698"/>
      <c r="N33" s="698"/>
      <c r="O33" s="698"/>
      <c r="P33" s="698"/>
      <c r="Q33" s="699"/>
      <c r="R33" s="663" t="s">
        <v>128</v>
      </c>
      <c r="S33" s="664"/>
      <c r="T33" s="664"/>
      <c r="U33" s="664"/>
      <c r="V33" s="664"/>
      <c r="W33" s="664"/>
      <c r="X33" s="664"/>
      <c r="Y33" s="665"/>
      <c r="Z33" s="666" t="s">
        <v>128</v>
      </c>
      <c r="AA33" s="666"/>
      <c r="AB33" s="666"/>
      <c r="AC33" s="666"/>
      <c r="AD33" s="667" t="s">
        <v>128</v>
      </c>
      <c r="AE33" s="667"/>
      <c r="AF33" s="667"/>
      <c r="AG33" s="667"/>
      <c r="AH33" s="667"/>
      <c r="AI33" s="667"/>
      <c r="AJ33" s="667"/>
      <c r="AK33" s="667"/>
      <c r="AL33" s="672" t="s">
        <v>128</v>
      </c>
      <c r="AM33" s="673"/>
      <c r="AN33" s="673"/>
      <c r="AO33" s="674"/>
      <c r="AP33" s="725"/>
      <c r="AQ33" s="726"/>
      <c r="AR33" s="726"/>
      <c r="AS33" s="726"/>
      <c r="AT33" s="729"/>
      <c r="AU33" s="362"/>
      <c r="AV33" s="362"/>
      <c r="AW33" s="362"/>
      <c r="AX33" s="710" t="s">
        <v>316</v>
      </c>
      <c r="AY33" s="711"/>
      <c r="AZ33" s="711"/>
      <c r="BA33" s="711"/>
      <c r="BB33" s="711"/>
      <c r="BC33" s="711"/>
      <c r="BD33" s="711"/>
      <c r="BE33" s="711"/>
      <c r="BF33" s="712"/>
      <c r="BG33" s="739">
        <v>99.1</v>
      </c>
      <c r="BH33" s="734"/>
      <c r="BI33" s="734"/>
      <c r="BJ33" s="734"/>
      <c r="BK33" s="734"/>
      <c r="BL33" s="734"/>
      <c r="BM33" s="733">
        <v>95.9</v>
      </c>
      <c r="BN33" s="734"/>
      <c r="BO33" s="734"/>
      <c r="BP33" s="734"/>
      <c r="BQ33" s="735"/>
      <c r="BR33" s="739">
        <v>98.9</v>
      </c>
      <c r="BS33" s="734"/>
      <c r="BT33" s="734"/>
      <c r="BU33" s="734"/>
      <c r="BV33" s="734"/>
      <c r="BW33" s="734"/>
      <c r="BX33" s="733">
        <v>94.9</v>
      </c>
      <c r="BY33" s="734"/>
      <c r="BZ33" s="734"/>
      <c r="CA33" s="734"/>
      <c r="CB33" s="735"/>
      <c r="CD33" s="680" t="s">
        <v>317</v>
      </c>
      <c r="CE33" s="681"/>
      <c r="CF33" s="681"/>
      <c r="CG33" s="681"/>
      <c r="CH33" s="681"/>
      <c r="CI33" s="681"/>
      <c r="CJ33" s="681"/>
      <c r="CK33" s="681"/>
      <c r="CL33" s="681"/>
      <c r="CM33" s="681"/>
      <c r="CN33" s="681"/>
      <c r="CO33" s="681"/>
      <c r="CP33" s="681"/>
      <c r="CQ33" s="682"/>
      <c r="CR33" s="663">
        <v>5044988</v>
      </c>
      <c r="CS33" s="700"/>
      <c r="CT33" s="700"/>
      <c r="CU33" s="700"/>
      <c r="CV33" s="700"/>
      <c r="CW33" s="700"/>
      <c r="CX33" s="700"/>
      <c r="CY33" s="701"/>
      <c r="CZ33" s="672">
        <v>45.2</v>
      </c>
      <c r="DA33" s="702"/>
      <c r="DB33" s="702"/>
      <c r="DC33" s="708"/>
      <c r="DD33" s="679">
        <v>3718080</v>
      </c>
      <c r="DE33" s="700"/>
      <c r="DF33" s="700"/>
      <c r="DG33" s="700"/>
      <c r="DH33" s="700"/>
      <c r="DI33" s="700"/>
      <c r="DJ33" s="700"/>
      <c r="DK33" s="701"/>
      <c r="DL33" s="679">
        <v>2587732</v>
      </c>
      <c r="DM33" s="700"/>
      <c r="DN33" s="700"/>
      <c r="DO33" s="700"/>
      <c r="DP33" s="700"/>
      <c r="DQ33" s="700"/>
      <c r="DR33" s="700"/>
      <c r="DS33" s="700"/>
      <c r="DT33" s="700"/>
      <c r="DU33" s="700"/>
      <c r="DV33" s="701"/>
      <c r="DW33" s="672">
        <v>40.5</v>
      </c>
      <c r="DX33" s="702"/>
      <c r="DY33" s="702"/>
      <c r="DZ33" s="702"/>
      <c r="EA33" s="702"/>
      <c r="EB33" s="702"/>
      <c r="EC33" s="703"/>
    </row>
    <row r="34" spans="2:133" ht="11.25" customHeight="1">
      <c r="B34" s="669" t="s">
        <v>318</v>
      </c>
      <c r="C34" s="670"/>
      <c r="D34" s="670"/>
      <c r="E34" s="670"/>
      <c r="F34" s="670"/>
      <c r="G34" s="670"/>
      <c r="H34" s="670"/>
      <c r="I34" s="670"/>
      <c r="J34" s="670"/>
      <c r="K34" s="670"/>
      <c r="L34" s="670"/>
      <c r="M34" s="670"/>
      <c r="N34" s="670"/>
      <c r="O34" s="670"/>
      <c r="P34" s="670"/>
      <c r="Q34" s="671"/>
      <c r="R34" s="663">
        <v>914276</v>
      </c>
      <c r="S34" s="664"/>
      <c r="T34" s="664"/>
      <c r="U34" s="664"/>
      <c r="V34" s="664"/>
      <c r="W34" s="664"/>
      <c r="X34" s="664"/>
      <c r="Y34" s="665"/>
      <c r="Z34" s="666">
        <v>7.8</v>
      </c>
      <c r="AA34" s="666"/>
      <c r="AB34" s="666"/>
      <c r="AC34" s="666"/>
      <c r="AD34" s="667" t="s">
        <v>128</v>
      </c>
      <c r="AE34" s="667"/>
      <c r="AF34" s="667"/>
      <c r="AG34" s="667"/>
      <c r="AH34" s="667"/>
      <c r="AI34" s="667"/>
      <c r="AJ34" s="667"/>
      <c r="AK34" s="667"/>
      <c r="AL34" s="672" t="s">
        <v>128</v>
      </c>
      <c r="AM34" s="673"/>
      <c r="AN34" s="673"/>
      <c r="AO34" s="67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319</v>
      </c>
      <c r="CE34" s="681"/>
      <c r="CF34" s="681"/>
      <c r="CG34" s="681"/>
      <c r="CH34" s="681"/>
      <c r="CI34" s="681"/>
      <c r="CJ34" s="681"/>
      <c r="CK34" s="681"/>
      <c r="CL34" s="681"/>
      <c r="CM34" s="681"/>
      <c r="CN34" s="681"/>
      <c r="CO34" s="681"/>
      <c r="CP34" s="681"/>
      <c r="CQ34" s="682"/>
      <c r="CR34" s="663">
        <v>1521179</v>
      </c>
      <c r="CS34" s="664"/>
      <c r="CT34" s="664"/>
      <c r="CU34" s="664"/>
      <c r="CV34" s="664"/>
      <c r="CW34" s="664"/>
      <c r="CX34" s="664"/>
      <c r="CY34" s="665"/>
      <c r="CZ34" s="672">
        <v>13.6</v>
      </c>
      <c r="DA34" s="702"/>
      <c r="DB34" s="702"/>
      <c r="DC34" s="708"/>
      <c r="DD34" s="679">
        <v>1073078</v>
      </c>
      <c r="DE34" s="664"/>
      <c r="DF34" s="664"/>
      <c r="DG34" s="664"/>
      <c r="DH34" s="664"/>
      <c r="DI34" s="664"/>
      <c r="DJ34" s="664"/>
      <c r="DK34" s="665"/>
      <c r="DL34" s="679">
        <v>902074</v>
      </c>
      <c r="DM34" s="664"/>
      <c r="DN34" s="664"/>
      <c r="DO34" s="664"/>
      <c r="DP34" s="664"/>
      <c r="DQ34" s="664"/>
      <c r="DR34" s="664"/>
      <c r="DS34" s="664"/>
      <c r="DT34" s="664"/>
      <c r="DU34" s="664"/>
      <c r="DV34" s="665"/>
      <c r="DW34" s="672">
        <v>14.1</v>
      </c>
      <c r="DX34" s="702"/>
      <c r="DY34" s="702"/>
      <c r="DZ34" s="702"/>
      <c r="EA34" s="702"/>
      <c r="EB34" s="702"/>
      <c r="EC34" s="703"/>
    </row>
    <row r="35" spans="2:133" ht="11.25" customHeight="1">
      <c r="B35" s="669" t="s">
        <v>320</v>
      </c>
      <c r="C35" s="670"/>
      <c r="D35" s="670"/>
      <c r="E35" s="670"/>
      <c r="F35" s="670"/>
      <c r="G35" s="670"/>
      <c r="H35" s="670"/>
      <c r="I35" s="670"/>
      <c r="J35" s="670"/>
      <c r="K35" s="670"/>
      <c r="L35" s="670"/>
      <c r="M35" s="670"/>
      <c r="N35" s="670"/>
      <c r="O35" s="670"/>
      <c r="P35" s="670"/>
      <c r="Q35" s="671"/>
      <c r="R35" s="663">
        <v>58832</v>
      </c>
      <c r="S35" s="664"/>
      <c r="T35" s="664"/>
      <c r="U35" s="664"/>
      <c r="V35" s="664"/>
      <c r="W35" s="664"/>
      <c r="X35" s="664"/>
      <c r="Y35" s="665"/>
      <c r="Z35" s="666">
        <v>0.5</v>
      </c>
      <c r="AA35" s="666"/>
      <c r="AB35" s="666"/>
      <c r="AC35" s="666"/>
      <c r="AD35" s="667">
        <v>12961</v>
      </c>
      <c r="AE35" s="667"/>
      <c r="AF35" s="667"/>
      <c r="AG35" s="667"/>
      <c r="AH35" s="667"/>
      <c r="AI35" s="667"/>
      <c r="AJ35" s="667"/>
      <c r="AK35" s="667"/>
      <c r="AL35" s="672">
        <v>0.2</v>
      </c>
      <c r="AM35" s="673"/>
      <c r="AN35" s="673"/>
      <c r="AO35" s="674"/>
      <c r="AP35" s="218"/>
      <c r="AQ35" s="645" t="s">
        <v>321</v>
      </c>
      <c r="AR35" s="646"/>
      <c r="AS35" s="646"/>
      <c r="AT35" s="646"/>
      <c r="AU35" s="646"/>
      <c r="AV35" s="646"/>
      <c r="AW35" s="646"/>
      <c r="AX35" s="646"/>
      <c r="AY35" s="646"/>
      <c r="AZ35" s="646"/>
      <c r="BA35" s="646"/>
      <c r="BB35" s="646"/>
      <c r="BC35" s="646"/>
      <c r="BD35" s="646"/>
      <c r="BE35" s="646"/>
      <c r="BF35" s="647"/>
      <c r="BG35" s="645" t="s">
        <v>322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323</v>
      </c>
      <c r="CE35" s="681"/>
      <c r="CF35" s="681"/>
      <c r="CG35" s="681"/>
      <c r="CH35" s="681"/>
      <c r="CI35" s="681"/>
      <c r="CJ35" s="681"/>
      <c r="CK35" s="681"/>
      <c r="CL35" s="681"/>
      <c r="CM35" s="681"/>
      <c r="CN35" s="681"/>
      <c r="CO35" s="681"/>
      <c r="CP35" s="681"/>
      <c r="CQ35" s="682"/>
      <c r="CR35" s="663">
        <v>60400</v>
      </c>
      <c r="CS35" s="700"/>
      <c r="CT35" s="700"/>
      <c r="CU35" s="700"/>
      <c r="CV35" s="700"/>
      <c r="CW35" s="700"/>
      <c r="CX35" s="700"/>
      <c r="CY35" s="701"/>
      <c r="CZ35" s="672">
        <v>0.5</v>
      </c>
      <c r="DA35" s="702"/>
      <c r="DB35" s="702"/>
      <c r="DC35" s="708"/>
      <c r="DD35" s="679">
        <v>51550</v>
      </c>
      <c r="DE35" s="700"/>
      <c r="DF35" s="700"/>
      <c r="DG35" s="700"/>
      <c r="DH35" s="700"/>
      <c r="DI35" s="700"/>
      <c r="DJ35" s="700"/>
      <c r="DK35" s="701"/>
      <c r="DL35" s="679">
        <v>51550</v>
      </c>
      <c r="DM35" s="700"/>
      <c r="DN35" s="700"/>
      <c r="DO35" s="700"/>
      <c r="DP35" s="700"/>
      <c r="DQ35" s="700"/>
      <c r="DR35" s="700"/>
      <c r="DS35" s="700"/>
      <c r="DT35" s="700"/>
      <c r="DU35" s="700"/>
      <c r="DV35" s="701"/>
      <c r="DW35" s="672">
        <v>0.8</v>
      </c>
      <c r="DX35" s="702"/>
      <c r="DY35" s="702"/>
      <c r="DZ35" s="702"/>
      <c r="EA35" s="702"/>
      <c r="EB35" s="702"/>
      <c r="EC35" s="703"/>
    </row>
    <row r="36" spans="2:133" ht="11.25" customHeight="1">
      <c r="B36" s="669" t="s">
        <v>324</v>
      </c>
      <c r="C36" s="670"/>
      <c r="D36" s="670"/>
      <c r="E36" s="670"/>
      <c r="F36" s="670"/>
      <c r="G36" s="670"/>
      <c r="H36" s="670"/>
      <c r="I36" s="670"/>
      <c r="J36" s="670"/>
      <c r="K36" s="670"/>
      <c r="L36" s="670"/>
      <c r="M36" s="670"/>
      <c r="N36" s="670"/>
      <c r="O36" s="670"/>
      <c r="P36" s="670"/>
      <c r="Q36" s="671"/>
      <c r="R36" s="663">
        <v>324255</v>
      </c>
      <c r="S36" s="664"/>
      <c r="T36" s="664"/>
      <c r="U36" s="664"/>
      <c r="V36" s="664"/>
      <c r="W36" s="664"/>
      <c r="X36" s="664"/>
      <c r="Y36" s="665"/>
      <c r="Z36" s="666">
        <v>2.8</v>
      </c>
      <c r="AA36" s="666"/>
      <c r="AB36" s="666"/>
      <c r="AC36" s="666"/>
      <c r="AD36" s="667" t="s">
        <v>128</v>
      </c>
      <c r="AE36" s="667"/>
      <c r="AF36" s="667"/>
      <c r="AG36" s="667"/>
      <c r="AH36" s="667"/>
      <c r="AI36" s="667"/>
      <c r="AJ36" s="667"/>
      <c r="AK36" s="667"/>
      <c r="AL36" s="672" t="s">
        <v>128</v>
      </c>
      <c r="AM36" s="673"/>
      <c r="AN36" s="673"/>
      <c r="AO36" s="674"/>
      <c r="AP36" s="218"/>
      <c r="AQ36" s="741" t="s">
        <v>325</v>
      </c>
      <c r="AR36" s="742"/>
      <c r="AS36" s="742"/>
      <c r="AT36" s="742"/>
      <c r="AU36" s="742"/>
      <c r="AV36" s="742"/>
      <c r="AW36" s="742"/>
      <c r="AX36" s="742"/>
      <c r="AY36" s="743"/>
      <c r="AZ36" s="655">
        <v>1397766</v>
      </c>
      <c r="BA36" s="656"/>
      <c r="BB36" s="656"/>
      <c r="BC36" s="656"/>
      <c r="BD36" s="656"/>
      <c r="BE36" s="656"/>
      <c r="BF36" s="740"/>
      <c r="BG36" s="675" t="s">
        <v>326</v>
      </c>
      <c r="BH36" s="676"/>
      <c r="BI36" s="676"/>
      <c r="BJ36" s="676"/>
      <c r="BK36" s="676"/>
      <c r="BL36" s="676"/>
      <c r="BM36" s="676"/>
      <c r="BN36" s="676"/>
      <c r="BO36" s="676"/>
      <c r="BP36" s="676"/>
      <c r="BQ36" s="676"/>
      <c r="BR36" s="676"/>
      <c r="BS36" s="676"/>
      <c r="BT36" s="676"/>
      <c r="BU36" s="677"/>
      <c r="BV36" s="655">
        <v>96929</v>
      </c>
      <c r="BW36" s="656"/>
      <c r="BX36" s="656"/>
      <c r="BY36" s="656"/>
      <c r="BZ36" s="656"/>
      <c r="CA36" s="656"/>
      <c r="CB36" s="740"/>
      <c r="CD36" s="680" t="s">
        <v>327</v>
      </c>
      <c r="CE36" s="681"/>
      <c r="CF36" s="681"/>
      <c r="CG36" s="681"/>
      <c r="CH36" s="681"/>
      <c r="CI36" s="681"/>
      <c r="CJ36" s="681"/>
      <c r="CK36" s="681"/>
      <c r="CL36" s="681"/>
      <c r="CM36" s="681"/>
      <c r="CN36" s="681"/>
      <c r="CO36" s="681"/>
      <c r="CP36" s="681"/>
      <c r="CQ36" s="682"/>
      <c r="CR36" s="663">
        <v>1785725</v>
      </c>
      <c r="CS36" s="664"/>
      <c r="CT36" s="664"/>
      <c r="CU36" s="664"/>
      <c r="CV36" s="664"/>
      <c r="CW36" s="664"/>
      <c r="CX36" s="664"/>
      <c r="CY36" s="665"/>
      <c r="CZ36" s="672">
        <v>16</v>
      </c>
      <c r="DA36" s="702"/>
      <c r="DB36" s="702"/>
      <c r="DC36" s="708"/>
      <c r="DD36" s="679">
        <v>1298860</v>
      </c>
      <c r="DE36" s="664"/>
      <c r="DF36" s="664"/>
      <c r="DG36" s="664"/>
      <c r="DH36" s="664"/>
      <c r="DI36" s="664"/>
      <c r="DJ36" s="664"/>
      <c r="DK36" s="665"/>
      <c r="DL36" s="679">
        <v>874500</v>
      </c>
      <c r="DM36" s="664"/>
      <c r="DN36" s="664"/>
      <c r="DO36" s="664"/>
      <c r="DP36" s="664"/>
      <c r="DQ36" s="664"/>
      <c r="DR36" s="664"/>
      <c r="DS36" s="664"/>
      <c r="DT36" s="664"/>
      <c r="DU36" s="664"/>
      <c r="DV36" s="665"/>
      <c r="DW36" s="672">
        <v>13.7</v>
      </c>
      <c r="DX36" s="702"/>
      <c r="DY36" s="702"/>
      <c r="DZ36" s="702"/>
      <c r="EA36" s="702"/>
      <c r="EB36" s="702"/>
      <c r="EC36" s="703"/>
    </row>
    <row r="37" spans="2:133" ht="11.25" customHeight="1">
      <c r="B37" s="669" t="s">
        <v>328</v>
      </c>
      <c r="C37" s="670"/>
      <c r="D37" s="670"/>
      <c r="E37" s="670"/>
      <c r="F37" s="670"/>
      <c r="G37" s="670"/>
      <c r="H37" s="670"/>
      <c r="I37" s="670"/>
      <c r="J37" s="670"/>
      <c r="K37" s="670"/>
      <c r="L37" s="670"/>
      <c r="M37" s="670"/>
      <c r="N37" s="670"/>
      <c r="O37" s="670"/>
      <c r="P37" s="670"/>
      <c r="Q37" s="671"/>
      <c r="R37" s="663">
        <v>342356</v>
      </c>
      <c r="S37" s="664"/>
      <c r="T37" s="664"/>
      <c r="U37" s="664"/>
      <c r="V37" s="664"/>
      <c r="W37" s="664"/>
      <c r="X37" s="664"/>
      <c r="Y37" s="665"/>
      <c r="Z37" s="666">
        <v>2.9</v>
      </c>
      <c r="AA37" s="666"/>
      <c r="AB37" s="666"/>
      <c r="AC37" s="666"/>
      <c r="AD37" s="667" t="s">
        <v>128</v>
      </c>
      <c r="AE37" s="667"/>
      <c r="AF37" s="667"/>
      <c r="AG37" s="667"/>
      <c r="AH37" s="667"/>
      <c r="AI37" s="667"/>
      <c r="AJ37" s="667"/>
      <c r="AK37" s="667"/>
      <c r="AL37" s="672" t="s">
        <v>128</v>
      </c>
      <c r="AM37" s="673"/>
      <c r="AN37" s="673"/>
      <c r="AO37" s="674"/>
      <c r="AQ37" s="744" t="s">
        <v>329</v>
      </c>
      <c r="AR37" s="745"/>
      <c r="AS37" s="745"/>
      <c r="AT37" s="745"/>
      <c r="AU37" s="745"/>
      <c r="AV37" s="745"/>
      <c r="AW37" s="745"/>
      <c r="AX37" s="745"/>
      <c r="AY37" s="746"/>
      <c r="AZ37" s="663">
        <v>303137</v>
      </c>
      <c r="BA37" s="664"/>
      <c r="BB37" s="664"/>
      <c r="BC37" s="664"/>
      <c r="BD37" s="700"/>
      <c r="BE37" s="700"/>
      <c r="BF37" s="732"/>
      <c r="BG37" s="680" t="s">
        <v>330</v>
      </c>
      <c r="BH37" s="681"/>
      <c r="BI37" s="681"/>
      <c r="BJ37" s="681"/>
      <c r="BK37" s="681"/>
      <c r="BL37" s="681"/>
      <c r="BM37" s="681"/>
      <c r="BN37" s="681"/>
      <c r="BO37" s="681"/>
      <c r="BP37" s="681"/>
      <c r="BQ37" s="681"/>
      <c r="BR37" s="681"/>
      <c r="BS37" s="681"/>
      <c r="BT37" s="681"/>
      <c r="BU37" s="682"/>
      <c r="BV37" s="663">
        <v>61212</v>
      </c>
      <c r="BW37" s="664"/>
      <c r="BX37" s="664"/>
      <c r="BY37" s="664"/>
      <c r="BZ37" s="664"/>
      <c r="CA37" s="664"/>
      <c r="CB37" s="683"/>
      <c r="CD37" s="680" t="s">
        <v>331</v>
      </c>
      <c r="CE37" s="681"/>
      <c r="CF37" s="681"/>
      <c r="CG37" s="681"/>
      <c r="CH37" s="681"/>
      <c r="CI37" s="681"/>
      <c r="CJ37" s="681"/>
      <c r="CK37" s="681"/>
      <c r="CL37" s="681"/>
      <c r="CM37" s="681"/>
      <c r="CN37" s="681"/>
      <c r="CO37" s="681"/>
      <c r="CP37" s="681"/>
      <c r="CQ37" s="682"/>
      <c r="CR37" s="663">
        <v>466142</v>
      </c>
      <c r="CS37" s="700"/>
      <c r="CT37" s="700"/>
      <c r="CU37" s="700"/>
      <c r="CV37" s="700"/>
      <c r="CW37" s="700"/>
      <c r="CX37" s="700"/>
      <c r="CY37" s="701"/>
      <c r="CZ37" s="672">
        <v>4.2</v>
      </c>
      <c r="DA37" s="702"/>
      <c r="DB37" s="702"/>
      <c r="DC37" s="708"/>
      <c r="DD37" s="679">
        <v>466142</v>
      </c>
      <c r="DE37" s="700"/>
      <c r="DF37" s="700"/>
      <c r="DG37" s="700"/>
      <c r="DH37" s="700"/>
      <c r="DI37" s="700"/>
      <c r="DJ37" s="700"/>
      <c r="DK37" s="701"/>
      <c r="DL37" s="679">
        <v>432311</v>
      </c>
      <c r="DM37" s="700"/>
      <c r="DN37" s="700"/>
      <c r="DO37" s="700"/>
      <c r="DP37" s="700"/>
      <c r="DQ37" s="700"/>
      <c r="DR37" s="700"/>
      <c r="DS37" s="700"/>
      <c r="DT37" s="700"/>
      <c r="DU37" s="700"/>
      <c r="DV37" s="701"/>
      <c r="DW37" s="672">
        <v>6.8</v>
      </c>
      <c r="DX37" s="702"/>
      <c r="DY37" s="702"/>
      <c r="DZ37" s="702"/>
      <c r="EA37" s="702"/>
      <c r="EB37" s="702"/>
      <c r="EC37" s="703"/>
    </row>
    <row r="38" spans="2:133" ht="11.25" customHeight="1">
      <c r="B38" s="669" t="s">
        <v>332</v>
      </c>
      <c r="C38" s="670"/>
      <c r="D38" s="670"/>
      <c r="E38" s="670"/>
      <c r="F38" s="670"/>
      <c r="G38" s="670"/>
      <c r="H38" s="670"/>
      <c r="I38" s="670"/>
      <c r="J38" s="670"/>
      <c r="K38" s="670"/>
      <c r="L38" s="670"/>
      <c r="M38" s="670"/>
      <c r="N38" s="670"/>
      <c r="O38" s="670"/>
      <c r="P38" s="670"/>
      <c r="Q38" s="671"/>
      <c r="R38" s="663">
        <v>541679</v>
      </c>
      <c r="S38" s="664"/>
      <c r="T38" s="664"/>
      <c r="U38" s="664"/>
      <c r="V38" s="664"/>
      <c r="W38" s="664"/>
      <c r="X38" s="664"/>
      <c r="Y38" s="665"/>
      <c r="Z38" s="666">
        <v>4.5999999999999996</v>
      </c>
      <c r="AA38" s="666"/>
      <c r="AB38" s="666"/>
      <c r="AC38" s="666"/>
      <c r="AD38" s="667" t="s">
        <v>128</v>
      </c>
      <c r="AE38" s="667"/>
      <c r="AF38" s="667"/>
      <c r="AG38" s="667"/>
      <c r="AH38" s="667"/>
      <c r="AI38" s="667"/>
      <c r="AJ38" s="667"/>
      <c r="AK38" s="667"/>
      <c r="AL38" s="672" t="s">
        <v>128</v>
      </c>
      <c r="AM38" s="673"/>
      <c r="AN38" s="673"/>
      <c r="AO38" s="674"/>
      <c r="AQ38" s="744" t="s">
        <v>333</v>
      </c>
      <c r="AR38" s="745"/>
      <c r="AS38" s="745"/>
      <c r="AT38" s="745"/>
      <c r="AU38" s="745"/>
      <c r="AV38" s="745"/>
      <c r="AW38" s="745"/>
      <c r="AX38" s="745"/>
      <c r="AY38" s="746"/>
      <c r="AZ38" s="663">
        <v>37862</v>
      </c>
      <c r="BA38" s="664"/>
      <c r="BB38" s="664"/>
      <c r="BC38" s="664"/>
      <c r="BD38" s="700"/>
      <c r="BE38" s="700"/>
      <c r="BF38" s="732"/>
      <c r="BG38" s="680" t="s">
        <v>334</v>
      </c>
      <c r="BH38" s="681"/>
      <c r="BI38" s="681"/>
      <c r="BJ38" s="681"/>
      <c r="BK38" s="681"/>
      <c r="BL38" s="681"/>
      <c r="BM38" s="681"/>
      <c r="BN38" s="681"/>
      <c r="BO38" s="681"/>
      <c r="BP38" s="681"/>
      <c r="BQ38" s="681"/>
      <c r="BR38" s="681"/>
      <c r="BS38" s="681"/>
      <c r="BT38" s="681"/>
      <c r="BU38" s="682"/>
      <c r="BV38" s="663">
        <v>2523</v>
      </c>
      <c r="BW38" s="664"/>
      <c r="BX38" s="664"/>
      <c r="BY38" s="664"/>
      <c r="BZ38" s="664"/>
      <c r="CA38" s="664"/>
      <c r="CB38" s="683"/>
      <c r="CD38" s="680" t="s">
        <v>335</v>
      </c>
      <c r="CE38" s="681"/>
      <c r="CF38" s="681"/>
      <c r="CG38" s="681"/>
      <c r="CH38" s="681"/>
      <c r="CI38" s="681"/>
      <c r="CJ38" s="681"/>
      <c r="CK38" s="681"/>
      <c r="CL38" s="681"/>
      <c r="CM38" s="681"/>
      <c r="CN38" s="681"/>
      <c r="CO38" s="681"/>
      <c r="CP38" s="681"/>
      <c r="CQ38" s="682"/>
      <c r="CR38" s="663">
        <v>1056767</v>
      </c>
      <c r="CS38" s="664"/>
      <c r="CT38" s="664"/>
      <c r="CU38" s="664"/>
      <c r="CV38" s="664"/>
      <c r="CW38" s="664"/>
      <c r="CX38" s="664"/>
      <c r="CY38" s="665"/>
      <c r="CZ38" s="672">
        <v>9.5</v>
      </c>
      <c r="DA38" s="702"/>
      <c r="DB38" s="702"/>
      <c r="DC38" s="708"/>
      <c r="DD38" s="679">
        <v>834835</v>
      </c>
      <c r="DE38" s="664"/>
      <c r="DF38" s="664"/>
      <c r="DG38" s="664"/>
      <c r="DH38" s="664"/>
      <c r="DI38" s="664"/>
      <c r="DJ38" s="664"/>
      <c r="DK38" s="665"/>
      <c r="DL38" s="679">
        <v>759608</v>
      </c>
      <c r="DM38" s="664"/>
      <c r="DN38" s="664"/>
      <c r="DO38" s="664"/>
      <c r="DP38" s="664"/>
      <c r="DQ38" s="664"/>
      <c r="DR38" s="664"/>
      <c r="DS38" s="664"/>
      <c r="DT38" s="664"/>
      <c r="DU38" s="664"/>
      <c r="DV38" s="665"/>
      <c r="DW38" s="672">
        <v>11.9</v>
      </c>
      <c r="DX38" s="702"/>
      <c r="DY38" s="702"/>
      <c r="DZ38" s="702"/>
      <c r="EA38" s="702"/>
      <c r="EB38" s="702"/>
      <c r="EC38" s="703"/>
    </row>
    <row r="39" spans="2:133" ht="11.25" customHeight="1">
      <c r="B39" s="669" t="s">
        <v>336</v>
      </c>
      <c r="C39" s="670"/>
      <c r="D39" s="670"/>
      <c r="E39" s="670"/>
      <c r="F39" s="670"/>
      <c r="G39" s="670"/>
      <c r="H39" s="670"/>
      <c r="I39" s="670"/>
      <c r="J39" s="670"/>
      <c r="K39" s="670"/>
      <c r="L39" s="670"/>
      <c r="M39" s="670"/>
      <c r="N39" s="670"/>
      <c r="O39" s="670"/>
      <c r="P39" s="670"/>
      <c r="Q39" s="671"/>
      <c r="R39" s="663">
        <v>92764</v>
      </c>
      <c r="S39" s="664"/>
      <c r="T39" s="664"/>
      <c r="U39" s="664"/>
      <c r="V39" s="664"/>
      <c r="W39" s="664"/>
      <c r="X39" s="664"/>
      <c r="Y39" s="665"/>
      <c r="Z39" s="666">
        <v>0.8</v>
      </c>
      <c r="AA39" s="666"/>
      <c r="AB39" s="666"/>
      <c r="AC39" s="666"/>
      <c r="AD39" s="667">
        <v>7352</v>
      </c>
      <c r="AE39" s="667"/>
      <c r="AF39" s="667"/>
      <c r="AG39" s="667"/>
      <c r="AH39" s="667"/>
      <c r="AI39" s="667"/>
      <c r="AJ39" s="667"/>
      <c r="AK39" s="667"/>
      <c r="AL39" s="672">
        <v>0.1</v>
      </c>
      <c r="AM39" s="673"/>
      <c r="AN39" s="673"/>
      <c r="AO39" s="674"/>
      <c r="AQ39" s="744" t="s">
        <v>337</v>
      </c>
      <c r="AR39" s="745"/>
      <c r="AS39" s="745"/>
      <c r="AT39" s="745"/>
      <c r="AU39" s="745"/>
      <c r="AV39" s="745"/>
      <c r="AW39" s="745"/>
      <c r="AX39" s="745"/>
      <c r="AY39" s="746"/>
      <c r="AZ39" s="663" t="s">
        <v>128</v>
      </c>
      <c r="BA39" s="664"/>
      <c r="BB39" s="664"/>
      <c r="BC39" s="664"/>
      <c r="BD39" s="700"/>
      <c r="BE39" s="700"/>
      <c r="BF39" s="732"/>
      <c r="BG39" s="680" t="s">
        <v>338</v>
      </c>
      <c r="BH39" s="681"/>
      <c r="BI39" s="681"/>
      <c r="BJ39" s="681"/>
      <c r="BK39" s="681"/>
      <c r="BL39" s="681"/>
      <c r="BM39" s="681"/>
      <c r="BN39" s="681"/>
      <c r="BO39" s="681"/>
      <c r="BP39" s="681"/>
      <c r="BQ39" s="681"/>
      <c r="BR39" s="681"/>
      <c r="BS39" s="681"/>
      <c r="BT39" s="681"/>
      <c r="BU39" s="682"/>
      <c r="BV39" s="663">
        <v>3820</v>
      </c>
      <c r="BW39" s="664"/>
      <c r="BX39" s="664"/>
      <c r="BY39" s="664"/>
      <c r="BZ39" s="664"/>
      <c r="CA39" s="664"/>
      <c r="CB39" s="683"/>
      <c r="CD39" s="680" t="s">
        <v>339</v>
      </c>
      <c r="CE39" s="681"/>
      <c r="CF39" s="681"/>
      <c r="CG39" s="681"/>
      <c r="CH39" s="681"/>
      <c r="CI39" s="681"/>
      <c r="CJ39" s="681"/>
      <c r="CK39" s="681"/>
      <c r="CL39" s="681"/>
      <c r="CM39" s="681"/>
      <c r="CN39" s="681"/>
      <c r="CO39" s="681"/>
      <c r="CP39" s="681"/>
      <c r="CQ39" s="682"/>
      <c r="CR39" s="663">
        <v>612029</v>
      </c>
      <c r="CS39" s="700"/>
      <c r="CT39" s="700"/>
      <c r="CU39" s="700"/>
      <c r="CV39" s="700"/>
      <c r="CW39" s="700"/>
      <c r="CX39" s="700"/>
      <c r="CY39" s="701"/>
      <c r="CZ39" s="672">
        <v>5.5</v>
      </c>
      <c r="DA39" s="702"/>
      <c r="DB39" s="702"/>
      <c r="DC39" s="708"/>
      <c r="DD39" s="679">
        <v>458869</v>
      </c>
      <c r="DE39" s="700"/>
      <c r="DF39" s="700"/>
      <c r="DG39" s="700"/>
      <c r="DH39" s="700"/>
      <c r="DI39" s="700"/>
      <c r="DJ39" s="700"/>
      <c r="DK39" s="701"/>
      <c r="DL39" s="679" t="s">
        <v>128</v>
      </c>
      <c r="DM39" s="700"/>
      <c r="DN39" s="700"/>
      <c r="DO39" s="700"/>
      <c r="DP39" s="700"/>
      <c r="DQ39" s="700"/>
      <c r="DR39" s="700"/>
      <c r="DS39" s="700"/>
      <c r="DT39" s="700"/>
      <c r="DU39" s="700"/>
      <c r="DV39" s="701"/>
      <c r="DW39" s="672" t="s">
        <v>128</v>
      </c>
      <c r="DX39" s="702"/>
      <c r="DY39" s="702"/>
      <c r="DZ39" s="702"/>
      <c r="EA39" s="702"/>
      <c r="EB39" s="702"/>
      <c r="EC39" s="703"/>
    </row>
    <row r="40" spans="2:133" ht="11.25" customHeight="1">
      <c r="B40" s="669" t="s">
        <v>340</v>
      </c>
      <c r="C40" s="670"/>
      <c r="D40" s="670"/>
      <c r="E40" s="670"/>
      <c r="F40" s="670"/>
      <c r="G40" s="670"/>
      <c r="H40" s="670"/>
      <c r="I40" s="670"/>
      <c r="J40" s="670"/>
      <c r="K40" s="670"/>
      <c r="L40" s="670"/>
      <c r="M40" s="670"/>
      <c r="N40" s="670"/>
      <c r="O40" s="670"/>
      <c r="P40" s="670"/>
      <c r="Q40" s="671"/>
      <c r="R40" s="663">
        <v>938859</v>
      </c>
      <c r="S40" s="664"/>
      <c r="T40" s="664"/>
      <c r="U40" s="664"/>
      <c r="V40" s="664"/>
      <c r="W40" s="664"/>
      <c r="X40" s="664"/>
      <c r="Y40" s="665"/>
      <c r="Z40" s="666">
        <v>8</v>
      </c>
      <c r="AA40" s="666"/>
      <c r="AB40" s="666"/>
      <c r="AC40" s="666"/>
      <c r="AD40" s="667" t="s">
        <v>128</v>
      </c>
      <c r="AE40" s="667"/>
      <c r="AF40" s="667"/>
      <c r="AG40" s="667"/>
      <c r="AH40" s="667"/>
      <c r="AI40" s="667"/>
      <c r="AJ40" s="667"/>
      <c r="AK40" s="667"/>
      <c r="AL40" s="672" t="s">
        <v>128</v>
      </c>
      <c r="AM40" s="673"/>
      <c r="AN40" s="673"/>
      <c r="AO40" s="674"/>
      <c r="AQ40" s="744" t="s">
        <v>341</v>
      </c>
      <c r="AR40" s="745"/>
      <c r="AS40" s="745"/>
      <c r="AT40" s="745"/>
      <c r="AU40" s="745"/>
      <c r="AV40" s="745"/>
      <c r="AW40" s="745"/>
      <c r="AX40" s="745"/>
      <c r="AY40" s="746"/>
      <c r="AZ40" s="663" t="s">
        <v>128</v>
      </c>
      <c r="BA40" s="664"/>
      <c r="BB40" s="664"/>
      <c r="BC40" s="664"/>
      <c r="BD40" s="700"/>
      <c r="BE40" s="700"/>
      <c r="BF40" s="732"/>
      <c r="BG40" s="750" t="s">
        <v>342</v>
      </c>
      <c r="BH40" s="751"/>
      <c r="BI40" s="751"/>
      <c r="BJ40" s="751"/>
      <c r="BK40" s="751"/>
      <c r="BL40" s="363"/>
      <c r="BM40" s="681" t="s">
        <v>343</v>
      </c>
      <c r="BN40" s="681"/>
      <c r="BO40" s="681"/>
      <c r="BP40" s="681"/>
      <c r="BQ40" s="681"/>
      <c r="BR40" s="681"/>
      <c r="BS40" s="681"/>
      <c r="BT40" s="681"/>
      <c r="BU40" s="682"/>
      <c r="BV40" s="663">
        <v>76</v>
      </c>
      <c r="BW40" s="664"/>
      <c r="BX40" s="664"/>
      <c r="BY40" s="664"/>
      <c r="BZ40" s="664"/>
      <c r="CA40" s="664"/>
      <c r="CB40" s="683"/>
      <c r="CD40" s="680" t="s">
        <v>344</v>
      </c>
      <c r="CE40" s="681"/>
      <c r="CF40" s="681"/>
      <c r="CG40" s="681"/>
      <c r="CH40" s="681"/>
      <c r="CI40" s="681"/>
      <c r="CJ40" s="681"/>
      <c r="CK40" s="681"/>
      <c r="CL40" s="681"/>
      <c r="CM40" s="681"/>
      <c r="CN40" s="681"/>
      <c r="CO40" s="681"/>
      <c r="CP40" s="681"/>
      <c r="CQ40" s="682"/>
      <c r="CR40" s="663">
        <v>8888</v>
      </c>
      <c r="CS40" s="664"/>
      <c r="CT40" s="664"/>
      <c r="CU40" s="664"/>
      <c r="CV40" s="664"/>
      <c r="CW40" s="664"/>
      <c r="CX40" s="664"/>
      <c r="CY40" s="665"/>
      <c r="CZ40" s="672">
        <v>0.1</v>
      </c>
      <c r="DA40" s="702"/>
      <c r="DB40" s="702"/>
      <c r="DC40" s="708"/>
      <c r="DD40" s="679">
        <v>888</v>
      </c>
      <c r="DE40" s="664"/>
      <c r="DF40" s="664"/>
      <c r="DG40" s="664"/>
      <c r="DH40" s="664"/>
      <c r="DI40" s="664"/>
      <c r="DJ40" s="664"/>
      <c r="DK40" s="665"/>
      <c r="DL40" s="679" t="s">
        <v>128</v>
      </c>
      <c r="DM40" s="664"/>
      <c r="DN40" s="664"/>
      <c r="DO40" s="664"/>
      <c r="DP40" s="664"/>
      <c r="DQ40" s="664"/>
      <c r="DR40" s="664"/>
      <c r="DS40" s="664"/>
      <c r="DT40" s="664"/>
      <c r="DU40" s="664"/>
      <c r="DV40" s="665"/>
      <c r="DW40" s="672" t="s">
        <v>128</v>
      </c>
      <c r="DX40" s="702"/>
      <c r="DY40" s="702"/>
      <c r="DZ40" s="702"/>
      <c r="EA40" s="702"/>
      <c r="EB40" s="702"/>
      <c r="EC40" s="703"/>
    </row>
    <row r="41" spans="2:133" ht="11.25" customHeight="1">
      <c r="B41" s="669" t="s">
        <v>345</v>
      </c>
      <c r="C41" s="670"/>
      <c r="D41" s="670"/>
      <c r="E41" s="670"/>
      <c r="F41" s="670"/>
      <c r="G41" s="670"/>
      <c r="H41" s="670"/>
      <c r="I41" s="670"/>
      <c r="J41" s="670"/>
      <c r="K41" s="670"/>
      <c r="L41" s="670"/>
      <c r="M41" s="670"/>
      <c r="N41" s="670"/>
      <c r="O41" s="670"/>
      <c r="P41" s="670"/>
      <c r="Q41" s="671"/>
      <c r="R41" s="663" t="s">
        <v>128</v>
      </c>
      <c r="S41" s="664"/>
      <c r="T41" s="664"/>
      <c r="U41" s="664"/>
      <c r="V41" s="664"/>
      <c r="W41" s="664"/>
      <c r="X41" s="664"/>
      <c r="Y41" s="665"/>
      <c r="Z41" s="666" t="s">
        <v>128</v>
      </c>
      <c r="AA41" s="666"/>
      <c r="AB41" s="666"/>
      <c r="AC41" s="666"/>
      <c r="AD41" s="667" t="s">
        <v>128</v>
      </c>
      <c r="AE41" s="667"/>
      <c r="AF41" s="667"/>
      <c r="AG41" s="667"/>
      <c r="AH41" s="667"/>
      <c r="AI41" s="667"/>
      <c r="AJ41" s="667"/>
      <c r="AK41" s="667"/>
      <c r="AL41" s="672" t="s">
        <v>128</v>
      </c>
      <c r="AM41" s="673"/>
      <c r="AN41" s="673"/>
      <c r="AO41" s="674"/>
      <c r="AQ41" s="744" t="s">
        <v>346</v>
      </c>
      <c r="AR41" s="745"/>
      <c r="AS41" s="745"/>
      <c r="AT41" s="745"/>
      <c r="AU41" s="745"/>
      <c r="AV41" s="745"/>
      <c r="AW41" s="745"/>
      <c r="AX41" s="745"/>
      <c r="AY41" s="746"/>
      <c r="AZ41" s="663">
        <v>208738</v>
      </c>
      <c r="BA41" s="664"/>
      <c r="BB41" s="664"/>
      <c r="BC41" s="664"/>
      <c r="BD41" s="700"/>
      <c r="BE41" s="700"/>
      <c r="BF41" s="732"/>
      <c r="BG41" s="750"/>
      <c r="BH41" s="751"/>
      <c r="BI41" s="751"/>
      <c r="BJ41" s="751"/>
      <c r="BK41" s="751"/>
      <c r="BL41" s="363"/>
      <c r="BM41" s="681" t="s">
        <v>347</v>
      </c>
      <c r="BN41" s="681"/>
      <c r="BO41" s="681"/>
      <c r="BP41" s="681"/>
      <c r="BQ41" s="681"/>
      <c r="BR41" s="681"/>
      <c r="BS41" s="681"/>
      <c r="BT41" s="681"/>
      <c r="BU41" s="682"/>
      <c r="BV41" s="663">
        <v>1</v>
      </c>
      <c r="BW41" s="664"/>
      <c r="BX41" s="664"/>
      <c r="BY41" s="664"/>
      <c r="BZ41" s="664"/>
      <c r="CA41" s="664"/>
      <c r="CB41" s="683"/>
      <c r="CD41" s="680" t="s">
        <v>348</v>
      </c>
      <c r="CE41" s="681"/>
      <c r="CF41" s="681"/>
      <c r="CG41" s="681"/>
      <c r="CH41" s="681"/>
      <c r="CI41" s="681"/>
      <c r="CJ41" s="681"/>
      <c r="CK41" s="681"/>
      <c r="CL41" s="681"/>
      <c r="CM41" s="681"/>
      <c r="CN41" s="681"/>
      <c r="CO41" s="681"/>
      <c r="CP41" s="681"/>
      <c r="CQ41" s="682"/>
      <c r="CR41" s="663" t="s">
        <v>128</v>
      </c>
      <c r="CS41" s="700"/>
      <c r="CT41" s="700"/>
      <c r="CU41" s="700"/>
      <c r="CV41" s="700"/>
      <c r="CW41" s="700"/>
      <c r="CX41" s="700"/>
      <c r="CY41" s="701"/>
      <c r="CZ41" s="672" t="s">
        <v>128</v>
      </c>
      <c r="DA41" s="702"/>
      <c r="DB41" s="702"/>
      <c r="DC41" s="708"/>
      <c r="DD41" s="679" t="s">
        <v>128</v>
      </c>
      <c r="DE41" s="700"/>
      <c r="DF41" s="700"/>
      <c r="DG41" s="700"/>
      <c r="DH41" s="700"/>
      <c r="DI41" s="700"/>
      <c r="DJ41" s="700"/>
      <c r="DK41" s="701"/>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349</v>
      </c>
      <c r="C42" s="670"/>
      <c r="D42" s="670"/>
      <c r="E42" s="670"/>
      <c r="F42" s="670"/>
      <c r="G42" s="670"/>
      <c r="H42" s="670"/>
      <c r="I42" s="670"/>
      <c r="J42" s="670"/>
      <c r="K42" s="670"/>
      <c r="L42" s="670"/>
      <c r="M42" s="670"/>
      <c r="N42" s="670"/>
      <c r="O42" s="670"/>
      <c r="P42" s="670"/>
      <c r="Q42" s="671"/>
      <c r="R42" s="663" t="s">
        <v>128</v>
      </c>
      <c r="S42" s="664"/>
      <c r="T42" s="664"/>
      <c r="U42" s="664"/>
      <c r="V42" s="664"/>
      <c r="W42" s="664"/>
      <c r="X42" s="664"/>
      <c r="Y42" s="665"/>
      <c r="Z42" s="666" t="s">
        <v>128</v>
      </c>
      <c r="AA42" s="666"/>
      <c r="AB42" s="666"/>
      <c r="AC42" s="666"/>
      <c r="AD42" s="667" t="s">
        <v>128</v>
      </c>
      <c r="AE42" s="667"/>
      <c r="AF42" s="667"/>
      <c r="AG42" s="667"/>
      <c r="AH42" s="667"/>
      <c r="AI42" s="667"/>
      <c r="AJ42" s="667"/>
      <c r="AK42" s="667"/>
      <c r="AL42" s="672" t="s">
        <v>128</v>
      </c>
      <c r="AM42" s="673"/>
      <c r="AN42" s="673"/>
      <c r="AO42" s="674"/>
      <c r="AQ42" s="757" t="s">
        <v>350</v>
      </c>
      <c r="AR42" s="758"/>
      <c r="AS42" s="758"/>
      <c r="AT42" s="758"/>
      <c r="AU42" s="758"/>
      <c r="AV42" s="758"/>
      <c r="AW42" s="758"/>
      <c r="AX42" s="758"/>
      <c r="AY42" s="759"/>
      <c r="AZ42" s="754">
        <v>848029</v>
      </c>
      <c r="BA42" s="755"/>
      <c r="BB42" s="755"/>
      <c r="BC42" s="755"/>
      <c r="BD42" s="734"/>
      <c r="BE42" s="734"/>
      <c r="BF42" s="735"/>
      <c r="BG42" s="752"/>
      <c r="BH42" s="753"/>
      <c r="BI42" s="753"/>
      <c r="BJ42" s="753"/>
      <c r="BK42" s="753"/>
      <c r="BL42" s="364"/>
      <c r="BM42" s="692" t="s">
        <v>351</v>
      </c>
      <c r="BN42" s="692"/>
      <c r="BO42" s="692"/>
      <c r="BP42" s="692"/>
      <c r="BQ42" s="692"/>
      <c r="BR42" s="692"/>
      <c r="BS42" s="692"/>
      <c r="BT42" s="692"/>
      <c r="BU42" s="693"/>
      <c r="BV42" s="754">
        <v>412</v>
      </c>
      <c r="BW42" s="755"/>
      <c r="BX42" s="755"/>
      <c r="BY42" s="755"/>
      <c r="BZ42" s="755"/>
      <c r="CA42" s="755"/>
      <c r="CB42" s="756"/>
      <c r="CD42" s="669" t="s">
        <v>352</v>
      </c>
      <c r="CE42" s="670"/>
      <c r="CF42" s="670"/>
      <c r="CG42" s="670"/>
      <c r="CH42" s="670"/>
      <c r="CI42" s="670"/>
      <c r="CJ42" s="670"/>
      <c r="CK42" s="670"/>
      <c r="CL42" s="670"/>
      <c r="CM42" s="670"/>
      <c r="CN42" s="670"/>
      <c r="CO42" s="670"/>
      <c r="CP42" s="670"/>
      <c r="CQ42" s="671"/>
      <c r="CR42" s="663">
        <v>1335025</v>
      </c>
      <c r="CS42" s="700"/>
      <c r="CT42" s="700"/>
      <c r="CU42" s="700"/>
      <c r="CV42" s="700"/>
      <c r="CW42" s="700"/>
      <c r="CX42" s="700"/>
      <c r="CY42" s="701"/>
      <c r="CZ42" s="672">
        <v>12</v>
      </c>
      <c r="DA42" s="702"/>
      <c r="DB42" s="702"/>
      <c r="DC42" s="708"/>
      <c r="DD42" s="679">
        <v>426563</v>
      </c>
      <c r="DE42" s="700"/>
      <c r="DF42" s="700"/>
      <c r="DG42" s="700"/>
      <c r="DH42" s="700"/>
      <c r="DI42" s="700"/>
      <c r="DJ42" s="700"/>
      <c r="DK42" s="701"/>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353</v>
      </c>
      <c r="C43" s="670"/>
      <c r="D43" s="670"/>
      <c r="E43" s="670"/>
      <c r="F43" s="670"/>
      <c r="G43" s="670"/>
      <c r="H43" s="670"/>
      <c r="I43" s="670"/>
      <c r="J43" s="670"/>
      <c r="K43" s="670"/>
      <c r="L43" s="670"/>
      <c r="M43" s="670"/>
      <c r="N43" s="670"/>
      <c r="O43" s="670"/>
      <c r="P43" s="670"/>
      <c r="Q43" s="671"/>
      <c r="R43" s="663">
        <v>174859</v>
      </c>
      <c r="S43" s="664"/>
      <c r="T43" s="664"/>
      <c r="U43" s="664"/>
      <c r="V43" s="664"/>
      <c r="W43" s="664"/>
      <c r="X43" s="664"/>
      <c r="Y43" s="665"/>
      <c r="Z43" s="666">
        <v>1.5</v>
      </c>
      <c r="AA43" s="666"/>
      <c r="AB43" s="666"/>
      <c r="AC43" s="666"/>
      <c r="AD43" s="667" t="s">
        <v>128</v>
      </c>
      <c r="AE43" s="667"/>
      <c r="AF43" s="667"/>
      <c r="AG43" s="667"/>
      <c r="AH43" s="667"/>
      <c r="AI43" s="667"/>
      <c r="AJ43" s="667"/>
      <c r="AK43" s="667"/>
      <c r="AL43" s="672" t="s">
        <v>128</v>
      </c>
      <c r="AM43" s="673"/>
      <c r="AN43" s="673"/>
      <c r="AO43" s="674"/>
      <c r="BV43" s="219"/>
      <c r="BW43" s="219"/>
      <c r="BX43" s="219"/>
      <c r="BY43" s="219"/>
      <c r="BZ43" s="219"/>
      <c r="CA43" s="219"/>
      <c r="CB43" s="219"/>
      <c r="CD43" s="669" t="s">
        <v>354</v>
      </c>
      <c r="CE43" s="670"/>
      <c r="CF43" s="670"/>
      <c r="CG43" s="670"/>
      <c r="CH43" s="670"/>
      <c r="CI43" s="670"/>
      <c r="CJ43" s="670"/>
      <c r="CK43" s="670"/>
      <c r="CL43" s="670"/>
      <c r="CM43" s="670"/>
      <c r="CN43" s="670"/>
      <c r="CO43" s="670"/>
      <c r="CP43" s="670"/>
      <c r="CQ43" s="671"/>
      <c r="CR43" s="663">
        <v>114085</v>
      </c>
      <c r="CS43" s="700"/>
      <c r="CT43" s="700"/>
      <c r="CU43" s="700"/>
      <c r="CV43" s="700"/>
      <c r="CW43" s="700"/>
      <c r="CX43" s="700"/>
      <c r="CY43" s="701"/>
      <c r="CZ43" s="672">
        <v>1</v>
      </c>
      <c r="DA43" s="702"/>
      <c r="DB43" s="702"/>
      <c r="DC43" s="708"/>
      <c r="DD43" s="679">
        <v>114085</v>
      </c>
      <c r="DE43" s="700"/>
      <c r="DF43" s="700"/>
      <c r="DG43" s="700"/>
      <c r="DH43" s="700"/>
      <c r="DI43" s="700"/>
      <c r="DJ43" s="700"/>
      <c r="DK43" s="701"/>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355</v>
      </c>
      <c r="C44" s="711"/>
      <c r="D44" s="711"/>
      <c r="E44" s="711"/>
      <c r="F44" s="711"/>
      <c r="G44" s="711"/>
      <c r="H44" s="711"/>
      <c r="I44" s="711"/>
      <c r="J44" s="711"/>
      <c r="K44" s="711"/>
      <c r="L44" s="711"/>
      <c r="M44" s="711"/>
      <c r="N44" s="711"/>
      <c r="O44" s="711"/>
      <c r="P44" s="711"/>
      <c r="Q44" s="712"/>
      <c r="R44" s="754">
        <v>11716447</v>
      </c>
      <c r="S44" s="755"/>
      <c r="T44" s="755"/>
      <c r="U44" s="755"/>
      <c r="V44" s="755"/>
      <c r="W44" s="755"/>
      <c r="X44" s="755"/>
      <c r="Y44" s="763"/>
      <c r="Z44" s="764">
        <v>100</v>
      </c>
      <c r="AA44" s="764"/>
      <c r="AB44" s="764"/>
      <c r="AC44" s="764"/>
      <c r="AD44" s="765">
        <v>6207434</v>
      </c>
      <c r="AE44" s="765"/>
      <c r="AF44" s="765"/>
      <c r="AG44" s="765"/>
      <c r="AH44" s="765"/>
      <c r="AI44" s="765"/>
      <c r="AJ44" s="765"/>
      <c r="AK44" s="765"/>
      <c r="AL44" s="766">
        <v>100</v>
      </c>
      <c r="AM44" s="733"/>
      <c r="AN44" s="733"/>
      <c r="AO44" s="767"/>
      <c r="CD44" s="768" t="s">
        <v>302</v>
      </c>
      <c r="CE44" s="769"/>
      <c r="CF44" s="669" t="s">
        <v>356</v>
      </c>
      <c r="CG44" s="670"/>
      <c r="CH44" s="670"/>
      <c r="CI44" s="670"/>
      <c r="CJ44" s="670"/>
      <c r="CK44" s="670"/>
      <c r="CL44" s="670"/>
      <c r="CM44" s="670"/>
      <c r="CN44" s="670"/>
      <c r="CO44" s="670"/>
      <c r="CP44" s="670"/>
      <c r="CQ44" s="671"/>
      <c r="CR44" s="663">
        <v>1330461</v>
      </c>
      <c r="CS44" s="664"/>
      <c r="CT44" s="664"/>
      <c r="CU44" s="664"/>
      <c r="CV44" s="664"/>
      <c r="CW44" s="664"/>
      <c r="CX44" s="664"/>
      <c r="CY44" s="665"/>
      <c r="CZ44" s="672">
        <v>11.9</v>
      </c>
      <c r="DA44" s="673"/>
      <c r="DB44" s="673"/>
      <c r="DC44" s="684"/>
      <c r="DD44" s="679">
        <v>421999</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357</v>
      </c>
      <c r="CG45" s="670"/>
      <c r="CH45" s="670"/>
      <c r="CI45" s="670"/>
      <c r="CJ45" s="670"/>
      <c r="CK45" s="670"/>
      <c r="CL45" s="670"/>
      <c r="CM45" s="670"/>
      <c r="CN45" s="670"/>
      <c r="CO45" s="670"/>
      <c r="CP45" s="670"/>
      <c r="CQ45" s="671"/>
      <c r="CR45" s="663">
        <v>320495</v>
      </c>
      <c r="CS45" s="700"/>
      <c r="CT45" s="700"/>
      <c r="CU45" s="700"/>
      <c r="CV45" s="700"/>
      <c r="CW45" s="700"/>
      <c r="CX45" s="700"/>
      <c r="CY45" s="701"/>
      <c r="CZ45" s="672">
        <v>2.9</v>
      </c>
      <c r="DA45" s="702"/>
      <c r="DB45" s="702"/>
      <c r="DC45" s="708"/>
      <c r="DD45" s="679">
        <v>22387</v>
      </c>
      <c r="DE45" s="700"/>
      <c r="DF45" s="700"/>
      <c r="DG45" s="700"/>
      <c r="DH45" s="700"/>
      <c r="DI45" s="700"/>
      <c r="DJ45" s="700"/>
      <c r="DK45" s="701"/>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359</v>
      </c>
      <c r="CG46" s="670"/>
      <c r="CH46" s="670"/>
      <c r="CI46" s="670"/>
      <c r="CJ46" s="670"/>
      <c r="CK46" s="670"/>
      <c r="CL46" s="670"/>
      <c r="CM46" s="670"/>
      <c r="CN46" s="670"/>
      <c r="CO46" s="670"/>
      <c r="CP46" s="670"/>
      <c r="CQ46" s="671"/>
      <c r="CR46" s="663">
        <v>739870</v>
      </c>
      <c r="CS46" s="664"/>
      <c r="CT46" s="664"/>
      <c r="CU46" s="664"/>
      <c r="CV46" s="664"/>
      <c r="CW46" s="664"/>
      <c r="CX46" s="664"/>
      <c r="CY46" s="665"/>
      <c r="CZ46" s="672">
        <v>6.6</v>
      </c>
      <c r="DA46" s="673"/>
      <c r="DB46" s="673"/>
      <c r="DC46" s="684"/>
      <c r="DD46" s="679">
        <v>377633</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85" t="s">
        <v>360</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70"/>
      <c r="CE47" s="771"/>
      <c r="CF47" s="669" t="s">
        <v>361</v>
      </c>
      <c r="CG47" s="670"/>
      <c r="CH47" s="670"/>
      <c r="CI47" s="670"/>
      <c r="CJ47" s="670"/>
      <c r="CK47" s="670"/>
      <c r="CL47" s="670"/>
      <c r="CM47" s="670"/>
      <c r="CN47" s="670"/>
      <c r="CO47" s="670"/>
      <c r="CP47" s="670"/>
      <c r="CQ47" s="671"/>
      <c r="CR47" s="663">
        <v>4564</v>
      </c>
      <c r="CS47" s="700"/>
      <c r="CT47" s="700"/>
      <c r="CU47" s="700"/>
      <c r="CV47" s="700"/>
      <c r="CW47" s="700"/>
      <c r="CX47" s="700"/>
      <c r="CY47" s="701"/>
      <c r="CZ47" s="672">
        <v>0</v>
      </c>
      <c r="DA47" s="702"/>
      <c r="DB47" s="702"/>
      <c r="DC47" s="708"/>
      <c r="DD47" s="679">
        <v>4564</v>
      </c>
      <c r="DE47" s="700"/>
      <c r="DF47" s="700"/>
      <c r="DG47" s="700"/>
      <c r="DH47" s="700"/>
      <c r="DI47" s="700"/>
      <c r="DJ47" s="700"/>
      <c r="DK47" s="701"/>
      <c r="DL47" s="760"/>
      <c r="DM47" s="761"/>
      <c r="DN47" s="761"/>
      <c r="DO47" s="761"/>
      <c r="DP47" s="761"/>
      <c r="DQ47" s="761"/>
      <c r="DR47" s="761"/>
      <c r="DS47" s="761"/>
      <c r="DT47" s="761"/>
      <c r="DU47" s="761"/>
      <c r="DV47" s="762"/>
      <c r="DW47" s="747"/>
      <c r="DX47" s="748"/>
      <c r="DY47" s="748"/>
      <c r="DZ47" s="748"/>
      <c r="EA47" s="748"/>
      <c r="EB47" s="748"/>
      <c r="EC47" s="749"/>
    </row>
    <row r="48" spans="2:133" ht="11.25">
      <c r="B48" s="784" t="s">
        <v>362</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2"/>
      <c r="CE48" s="773"/>
      <c r="CF48" s="669" t="s">
        <v>363</v>
      </c>
      <c r="CG48" s="670"/>
      <c r="CH48" s="670"/>
      <c r="CI48" s="670"/>
      <c r="CJ48" s="670"/>
      <c r="CK48" s="670"/>
      <c r="CL48" s="670"/>
      <c r="CM48" s="670"/>
      <c r="CN48" s="670"/>
      <c r="CO48" s="670"/>
      <c r="CP48" s="670"/>
      <c r="CQ48" s="671"/>
      <c r="CR48" s="663" t="s">
        <v>128</v>
      </c>
      <c r="CS48" s="664"/>
      <c r="CT48" s="664"/>
      <c r="CU48" s="664"/>
      <c r="CV48" s="664"/>
      <c r="CW48" s="664"/>
      <c r="CX48" s="664"/>
      <c r="CY48" s="665"/>
      <c r="CZ48" s="672" t="s">
        <v>128</v>
      </c>
      <c r="DA48" s="673"/>
      <c r="DB48" s="673"/>
      <c r="DC48" s="684"/>
      <c r="DD48" s="679" t="s">
        <v>128</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364</v>
      </c>
      <c r="CE49" s="711"/>
      <c r="CF49" s="711"/>
      <c r="CG49" s="711"/>
      <c r="CH49" s="711"/>
      <c r="CI49" s="711"/>
      <c r="CJ49" s="711"/>
      <c r="CK49" s="711"/>
      <c r="CL49" s="711"/>
      <c r="CM49" s="711"/>
      <c r="CN49" s="711"/>
      <c r="CO49" s="711"/>
      <c r="CP49" s="711"/>
      <c r="CQ49" s="712"/>
      <c r="CR49" s="754">
        <v>11171459</v>
      </c>
      <c r="CS49" s="734"/>
      <c r="CT49" s="734"/>
      <c r="CU49" s="734"/>
      <c r="CV49" s="734"/>
      <c r="CW49" s="734"/>
      <c r="CX49" s="734"/>
      <c r="CY49" s="774"/>
      <c r="CZ49" s="766">
        <v>100</v>
      </c>
      <c r="DA49" s="775"/>
      <c r="DB49" s="775"/>
      <c r="DC49" s="776"/>
      <c r="DD49" s="777">
        <v>7316536</v>
      </c>
      <c r="DE49" s="734"/>
      <c r="DF49" s="734"/>
      <c r="DG49" s="734"/>
      <c r="DH49" s="734"/>
      <c r="DI49" s="734"/>
      <c r="DJ49" s="734"/>
      <c r="DK49" s="774"/>
      <c r="DL49" s="778"/>
      <c r="DM49" s="779"/>
      <c r="DN49" s="779"/>
      <c r="DO49" s="779"/>
      <c r="DP49" s="779"/>
      <c r="DQ49" s="779"/>
      <c r="DR49" s="779"/>
      <c r="DS49" s="779"/>
      <c r="DT49" s="779"/>
      <c r="DU49" s="779"/>
      <c r="DV49" s="780"/>
      <c r="DW49" s="781"/>
      <c r="DX49" s="782"/>
      <c r="DY49" s="782"/>
      <c r="DZ49" s="782"/>
      <c r="EA49" s="782"/>
      <c r="EB49" s="782"/>
      <c r="EC49" s="783"/>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365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366</v>
      </c>
      <c r="DK2" s="1157"/>
      <c r="DL2" s="1157"/>
      <c r="DM2" s="1157"/>
      <c r="DN2" s="1157"/>
      <c r="DO2" s="1158"/>
      <c r="DP2" s="224"/>
      <c r="DQ2" s="1156" t="s">
        <v>367</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368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370</v>
      </c>
      <c r="B5" s="1061"/>
      <c r="C5" s="1061"/>
      <c r="D5" s="1061"/>
      <c r="E5" s="1061"/>
      <c r="F5" s="1061"/>
      <c r="G5" s="1061"/>
      <c r="H5" s="1061"/>
      <c r="I5" s="1061"/>
      <c r="J5" s="1061"/>
      <c r="K5" s="1061"/>
      <c r="L5" s="1061"/>
      <c r="M5" s="1061"/>
      <c r="N5" s="1061"/>
      <c r="O5" s="1061"/>
      <c r="P5" s="1062"/>
      <c r="Q5" s="1066" t="s">
        <v>371</v>
      </c>
      <c r="R5" s="1067"/>
      <c r="S5" s="1067"/>
      <c r="T5" s="1067"/>
      <c r="U5" s="1068"/>
      <c r="V5" s="1066" t="s">
        <v>372</v>
      </c>
      <c r="W5" s="1067"/>
      <c r="X5" s="1067"/>
      <c r="Y5" s="1067"/>
      <c r="Z5" s="1068"/>
      <c r="AA5" s="1066" t="s">
        <v>373</v>
      </c>
      <c r="AB5" s="1067"/>
      <c r="AC5" s="1067"/>
      <c r="AD5" s="1067"/>
      <c r="AE5" s="1067"/>
      <c r="AF5" s="1159" t="s">
        <v>374</v>
      </c>
      <c r="AG5" s="1067"/>
      <c r="AH5" s="1067"/>
      <c r="AI5" s="1067"/>
      <c r="AJ5" s="1080"/>
      <c r="AK5" s="1067" t="s">
        <v>375</v>
      </c>
      <c r="AL5" s="1067"/>
      <c r="AM5" s="1067"/>
      <c r="AN5" s="1067"/>
      <c r="AO5" s="1068"/>
      <c r="AP5" s="1066" t="s">
        <v>376</v>
      </c>
      <c r="AQ5" s="1067"/>
      <c r="AR5" s="1067"/>
      <c r="AS5" s="1067"/>
      <c r="AT5" s="1068"/>
      <c r="AU5" s="1066" t="s">
        <v>377</v>
      </c>
      <c r="AV5" s="1067"/>
      <c r="AW5" s="1067"/>
      <c r="AX5" s="1067"/>
      <c r="AY5" s="1080"/>
      <c r="AZ5" s="228"/>
      <c r="BA5" s="228"/>
      <c r="BB5" s="228"/>
      <c r="BC5" s="228"/>
      <c r="BD5" s="228"/>
      <c r="BE5" s="229"/>
      <c r="BF5" s="229"/>
      <c r="BG5" s="229"/>
      <c r="BH5" s="229"/>
      <c r="BI5" s="229"/>
      <c r="BJ5" s="229"/>
      <c r="BK5" s="229"/>
      <c r="BL5" s="229"/>
      <c r="BM5" s="229"/>
      <c r="BN5" s="229"/>
      <c r="BO5" s="229"/>
      <c r="BP5" s="229"/>
      <c r="BQ5" s="1060" t="s">
        <v>378</v>
      </c>
      <c r="BR5" s="1061"/>
      <c r="BS5" s="1061"/>
      <c r="BT5" s="1061"/>
      <c r="BU5" s="1061"/>
      <c r="BV5" s="1061"/>
      <c r="BW5" s="1061"/>
      <c r="BX5" s="1061"/>
      <c r="BY5" s="1061"/>
      <c r="BZ5" s="1061"/>
      <c r="CA5" s="1061"/>
      <c r="CB5" s="1061"/>
      <c r="CC5" s="1061"/>
      <c r="CD5" s="1061"/>
      <c r="CE5" s="1061"/>
      <c r="CF5" s="1061"/>
      <c r="CG5" s="1062"/>
      <c r="CH5" s="1066" t="s">
        <v>379</v>
      </c>
      <c r="CI5" s="1067"/>
      <c r="CJ5" s="1067"/>
      <c r="CK5" s="1067"/>
      <c r="CL5" s="1068"/>
      <c r="CM5" s="1066" t="s">
        <v>380</v>
      </c>
      <c r="CN5" s="1067"/>
      <c r="CO5" s="1067"/>
      <c r="CP5" s="1067"/>
      <c r="CQ5" s="1068"/>
      <c r="CR5" s="1066" t="s">
        <v>381</v>
      </c>
      <c r="CS5" s="1067"/>
      <c r="CT5" s="1067"/>
      <c r="CU5" s="1067"/>
      <c r="CV5" s="1068"/>
      <c r="CW5" s="1066" t="s">
        <v>382</v>
      </c>
      <c r="CX5" s="1067"/>
      <c r="CY5" s="1067"/>
      <c r="CZ5" s="1067"/>
      <c r="DA5" s="1068"/>
      <c r="DB5" s="1066" t="s">
        <v>383</v>
      </c>
      <c r="DC5" s="1067"/>
      <c r="DD5" s="1067"/>
      <c r="DE5" s="1067"/>
      <c r="DF5" s="1068"/>
      <c r="DG5" s="1149" t="s">
        <v>384</v>
      </c>
      <c r="DH5" s="1150"/>
      <c r="DI5" s="1150"/>
      <c r="DJ5" s="1150"/>
      <c r="DK5" s="1151"/>
      <c r="DL5" s="1149" t="s">
        <v>385</v>
      </c>
      <c r="DM5" s="1150"/>
      <c r="DN5" s="1150"/>
      <c r="DO5" s="1150"/>
      <c r="DP5" s="1151"/>
      <c r="DQ5" s="1066" t="s">
        <v>386</v>
      </c>
      <c r="DR5" s="1067"/>
      <c r="DS5" s="1067"/>
      <c r="DT5" s="1067"/>
      <c r="DU5" s="1068"/>
      <c r="DV5" s="1066" t="s">
        <v>377</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387</v>
      </c>
      <c r="C7" s="1113"/>
      <c r="D7" s="1113"/>
      <c r="E7" s="1113"/>
      <c r="F7" s="1113"/>
      <c r="G7" s="1113"/>
      <c r="H7" s="1113"/>
      <c r="I7" s="1113"/>
      <c r="J7" s="1113"/>
      <c r="K7" s="1113"/>
      <c r="L7" s="1113"/>
      <c r="M7" s="1113"/>
      <c r="N7" s="1113"/>
      <c r="O7" s="1113"/>
      <c r="P7" s="1114"/>
      <c r="Q7" s="1167">
        <v>11716</v>
      </c>
      <c r="R7" s="1168"/>
      <c r="S7" s="1168"/>
      <c r="T7" s="1168"/>
      <c r="U7" s="1168"/>
      <c r="V7" s="1168">
        <v>11171</v>
      </c>
      <c r="W7" s="1168"/>
      <c r="X7" s="1168"/>
      <c r="Y7" s="1168"/>
      <c r="Z7" s="1168"/>
      <c r="AA7" s="1168"/>
      <c r="AB7" s="1168"/>
      <c r="AC7" s="1168"/>
      <c r="AD7" s="1168"/>
      <c r="AE7" s="1169"/>
      <c r="AF7" s="1170">
        <v>545</v>
      </c>
      <c r="AG7" s="1171"/>
      <c r="AH7" s="1171"/>
      <c r="AI7" s="1171"/>
      <c r="AJ7" s="1172"/>
      <c r="AK7" s="1173" t="s">
        <v>584</v>
      </c>
      <c r="AL7" s="1174"/>
      <c r="AM7" s="1174"/>
      <c r="AN7" s="1174"/>
      <c r="AO7" s="1174"/>
      <c r="AP7" s="1174">
        <v>12236</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595</v>
      </c>
      <c r="BT7" s="1165"/>
      <c r="BU7" s="1165"/>
      <c r="BV7" s="1165"/>
      <c r="BW7" s="1165"/>
      <c r="BX7" s="1165"/>
      <c r="BY7" s="1165"/>
      <c r="BZ7" s="1165"/>
      <c r="CA7" s="1165"/>
      <c r="CB7" s="1165"/>
      <c r="CC7" s="1165"/>
      <c r="CD7" s="1165"/>
      <c r="CE7" s="1165"/>
      <c r="CF7" s="1165"/>
      <c r="CG7" s="1177"/>
      <c r="CH7" s="1161">
        <v>1</v>
      </c>
      <c r="CI7" s="1162"/>
      <c r="CJ7" s="1162"/>
      <c r="CK7" s="1162"/>
      <c r="CL7" s="1163"/>
      <c r="CM7" s="1161">
        <v>43</v>
      </c>
      <c r="CN7" s="1162"/>
      <c r="CO7" s="1162"/>
      <c r="CP7" s="1162"/>
      <c r="CQ7" s="1163"/>
      <c r="CR7" s="1161">
        <v>3</v>
      </c>
      <c r="CS7" s="1162"/>
      <c r="CT7" s="1162"/>
      <c r="CU7" s="1162"/>
      <c r="CV7" s="1163"/>
      <c r="CW7" s="1161">
        <v>49</v>
      </c>
      <c r="CX7" s="1162"/>
      <c r="CY7" s="1162"/>
      <c r="CZ7" s="1162"/>
      <c r="DA7" s="1163"/>
      <c r="DB7" s="1161" t="s">
        <v>584</v>
      </c>
      <c r="DC7" s="1162"/>
      <c r="DD7" s="1162"/>
      <c r="DE7" s="1162"/>
      <c r="DF7" s="1163"/>
      <c r="DG7" s="1161" t="s">
        <v>584</v>
      </c>
      <c r="DH7" s="1162"/>
      <c r="DI7" s="1162"/>
      <c r="DJ7" s="1162"/>
      <c r="DK7" s="1163"/>
      <c r="DL7" s="1161" t="s">
        <v>584</v>
      </c>
      <c r="DM7" s="1162"/>
      <c r="DN7" s="1162"/>
      <c r="DO7" s="1162"/>
      <c r="DP7" s="1163"/>
      <c r="DQ7" s="1161" t="s">
        <v>584</v>
      </c>
      <c r="DR7" s="1162"/>
      <c r="DS7" s="1162"/>
      <c r="DT7" s="1162"/>
      <c r="DU7" s="1163"/>
      <c r="DV7" s="1164"/>
      <c r="DW7" s="1165"/>
      <c r="DX7" s="1165"/>
      <c r="DY7" s="1165"/>
      <c r="DZ7" s="1166"/>
      <c r="EA7" s="230"/>
    </row>
    <row r="8" spans="1:131" s="231" customFormat="1" ht="26.25" customHeight="1">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596</v>
      </c>
      <c r="BT8" s="1058"/>
      <c r="BU8" s="1058"/>
      <c r="BV8" s="1058"/>
      <c r="BW8" s="1058"/>
      <c r="BX8" s="1058"/>
      <c r="BY8" s="1058"/>
      <c r="BZ8" s="1058"/>
      <c r="CA8" s="1058"/>
      <c r="CB8" s="1058"/>
      <c r="CC8" s="1058"/>
      <c r="CD8" s="1058"/>
      <c r="CE8" s="1058"/>
      <c r="CF8" s="1058"/>
      <c r="CG8" s="1079"/>
      <c r="CH8" s="1054">
        <v>12</v>
      </c>
      <c r="CI8" s="1055"/>
      <c r="CJ8" s="1055"/>
      <c r="CK8" s="1055"/>
      <c r="CL8" s="1056"/>
      <c r="CM8" s="1054">
        <v>30</v>
      </c>
      <c r="CN8" s="1055"/>
      <c r="CO8" s="1055"/>
      <c r="CP8" s="1055"/>
      <c r="CQ8" s="1056"/>
      <c r="CR8" s="1054">
        <v>13</v>
      </c>
      <c r="CS8" s="1055"/>
      <c r="CT8" s="1055"/>
      <c r="CU8" s="1055"/>
      <c r="CV8" s="1056"/>
      <c r="CW8" s="1054">
        <v>0</v>
      </c>
      <c r="CX8" s="1055"/>
      <c r="CY8" s="1055"/>
      <c r="CZ8" s="1055"/>
      <c r="DA8" s="1056"/>
      <c r="DB8" s="1054" t="s">
        <v>584</v>
      </c>
      <c r="DC8" s="1055"/>
      <c r="DD8" s="1055"/>
      <c r="DE8" s="1055"/>
      <c r="DF8" s="1056"/>
      <c r="DG8" s="1054" t="s">
        <v>584</v>
      </c>
      <c r="DH8" s="1055"/>
      <c r="DI8" s="1055"/>
      <c r="DJ8" s="1055"/>
      <c r="DK8" s="1056"/>
      <c r="DL8" s="1054" t="s">
        <v>584</v>
      </c>
      <c r="DM8" s="1055"/>
      <c r="DN8" s="1055"/>
      <c r="DO8" s="1055"/>
      <c r="DP8" s="1056"/>
      <c r="DQ8" s="1054" t="s">
        <v>584</v>
      </c>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388</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389</v>
      </c>
      <c r="B23" s="1002" t="s">
        <v>390</v>
      </c>
      <c r="C23" s="1003"/>
      <c r="D23" s="1003"/>
      <c r="E23" s="1003"/>
      <c r="F23" s="1003"/>
      <c r="G23" s="1003"/>
      <c r="H23" s="1003"/>
      <c r="I23" s="1003"/>
      <c r="J23" s="1003"/>
      <c r="K23" s="1003"/>
      <c r="L23" s="1003"/>
      <c r="M23" s="1003"/>
      <c r="N23" s="1003"/>
      <c r="O23" s="1003"/>
      <c r="P23" s="1013"/>
      <c r="Q23" s="1132">
        <v>11716</v>
      </c>
      <c r="R23" s="1126"/>
      <c r="S23" s="1126"/>
      <c r="T23" s="1126"/>
      <c r="U23" s="1126"/>
      <c r="V23" s="1126">
        <v>11171</v>
      </c>
      <c r="W23" s="1126"/>
      <c r="X23" s="1126"/>
      <c r="Y23" s="1126"/>
      <c r="Z23" s="1126"/>
      <c r="AA23" s="1126"/>
      <c r="AB23" s="1126"/>
      <c r="AC23" s="1126"/>
      <c r="AD23" s="1126"/>
      <c r="AE23" s="1133"/>
      <c r="AF23" s="1134">
        <v>545</v>
      </c>
      <c r="AG23" s="1126"/>
      <c r="AH23" s="1126"/>
      <c r="AI23" s="1126"/>
      <c r="AJ23" s="1135"/>
      <c r="AK23" s="1136"/>
      <c r="AL23" s="1137"/>
      <c r="AM23" s="1137"/>
      <c r="AN23" s="1137"/>
      <c r="AO23" s="1137"/>
      <c r="AP23" s="1126">
        <v>12236</v>
      </c>
      <c r="AQ23" s="1126"/>
      <c r="AR23" s="1126"/>
      <c r="AS23" s="1126"/>
      <c r="AT23" s="1126"/>
      <c r="AU23" s="1127"/>
      <c r="AV23" s="1127"/>
      <c r="AW23" s="1127"/>
      <c r="AX23" s="1127"/>
      <c r="AY23" s="1128"/>
      <c r="AZ23" s="1129" t="s">
        <v>391</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392</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393</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370</v>
      </c>
      <c r="B26" s="1061"/>
      <c r="C26" s="1061"/>
      <c r="D26" s="1061"/>
      <c r="E26" s="1061"/>
      <c r="F26" s="1061"/>
      <c r="G26" s="1061"/>
      <c r="H26" s="1061"/>
      <c r="I26" s="1061"/>
      <c r="J26" s="1061"/>
      <c r="K26" s="1061"/>
      <c r="L26" s="1061"/>
      <c r="M26" s="1061"/>
      <c r="N26" s="1061"/>
      <c r="O26" s="1061"/>
      <c r="P26" s="1062"/>
      <c r="Q26" s="1066" t="s">
        <v>394</v>
      </c>
      <c r="R26" s="1067"/>
      <c r="S26" s="1067"/>
      <c r="T26" s="1067"/>
      <c r="U26" s="1068"/>
      <c r="V26" s="1066" t="s">
        <v>395</v>
      </c>
      <c r="W26" s="1067"/>
      <c r="X26" s="1067"/>
      <c r="Y26" s="1067"/>
      <c r="Z26" s="1068"/>
      <c r="AA26" s="1066" t="s">
        <v>396</v>
      </c>
      <c r="AB26" s="1067"/>
      <c r="AC26" s="1067"/>
      <c r="AD26" s="1067"/>
      <c r="AE26" s="1067"/>
      <c r="AF26" s="1120" t="s">
        <v>397</v>
      </c>
      <c r="AG26" s="1073"/>
      <c r="AH26" s="1073"/>
      <c r="AI26" s="1073"/>
      <c r="AJ26" s="1121"/>
      <c r="AK26" s="1067" t="s">
        <v>398</v>
      </c>
      <c r="AL26" s="1067"/>
      <c r="AM26" s="1067"/>
      <c r="AN26" s="1067"/>
      <c r="AO26" s="1068"/>
      <c r="AP26" s="1066" t="s">
        <v>399</v>
      </c>
      <c r="AQ26" s="1067"/>
      <c r="AR26" s="1067"/>
      <c r="AS26" s="1067"/>
      <c r="AT26" s="1068"/>
      <c r="AU26" s="1066" t="s">
        <v>400</v>
      </c>
      <c r="AV26" s="1067"/>
      <c r="AW26" s="1067"/>
      <c r="AX26" s="1067"/>
      <c r="AY26" s="1068"/>
      <c r="AZ26" s="1066" t="s">
        <v>401</v>
      </c>
      <c r="BA26" s="1067"/>
      <c r="BB26" s="1067"/>
      <c r="BC26" s="1067"/>
      <c r="BD26" s="1068"/>
      <c r="BE26" s="1066" t="s">
        <v>377</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402</v>
      </c>
      <c r="C28" s="1113"/>
      <c r="D28" s="1113"/>
      <c r="E28" s="1113"/>
      <c r="F28" s="1113"/>
      <c r="G28" s="1113"/>
      <c r="H28" s="1113"/>
      <c r="I28" s="1113"/>
      <c r="J28" s="1113"/>
      <c r="K28" s="1113"/>
      <c r="L28" s="1113"/>
      <c r="M28" s="1113"/>
      <c r="N28" s="1113"/>
      <c r="O28" s="1113"/>
      <c r="P28" s="1114"/>
      <c r="Q28" s="1115">
        <v>2237</v>
      </c>
      <c r="R28" s="1116"/>
      <c r="S28" s="1116"/>
      <c r="T28" s="1116"/>
      <c r="U28" s="1116"/>
      <c r="V28" s="1116">
        <v>2140</v>
      </c>
      <c r="W28" s="1116"/>
      <c r="X28" s="1116"/>
      <c r="Y28" s="1116"/>
      <c r="Z28" s="1116"/>
      <c r="AA28" s="1116">
        <v>97</v>
      </c>
      <c r="AB28" s="1116"/>
      <c r="AC28" s="1116"/>
      <c r="AD28" s="1116"/>
      <c r="AE28" s="1117"/>
      <c r="AF28" s="1118">
        <v>97</v>
      </c>
      <c r="AG28" s="1116"/>
      <c r="AH28" s="1116"/>
      <c r="AI28" s="1116"/>
      <c r="AJ28" s="1119"/>
      <c r="AK28" s="1107">
        <v>180</v>
      </c>
      <c r="AL28" s="1108"/>
      <c r="AM28" s="1108"/>
      <c r="AN28" s="1108"/>
      <c r="AO28" s="1108"/>
      <c r="AP28" s="1108" t="s">
        <v>584</v>
      </c>
      <c r="AQ28" s="1108"/>
      <c r="AR28" s="1108"/>
      <c r="AS28" s="1108"/>
      <c r="AT28" s="1108"/>
      <c r="AU28" s="1108" t="s">
        <v>584</v>
      </c>
      <c r="AV28" s="1108"/>
      <c r="AW28" s="1108"/>
      <c r="AX28" s="1108"/>
      <c r="AY28" s="1108"/>
      <c r="AZ28" s="1109" t="s">
        <v>584</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403</v>
      </c>
      <c r="C29" s="1096"/>
      <c r="D29" s="1096"/>
      <c r="E29" s="1096"/>
      <c r="F29" s="1096"/>
      <c r="G29" s="1096"/>
      <c r="H29" s="1096"/>
      <c r="I29" s="1096"/>
      <c r="J29" s="1096"/>
      <c r="K29" s="1096"/>
      <c r="L29" s="1096"/>
      <c r="M29" s="1096"/>
      <c r="N29" s="1096"/>
      <c r="O29" s="1096"/>
      <c r="P29" s="1097"/>
      <c r="Q29" s="1103">
        <v>2903</v>
      </c>
      <c r="R29" s="1104"/>
      <c r="S29" s="1104"/>
      <c r="T29" s="1104"/>
      <c r="U29" s="1104"/>
      <c r="V29" s="1104">
        <v>2734</v>
      </c>
      <c r="W29" s="1104"/>
      <c r="X29" s="1104"/>
      <c r="Y29" s="1104"/>
      <c r="Z29" s="1104"/>
      <c r="AA29" s="1104">
        <v>169</v>
      </c>
      <c r="AB29" s="1104"/>
      <c r="AC29" s="1104"/>
      <c r="AD29" s="1104"/>
      <c r="AE29" s="1105"/>
      <c r="AF29" s="1100">
        <v>169</v>
      </c>
      <c r="AG29" s="1101"/>
      <c r="AH29" s="1101"/>
      <c r="AI29" s="1101"/>
      <c r="AJ29" s="1102"/>
      <c r="AK29" s="1045">
        <v>439</v>
      </c>
      <c r="AL29" s="1036"/>
      <c r="AM29" s="1036"/>
      <c r="AN29" s="1036"/>
      <c r="AO29" s="1036"/>
      <c r="AP29" s="1036" t="s">
        <v>584</v>
      </c>
      <c r="AQ29" s="1036"/>
      <c r="AR29" s="1036"/>
      <c r="AS29" s="1036"/>
      <c r="AT29" s="1036"/>
      <c r="AU29" s="1036" t="s">
        <v>584</v>
      </c>
      <c r="AV29" s="1036"/>
      <c r="AW29" s="1036"/>
      <c r="AX29" s="1036"/>
      <c r="AY29" s="1036"/>
      <c r="AZ29" s="1106" t="s">
        <v>584</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404</v>
      </c>
      <c r="C30" s="1096"/>
      <c r="D30" s="1096"/>
      <c r="E30" s="1096"/>
      <c r="F30" s="1096"/>
      <c r="G30" s="1096"/>
      <c r="H30" s="1096"/>
      <c r="I30" s="1096"/>
      <c r="J30" s="1096"/>
      <c r="K30" s="1096"/>
      <c r="L30" s="1096"/>
      <c r="M30" s="1096"/>
      <c r="N30" s="1096"/>
      <c r="O30" s="1096"/>
      <c r="P30" s="1097"/>
      <c r="Q30" s="1103">
        <v>37</v>
      </c>
      <c r="R30" s="1104"/>
      <c r="S30" s="1104"/>
      <c r="T30" s="1104"/>
      <c r="U30" s="1104"/>
      <c r="V30" s="1104">
        <v>31</v>
      </c>
      <c r="W30" s="1104"/>
      <c r="X30" s="1104"/>
      <c r="Y30" s="1104"/>
      <c r="Z30" s="1104"/>
      <c r="AA30" s="1104">
        <v>6</v>
      </c>
      <c r="AB30" s="1104"/>
      <c r="AC30" s="1104"/>
      <c r="AD30" s="1104"/>
      <c r="AE30" s="1105"/>
      <c r="AF30" s="1100">
        <v>6</v>
      </c>
      <c r="AG30" s="1101"/>
      <c r="AH30" s="1101"/>
      <c r="AI30" s="1101"/>
      <c r="AJ30" s="1102"/>
      <c r="AK30" s="1045">
        <v>0</v>
      </c>
      <c r="AL30" s="1036"/>
      <c r="AM30" s="1036"/>
      <c r="AN30" s="1036"/>
      <c r="AO30" s="1036"/>
      <c r="AP30" s="1036" t="s">
        <v>584</v>
      </c>
      <c r="AQ30" s="1036"/>
      <c r="AR30" s="1036"/>
      <c r="AS30" s="1036"/>
      <c r="AT30" s="1036"/>
      <c r="AU30" s="1036" t="s">
        <v>584</v>
      </c>
      <c r="AV30" s="1036"/>
      <c r="AW30" s="1036"/>
      <c r="AX30" s="1036"/>
      <c r="AY30" s="1036"/>
      <c r="AZ30" s="1106" t="s">
        <v>584</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405</v>
      </c>
      <c r="C31" s="1096"/>
      <c r="D31" s="1096"/>
      <c r="E31" s="1096"/>
      <c r="F31" s="1096"/>
      <c r="G31" s="1096"/>
      <c r="H31" s="1096"/>
      <c r="I31" s="1096"/>
      <c r="J31" s="1096"/>
      <c r="K31" s="1096"/>
      <c r="L31" s="1096"/>
      <c r="M31" s="1096"/>
      <c r="N31" s="1096"/>
      <c r="O31" s="1096"/>
      <c r="P31" s="1097"/>
      <c r="Q31" s="1103">
        <v>275</v>
      </c>
      <c r="R31" s="1104"/>
      <c r="S31" s="1104"/>
      <c r="T31" s="1104"/>
      <c r="U31" s="1104"/>
      <c r="V31" s="1104">
        <v>272</v>
      </c>
      <c r="W31" s="1104"/>
      <c r="X31" s="1104"/>
      <c r="Y31" s="1104"/>
      <c r="Z31" s="1104"/>
      <c r="AA31" s="1104">
        <v>3</v>
      </c>
      <c r="AB31" s="1104"/>
      <c r="AC31" s="1104"/>
      <c r="AD31" s="1104"/>
      <c r="AE31" s="1105"/>
      <c r="AF31" s="1100">
        <v>3</v>
      </c>
      <c r="AG31" s="1101"/>
      <c r="AH31" s="1101"/>
      <c r="AI31" s="1101"/>
      <c r="AJ31" s="1102"/>
      <c r="AK31" s="1045">
        <v>106</v>
      </c>
      <c r="AL31" s="1036"/>
      <c r="AM31" s="1036"/>
      <c r="AN31" s="1036"/>
      <c r="AO31" s="1036"/>
      <c r="AP31" s="1036" t="s">
        <v>584</v>
      </c>
      <c r="AQ31" s="1036"/>
      <c r="AR31" s="1036"/>
      <c r="AS31" s="1036"/>
      <c r="AT31" s="1036"/>
      <c r="AU31" s="1036" t="s">
        <v>584</v>
      </c>
      <c r="AV31" s="1036"/>
      <c r="AW31" s="1036"/>
      <c r="AX31" s="1036"/>
      <c r="AY31" s="1036"/>
      <c r="AZ31" s="1106" t="s">
        <v>584</v>
      </c>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406</v>
      </c>
      <c r="C32" s="1096"/>
      <c r="D32" s="1096"/>
      <c r="E32" s="1096"/>
      <c r="F32" s="1096"/>
      <c r="G32" s="1096"/>
      <c r="H32" s="1096"/>
      <c r="I32" s="1096"/>
      <c r="J32" s="1096"/>
      <c r="K32" s="1096"/>
      <c r="L32" s="1096"/>
      <c r="M32" s="1096"/>
      <c r="N32" s="1096"/>
      <c r="O32" s="1096"/>
      <c r="P32" s="1097"/>
      <c r="Q32" s="1103">
        <v>279</v>
      </c>
      <c r="R32" s="1104"/>
      <c r="S32" s="1104"/>
      <c r="T32" s="1104"/>
      <c r="U32" s="1104"/>
      <c r="V32" s="1104">
        <v>320</v>
      </c>
      <c r="W32" s="1104"/>
      <c r="X32" s="1104"/>
      <c r="Y32" s="1104"/>
      <c r="Z32" s="1104"/>
      <c r="AA32" s="1104">
        <v>-41</v>
      </c>
      <c r="AB32" s="1104"/>
      <c r="AC32" s="1104"/>
      <c r="AD32" s="1104"/>
      <c r="AE32" s="1105"/>
      <c r="AF32" s="1100">
        <v>625</v>
      </c>
      <c r="AG32" s="1101"/>
      <c r="AH32" s="1101"/>
      <c r="AI32" s="1101"/>
      <c r="AJ32" s="1102"/>
      <c r="AK32" s="1045">
        <v>38</v>
      </c>
      <c r="AL32" s="1036"/>
      <c r="AM32" s="1036"/>
      <c r="AN32" s="1036"/>
      <c r="AO32" s="1036"/>
      <c r="AP32" s="1036">
        <v>2121</v>
      </c>
      <c r="AQ32" s="1036"/>
      <c r="AR32" s="1036"/>
      <c r="AS32" s="1036"/>
      <c r="AT32" s="1036"/>
      <c r="AU32" s="1036">
        <v>437</v>
      </c>
      <c r="AV32" s="1036"/>
      <c r="AW32" s="1036"/>
      <c r="AX32" s="1036"/>
      <c r="AY32" s="1036"/>
      <c r="AZ32" s="1106" t="s">
        <v>584</v>
      </c>
      <c r="BA32" s="1106"/>
      <c r="BB32" s="1106"/>
      <c r="BC32" s="1106"/>
      <c r="BD32" s="1106"/>
      <c r="BE32" s="1037" t="s">
        <v>407</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t="s">
        <v>408</v>
      </c>
      <c r="C33" s="1096"/>
      <c r="D33" s="1096"/>
      <c r="E33" s="1096"/>
      <c r="F33" s="1096"/>
      <c r="G33" s="1096"/>
      <c r="H33" s="1096"/>
      <c r="I33" s="1096"/>
      <c r="J33" s="1096"/>
      <c r="K33" s="1096"/>
      <c r="L33" s="1096"/>
      <c r="M33" s="1096"/>
      <c r="N33" s="1096"/>
      <c r="O33" s="1096"/>
      <c r="P33" s="1097"/>
      <c r="Q33" s="1103">
        <v>533</v>
      </c>
      <c r="R33" s="1104"/>
      <c r="S33" s="1104"/>
      <c r="T33" s="1104"/>
      <c r="U33" s="1104"/>
      <c r="V33" s="1104">
        <v>566</v>
      </c>
      <c r="W33" s="1104"/>
      <c r="X33" s="1104"/>
      <c r="Y33" s="1104"/>
      <c r="Z33" s="1104"/>
      <c r="AA33" s="1104">
        <v>-33</v>
      </c>
      <c r="AB33" s="1104"/>
      <c r="AC33" s="1104"/>
      <c r="AD33" s="1104"/>
      <c r="AE33" s="1105"/>
      <c r="AF33" s="1100">
        <v>153</v>
      </c>
      <c r="AG33" s="1101"/>
      <c r="AH33" s="1101"/>
      <c r="AI33" s="1101"/>
      <c r="AJ33" s="1102"/>
      <c r="AK33" s="1045">
        <v>300</v>
      </c>
      <c r="AL33" s="1036"/>
      <c r="AM33" s="1036"/>
      <c r="AN33" s="1036"/>
      <c r="AO33" s="1036"/>
      <c r="AP33" s="1036">
        <v>126</v>
      </c>
      <c r="AQ33" s="1036"/>
      <c r="AR33" s="1036"/>
      <c r="AS33" s="1036"/>
      <c r="AT33" s="1036"/>
      <c r="AU33" s="1036">
        <v>99</v>
      </c>
      <c r="AV33" s="1036"/>
      <c r="AW33" s="1036"/>
      <c r="AX33" s="1036"/>
      <c r="AY33" s="1036"/>
      <c r="AZ33" s="1106" t="s">
        <v>584</v>
      </c>
      <c r="BA33" s="1106"/>
      <c r="BB33" s="1106"/>
      <c r="BC33" s="1106"/>
      <c r="BD33" s="1106"/>
      <c r="BE33" s="1037" t="s">
        <v>409</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410</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389</v>
      </c>
      <c r="B63" s="1002" t="s">
        <v>411</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1053</v>
      </c>
      <c r="AG63" s="1024"/>
      <c r="AH63" s="1024"/>
      <c r="AI63" s="1024"/>
      <c r="AJ63" s="1087"/>
      <c r="AK63" s="1088"/>
      <c r="AL63" s="1028"/>
      <c r="AM63" s="1028"/>
      <c r="AN63" s="1028"/>
      <c r="AO63" s="1028"/>
      <c r="AP63" s="1024">
        <v>2247</v>
      </c>
      <c r="AQ63" s="1024"/>
      <c r="AR63" s="1024"/>
      <c r="AS63" s="1024"/>
      <c r="AT63" s="1024"/>
      <c r="AU63" s="1024">
        <v>536</v>
      </c>
      <c r="AV63" s="1024"/>
      <c r="AW63" s="1024"/>
      <c r="AX63" s="1024"/>
      <c r="AY63" s="1024"/>
      <c r="AZ63" s="1082"/>
      <c r="BA63" s="1082"/>
      <c r="BB63" s="1082"/>
      <c r="BC63" s="1082"/>
      <c r="BD63" s="1082"/>
      <c r="BE63" s="1025"/>
      <c r="BF63" s="1025"/>
      <c r="BG63" s="1025"/>
      <c r="BH63" s="1025"/>
      <c r="BI63" s="1026"/>
      <c r="BJ63" s="1083" t="s">
        <v>412</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414</v>
      </c>
      <c r="B66" s="1061"/>
      <c r="C66" s="1061"/>
      <c r="D66" s="1061"/>
      <c r="E66" s="1061"/>
      <c r="F66" s="1061"/>
      <c r="G66" s="1061"/>
      <c r="H66" s="1061"/>
      <c r="I66" s="1061"/>
      <c r="J66" s="1061"/>
      <c r="K66" s="1061"/>
      <c r="L66" s="1061"/>
      <c r="M66" s="1061"/>
      <c r="N66" s="1061"/>
      <c r="O66" s="1061"/>
      <c r="P66" s="1062"/>
      <c r="Q66" s="1066" t="s">
        <v>415</v>
      </c>
      <c r="R66" s="1067"/>
      <c r="S66" s="1067"/>
      <c r="T66" s="1067"/>
      <c r="U66" s="1068"/>
      <c r="V66" s="1066" t="s">
        <v>416</v>
      </c>
      <c r="W66" s="1067"/>
      <c r="X66" s="1067"/>
      <c r="Y66" s="1067"/>
      <c r="Z66" s="1068"/>
      <c r="AA66" s="1066" t="s">
        <v>417</v>
      </c>
      <c r="AB66" s="1067"/>
      <c r="AC66" s="1067"/>
      <c r="AD66" s="1067"/>
      <c r="AE66" s="1068"/>
      <c r="AF66" s="1072" t="s">
        <v>418</v>
      </c>
      <c r="AG66" s="1073"/>
      <c r="AH66" s="1073"/>
      <c r="AI66" s="1073"/>
      <c r="AJ66" s="1074"/>
      <c r="AK66" s="1066" t="s">
        <v>419</v>
      </c>
      <c r="AL66" s="1061"/>
      <c r="AM66" s="1061"/>
      <c r="AN66" s="1061"/>
      <c r="AO66" s="1062"/>
      <c r="AP66" s="1066" t="s">
        <v>399</v>
      </c>
      <c r="AQ66" s="1067"/>
      <c r="AR66" s="1067"/>
      <c r="AS66" s="1067"/>
      <c r="AT66" s="1068"/>
      <c r="AU66" s="1066" t="s">
        <v>420</v>
      </c>
      <c r="AV66" s="1067"/>
      <c r="AW66" s="1067"/>
      <c r="AX66" s="1067"/>
      <c r="AY66" s="1068"/>
      <c r="AZ66" s="1066" t="s">
        <v>377</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590</v>
      </c>
      <c r="C68" s="1051"/>
      <c r="D68" s="1051"/>
      <c r="E68" s="1051"/>
      <c r="F68" s="1051"/>
      <c r="G68" s="1051"/>
      <c r="H68" s="1051"/>
      <c r="I68" s="1051"/>
      <c r="J68" s="1051"/>
      <c r="K68" s="1051"/>
      <c r="L68" s="1051"/>
      <c r="M68" s="1051"/>
      <c r="N68" s="1051"/>
      <c r="O68" s="1051"/>
      <c r="P68" s="1052"/>
      <c r="Q68" s="1053">
        <v>12284</v>
      </c>
      <c r="R68" s="1047"/>
      <c r="S68" s="1047"/>
      <c r="T68" s="1047"/>
      <c r="U68" s="1047"/>
      <c r="V68" s="1047">
        <v>11939</v>
      </c>
      <c r="W68" s="1047"/>
      <c r="X68" s="1047"/>
      <c r="Y68" s="1047"/>
      <c r="Z68" s="1047"/>
      <c r="AA68" s="1047">
        <v>344</v>
      </c>
      <c r="AB68" s="1047"/>
      <c r="AC68" s="1047"/>
      <c r="AD68" s="1047"/>
      <c r="AE68" s="1047"/>
      <c r="AF68" s="1047">
        <v>344</v>
      </c>
      <c r="AG68" s="1047"/>
      <c r="AH68" s="1047"/>
      <c r="AI68" s="1047"/>
      <c r="AJ68" s="1047"/>
      <c r="AK68" s="1047">
        <v>534</v>
      </c>
      <c r="AL68" s="1047"/>
      <c r="AM68" s="1047"/>
      <c r="AN68" s="1047"/>
      <c r="AO68" s="1047"/>
      <c r="AP68" s="1047">
        <v>0</v>
      </c>
      <c r="AQ68" s="1047"/>
      <c r="AR68" s="1047"/>
      <c r="AS68" s="1047"/>
      <c r="AT68" s="1047"/>
      <c r="AU68" s="1047" t="s">
        <v>584</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591</v>
      </c>
      <c r="C69" s="1040"/>
      <c r="D69" s="1040"/>
      <c r="E69" s="1040"/>
      <c r="F69" s="1040"/>
      <c r="G69" s="1040"/>
      <c r="H69" s="1040"/>
      <c r="I69" s="1040"/>
      <c r="J69" s="1040"/>
      <c r="K69" s="1040"/>
      <c r="L69" s="1040"/>
      <c r="M69" s="1040"/>
      <c r="N69" s="1040"/>
      <c r="O69" s="1040"/>
      <c r="P69" s="1041"/>
      <c r="Q69" s="1042">
        <v>2020</v>
      </c>
      <c r="R69" s="1036"/>
      <c r="S69" s="1036"/>
      <c r="T69" s="1036"/>
      <c r="U69" s="1036"/>
      <c r="V69" s="1036">
        <v>1944</v>
      </c>
      <c r="W69" s="1036"/>
      <c r="X69" s="1036"/>
      <c r="Y69" s="1036"/>
      <c r="Z69" s="1036"/>
      <c r="AA69" s="1036">
        <v>75</v>
      </c>
      <c r="AB69" s="1036"/>
      <c r="AC69" s="1036"/>
      <c r="AD69" s="1036"/>
      <c r="AE69" s="1036"/>
      <c r="AF69" s="1036">
        <v>17</v>
      </c>
      <c r="AG69" s="1036"/>
      <c r="AH69" s="1036"/>
      <c r="AI69" s="1036"/>
      <c r="AJ69" s="1036"/>
      <c r="AK69" s="1036">
        <v>13</v>
      </c>
      <c r="AL69" s="1036"/>
      <c r="AM69" s="1036"/>
      <c r="AN69" s="1036"/>
      <c r="AO69" s="1036"/>
      <c r="AP69" s="1036">
        <v>461</v>
      </c>
      <c r="AQ69" s="1036"/>
      <c r="AR69" s="1036"/>
      <c r="AS69" s="1036"/>
      <c r="AT69" s="1036"/>
      <c r="AU69" s="1036" t="s">
        <v>584</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592</v>
      </c>
      <c r="C70" s="1040"/>
      <c r="D70" s="1040"/>
      <c r="E70" s="1040"/>
      <c r="F70" s="1040"/>
      <c r="G70" s="1040"/>
      <c r="H70" s="1040"/>
      <c r="I70" s="1040"/>
      <c r="J70" s="1040"/>
      <c r="K70" s="1040"/>
      <c r="L70" s="1040"/>
      <c r="M70" s="1040"/>
      <c r="N70" s="1040"/>
      <c r="O70" s="1040"/>
      <c r="P70" s="1041"/>
      <c r="Q70" s="1042">
        <v>1822</v>
      </c>
      <c r="R70" s="1036"/>
      <c r="S70" s="1036"/>
      <c r="T70" s="1036"/>
      <c r="U70" s="1036"/>
      <c r="V70" s="1036">
        <v>1770</v>
      </c>
      <c r="W70" s="1036"/>
      <c r="X70" s="1036"/>
      <c r="Y70" s="1036"/>
      <c r="Z70" s="1036"/>
      <c r="AA70" s="1036">
        <v>52</v>
      </c>
      <c r="AB70" s="1036"/>
      <c r="AC70" s="1036"/>
      <c r="AD70" s="1036"/>
      <c r="AE70" s="1036"/>
      <c r="AF70" s="1036">
        <v>52</v>
      </c>
      <c r="AG70" s="1036"/>
      <c r="AH70" s="1036"/>
      <c r="AI70" s="1036"/>
      <c r="AJ70" s="1036"/>
      <c r="AK70" s="1036">
        <v>65</v>
      </c>
      <c r="AL70" s="1036"/>
      <c r="AM70" s="1036"/>
      <c r="AN70" s="1036"/>
      <c r="AO70" s="1036"/>
      <c r="AP70" s="1036">
        <v>544</v>
      </c>
      <c r="AQ70" s="1036"/>
      <c r="AR70" s="1036"/>
      <c r="AS70" s="1036"/>
      <c r="AT70" s="1036"/>
      <c r="AU70" s="1036" t="s">
        <v>584</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593</v>
      </c>
      <c r="C71" s="1040"/>
      <c r="D71" s="1040"/>
      <c r="E71" s="1040"/>
      <c r="F71" s="1040"/>
      <c r="G71" s="1040"/>
      <c r="H71" s="1040"/>
      <c r="I71" s="1040"/>
      <c r="J71" s="1040"/>
      <c r="K71" s="1040"/>
      <c r="L71" s="1040"/>
      <c r="M71" s="1040"/>
      <c r="N71" s="1040"/>
      <c r="O71" s="1040"/>
      <c r="P71" s="1041"/>
      <c r="Q71" s="1042">
        <v>89</v>
      </c>
      <c r="R71" s="1036"/>
      <c r="S71" s="1036"/>
      <c r="T71" s="1036"/>
      <c r="U71" s="1036"/>
      <c r="V71" s="1036">
        <v>84</v>
      </c>
      <c r="W71" s="1036"/>
      <c r="X71" s="1036"/>
      <c r="Y71" s="1036"/>
      <c r="Z71" s="1036"/>
      <c r="AA71" s="1036">
        <v>5</v>
      </c>
      <c r="AB71" s="1036"/>
      <c r="AC71" s="1036"/>
      <c r="AD71" s="1036"/>
      <c r="AE71" s="1036"/>
      <c r="AF71" s="1036">
        <v>5</v>
      </c>
      <c r="AG71" s="1036"/>
      <c r="AH71" s="1036"/>
      <c r="AI71" s="1036"/>
      <c r="AJ71" s="1036"/>
      <c r="AK71" s="1036">
        <v>5</v>
      </c>
      <c r="AL71" s="1036"/>
      <c r="AM71" s="1036"/>
      <c r="AN71" s="1036"/>
      <c r="AO71" s="1036"/>
      <c r="AP71" s="1036">
        <v>0</v>
      </c>
      <c r="AQ71" s="1036"/>
      <c r="AR71" s="1036"/>
      <c r="AS71" s="1036"/>
      <c r="AT71" s="1036"/>
      <c r="AU71" s="1036" t="s">
        <v>584</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594</v>
      </c>
      <c r="C72" s="1040"/>
      <c r="D72" s="1040"/>
      <c r="E72" s="1040"/>
      <c r="F72" s="1040"/>
      <c r="G72" s="1040"/>
      <c r="H72" s="1040"/>
      <c r="I72" s="1040"/>
      <c r="J72" s="1040"/>
      <c r="K72" s="1040"/>
      <c r="L72" s="1040"/>
      <c r="M72" s="1040"/>
      <c r="N72" s="1040"/>
      <c r="O72" s="1040"/>
      <c r="P72" s="1041"/>
      <c r="Q72" s="1042">
        <v>285945</v>
      </c>
      <c r="R72" s="1036"/>
      <c r="S72" s="1036"/>
      <c r="T72" s="1036"/>
      <c r="U72" s="1036"/>
      <c r="V72" s="1036">
        <v>277863</v>
      </c>
      <c r="W72" s="1036"/>
      <c r="X72" s="1036"/>
      <c r="Y72" s="1036"/>
      <c r="Z72" s="1036"/>
      <c r="AA72" s="1036">
        <v>8082</v>
      </c>
      <c r="AB72" s="1036"/>
      <c r="AC72" s="1036"/>
      <c r="AD72" s="1036"/>
      <c r="AE72" s="1036"/>
      <c r="AF72" s="1036">
        <v>8082</v>
      </c>
      <c r="AG72" s="1036"/>
      <c r="AH72" s="1036"/>
      <c r="AI72" s="1036"/>
      <c r="AJ72" s="1036"/>
      <c r="AK72" s="1036">
        <v>0</v>
      </c>
      <c r="AL72" s="1036"/>
      <c r="AM72" s="1036"/>
      <c r="AN72" s="1036"/>
      <c r="AO72" s="1036"/>
      <c r="AP72" s="1036">
        <v>0</v>
      </c>
      <c r="AQ72" s="1036"/>
      <c r="AR72" s="1036"/>
      <c r="AS72" s="1036"/>
      <c r="AT72" s="1036"/>
      <c r="AU72" s="1036" t="s">
        <v>584</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389</v>
      </c>
      <c r="B88" s="1002" t="s">
        <v>421</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8500</v>
      </c>
      <c r="AG88" s="1024"/>
      <c r="AH88" s="1024"/>
      <c r="AI88" s="1024"/>
      <c r="AJ88" s="1024"/>
      <c r="AK88" s="1028"/>
      <c r="AL88" s="1028"/>
      <c r="AM88" s="1028"/>
      <c r="AN88" s="1028"/>
      <c r="AO88" s="1028"/>
      <c r="AP88" s="1024">
        <v>1005</v>
      </c>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2" t="s">
        <v>422</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16</v>
      </c>
      <c r="CS102" s="1018"/>
      <c r="CT102" s="1018"/>
      <c r="CU102" s="1018"/>
      <c r="CV102" s="1019"/>
      <c r="CW102" s="1017">
        <v>49</v>
      </c>
      <c r="CX102" s="1018"/>
      <c r="CY102" s="1018"/>
      <c r="CZ102" s="1018"/>
      <c r="DA102" s="1019"/>
      <c r="DB102" s="1017" t="s">
        <v>584</v>
      </c>
      <c r="DC102" s="1018"/>
      <c r="DD102" s="1018"/>
      <c r="DE102" s="1018"/>
      <c r="DF102" s="1019"/>
      <c r="DG102" s="1017" t="s">
        <v>584</v>
      </c>
      <c r="DH102" s="1018"/>
      <c r="DI102" s="1018"/>
      <c r="DJ102" s="1018"/>
      <c r="DK102" s="1019"/>
      <c r="DL102" s="1017" t="s">
        <v>584</v>
      </c>
      <c r="DM102" s="1018"/>
      <c r="DN102" s="1018"/>
      <c r="DO102" s="1018"/>
      <c r="DP102" s="1019"/>
      <c r="DQ102" s="1017" t="s">
        <v>584</v>
      </c>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429</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430</v>
      </c>
      <c r="AB109" s="961"/>
      <c r="AC109" s="961"/>
      <c r="AD109" s="961"/>
      <c r="AE109" s="962"/>
      <c r="AF109" s="963" t="s">
        <v>431</v>
      </c>
      <c r="AG109" s="961"/>
      <c r="AH109" s="961"/>
      <c r="AI109" s="961"/>
      <c r="AJ109" s="962"/>
      <c r="AK109" s="963" t="s">
        <v>304</v>
      </c>
      <c r="AL109" s="961"/>
      <c r="AM109" s="961"/>
      <c r="AN109" s="961"/>
      <c r="AO109" s="962"/>
      <c r="AP109" s="963" t="s">
        <v>432</v>
      </c>
      <c r="AQ109" s="961"/>
      <c r="AR109" s="961"/>
      <c r="AS109" s="961"/>
      <c r="AT109" s="994"/>
      <c r="AU109" s="960" t="s">
        <v>429</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430</v>
      </c>
      <c r="BR109" s="961"/>
      <c r="BS109" s="961"/>
      <c r="BT109" s="961"/>
      <c r="BU109" s="962"/>
      <c r="BV109" s="963" t="s">
        <v>431</v>
      </c>
      <c r="BW109" s="961"/>
      <c r="BX109" s="961"/>
      <c r="BY109" s="961"/>
      <c r="BZ109" s="962"/>
      <c r="CA109" s="963" t="s">
        <v>304</v>
      </c>
      <c r="CB109" s="961"/>
      <c r="CC109" s="961"/>
      <c r="CD109" s="961"/>
      <c r="CE109" s="962"/>
      <c r="CF109" s="1001" t="s">
        <v>432</v>
      </c>
      <c r="CG109" s="1001"/>
      <c r="CH109" s="1001"/>
      <c r="CI109" s="1001"/>
      <c r="CJ109" s="1001"/>
      <c r="CK109" s="963" t="s">
        <v>433</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430</v>
      </c>
      <c r="DH109" s="961"/>
      <c r="DI109" s="961"/>
      <c r="DJ109" s="961"/>
      <c r="DK109" s="962"/>
      <c r="DL109" s="963" t="s">
        <v>431</v>
      </c>
      <c r="DM109" s="961"/>
      <c r="DN109" s="961"/>
      <c r="DO109" s="961"/>
      <c r="DP109" s="962"/>
      <c r="DQ109" s="963" t="s">
        <v>304</v>
      </c>
      <c r="DR109" s="961"/>
      <c r="DS109" s="961"/>
      <c r="DT109" s="961"/>
      <c r="DU109" s="962"/>
      <c r="DV109" s="963" t="s">
        <v>432</v>
      </c>
      <c r="DW109" s="961"/>
      <c r="DX109" s="961"/>
      <c r="DY109" s="961"/>
      <c r="DZ109" s="994"/>
    </row>
    <row r="110" spans="1:131" s="226" customFormat="1" ht="26.25" customHeight="1">
      <c r="A110" s="872" t="s">
        <v>434</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1071966</v>
      </c>
      <c r="AB110" s="954"/>
      <c r="AC110" s="954"/>
      <c r="AD110" s="954"/>
      <c r="AE110" s="955"/>
      <c r="AF110" s="956">
        <v>1084203</v>
      </c>
      <c r="AG110" s="954"/>
      <c r="AH110" s="954"/>
      <c r="AI110" s="954"/>
      <c r="AJ110" s="955"/>
      <c r="AK110" s="956">
        <v>1119849</v>
      </c>
      <c r="AL110" s="954"/>
      <c r="AM110" s="954"/>
      <c r="AN110" s="954"/>
      <c r="AO110" s="955"/>
      <c r="AP110" s="957">
        <v>20.3</v>
      </c>
      <c r="AQ110" s="958"/>
      <c r="AR110" s="958"/>
      <c r="AS110" s="958"/>
      <c r="AT110" s="959"/>
      <c r="AU110" s="995" t="s">
        <v>73</v>
      </c>
      <c r="AV110" s="996"/>
      <c r="AW110" s="996"/>
      <c r="AX110" s="996"/>
      <c r="AY110" s="996"/>
      <c r="AZ110" s="925" t="s">
        <v>435</v>
      </c>
      <c r="BA110" s="873"/>
      <c r="BB110" s="873"/>
      <c r="BC110" s="873"/>
      <c r="BD110" s="873"/>
      <c r="BE110" s="873"/>
      <c r="BF110" s="873"/>
      <c r="BG110" s="873"/>
      <c r="BH110" s="873"/>
      <c r="BI110" s="873"/>
      <c r="BJ110" s="873"/>
      <c r="BK110" s="873"/>
      <c r="BL110" s="873"/>
      <c r="BM110" s="873"/>
      <c r="BN110" s="873"/>
      <c r="BO110" s="873"/>
      <c r="BP110" s="874"/>
      <c r="BQ110" s="926">
        <v>11569465</v>
      </c>
      <c r="BR110" s="907"/>
      <c r="BS110" s="907"/>
      <c r="BT110" s="907"/>
      <c r="BU110" s="907"/>
      <c r="BV110" s="907">
        <v>12373681</v>
      </c>
      <c r="BW110" s="907"/>
      <c r="BX110" s="907"/>
      <c r="BY110" s="907"/>
      <c r="BZ110" s="907"/>
      <c r="CA110" s="907">
        <v>12236349</v>
      </c>
      <c r="CB110" s="907"/>
      <c r="CC110" s="907"/>
      <c r="CD110" s="907"/>
      <c r="CE110" s="907"/>
      <c r="CF110" s="931">
        <v>221.6</v>
      </c>
      <c r="CG110" s="932"/>
      <c r="CH110" s="932"/>
      <c r="CI110" s="932"/>
      <c r="CJ110" s="932"/>
      <c r="CK110" s="991" t="s">
        <v>436</v>
      </c>
      <c r="CL110" s="884"/>
      <c r="CM110" s="925" t="s">
        <v>437</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438</v>
      </c>
      <c r="DH110" s="907"/>
      <c r="DI110" s="907"/>
      <c r="DJ110" s="907"/>
      <c r="DK110" s="907"/>
      <c r="DL110" s="907" t="s">
        <v>438</v>
      </c>
      <c r="DM110" s="907"/>
      <c r="DN110" s="907"/>
      <c r="DO110" s="907"/>
      <c r="DP110" s="907"/>
      <c r="DQ110" s="907" t="s">
        <v>439</v>
      </c>
      <c r="DR110" s="907"/>
      <c r="DS110" s="907"/>
      <c r="DT110" s="907"/>
      <c r="DU110" s="907"/>
      <c r="DV110" s="908" t="s">
        <v>440</v>
      </c>
      <c r="DW110" s="908"/>
      <c r="DX110" s="908"/>
      <c r="DY110" s="908"/>
      <c r="DZ110" s="909"/>
    </row>
    <row r="111" spans="1:131" s="226" customFormat="1" ht="26.25" customHeight="1">
      <c r="A111" s="839" t="s">
        <v>441</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439</v>
      </c>
      <c r="AB111" s="984"/>
      <c r="AC111" s="984"/>
      <c r="AD111" s="984"/>
      <c r="AE111" s="985"/>
      <c r="AF111" s="986" t="s">
        <v>129</v>
      </c>
      <c r="AG111" s="984"/>
      <c r="AH111" s="984"/>
      <c r="AI111" s="984"/>
      <c r="AJ111" s="985"/>
      <c r="AK111" s="986" t="s">
        <v>129</v>
      </c>
      <c r="AL111" s="984"/>
      <c r="AM111" s="984"/>
      <c r="AN111" s="984"/>
      <c r="AO111" s="985"/>
      <c r="AP111" s="987" t="s">
        <v>129</v>
      </c>
      <c r="AQ111" s="988"/>
      <c r="AR111" s="988"/>
      <c r="AS111" s="988"/>
      <c r="AT111" s="989"/>
      <c r="AU111" s="997"/>
      <c r="AV111" s="998"/>
      <c r="AW111" s="998"/>
      <c r="AX111" s="998"/>
      <c r="AY111" s="998"/>
      <c r="AZ111" s="880" t="s">
        <v>442</v>
      </c>
      <c r="BA111" s="817"/>
      <c r="BB111" s="817"/>
      <c r="BC111" s="817"/>
      <c r="BD111" s="817"/>
      <c r="BE111" s="817"/>
      <c r="BF111" s="817"/>
      <c r="BG111" s="817"/>
      <c r="BH111" s="817"/>
      <c r="BI111" s="817"/>
      <c r="BJ111" s="817"/>
      <c r="BK111" s="817"/>
      <c r="BL111" s="817"/>
      <c r="BM111" s="817"/>
      <c r="BN111" s="817"/>
      <c r="BO111" s="817"/>
      <c r="BP111" s="818"/>
      <c r="BQ111" s="881" t="s">
        <v>438</v>
      </c>
      <c r="BR111" s="882"/>
      <c r="BS111" s="882"/>
      <c r="BT111" s="882"/>
      <c r="BU111" s="882"/>
      <c r="BV111" s="882" t="s">
        <v>438</v>
      </c>
      <c r="BW111" s="882"/>
      <c r="BX111" s="882"/>
      <c r="BY111" s="882"/>
      <c r="BZ111" s="882"/>
      <c r="CA111" s="882" t="s">
        <v>438</v>
      </c>
      <c r="CB111" s="882"/>
      <c r="CC111" s="882"/>
      <c r="CD111" s="882"/>
      <c r="CE111" s="882"/>
      <c r="CF111" s="940" t="s">
        <v>129</v>
      </c>
      <c r="CG111" s="941"/>
      <c r="CH111" s="941"/>
      <c r="CI111" s="941"/>
      <c r="CJ111" s="941"/>
      <c r="CK111" s="992"/>
      <c r="CL111" s="886"/>
      <c r="CM111" s="880" t="s">
        <v>443</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438</v>
      </c>
      <c r="DH111" s="882"/>
      <c r="DI111" s="882"/>
      <c r="DJ111" s="882"/>
      <c r="DK111" s="882"/>
      <c r="DL111" s="882" t="s">
        <v>438</v>
      </c>
      <c r="DM111" s="882"/>
      <c r="DN111" s="882"/>
      <c r="DO111" s="882"/>
      <c r="DP111" s="882"/>
      <c r="DQ111" s="882" t="s">
        <v>438</v>
      </c>
      <c r="DR111" s="882"/>
      <c r="DS111" s="882"/>
      <c r="DT111" s="882"/>
      <c r="DU111" s="882"/>
      <c r="DV111" s="859" t="s">
        <v>438</v>
      </c>
      <c r="DW111" s="859"/>
      <c r="DX111" s="859"/>
      <c r="DY111" s="859"/>
      <c r="DZ111" s="860"/>
    </row>
    <row r="112" spans="1:131" s="226" customFormat="1" ht="26.25" customHeight="1">
      <c r="A112" s="977" t="s">
        <v>444</v>
      </c>
      <c r="B112" s="978"/>
      <c r="C112" s="817" t="s">
        <v>445</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438</v>
      </c>
      <c r="AB112" s="845"/>
      <c r="AC112" s="845"/>
      <c r="AD112" s="845"/>
      <c r="AE112" s="846"/>
      <c r="AF112" s="847" t="s">
        <v>129</v>
      </c>
      <c r="AG112" s="845"/>
      <c r="AH112" s="845"/>
      <c r="AI112" s="845"/>
      <c r="AJ112" s="846"/>
      <c r="AK112" s="847" t="s">
        <v>438</v>
      </c>
      <c r="AL112" s="845"/>
      <c r="AM112" s="845"/>
      <c r="AN112" s="845"/>
      <c r="AO112" s="846"/>
      <c r="AP112" s="889" t="s">
        <v>438</v>
      </c>
      <c r="AQ112" s="890"/>
      <c r="AR112" s="890"/>
      <c r="AS112" s="890"/>
      <c r="AT112" s="891"/>
      <c r="AU112" s="997"/>
      <c r="AV112" s="998"/>
      <c r="AW112" s="998"/>
      <c r="AX112" s="998"/>
      <c r="AY112" s="998"/>
      <c r="AZ112" s="880" t="s">
        <v>446</v>
      </c>
      <c r="BA112" s="817"/>
      <c r="BB112" s="817"/>
      <c r="BC112" s="817"/>
      <c r="BD112" s="817"/>
      <c r="BE112" s="817"/>
      <c r="BF112" s="817"/>
      <c r="BG112" s="817"/>
      <c r="BH112" s="817"/>
      <c r="BI112" s="817"/>
      <c r="BJ112" s="817"/>
      <c r="BK112" s="817"/>
      <c r="BL112" s="817"/>
      <c r="BM112" s="817"/>
      <c r="BN112" s="817"/>
      <c r="BO112" s="817"/>
      <c r="BP112" s="818"/>
      <c r="BQ112" s="881">
        <v>544226</v>
      </c>
      <c r="BR112" s="882"/>
      <c r="BS112" s="882"/>
      <c r="BT112" s="882"/>
      <c r="BU112" s="882"/>
      <c r="BV112" s="882">
        <v>522961</v>
      </c>
      <c r="BW112" s="882"/>
      <c r="BX112" s="882"/>
      <c r="BY112" s="882"/>
      <c r="BZ112" s="882"/>
      <c r="CA112" s="882">
        <v>535473</v>
      </c>
      <c r="CB112" s="882"/>
      <c r="CC112" s="882"/>
      <c r="CD112" s="882"/>
      <c r="CE112" s="882"/>
      <c r="CF112" s="940">
        <v>9.6999999999999993</v>
      </c>
      <c r="CG112" s="941"/>
      <c r="CH112" s="941"/>
      <c r="CI112" s="941"/>
      <c r="CJ112" s="941"/>
      <c r="CK112" s="992"/>
      <c r="CL112" s="886"/>
      <c r="CM112" s="880" t="s">
        <v>447</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129</v>
      </c>
      <c r="DH112" s="882"/>
      <c r="DI112" s="882"/>
      <c r="DJ112" s="882"/>
      <c r="DK112" s="882"/>
      <c r="DL112" s="882" t="s">
        <v>438</v>
      </c>
      <c r="DM112" s="882"/>
      <c r="DN112" s="882"/>
      <c r="DO112" s="882"/>
      <c r="DP112" s="882"/>
      <c r="DQ112" s="882" t="s">
        <v>129</v>
      </c>
      <c r="DR112" s="882"/>
      <c r="DS112" s="882"/>
      <c r="DT112" s="882"/>
      <c r="DU112" s="882"/>
      <c r="DV112" s="859" t="s">
        <v>129</v>
      </c>
      <c r="DW112" s="859"/>
      <c r="DX112" s="859"/>
      <c r="DY112" s="859"/>
      <c r="DZ112" s="860"/>
    </row>
    <row r="113" spans="1:130" s="226" customFormat="1" ht="26.25" customHeight="1">
      <c r="A113" s="979"/>
      <c r="B113" s="980"/>
      <c r="C113" s="817" t="s">
        <v>448</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42568</v>
      </c>
      <c r="AB113" s="984"/>
      <c r="AC113" s="984"/>
      <c r="AD113" s="984"/>
      <c r="AE113" s="985"/>
      <c r="AF113" s="986">
        <v>42795</v>
      </c>
      <c r="AG113" s="984"/>
      <c r="AH113" s="984"/>
      <c r="AI113" s="984"/>
      <c r="AJ113" s="985"/>
      <c r="AK113" s="986">
        <v>44437</v>
      </c>
      <c r="AL113" s="984"/>
      <c r="AM113" s="984"/>
      <c r="AN113" s="984"/>
      <c r="AO113" s="985"/>
      <c r="AP113" s="987">
        <v>0.8</v>
      </c>
      <c r="AQ113" s="988"/>
      <c r="AR113" s="988"/>
      <c r="AS113" s="988"/>
      <c r="AT113" s="989"/>
      <c r="AU113" s="997"/>
      <c r="AV113" s="998"/>
      <c r="AW113" s="998"/>
      <c r="AX113" s="998"/>
      <c r="AY113" s="998"/>
      <c r="AZ113" s="880" t="s">
        <v>449</v>
      </c>
      <c r="BA113" s="817"/>
      <c r="BB113" s="817"/>
      <c r="BC113" s="817"/>
      <c r="BD113" s="817"/>
      <c r="BE113" s="817"/>
      <c r="BF113" s="817"/>
      <c r="BG113" s="817"/>
      <c r="BH113" s="817"/>
      <c r="BI113" s="817"/>
      <c r="BJ113" s="817"/>
      <c r="BK113" s="817"/>
      <c r="BL113" s="817"/>
      <c r="BM113" s="817"/>
      <c r="BN113" s="817"/>
      <c r="BO113" s="817"/>
      <c r="BP113" s="818"/>
      <c r="BQ113" s="881">
        <v>300242</v>
      </c>
      <c r="BR113" s="882"/>
      <c r="BS113" s="882"/>
      <c r="BT113" s="882"/>
      <c r="BU113" s="882"/>
      <c r="BV113" s="882">
        <v>211404</v>
      </c>
      <c r="BW113" s="882"/>
      <c r="BX113" s="882"/>
      <c r="BY113" s="882"/>
      <c r="BZ113" s="882"/>
      <c r="CA113" s="882">
        <v>119036</v>
      </c>
      <c r="CB113" s="882"/>
      <c r="CC113" s="882"/>
      <c r="CD113" s="882"/>
      <c r="CE113" s="882"/>
      <c r="CF113" s="940">
        <v>2.2000000000000002</v>
      </c>
      <c r="CG113" s="941"/>
      <c r="CH113" s="941"/>
      <c r="CI113" s="941"/>
      <c r="CJ113" s="941"/>
      <c r="CK113" s="992"/>
      <c r="CL113" s="886"/>
      <c r="CM113" s="880" t="s">
        <v>450</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438</v>
      </c>
      <c r="DH113" s="845"/>
      <c r="DI113" s="845"/>
      <c r="DJ113" s="845"/>
      <c r="DK113" s="846"/>
      <c r="DL113" s="847" t="s">
        <v>438</v>
      </c>
      <c r="DM113" s="845"/>
      <c r="DN113" s="845"/>
      <c r="DO113" s="845"/>
      <c r="DP113" s="846"/>
      <c r="DQ113" s="847" t="s">
        <v>129</v>
      </c>
      <c r="DR113" s="845"/>
      <c r="DS113" s="845"/>
      <c r="DT113" s="845"/>
      <c r="DU113" s="846"/>
      <c r="DV113" s="889" t="s">
        <v>438</v>
      </c>
      <c r="DW113" s="890"/>
      <c r="DX113" s="890"/>
      <c r="DY113" s="890"/>
      <c r="DZ113" s="891"/>
    </row>
    <row r="114" spans="1:130" s="226" customFormat="1" ht="26.25" customHeight="1">
      <c r="A114" s="979"/>
      <c r="B114" s="980"/>
      <c r="C114" s="817" t="s">
        <v>451</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90615</v>
      </c>
      <c r="AB114" s="845"/>
      <c r="AC114" s="845"/>
      <c r="AD114" s="845"/>
      <c r="AE114" s="846"/>
      <c r="AF114" s="847">
        <v>90787</v>
      </c>
      <c r="AG114" s="845"/>
      <c r="AH114" s="845"/>
      <c r="AI114" s="845"/>
      <c r="AJ114" s="846"/>
      <c r="AK114" s="847">
        <v>86070</v>
      </c>
      <c r="AL114" s="845"/>
      <c r="AM114" s="845"/>
      <c r="AN114" s="845"/>
      <c r="AO114" s="846"/>
      <c r="AP114" s="889">
        <v>1.6</v>
      </c>
      <c r="AQ114" s="890"/>
      <c r="AR114" s="890"/>
      <c r="AS114" s="890"/>
      <c r="AT114" s="891"/>
      <c r="AU114" s="997"/>
      <c r="AV114" s="998"/>
      <c r="AW114" s="998"/>
      <c r="AX114" s="998"/>
      <c r="AY114" s="998"/>
      <c r="AZ114" s="880" t="s">
        <v>452</v>
      </c>
      <c r="BA114" s="817"/>
      <c r="BB114" s="817"/>
      <c r="BC114" s="817"/>
      <c r="BD114" s="817"/>
      <c r="BE114" s="817"/>
      <c r="BF114" s="817"/>
      <c r="BG114" s="817"/>
      <c r="BH114" s="817"/>
      <c r="BI114" s="817"/>
      <c r="BJ114" s="817"/>
      <c r="BK114" s="817"/>
      <c r="BL114" s="817"/>
      <c r="BM114" s="817"/>
      <c r="BN114" s="817"/>
      <c r="BO114" s="817"/>
      <c r="BP114" s="818"/>
      <c r="BQ114" s="881">
        <v>1636297</v>
      </c>
      <c r="BR114" s="882"/>
      <c r="BS114" s="882"/>
      <c r="BT114" s="882"/>
      <c r="BU114" s="882"/>
      <c r="BV114" s="882">
        <v>1607072</v>
      </c>
      <c r="BW114" s="882"/>
      <c r="BX114" s="882"/>
      <c r="BY114" s="882"/>
      <c r="BZ114" s="882"/>
      <c r="CA114" s="882">
        <v>1709417</v>
      </c>
      <c r="CB114" s="882"/>
      <c r="CC114" s="882"/>
      <c r="CD114" s="882"/>
      <c r="CE114" s="882"/>
      <c r="CF114" s="940">
        <v>31</v>
      </c>
      <c r="CG114" s="941"/>
      <c r="CH114" s="941"/>
      <c r="CI114" s="941"/>
      <c r="CJ114" s="941"/>
      <c r="CK114" s="992"/>
      <c r="CL114" s="886"/>
      <c r="CM114" s="880" t="s">
        <v>453</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438</v>
      </c>
      <c r="DH114" s="845"/>
      <c r="DI114" s="845"/>
      <c r="DJ114" s="845"/>
      <c r="DK114" s="846"/>
      <c r="DL114" s="847" t="s">
        <v>438</v>
      </c>
      <c r="DM114" s="845"/>
      <c r="DN114" s="845"/>
      <c r="DO114" s="845"/>
      <c r="DP114" s="846"/>
      <c r="DQ114" s="847" t="s">
        <v>129</v>
      </c>
      <c r="DR114" s="845"/>
      <c r="DS114" s="845"/>
      <c r="DT114" s="845"/>
      <c r="DU114" s="846"/>
      <c r="DV114" s="889" t="s">
        <v>438</v>
      </c>
      <c r="DW114" s="890"/>
      <c r="DX114" s="890"/>
      <c r="DY114" s="890"/>
      <c r="DZ114" s="891"/>
    </row>
    <row r="115" spans="1:130" s="226" customFormat="1" ht="26.25" customHeight="1">
      <c r="A115" s="979"/>
      <c r="B115" s="980"/>
      <c r="C115" s="817" t="s">
        <v>454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447</v>
      </c>
      <c r="AB115" s="984"/>
      <c r="AC115" s="984"/>
      <c r="AD115" s="984"/>
      <c r="AE115" s="985"/>
      <c r="AF115" s="986">
        <v>545</v>
      </c>
      <c r="AG115" s="984"/>
      <c r="AH115" s="984"/>
      <c r="AI115" s="984"/>
      <c r="AJ115" s="985"/>
      <c r="AK115" s="986">
        <v>461</v>
      </c>
      <c r="AL115" s="984"/>
      <c r="AM115" s="984"/>
      <c r="AN115" s="984"/>
      <c r="AO115" s="985"/>
      <c r="AP115" s="987">
        <v>0</v>
      </c>
      <c r="AQ115" s="988"/>
      <c r="AR115" s="988"/>
      <c r="AS115" s="988"/>
      <c r="AT115" s="989"/>
      <c r="AU115" s="997"/>
      <c r="AV115" s="998"/>
      <c r="AW115" s="998"/>
      <c r="AX115" s="998"/>
      <c r="AY115" s="998"/>
      <c r="AZ115" s="880" t="s">
        <v>455</v>
      </c>
      <c r="BA115" s="817"/>
      <c r="BB115" s="817"/>
      <c r="BC115" s="817"/>
      <c r="BD115" s="817"/>
      <c r="BE115" s="817"/>
      <c r="BF115" s="817"/>
      <c r="BG115" s="817"/>
      <c r="BH115" s="817"/>
      <c r="BI115" s="817"/>
      <c r="BJ115" s="817"/>
      <c r="BK115" s="817"/>
      <c r="BL115" s="817"/>
      <c r="BM115" s="817"/>
      <c r="BN115" s="817"/>
      <c r="BO115" s="817"/>
      <c r="BP115" s="818"/>
      <c r="BQ115" s="881" t="s">
        <v>438</v>
      </c>
      <c r="BR115" s="882"/>
      <c r="BS115" s="882"/>
      <c r="BT115" s="882"/>
      <c r="BU115" s="882"/>
      <c r="BV115" s="882" t="s">
        <v>438</v>
      </c>
      <c r="BW115" s="882"/>
      <c r="BX115" s="882"/>
      <c r="BY115" s="882"/>
      <c r="BZ115" s="882"/>
      <c r="CA115" s="882" t="s">
        <v>438</v>
      </c>
      <c r="CB115" s="882"/>
      <c r="CC115" s="882"/>
      <c r="CD115" s="882"/>
      <c r="CE115" s="882"/>
      <c r="CF115" s="940" t="s">
        <v>438</v>
      </c>
      <c r="CG115" s="941"/>
      <c r="CH115" s="941"/>
      <c r="CI115" s="941"/>
      <c r="CJ115" s="941"/>
      <c r="CK115" s="992"/>
      <c r="CL115" s="886"/>
      <c r="CM115" s="880" t="s">
        <v>456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129</v>
      </c>
      <c r="DH115" s="845"/>
      <c r="DI115" s="845"/>
      <c r="DJ115" s="845"/>
      <c r="DK115" s="846"/>
      <c r="DL115" s="847" t="s">
        <v>438</v>
      </c>
      <c r="DM115" s="845"/>
      <c r="DN115" s="845"/>
      <c r="DO115" s="845"/>
      <c r="DP115" s="846"/>
      <c r="DQ115" s="847" t="s">
        <v>438</v>
      </c>
      <c r="DR115" s="845"/>
      <c r="DS115" s="845"/>
      <c r="DT115" s="845"/>
      <c r="DU115" s="846"/>
      <c r="DV115" s="889" t="s">
        <v>129</v>
      </c>
      <c r="DW115" s="890"/>
      <c r="DX115" s="890"/>
      <c r="DY115" s="890"/>
      <c r="DZ115" s="891"/>
    </row>
    <row r="116" spans="1:130" s="226" customFormat="1" ht="26.25" customHeight="1">
      <c r="A116" s="981"/>
      <c r="B116" s="982"/>
      <c r="C116" s="904" t="s">
        <v>457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57</v>
      </c>
      <c r="AB116" s="845"/>
      <c r="AC116" s="845"/>
      <c r="AD116" s="845"/>
      <c r="AE116" s="846"/>
      <c r="AF116" s="847">
        <v>188</v>
      </c>
      <c r="AG116" s="845"/>
      <c r="AH116" s="845"/>
      <c r="AI116" s="845"/>
      <c r="AJ116" s="846"/>
      <c r="AK116" s="847">
        <v>90</v>
      </c>
      <c r="AL116" s="845"/>
      <c r="AM116" s="845"/>
      <c r="AN116" s="845"/>
      <c r="AO116" s="846"/>
      <c r="AP116" s="889">
        <v>0</v>
      </c>
      <c r="AQ116" s="890"/>
      <c r="AR116" s="890"/>
      <c r="AS116" s="890"/>
      <c r="AT116" s="891"/>
      <c r="AU116" s="997"/>
      <c r="AV116" s="998"/>
      <c r="AW116" s="998"/>
      <c r="AX116" s="998"/>
      <c r="AY116" s="998"/>
      <c r="AZ116" s="974" t="s">
        <v>458</v>
      </c>
      <c r="BA116" s="975"/>
      <c r="BB116" s="975"/>
      <c r="BC116" s="975"/>
      <c r="BD116" s="975"/>
      <c r="BE116" s="975"/>
      <c r="BF116" s="975"/>
      <c r="BG116" s="975"/>
      <c r="BH116" s="975"/>
      <c r="BI116" s="975"/>
      <c r="BJ116" s="975"/>
      <c r="BK116" s="975"/>
      <c r="BL116" s="975"/>
      <c r="BM116" s="975"/>
      <c r="BN116" s="975"/>
      <c r="BO116" s="975"/>
      <c r="BP116" s="976"/>
      <c r="BQ116" s="881" t="s">
        <v>129</v>
      </c>
      <c r="BR116" s="882"/>
      <c r="BS116" s="882"/>
      <c r="BT116" s="882"/>
      <c r="BU116" s="882"/>
      <c r="BV116" s="882" t="s">
        <v>129</v>
      </c>
      <c r="BW116" s="882"/>
      <c r="BX116" s="882"/>
      <c r="BY116" s="882"/>
      <c r="BZ116" s="882"/>
      <c r="CA116" s="882" t="s">
        <v>129</v>
      </c>
      <c r="CB116" s="882"/>
      <c r="CC116" s="882"/>
      <c r="CD116" s="882"/>
      <c r="CE116" s="882"/>
      <c r="CF116" s="940" t="s">
        <v>438</v>
      </c>
      <c r="CG116" s="941"/>
      <c r="CH116" s="941"/>
      <c r="CI116" s="941"/>
      <c r="CJ116" s="941"/>
      <c r="CK116" s="992"/>
      <c r="CL116" s="886"/>
      <c r="CM116" s="880" t="s">
        <v>459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438</v>
      </c>
      <c r="DH116" s="845"/>
      <c r="DI116" s="845"/>
      <c r="DJ116" s="845"/>
      <c r="DK116" s="846"/>
      <c r="DL116" s="847" t="s">
        <v>438</v>
      </c>
      <c r="DM116" s="845"/>
      <c r="DN116" s="845"/>
      <c r="DO116" s="845"/>
      <c r="DP116" s="846"/>
      <c r="DQ116" s="847" t="s">
        <v>438</v>
      </c>
      <c r="DR116" s="845"/>
      <c r="DS116" s="845"/>
      <c r="DT116" s="845"/>
      <c r="DU116" s="846"/>
      <c r="DV116" s="889" t="s">
        <v>129</v>
      </c>
      <c r="DW116" s="890"/>
      <c r="DX116" s="890"/>
      <c r="DY116" s="890"/>
      <c r="DZ116" s="891"/>
    </row>
    <row r="117" spans="1:130" s="226" customFormat="1" ht="26.25" customHeight="1">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460</v>
      </c>
      <c r="Z117" s="962"/>
      <c r="AA117" s="967">
        <v>1205653</v>
      </c>
      <c r="AB117" s="968"/>
      <c r="AC117" s="968"/>
      <c r="AD117" s="968"/>
      <c r="AE117" s="969"/>
      <c r="AF117" s="970">
        <v>1218518</v>
      </c>
      <c r="AG117" s="968"/>
      <c r="AH117" s="968"/>
      <c r="AI117" s="968"/>
      <c r="AJ117" s="969"/>
      <c r="AK117" s="970">
        <v>1250907</v>
      </c>
      <c r="AL117" s="968"/>
      <c r="AM117" s="968"/>
      <c r="AN117" s="968"/>
      <c r="AO117" s="969"/>
      <c r="AP117" s="971"/>
      <c r="AQ117" s="972"/>
      <c r="AR117" s="972"/>
      <c r="AS117" s="972"/>
      <c r="AT117" s="973"/>
      <c r="AU117" s="997"/>
      <c r="AV117" s="998"/>
      <c r="AW117" s="998"/>
      <c r="AX117" s="998"/>
      <c r="AY117" s="998"/>
      <c r="AZ117" s="928" t="s">
        <v>461</v>
      </c>
      <c r="BA117" s="929"/>
      <c r="BB117" s="929"/>
      <c r="BC117" s="929"/>
      <c r="BD117" s="929"/>
      <c r="BE117" s="929"/>
      <c r="BF117" s="929"/>
      <c r="BG117" s="929"/>
      <c r="BH117" s="929"/>
      <c r="BI117" s="929"/>
      <c r="BJ117" s="929"/>
      <c r="BK117" s="929"/>
      <c r="BL117" s="929"/>
      <c r="BM117" s="929"/>
      <c r="BN117" s="929"/>
      <c r="BO117" s="929"/>
      <c r="BP117" s="930"/>
      <c r="BQ117" s="881" t="s">
        <v>462</v>
      </c>
      <c r="BR117" s="882"/>
      <c r="BS117" s="882"/>
      <c r="BT117" s="882"/>
      <c r="BU117" s="882"/>
      <c r="BV117" s="882" t="s">
        <v>129</v>
      </c>
      <c r="BW117" s="882"/>
      <c r="BX117" s="882"/>
      <c r="BY117" s="882"/>
      <c r="BZ117" s="882"/>
      <c r="CA117" s="882" t="s">
        <v>129</v>
      </c>
      <c r="CB117" s="882"/>
      <c r="CC117" s="882"/>
      <c r="CD117" s="882"/>
      <c r="CE117" s="882"/>
      <c r="CF117" s="940" t="s">
        <v>129</v>
      </c>
      <c r="CG117" s="941"/>
      <c r="CH117" s="941"/>
      <c r="CI117" s="941"/>
      <c r="CJ117" s="941"/>
      <c r="CK117" s="992"/>
      <c r="CL117" s="886"/>
      <c r="CM117" s="880" t="s">
        <v>463</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464</v>
      </c>
      <c r="DH117" s="845"/>
      <c r="DI117" s="845"/>
      <c r="DJ117" s="845"/>
      <c r="DK117" s="846"/>
      <c r="DL117" s="847" t="s">
        <v>465</v>
      </c>
      <c r="DM117" s="845"/>
      <c r="DN117" s="845"/>
      <c r="DO117" s="845"/>
      <c r="DP117" s="846"/>
      <c r="DQ117" s="847" t="s">
        <v>129</v>
      </c>
      <c r="DR117" s="845"/>
      <c r="DS117" s="845"/>
      <c r="DT117" s="845"/>
      <c r="DU117" s="846"/>
      <c r="DV117" s="889" t="s">
        <v>466</v>
      </c>
      <c r="DW117" s="890"/>
      <c r="DX117" s="890"/>
      <c r="DY117" s="890"/>
      <c r="DZ117" s="891"/>
    </row>
    <row r="118" spans="1:130" s="226" customFormat="1" ht="26.25" customHeight="1">
      <c r="A118" s="960" t="s">
        <v>433</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430</v>
      </c>
      <c r="AB118" s="961"/>
      <c r="AC118" s="961"/>
      <c r="AD118" s="961"/>
      <c r="AE118" s="962"/>
      <c r="AF118" s="963" t="s">
        <v>431</v>
      </c>
      <c r="AG118" s="961"/>
      <c r="AH118" s="961"/>
      <c r="AI118" s="961"/>
      <c r="AJ118" s="962"/>
      <c r="AK118" s="963" t="s">
        <v>304</v>
      </c>
      <c r="AL118" s="961"/>
      <c r="AM118" s="961"/>
      <c r="AN118" s="961"/>
      <c r="AO118" s="962"/>
      <c r="AP118" s="964" t="s">
        <v>432</v>
      </c>
      <c r="AQ118" s="965"/>
      <c r="AR118" s="965"/>
      <c r="AS118" s="965"/>
      <c r="AT118" s="966"/>
      <c r="AU118" s="997"/>
      <c r="AV118" s="998"/>
      <c r="AW118" s="998"/>
      <c r="AX118" s="998"/>
      <c r="AY118" s="998"/>
      <c r="AZ118" s="903" t="s">
        <v>467</v>
      </c>
      <c r="BA118" s="904"/>
      <c r="BB118" s="904"/>
      <c r="BC118" s="904"/>
      <c r="BD118" s="904"/>
      <c r="BE118" s="904"/>
      <c r="BF118" s="904"/>
      <c r="BG118" s="904"/>
      <c r="BH118" s="904"/>
      <c r="BI118" s="904"/>
      <c r="BJ118" s="904"/>
      <c r="BK118" s="904"/>
      <c r="BL118" s="904"/>
      <c r="BM118" s="904"/>
      <c r="BN118" s="904"/>
      <c r="BO118" s="904"/>
      <c r="BP118" s="905"/>
      <c r="BQ118" s="944" t="s">
        <v>468</v>
      </c>
      <c r="BR118" s="910"/>
      <c r="BS118" s="910"/>
      <c r="BT118" s="910"/>
      <c r="BU118" s="910"/>
      <c r="BV118" s="910" t="s">
        <v>469</v>
      </c>
      <c r="BW118" s="910"/>
      <c r="BX118" s="910"/>
      <c r="BY118" s="910"/>
      <c r="BZ118" s="910"/>
      <c r="CA118" s="910" t="s">
        <v>391</v>
      </c>
      <c r="CB118" s="910"/>
      <c r="CC118" s="910"/>
      <c r="CD118" s="910"/>
      <c r="CE118" s="910"/>
      <c r="CF118" s="940" t="s">
        <v>391</v>
      </c>
      <c r="CG118" s="941"/>
      <c r="CH118" s="941"/>
      <c r="CI118" s="941"/>
      <c r="CJ118" s="941"/>
      <c r="CK118" s="992"/>
      <c r="CL118" s="886"/>
      <c r="CM118" s="880" t="s">
        <v>470</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391</v>
      </c>
      <c r="DH118" s="845"/>
      <c r="DI118" s="845"/>
      <c r="DJ118" s="845"/>
      <c r="DK118" s="846"/>
      <c r="DL118" s="847" t="s">
        <v>465</v>
      </c>
      <c r="DM118" s="845"/>
      <c r="DN118" s="845"/>
      <c r="DO118" s="845"/>
      <c r="DP118" s="846"/>
      <c r="DQ118" s="847" t="s">
        <v>391</v>
      </c>
      <c r="DR118" s="845"/>
      <c r="DS118" s="845"/>
      <c r="DT118" s="845"/>
      <c r="DU118" s="846"/>
      <c r="DV118" s="889" t="s">
        <v>462</v>
      </c>
      <c r="DW118" s="890"/>
      <c r="DX118" s="890"/>
      <c r="DY118" s="890"/>
      <c r="DZ118" s="891"/>
    </row>
    <row r="119" spans="1:130" s="226" customFormat="1" ht="26.25" customHeight="1">
      <c r="A119" s="883" t="s">
        <v>436</v>
      </c>
      <c r="B119" s="884"/>
      <c r="C119" s="925" t="s">
        <v>437</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462</v>
      </c>
      <c r="AB119" s="954"/>
      <c r="AC119" s="954"/>
      <c r="AD119" s="954"/>
      <c r="AE119" s="955"/>
      <c r="AF119" s="956" t="s">
        <v>439</v>
      </c>
      <c r="AG119" s="954"/>
      <c r="AH119" s="954"/>
      <c r="AI119" s="954"/>
      <c r="AJ119" s="955"/>
      <c r="AK119" s="956" t="s">
        <v>471</v>
      </c>
      <c r="AL119" s="954"/>
      <c r="AM119" s="954"/>
      <c r="AN119" s="954"/>
      <c r="AO119" s="955"/>
      <c r="AP119" s="957" t="s">
        <v>391</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472</v>
      </c>
      <c r="BP119" s="943"/>
      <c r="BQ119" s="944">
        <v>14050230</v>
      </c>
      <c r="BR119" s="910"/>
      <c r="BS119" s="910"/>
      <c r="BT119" s="910"/>
      <c r="BU119" s="910"/>
      <c r="BV119" s="910">
        <v>14715118</v>
      </c>
      <c r="BW119" s="910"/>
      <c r="BX119" s="910"/>
      <c r="BY119" s="910"/>
      <c r="BZ119" s="910"/>
      <c r="CA119" s="910">
        <v>14600275</v>
      </c>
      <c r="CB119" s="910"/>
      <c r="CC119" s="910"/>
      <c r="CD119" s="910"/>
      <c r="CE119" s="910"/>
      <c r="CF119" s="813"/>
      <c r="CG119" s="814"/>
      <c r="CH119" s="814"/>
      <c r="CI119" s="814"/>
      <c r="CJ119" s="899"/>
      <c r="CK119" s="993"/>
      <c r="CL119" s="888"/>
      <c r="CM119" s="903" t="s">
        <v>473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391</v>
      </c>
      <c r="DH119" s="829"/>
      <c r="DI119" s="829"/>
      <c r="DJ119" s="829"/>
      <c r="DK119" s="830"/>
      <c r="DL119" s="831" t="s">
        <v>471</v>
      </c>
      <c r="DM119" s="829"/>
      <c r="DN119" s="829"/>
      <c r="DO119" s="829"/>
      <c r="DP119" s="830"/>
      <c r="DQ119" s="831" t="s">
        <v>129</v>
      </c>
      <c r="DR119" s="829"/>
      <c r="DS119" s="829"/>
      <c r="DT119" s="829"/>
      <c r="DU119" s="830"/>
      <c r="DV119" s="913" t="s">
        <v>391</v>
      </c>
      <c r="DW119" s="914"/>
      <c r="DX119" s="914"/>
      <c r="DY119" s="914"/>
      <c r="DZ119" s="915"/>
    </row>
    <row r="120" spans="1:130" s="226" customFormat="1" ht="26.25" customHeight="1">
      <c r="A120" s="885"/>
      <c r="B120" s="886"/>
      <c r="C120" s="880" t="s">
        <v>443</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129</v>
      </c>
      <c r="AB120" s="845"/>
      <c r="AC120" s="845"/>
      <c r="AD120" s="845"/>
      <c r="AE120" s="846"/>
      <c r="AF120" s="847" t="s">
        <v>391</v>
      </c>
      <c r="AG120" s="845"/>
      <c r="AH120" s="845"/>
      <c r="AI120" s="845"/>
      <c r="AJ120" s="846"/>
      <c r="AK120" s="847" t="s">
        <v>438</v>
      </c>
      <c r="AL120" s="845"/>
      <c r="AM120" s="845"/>
      <c r="AN120" s="845"/>
      <c r="AO120" s="846"/>
      <c r="AP120" s="889" t="s">
        <v>468</v>
      </c>
      <c r="AQ120" s="890"/>
      <c r="AR120" s="890"/>
      <c r="AS120" s="890"/>
      <c r="AT120" s="891"/>
      <c r="AU120" s="945" t="s">
        <v>474</v>
      </c>
      <c r="AV120" s="946"/>
      <c r="AW120" s="946"/>
      <c r="AX120" s="946"/>
      <c r="AY120" s="947"/>
      <c r="AZ120" s="925" t="s">
        <v>475</v>
      </c>
      <c r="BA120" s="873"/>
      <c r="BB120" s="873"/>
      <c r="BC120" s="873"/>
      <c r="BD120" s="873"/>
      <c r="BE120" s="873"/>
      <c r="BF120" s="873"/>
      <c r="BG120" s="873"/>
      <c r="BH120" s="873"/>
      <c r="BI120" s="873"/>
      <c r="BJ120" s="873"/>
      <c r="BK120" s="873"/>
      <c r="BL120" s="873"/>
      <c r="BM120" s="873"/>
      <c r="BN120" s="873"/>
      <c r="BO120" s="873"/>
      <c r="BP120" s="874"/>
      <c r="BQ120" s="926">
        <v>5515336</v>
      </c>
      <c r="BR120" s="907"/>
      <c r="BS120" s="907"/>
      <c r="BT120" s="907"/>
      <c r="BU120" s="907"/>
      <c r="BV120" s="907">
        <v>5025033</v>
      </c>
      <c r="BW120" s="907"/>
      <c r="BX120" s="907"/>
      <c r="BY120" s="907"/>
      <c r="BZ120" s="907"/>
      <c r="CA120" s="907">
        <v>5292623</v>
      </c>
      <c r="CB120" s="907"/>
      <c r="CC120" s="907"/>
      <c r="CD120" s="907"/>
      <c r="CE120" s="907"/>
      <c r="CF120" s="931">
        <v>95.8</v>
      </c>
      <c r="CG120" s="932"/>
      <c r="CH120" s="932"/>
      <c r="CI120" s="932"/>
      <c r="CJ120" s="932"/>
      <c r="CK120" s="933" t="s">
        <v>476</v>
      </c>
      <c r="CL120" s="917"/>
      <c r="CM120" s="917"/>
      <c r="CN120" s="917"/>
      <c r="CO120" s="918"/>
      <c r="CP120" s="937" t="s">
        <v>477</v>
      </c>
      <c r="CQ120" s="938"/>
      <c r="CR120" s="938"/>
      <c r="CS120" s="938"/>
      <c r="CT120" s="938"/>
      <c r="CU120" s="938"/>
      <c r="CV120" s="938"/>
      <c r="CW120" s="938"/>
      <c r="CX120" s="938"/>
      <c r="CY120" s="938"/>
      <c r="CZ120" s="938"/>
      <c r="DA120" s="938"/>
      <c r="DB120" s="938"/>
      <c r="DC120" s="938"/>
      <c r="DD120" s="938"/>
      <c r="DE120" s="938"/>
      <c r="DF120" s="939"/>
      <c r="DG120" s="926">
        <v>488902</v>
      </c>
      <c r="DH120" s="907"/>
      <c r="DI120" s="907"/>
      <c r="DJ120" s="907"/>
      <c r="DK120" s="907"/>
      <c r="DL120" s="907">
        <v>476674</v>
      </c>
      <c r="DM120" s="907"/>
      <c r="DN120" s="907"/>
      <c r="DO120" s="907"/>
      <c r="DP120" s="907"/>
      <c r="DQ120" s="907">
        <v>436915</v>
      </c>
      <c r="DR120" s="907"/>
      <c r="DS120" s="907"/>
      <c r="DT120" s="907"/>
      <c r="DU120" s="907"/>
      <c r="DV120" s="908">
        <v>7.9</v>
      </c>
      <c r="DW120" s="908"/>
      <c r="DX120" s="908"/>
      <c r="DY120" s="908"/>
      <c r="DZ120" s="909"/>
    </row>
    <row r="121" spans="1:130" s="226" customFormat="1" ht="26.25" customHeight="1">
      <c r="A121" s="885"/>
      <c r="B121" s="886"/>
      <c r="C121" s="928" t="s">
        <v>478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129</v>
      </c>
      <c r="AB121" s="845"/>
      <c r="AC121" s="845"/>
      <c r="AD121" s="845"/>
      <c r="AE121" s="846"/>
      <c r="AF121" s="847" t="s">
        <v>462</v>
      </c>
      <c r="AG121" s="845"/>
      <c r="AH121" s="845"/>
      <c r="AI121" s="845"/>
      <c r="AJ121" s="846"/>
      <c r="AK121" s="847" t="s">
        <v>129</v>
      </c>
      <c r="AL121" s="845"/>
      <c r="AM121" s="845"/>
      <c r="AN121" s="845"/>
      <c r="AO121" s="846"/>
      <c r="AP121" s="889" t="s">
        <v>129</v>
      </c>
      <c r="AQ121" s="890"/>
      <c r="AR121" s="890"/>
      <c r="AS121" s="890"/>
      <c r="AT121" s="891"/>
      <c r="AU121" s="948"/>
      <c r="AV121" s="949"/>
      <c r="AW121" s="949"/>
      <c r="AX121" s="949"/>
      <c r="AY121" s="950"/>
      <c r="AZ121" s="880" t="s">
        <v>479</v>
      </c>
      <c r="BA121" s="817"/>
      <c r="BB121" s="817"/>
      <c r="BC121" s="817"/>
      <c r="BD121" s="817"/>
      <c r="BE121" s="817"/>
      <c r="BF121" s="817"/>
      <c r="BG121" s="817"/>
      <c r="BH121" s="817"/>
      <c r="BI121" s="817"/>
      <c r="BJ121" s="817"/>
      <c r="BK121" s="817"/>
      <c r="BL121" s="817"/>
      <c r="BM121" s="817"/>
      <c r="BN121" s="817"/>
      <c r="BO121" s="817"/>
      <c r="BP121" s="818"/>
      <c r="BQ121" s="881">
        <v>608607</v>
      </c>
      <c r="BR121" s="882"/>
      <c r="BS121" s="882"/>
      <c r="BT121" s="882"/>
      <c r="BU121" s="882"/>
      <c r="BV121" s="882">
        <v>674363</v>
      </c>
      <c r="BW121" s="882"/>
      <c r="BX121" s="882"/>
      <c r="BY121" s="882"/>
      <c r="BZ121" s="882"/>
      <c r="CA121" s="882">
        <v>629327</v>
      </c>
      <c r="CB121" s="882"/>
      <c r="CC121" s="882"/>
      <c r="CD121" s="882"/>
      <c r="CE121" s="882"/>
      <c r="CF121" s="940">
        <v>11.4</v>
      </c>
      <c r="CG121" s="941"/>
      <c r="CH121" s="941"/>
      <c r="CI121" s="941"/>
      <c r="CJ121" s="941"/>
      <c r="CK121" s="934"/>
      <c r="CL121" s="920"/>
      <c r="CM121" s="920"/>
      <c r="CN121" s="920"/>
      <c r="CO121" s="921"/>
      <c r="CP121" s="900" t="s">
        <v>480</v>
      </c>
      <c r="CQ121" s="901"/>
      <c r="CR121" s="901"/>
      <c r="CS121" s="901"/>
      <c r="CT121" s="901"/>
      <c r="CU121" s="901"/>
      <c r="CV121" s="901"/>
      <c r="CW121" s="901"/>
      <c r="CX121" s="901"/>
      <c r="CY121" s="901"/>
      <c r="CZ121" s="901"/>
      <c r="DA121" s="901"/>
      <c r="DB121" s="901"/>
      <c r="DC121" s="901"/>
      <c r="DD121" s="901"/>
      <c r="DE121" s="901"/>
      <c r="DF121" s="902"/>
      <c r="DG121" s="881">
        <v>55324</v>
      </c>
      <c r="DH121" s="882"/>
      <c r="DI121" s="882"/>
      <c r="DJ121" s="882"/>
      <c r="DK121" s="882"/>
      <c r="DL121" s="882">
        <v>46287</v>
      </c>
      <c r="DM121" s="882"/>
      <c r="DN121" s="882"/>
      <c r="DO121" s="882"/>
      <c r="DP121" s="882"/>
      <c r="DQ121" s="882">
        <v>98558</v>
      </c>
      <c r="DR121" s="882"/>
      <c r="DS121" s="882"/>
      <c r="DT121" s="882"/>
      <c r="DU121" s="882"/>
      <c r="DV121" s="859">
        <v>1.8</v>
      </c>
      <c r="DW121" s="859"/>
      <c r="DX121" s="859"/>
      <c r="DY121" s="859"/>
      <c r="DZ121" s="860"/>
    </row>
    <row r="122" spans="1:130" s="226" customFormat="1" ht="26.25" customHeight="1">
      <c r="A122" s="885"/>
      <c r="B122" s="886"/>
      <c r="C122" s="880" t="s">
        <v>453</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465</v>
      </c>
      <c r="AB122" s="845"/>
      <c r="AC122" s="845"/>
      <c r="AD122" s="845"/>
      <c r="AE122" s="846"/>
      <c r="AF122" s="847" t="s">
        <v>129</v>
      </c>
      <c r="AG122" s="845"/>
      <c r="AH122" s="845"/>
      <c r="AI122" s="845"/>
      <c r="AJ122" s="846"/>
      <c r="AK122" s="847" t="s">
        <v>439</v>
      </c>
      <c r="AL122" s="845"/>
      <c r="AM122" s="845"/>
      <c r="AN122" s="845"/>
      <c r="AO122" s="846"/>
      <c r="AP122" s="889" t="s">
        <v>438</v>
      </c>
      <c r="AQ122" s="890"/>
      <c r="AR122" s="890"/>
      <c r="AS122" s="890"/>
      <c r="AT122" s="891"/>
      <c r="AU122" s="948"/>
      <c r="AV122" s="949"/>
      <c r="AW122" s="949"/>
      <c r="AX122" s="949"/>
      <c r="AY122" s="950"/>
      <c r="AZ122" s="903" t="s">
        <v>481</v>
      </c>
      <c r="BA122" s="904"/>
      <c r="BB122" s="904"/>
      <c r="BC122" s="904"/>
      <c r="BD122" s="904"/>
      <c r="BE122" s="904"/>
      <c r="BF122" s="904"/>
      <c r="BG122" s="904"/>
      <c r="BH122" s="904"/>
      <c r="BI122" s="904"/>
      <c r="BJ122" s="904"/>
      <c r="BK122" s="904"/>
      <c r="BL122" s="904"/>
      <c r="BM122" s="904"/>
      <c r="BN122" s="904"/>
      <c r="BO122" s="904"/>
      <c r="BP122" s="905"/>
      <c r="BQ122" s="944">
        <v>9016803</v>
      </c>
      <c r="BR122" s="910"/>
      <c r="BS122" s="910"/>
      <c r="BT122" s="910"/>
      <c r="BU122" s="910"/>
      <c r="BV122" s="910">
        <v>9678613</v>
      </c>
      <c r="BW122" s="910"/>
      <c r="BX122" s="910"/>
      <c r="BY122" s="910"/>
      <c r="BZ122" s="910"/>
      <c r="CA122" s="910">
        <v>9601016</v>
      </c>
      <c r="CB122" s="910"/>
      <c r="CC122" s="910"/>
      <c r="CD122" s="910"/>
      <c r="CE122" s="910"/>
      <c r="CF122" s="911">
        <v>173.9</v>
      </c>
      <c r="CG122" s="912"/>
      <c r="CH122" s="912"/>
      <c r="CI122" s="912"/>
      <c r="CJ122" s="912"/>
      <c r="CK122" s="934"/>
      <c r="CL122" s="920"/>
      <c r="CM122" s="920"/>
      <c r="CN122" s="920"/>
      <c r="CO122" s="921"/>
      <c r="CP122" s="900" t="s">
        <v>482</v>
      </c>
      <c r="CQ122" s="901"/>
      <c r="CR122" s="901"/>
      <c r="CS122" s="901"/>
      <c r="CT122" s="901"/>
      <c r="CU122" s="901"/>
      <c r="CV122" s="901"/>
      <c r="CW122" s="901"/>
      <c r="CX122" s="901"/>
      <c r="CY122" s="901"/>
      <c r="CZ122" s="901"/>
      <c r="DA122" s="901"/>
      <c r="DB122" s="901"/>
      <c r="DC122" s="901"/>
      <c r="DD122" s="901"/>
      <c r="DE122" s="901"/>
      <c r="DF122" s="902"/>
      <c r="DG122" s="881" t="s">
        <v>471</v>
      </c>
      <c r="DH122" s="882"/>
      <c r="DI122" s="882"/>
      <c r="DJ122" s="882"/>
      <c r="DK122" s="882"/>
      <c r="DL122" s="882" t="s">
        <v>439</v>
      </c>
      <c r="DM122" s="882"/>
      <c r="DN122" s="882"/>
      <c r="DO122" s="882"/>
      <c r="DP122" s="882"/>
      <c r="DQ122" s="882" t="s">
        <v>469</v>
      </c>
      <c r="DR122" s="882"/>
      <c r="DS122" s="882"/>
      <c r="DT122" s="882"/>
      <c r="DU122" s="882"/>
      <c r="DV122" s="859" t="s">
        <v>462</v>
      </c>
      <c r="DW122" s="859"/>
      <c r="DX122" s="859"/>
      <c r="DY122" s="859"/>
      <c r="DZ122" s="860"/>
    </row>
    <row r="123" spans="1:130" s="226" customFormat="1" ht="26.25" customHeight="1">
      <c r="A123" s="885"/>
      <c r="B123" s="886"/>
      <c r="C123" s="880" t="s">
        <v>459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464</v>
      </c>
      <c r="AB123" s="845"/>
      <c r="AC123" s="845"/>
      <c r="AD123" s="845"/>
      <c r="AE123" s="846"/>
      <c r="AF123" s="847" t="s">
        <v>129</v>
      </c>
      <c r="AG123" s="845"/>
      <c r="AH123" s="845"/>
      <c r="AI123" s="845"/>
      <c r="AJ123" s="846"/>
      <c r="AK123" s="847" t="s">
        <v>471</v>
      </c>
      <c r="AL123" s="845"/>
      <c r="AM123" s="845"/>
      <c r="AN123" s="845"/>
      <c r="AO123" s="846"/>
      <c r="AP123" s="889" t="s">
        <v>462</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483</v>
      </c>
      <c r="BP123" s="943"/>
      <c r="BQ123" s="897">
        <v>15140746</v>
      </c>
      <c r="BR123" s="898"/>
      <c r="BS123" s="898"/>
      <c r="BT123" s="898"/>
      <c r="BU123" s="898"/>
      <c r="BV123" s="898">
        <v>15378009</v>
      </c>
      <c r="BW123" s="898"/>
      <c r="BX123" s="898"/>
      <c r="BY123" s="898"/>
      <c r="BZ123" s="898"/>
      <c r="CA123" s="898">
        <v>15522966</v>
      </c>
      <c r="CB123" s="898"/>
      <c r="CC123" s="898"/>
      <c r="CD123" s="898"/>
      <c r="CE123" s="898"/>
      <c r="CF123" s="813"/>
      <c r="CG123" s="814"/>
      <c r="CH123" s="814"/>
      <c r="CI123" s="814"/>
      <c r="CJ123" s="899"/>
      <c r="CK123" s="934"/>
      <c r="CL123" s="920"/>
      <c r="CM123" s="920"/>
      <c r="CN123" s="920"/>
      <c r="CO123" s="921"/>
      <c r="CP123" s="900" t="s">
        <v>403</v>
      </c>
      <c r="CQ123" s="901"/>
      <c r="CR123" s="901"/>
      <c r="CS123" s="901"/>
      <c r="CT123" s="901"/>
      <c r="CU123" s="901"/>
      <c r="CV123" s="901"/>
      <c r="CW123" s="901"/>
      <c r="CX123" s="901"/>
      <c r="CY123" s="901"/>
      <c r="CZ123" s="901"/>
      <c r="DA123" s="901"/>
      <c r="DB123" s="901"/>
      <c r="DC123" s="901"/>
      <c r="DD123" s="901"/>
      <c r="DE123" s="901"/>
      <c r="DF123" s="902"/>
      <c r="DG123" s="844" t="s">
        <v>439</v>
      </c>
      <c r="DH123" s="845"/>
      <c r="DI123" s="845"/>
      <c r="DJ123" s="845"/>
      <c r="DK123" s="846"/>
      <c r="DL123" s="847" t="s">
        <v>471</v>
      </c>
      <c r="DM123" s="845"/>
      <c r="DN123" s="845"/>
      <c r="DO123" s="845"/>
      <c r="DP123" s="846"/>
      <c r="DQ123" s="847" t="s">
        <v>465</v>
      </c>
      <c r="DR123" s="845"/>
      <c r="DS123" s="845"/>
      <c r="DT123" s="845"/>
      <c r="DU123" s="846"/>
      <c r="DV123" s="889" t="s">
        <v>129</v>
      </c>
      <c r="DW123" s="890"/>
      <c r="DX123" s="890"/>
      <c r="DY123" s="890"/>
      <c r="DZ123" s="891"/>
    </row>
    <row r="124" spans="1:130" s="226" customFormat="1" ht="26.25" customHeight="1" thickBot="1">
      <c r="A124" s="885"/>
      <c r="B124" s="886"/>
      <c r="C124" s="880" t="s">
        <v>463</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129</v>
      </c>
      <c r="AB124" s="845"/>
      <c r="AC124" s="845"/>
      <c r="AD124" s="845"/>
      <c r="AE124" s="846"/>
      <c r="AF124" s="847" t="s">
        <v>129</v>
      </c>
      <c r="AG124" s="845"/>
      <c r="AH124" s="845"/>
      <c r="AI124" s="845"/>
      <c r="AJ124" s="846"/>
      <c r="AK124" s="847" t="s">
        <v>129</v>
      </c>
      <c r="AL124" s="845"/>
      <c r="AM124" s="845"/>
      <c r="AN124" s="845"/>
      <c r="AO124" s="846"/>
      <c r="AP124" s="889" t="s">
        <v>468</v>
      </c>
      <c r="AQ124" s="890"/>
      <c r="AR124" s="890"/>
      <c r="AS124" s="890"/>
      <c r="AT124" s="891"/>
      <c r="AU124" s="892" t="s">
        <v>484</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471</v>
      </c>
      <c r="BR124" s="896"/>
      <c r="BS124" s="896"/>
      <c r="BT124" s="896"/>
      <c r="BU124" s="896"/>
      <c r="BV124" s="896" t="s">
        <v>465</v>
      </c>
      <c r="BW124" s="896"/>
      <c r="BX124" s="896"/>
      <c r="BY124" s="896"/>
      <c r="BZ124" s="896"/>
      <c r="CA124" s="896" t="s">
        <v>465</v>
      </c>
      <c r="CB124" s="896"/>
      <c r="CC124" s="896"/>
      <c r="CD124" s="896"/>
      <c r="CE124" s="896"/>
      <c r="CF124" s="791"/>
      <c r="CG124" s="792"/>
      <c r="CH124" s="792"/>
      <c r="CI124" s="792"/>
      <c r="CJ124" s="927"/>
      <c r="CK124" s="935"/>
      <c r="CL124" s="935"/>
      <c r="CM124" s="935"/>
      <c r="CN124" s="935"/>
      <c r="CO124" s="936"/>
      <c r="CP124" s="900" t="s">
        <v>485</v>
      </c>
      <c r="CQ124" s="901"/>
      <c r="CR124" s="901"/>
      <c r="CS124" s="901"/>
      <c r="CT124" s="901"/>
      <c r="CU124" s="901"/>
      <c r="CV124" s="901"/>
      <c r="CW124" s="901"/>
      <c r="CX124" s="901"/>
      <c r="CY124" s="901"/>
      <c r="CZ124" s="901"/>
      <c r="DA124" s="901"/>
      <c r="DB124" s="901"/>
      <c r="DC124" s="901"/>
      <c r="DD124" s="901"/>
      <c r="DE124" s="901"/>
      <c r="DF124" s="902"/>
      <c r="DG124" s="828" t="s">
        <v>391</v>
      </c>
      <c r="DH124" s="829"/>
      <c r="DI124" s="829"/>
      <c r="DJ124" s="829"/>
      <c r="DK124" s="830"/>
      <c r="DL124" s="831" t="s">
        <v>391</v>
      </c>
      <c r="DM124" s="829"/>
      <c r="DN124" s="829"/>
      <c r="DO124" s="829"/>
      <c r="DP124" s="830"/>
      <c r="DQ124" s="831" t="s">
        <v>129</v>
      </c>
      <c r="DR124" s="829"/>
      <c r="DS124" s="829"/>
      <c r="DT124" s="829"/>
      <c r="DU124" s="830"/>
      <c r="DV124" s="913" t="s">
        <v>129</v>
      </c>
      <c r="DW124" s="914"/>
      <c r="DX124" s="914"/>
      <c r="DY124" s="914"/>
      <c r="DZ124" s="915"/>
    </row>
    <row r="125" spans="1:130" s="226" customFormat="1" ht="26.25" customHeight="1">
      <c r="A125" s="885"/>
      <c r="B125" s="886"/>
      <c r="C125" s="880" t="s">
        <v>470</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129</v>
      </c>
      <c r="AB125" s="845"/>
      <c r="AC125" s="845"/>
      <c r="AD125" s="845"/>
      <c r="AE125" s="846"/>
      <c r="AF125" s="847" t="s">
        <v>129</v>
      </c>
      <c r="AG125" s="845"/>
      <c r="AH125" s="845"/>
      <c r="AI125" s="845"/>
      <c r="AJ125" s="846"/>
      <c r="AK125" s="847" t="s">
        <v>391</v>
      </c>
      <c r="AL125" s="845"/>
      <c r="AM125" s="845"/>
      <c r="AN125" s="845"/>
      <c r="AO125" s="846"/>
      <c r="AP125" s="889" t="s">
        <v>465</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486</v>
      </c>
      <c r="CL125" s="917"/>
      <c r="CM125" s="917"/>
      <c r="CN125" s="917"/>
      <c r="CO125" s="918"/>
      <c r="CP125" s="925" t="s">
        <v>487</v>
      </c>
      <c r="CQ125" s="873"/>
      <c r="CR125" s="873"/>
      <c r="CS125" s="873"/>
      <c r="CT125" s="873"/>
      <c r="CU125" s="873"/>
      <c r="CV125" s="873"/>
      <c r="CW125" s="873"/>
      <c r="CX125" s="873"/>
      <c r="CY125" s="873"/>
      <c r="CZ125" s="873"/>
      <c r="DA125" s="873"/>
      <c r="DB125" s="873"/>
      <c r="DC125" s="873"/>
      <c r="DD125" s="873"/>
      <c r="DE125" s="873"/>
      <c r="DF125" s="874"/>
      <c r="DG125" s="926" t="s">
        <v>391</v>
      </c>
      <c r="DH125" s="907"/>
      <c r="DI125" s="907"/>
      <c r="DJ125" s="907"/>
      <c r="DK125" s="907"/>
      <c r="DL125" s="907" t="s">
        <v>471</v>
      </c>
      <c r="DM125" s="907"/>
      <c r="DN125" s="907"/>
      <c r="DO125" s="907"/>
      <c r="DP125" s="907"/>
      <c r="DQ125" s="907" t="s">
        <v>471</v>
      </c>
      <c r="DR125" s="907"/>
      <c r="DS125" s="907"/>
      <c r="DT125" s="907"/>
      <c r="DU125" s="907"/>
      <c r="DV125" s="908" t="s">
        <v>465</v>
      </c>
      <c r="DW125" s="908"/>
      <c r="DX125" s="908"/>
      <c r="DY125" s="908"/>
      <c r="DZ125" s="909"/>
    </row>
    <row r="126" spans="1:130" s="226" customFormat="1" ht="26.25" customHeight="1" thickBot="1">
      <c r="A126" s="885"/>
      <c r="B126" s="886"/>
      <c r="C126" s="880" t="s">
        <v>473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129</v>
      </c>
      <c r="AB126" s="845"/>
      <c r="AC126" s="845"/>
      <c r="AD126" s="845"/>
      <c r="AE126" s="846"/>
      <c r="AF126" s="847" t="s">
        <v>129</v>
      </c>
      <c r="AG126" s="845"/>
      <c r="AH126" s="845"/>
      <c r="AI126" s="845"/>
      <c r="AJ126" s="846"/>
      <c r="AK126" s="847" t="s">
        <v>129</v>
      </c>
      <c r="AL126" s="845"/>
      <c r="AM126" s="845"/>
      <c r="AN126" s="845"/>
      <c r="AO126" s="846"/>
      <c r="AP126" s="889" t="s">
        <v>391</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488</v>
      </c>
      <c r="CQ126" s="817"/>
      <c r="CR126" s="817"/>
      <c r="CS126" s="817"/>
      <c r="CT126" s="817"/>
      <c r="CU126" s="817"/>
      <c r="CV126" s="817"/>
      <c r="CW126" s="817"/>
      <c r="CX126" s="817"/>
      <c r="CY126" s="817"/>
      <c r="CZ126" s="817"/>
      <c r="DA126" s="817"/>
      <c r="DB126" s="817"/>
      <c r="DC126" s="817"/>
      <c r="DD126" s="817"/>
      <c r="DE126" s="817"/>
      <c r="DF126" s="818"/>
      <c r="DG126" s="881" t="s">
        <v>129</v>
      </c>
      <c r="DH126" s="882"/>
      <c r="DI126" s="882"/>
      <c r="DJ126" s="882"/>
      <c r="DK126" s="882"/>
      <c r="DL126" s="882" t="s">
        <v>465</v>
      </c>
      <c r="DM126" s="882"/>
      <c r="DN126" s="882"/>
      <c r="DO126" s="882"/>
      <c r="DP126" s="882"/>
      <c r="DQ126" s="882" t="s">
        <v>462</v>
      </c>
      <c r="DR126" s="882"/>
      <c r="DS126" s="882"/>
      <c r="DT126" s="882"/>
      <c r="DU126" s="882"/>
      <c r="DV126" s="859" t="s">
        <v>471</v>
      </c>
      <c r="DW126" s="859"/>
      <c r="DX126" s="859"/>
      <c r="DY126" s="859"/>
      <c r="DZ126" s="860"/>
    </row>
    <row r="127" spans="1:130" s="226" customFormat="1" ht="26.25" customHeight="1">
      <c r="A127" s="887"/>
      <c r="B127" s="888"/>
      <c r="C127" s="903" t="s">
        <v>489</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447</v>
      </c>
      <c r="AB127" s="845"/>
      <c r="AC127" s="845"/>
      <c r="AD127" s="845"/>
      <c r="AE127" s="846"/>
      <c r="AF127" s="847">
        <v>545</v>
      </c>
      <c r="AG127" s="845"/>
      <c r="AH127" s="845"/>
      <c r="AI127" s="845"/>
      <c r="AJ127" s="846"/>
      <c r="AK127" s="847">
        <v>461</v>
      </c>
      <c r="AL127" s="845"/>
      <c r="AM127" s="845"/>
      <c r="AN127" s="845"/>
      <c r="AO127" s="846"/>
      <c r="AP127" s="889">
        <v>0</v>
      </c>
      <c r="AQ127" s="890"/>
      <c r="AR127" s="890"/>
      <c r="AS127" s="890"/>
      <c r="AT127" s="891"/>
      <c r="AU127" s="228"/>
      <c r="AV127" s="228"/>
      <c r="AW127" s="228"/>
      <c r="AX127" s="906" t="s">
        <v>490</v>
      </c>
      <c r="AY127" s="877"/>
      <c r="AZ127" s="877"/>
      <c r="BA127" s="877"/>
      <c r="BB127" s="877"/>
      <c r="BC127" s="877"/>
      <c r="BD127" s="877"/>
      <c r="BE127" s="878"/>
      <c r="BF127" s="876" t="s">
        <v>491</v>
      </c>
      <c r="BG127" s="877"/>
      <c r="BH127" s="877"/>
      <c r="BI127" s="877"/>
      <c r="BJ127" s="877"/>
      <c r="BK127" s="877"/>
      <c r="BL127" s="878"/>
      <c r="BM127" s="876" t="s">
        <v>492</v>
      </c>
      <c r="BN127" s="877"/>
      <c r="BO127" s="877"/>
      <c r="BP127" s="877"/>
      <c r="BQ127" s="877"/>
      <c r="BR127" s="877"/>
      <c r="BS127" s="878"/>
      <c r="BT127" s="876" t="s">
        <v>493</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494</v>
      </c>
      <c r="CQ127" s="817"/>
      <c r="CR127" s="817"/>
      <c r="CS127" s="817"/>
      <c r="CT127" s="817"/>
      <c r="CU127" s="817"/>
      <c r="CV127" s="817"/>
      <c r="CW127" s="817"/>
      <c r="CX127" s="817"/>
      <c r="CY127" s="817"/>
      <c r="CZ127" s="817"/>
      <c r="DA127" s="817"/>
      <c r="DB127" s="817"/>
      <c r="DC127" s="817"/>
      <c r="DD127" s="817"/>
      <c r="DE127" s="817"/>
      <c r="DF127" s="818"/>
      <c r="DG127" s="881" t="s">
        <v>439</v>
      </c>
      <c r="DH127" s="882"/>
      <c r="DI127" s="882"/>
      <c r="DJ127" s="882"/>
      <c r="DK127" s="882"/>
      <c r="DL127" s="882" t="s">
        <v>391</v>
      </c>
      <c r="DM127" s="882"/>
      <c r="DN127" s="882"/>
      <c r="DO127" s="882"/>
      <c r="DP127" s="882"/>
      <c r="DQ127" s="882" t="s">
        <v>469</v>
      </c>
      <c r="DR127" s="882"/>
      <c r="DS127" s="882"/>
      <c r="DT127" s="882"/>
      <c r="DU127" s="882"/>
      <c r="DV127" s="859" t="s">
        <v>471</v>
      </c>
      <c r="DW127" s="859"/>
      <c r="DX127" s="859"/>
      <c r="DY127" s="859"/>
      <c r="DZ127" s="860"/>
    </row>
    <row r="128" spans="1:130" s="226" customFormat="1" ht="26.25" customHeight="1" thickBot="1">
      <c r="A128" s="861" t="s">
        <v>495</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496</v>
      </c>
      <c r="X128" s="863"/>
      <c r="Y128" s="863"/>
      <c r="Z128" s="864"/>
      <c r="AA128" s="865">
        <v>66585</v>
      </c>
      <c r="AB128" s="866"/>
      <c r="AC128" s="866"/>
      <c r="AD128" s="866"/>
      <c r="AE128" s="867"/>
      <c r="AF128" s="868">
        <v>66648</v>
      </c>
      <c r="AG128" s="866"/>
      <c r="AH128" s="866"/>
      <c r="AI128" s="866"/>
      <c r="AJ128" s="867"/>
      <c r="AK128" s="868">
        <v>63135</v>
      </c>
      <c r="AL128" s="866"/>
      <c r="AM128" s="866"/>
      <c r="AN128" s="866"/>
      <c r="AO128" s="867"/>
      <c r="AP128" s="869"/>
      <c r="AQ128" s="870"/>
      <c r="AR128" s="870"/>
      <c r="AS128" s="870"/>
      <c r="AT128" s="871"/>
      <c r="AU128" s="228"/>
      <c r="AV128" s="228"/>
      <c r="AW128" s="228"/>
      <c r="AX128" s="872" t="s">
        <v>497</v>
      </c>
      <c r="AY128" s="873"/>
      <c r="AZ128" s="873"/>
      <c r="BA128" s="873"/>
      <c r="BB128" s="873"/>
      <c r="BC128" s="873"/>
      <c r="BD128" s="873"/>
      <c r="BE128" s="874"/>
      <c r="BF128" s="851" t="s">
        <v>129</v>
      </c>
      <c r="BG128" s="852"/>
      <c r="BH128" s="852"/>
      <c r="BI128" s="852"/>
      <c r="BJ128" s="852"/>
      <c r="BK128" s="852"/>
      <c r="BL128" s="875"/>
      <c r="BM128" s="851">
        <v>14.3</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498</v>
      </c>
      <c r="CQ128" s="795"/>
      <c r="CR128" s="795"/>
      <c r="CS128" s="795"/>
      <c r="CT128" s="795"/>
      <c r="CU128" s="795"/>
      <c r="CV128" s="795"/>
      <c r="CW128" s="795"/>
      <c r="CX128" s="795"/>
      <c r="CY128" s="795"/>
      <c r="CZ128" s="795"/>
      <c r="DA128" s="795"/>
      <c r="DB128" s="795"/>
      <c r="DC128" s="795"/>
      <c r="DD128" s="795"/>
      <c r="DE128" s="795"/>
      <c r="DF128" s="796"/>
      <c r="DG128" s="855" t="s">
        <v>391</v>
      </c>
      <c r="DH128" s="856"/>
      <c r="DI128" s="856"/>
      <c r="DJ128" s="856"/>
      <c r="DK128" s="856"/>
      <c r="DL128" s="856" t="s">
        <v>465</v>
      </c>
      <c r="DM128" s="856"/>
      <c r="DN128" s="856"/>
      <c r="DO128" s="856"/>
      <c r="DP128" s="856"/>
      <c r="DQ128" s="856" t="s">
        <v>465</v>
      </c>
      <c r="DR128" s="856"/>
      <c r="DS128" s="856"/>
      <c r="DT128" s="856"/>
      <c r="DU128" s="856"/>
      <c r="DV128" s="857" t="s">
        <v>439</v>
      </c>
      <c r="DW128" s="857"/>
      <c r="DX128" s="857"/>
      <c r="DY128" s="857"/>
      <c r="DZ128" s="858"/>
    </row>
    <row r="129" spans="1:131" s="226" customFormat="1" ht="26.25" customHeight="1">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499</v>
      </c>
      <c r="X129" s="842"/>
      <c r="Y129" s="842"/>
      <c r="Z129" s="843"/>
      <c r="AA129" s="844">
        <v>5830409</v>
      </c>
      <c r="AB129" s="845"/>
      <c r="AC129" s="845"/>
      <c r="AD129" s="845"/>
      <c r="AE129" s="846"/>
      <c r="AF129" s="847">
        <v>5990122</v>
      </c>
      <c r="AG129" s="845"/>
      <c r="AH129" s="845"/>
      <c r="AI129" s="845"/>
      <c r="AJ129" s="846"/>
      <c r="AK129" s="847">
        <v>6341096</v>
      </c>
      <c r="AL129" s="845"/>
      <c r="AM129" s="845"/>
      <c r="AN129" s="845"/>
      <c r="AO129" s="846"/>
      <c r="AP129" s="848"/>
      <c r="AQ129" s="849"/>
      <c r="AR129" s="849"/>
      <c r="AS129" s="849"/>
      <c r="AT129" s="850"/>
      <c r="AU129" s="229"/>
      <c r="AV129" s="229"/>
      <c r="AW129" s="229"/>
      <c r="AX129" s="816" t="s">
        <v>500</v>
      </c>
      <c r="AY129" s="817"/>
      <c r="AZ129" s="817"/>
      <c r="BA129" s="817"/>
      <c r="BB129" s="817"/>
      <c r="BC129" s="817"/>
      <c r="BD129" s="817"/>
      <c r="BE129" s="818"/>
      <c r="BF129" s="835" t="s">
        <v>468</v>
      </c>
      <c r="BG129" s="836"/>
      <c r="BH129" s="836"/>
      <c r="BI129" s="836"/>
      <c r="BJ129" s="836"/>
      <c r="BK129" s="836"/>
      <c r="BL129" s="837"/>
      <c r="BM129" s="835">
        <v>19.3</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501</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502</v>
      </c>
      <c r="X130" s="842"/>
      <c r="Y130" s="842"/>
      <c r="Z130" s="843"/>
      <c r="AA130" s="844">
        <v>838068</v>
      </c>
      <c r="AB130" s="845"/>
      <c r="AC130" s="845"/>
      <c r="AD130" s="845"/>
      <c r="AE130" s="846"/>
      <c r="AF130" s="847">
        <v>798495</v>
      </c>
      <c r="AG130" s="845"/>
      <c r="AH130" s="845"/>
      <c r="AI130" s="845"/>
      <c r="AJ130" s="846"/>
      <c r="AK130" s="847">
        <v>819275</v>
      </c>
      <c r="AL130" s="845"/>
      <c r="AM130" s="845"/>
      <c r="AN130" s="845"/>
      <c r="AO130" s="846"/>
      <c r="AP130" s="848"/>
      <c r="AQ130" s="849"/>
      <c r="AR130" s="849"/>
      <c r="AS130" s="849"/>
      <c r="AT130" s="850"/>
      <c r="AU130" s="229"/>
      <c r="AV130" s="229"/>
      <c r="AW130" s="229"/>
      <c r="AX130" s="816" t="s">
        <v>503</v>
      </c>
      <c r="AY130" s="817"/>
      <c r="AZ130" s="817"/>
      <c r="BA130" s="817"/>
      <c r="BB130" s="817"/>
      <c r="BC130" s="817"/>
      <c r="BD130" s="817"/>
      <c r="BE130" s="818"/>
      <c r="BF130" s="819">
        <v>6.5</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504</v>
      </c>
      <c r="X131" s="826"/>
      <c r="Y131" s="826"/>
      <c r="Z131" s="827"/>
      <c r="AA131" s="828">
        <v>4992341</v>
      </c>
      <c r="AB131" s="829"/>
      <c r="AC131" s="829"/>
      <c r="AD131" s="829"/>
      <c r="AE131" s="830"/>
      <c r="AF131" s="831">
        <v>5191627</v>
      </c>
      <c r="AG131" s="829"/>
      <c r="AH131" s="829"/>
      <c r="AI131" s="829"/>
      <c r="AJ131" s="830"/>
      <c r="AK131" s="831">
        <v>5521821</v>
      </c>
      <c r="AL131" s="829"/>
      <c r="AM131" s="829"/>
      <c r="AN131" s="829"/>
      <c r="AO131" s="830"/>
      <c r="AP131" s="832"/>
      <c r="AQ131" s="833"/>
      <c r="AR131" s="833"/>
      <c r="AS131" s="833"/>
      <c r="AT131" s="834"/>
      <c r="AU131" s="229"/>
      <c r="AV131" s="229"/>
      <c r="AW131" s="229"/>
      <c r="AX131" s="794" t="s">
        <v>505</v>
      </c>
      <c r="AY131" s="795"/>
      <c r="AZ131" s="795"/>
      <c r="BA131" s="795"/>
      <c r="BB131" s="795"/>
      <c r="BC131" s="795"/>
      <c r="BD131" s="795"/>
      <c r="BE131" s="796"/>
      <c r="BF131" s="797" t="s">
        <v>129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506</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507</v>
      </c>
      <c r="W132" s="807"/>
      <c r="X132" s="807"/>
      <c r="Y132" s="807"/>
      <c r="Z132" s="808"/>
      <c r="AA132" s="809">
        <v>6.0292355830000002</v>
      </c>
      <c r="AB132" s="810"/>
      <c r="AC132" s="810"/>
      <c r="AD132" s="810"/>
      <c r="AE132" s="811"/>
      <c r="AF132" s="812">
        <v>6.8066330649999998</v>
      </c>
      <c r="AG132" s="810"/>
      <c r="AH132" s="810"/>
      <c r="AI132" s="810"/>
      <c r="AJ132" s="811"/>
      <c r="AK132" s="812">
        <v>6.6734687709999996</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508</v>
      </c>
      <c r="W133" s="786"/>
      <c r="X133" s="786"/>
      <c r="Y133" s="786"/>
      <c r="Z133" s="787"/>
      <c r="AA133" s="788">
        <v>6</v>
      </c>
      <c r="AB133" s="789"/>
      <c r="AC133" s="789"/>
      <c r="AD133" s="789"/>
      <c r="AE133" s="790"/>
      <c r="AF133" s="788">
        <v>6.1</v>
      </c>
      <c r="AG133" s="789"/>
      <c r="AH133" s="789"/>
      <c r="AI133" s="789"/>
      <c r="AJ133" s="790"/>
      <c r="AK133" s="788">
        <v>6.5</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q1kpMQxlXSYw4zgBmQW3Cbb2+h4z5whcvF9xJ9DSKX55rMlN7QpI1n0PcyNPX3lEaTIjDe8xOWJe71dWJRFIg==" saltValue="yzoQG6jW4xByTvFXpTi0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Lj7mbihkGyHmhPfNi2N7E/q16sd2mvaVQuvQR4hhQY+e1Ycydg1DcnxOuHKYAAQ1B92ojFEt/imonfj52f28g==" saltValue="tOrvQJUco4gJnukwlETJ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512</v>
      </c>
      <c r="AP7" s="268"/>
      <c r="AQ7" s="269" t="s">
        <v>513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514</v>
      </c>
      <c r="AQ8" s="275" t="s">
        <v>515</v>
      </c>
      <c r="AR8" s="276" t="s">
        <v>516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517</v>
      </c>
      <c r="AL9" s="1196"/>
      <c r="AM9" s="1196"/>
      <c r="AN9" s="1197"/>
      <c r="AO9" s="277">
        <v>1691859</v>
      </c>
      <c r="AP9" s="277">
        <v>116295</v>
      </c>
      <c r="AQ9" s="278">
        <v>106927</v>
      </c>
      <c r="AR9" s="279">
        <v>8.8000000000000007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518</v>
      </c>
      <c r="AL10" s="1196"/>
      <c r="AM10" s="1196"/>
      <c r="AN10" s="1197"/>
      <c r="AO10" s="280">
        <v>229045</v>
      </c>
      <c r="AP10" s="280">
        <v>15744</v>
      </c>
      <c r="AQ10" s="281">
        <v>15145</v>
      </c>
      <c r="AR10" s="282">
        <v>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519</v>
      </c>
      <c r="AL11" s="1196"/>
      <c r="AM11" s="1196"/>
      <c r="AN11" s="1197"/>
      <c r="AO11" s="280" t="s">
        <v>520</v>
      </c>
      <c r="AP11" s="280" t="s">
        <v>520</v>
      </c>
      <c r="AQ11" s="281">
        <v>1510</v>
      </c>
      <c r="AR11" s="282" t="s">
        <v>520</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521</v>
      </c>
      <c r="AL12" s="1196"/>
      <c r="AM12" s="1196"/>
      <c r="AN12" s="1197"/>
      <c r="AO12" s="280" t="s">
        <v>520</v>
      </c>
      <c r="AP12" s="280" t="s">
        <v>520</v>
      </c>
      <c r="AQ12" s="281">
        <v>21</v>
      </c>
      <c r="AR12" s="282" t="s">
        <v>520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522</v>
      </c>
      <c r="AL13" s="1196"/>
      <c r="AM13" s="1196"/>
      <c r="AN13" s="1197"/>
      <c r="AO13" s="280">
        <v>85646</v>
      </c>
      <c r="AP13" s="280">
        <v>5887</v>
      </c>
      <c r="AQ13" s="281">
        <v>4533</v>
      </c>
      <c r="AR13" s="282">
        <v>29.9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523</v>
      </c>
      <c r="AL14" s="1196"/>
      <c r="AM14" s="1196"/>
      <c r="AN14" s="1197"/>
      <c r="AO14" s="280">
        <v>114085</v>
      </c>
      <c r="AP14" s="280">
        <v>7842</v>
      </c>
      <c r="AQ14" s="281">
        <v>2422</v>
      </c>
      <c r="AR14" s="282">
        <v>223.8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524</v>
      </c>
      <c r="AL15" s="1199"/>
      <c r="AM15" s="1199"/>
      <c r="AN15" s="1200"/>
      <c r="AO15" s="280">
        <v>-204915</v>
      </c>
      <c r="AP15" s="280">
        <v>-14085</v>
      </c>
      <c r="AQ15" s="281">
        <v>-7979</v>
      </c>
      <c r="AR15" s="282">
        <v>76.5</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186</v>
      </c>
      <c r="AL16" s="1199"/>
      <c r="AM16" s="1199"/>
      <c r="AN16" s="1200"/>
      <c r="AO16" s="280">
        <v>1915720</v>
      </c>
      <c r="AP16" s="280">
        <v>131683</v>
      </c>
      <c r="AQ16" s="281">
        <v>122579</v>
      </c>
      <c r="AR16" s="282">
        <v>7.4</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529</v>
      </c>
      <c r="AL21" s="1202"/>
      <c r="AM21" s="1202"/>
      <c r="AN21" s="1203"/>
      <c r="AO21" s="293">
        <v>11.14</v>
      </c>
      <c r="AP21" s="294">
        <v>10.66</v>
      </c>
      <c r="AQ21" s="295">
        <v>0.48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530</v>
      </c>
      <c r="AL22" s="1202"/>
      <c r="AM22" s="1202"/>
      <c r="AN22" s="1203"/>
      <c r="AO22" s="298">
        <v>96.5</v>
      </c>
      <c r="AP22" s="299">
        <v>96.3</v>
      </c>
      <c r="AQ22" s="300">
        <v>0.2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531</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512</v>
      </c>
      <c r="AP30" s="268"/>
      <c r="AQ30" s="269" t="s">
        <v>513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514</v>
      </c>
      <c r="AQ31" s="275" t="s">
        <v>515</v>
      </c>
      <c r="AR31" s="276" t="s">
        <v>516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534</v>
      </c>
      <c r="AL32" s="1186"/>
      <c r="AM32" s="1186"/>
      <c r="AN32" s="1187"/>
      <c r="AO32" s="308">
        <v>1119849</v>
      </c>
      <c r="AP32" s="308">
        <v>76976</v>
      </c>
      <c r="AQ32" s="309">
        <v>59977</v>
      </c>
      <c r="AR32" s="310">
        <v>28.3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535</v>
      </c>
      <c r="AL33" s="1186"/>
      <c r="AM33" s="1186"/>
      <c r="AN33" s="1187"/>
      <c r="AO33" s="308" t="s">
        <v>520</v>
      </c>
      <c r="AP33" s="308" t="s">
        <v>520</v>
      </c>
      <c r="AQ33" s="309" t="s">
        <v>520</v>
      </c>
      <c r="AR33" s="310" t="s">
        <v>520</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536</v>
      </c>
      <c r="AL34" s="1186"/>
      <c r="AM34" s="1186"/>
      <c r="AN34" s="1187"/>
      <c r="AO34" s="308" t="s">
        <v>520</v>
      </c>
      <c r="AP34" s="308" t="s">
        <v>520</v>
      </c>
      <c r="AQ34" s="309" t="s">
        <v>520</v>
      </c>
      <c r="AR34" s="310" t="s">
        <v>520</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537</v>
      </c>
      <c r="AL35" s="1186"/>
      <c r="AM35" s="1186"/>
      <c r="AN35" s="1187"/>
      <c r="AO35" s="308">
        <v>44437</v>
      </c>
      <c r="AP35" s="308">
        <v>3055</v>
      </c>
      <c r="AQ35" s="309">
        <v>16053</v>
      </c>
      <c r="AR35" s="310">
        <v>-81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538</v>
      </c>
      <c r="AL36" s="1186"/>
      <c r="AM36" s="1186"/>
      <c r="AN36" s="1187"/>
      <c r="AO36" s="308">
        <v>86070</v>
      </c>
      <c r="AP36" s="308">
        <v>5916</v>
      </c>
      <c r="AQ36" s="309">
        <v>3449</v>
      </c>
      <c r="AR36" s="310">
        <v>71.5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539</v>
      </c>
      <c r="AL37" s="1186"/>
      <c r="AM37" s="1186"/>
      <c r="AN37" s="1187"/>
      <c r="AO37" s="308">
        <v>461</v>
      </c>
      <c r="AP37" s="308">
        <v>32</v>
      </c>
      <c r="AQ37" s="309">
        <v>404</v>
      </c>
      <c r="AR37" s="310">
        <v>-92.1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540</v>
      </c>
      <c r="AL38" s="1189"/>
      <c r="AM38" s="1189"/>
      <c r="AN38" s="1190"/>
      <c r="AO38" s="311">
        <v>90</v>
      </c>
      <c r="AP38" s="311">
        <v>6</v>
      </c>
      <c r="AQ38" s="312">
        <v>3</v>
      </c>
      <c r="AR38" s="300">
        <v>100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541</v>
      </c>
      <c r="AL39" s="1189"/>
      <c r="AM39" s="1189"/>
      <c r="AN39" s="1190"/>
      <c r="AO39" s="308">
        <v>-63135</v>
      </c>
      <c r="AP39" s="308">
        <v>-4340</v>
      </c>
      <c r="AQ39" s="309">
        <v>-3105</v>
      </c>
      <c r="AR39" s="310">
        <v>39.799999999999997</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542</v>
      </c>
      <c r="AL40" s="1186"/>
      <c r="AM40" s="1186"/>
      <c r="AN40" s="1187"/>
      <c r="AO40" s="308">
        <v>-819275</v>
      </c>
      <c r="AP40" s="308">
        <v>-56315</v>
      </c>
      <c r="AQ40" s="309">
        <v>-51549</v>
      </c>
      <c r="AR40" s="310">
        <v>9.1999999999999993</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297</v>
      </c>
      <c r="AL41" s="1192"/>
      <c r="AM41" s="1192"/>
      <c r="AN41" s="1193"/>
      <c r="AO41" s="308">
        <v>368497</v>
      </c>
      <c r="AP41" s="308">
        <v>25330</v>
      </c>
      <c r="AQ41" s="309">
        <v>25231</v>
      </c>
      <c r="AR41" s="310">
        <v>0.4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512</v>
      </c>
      <c r="AN49" s="1180" t="s">
        <v>546</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547</v>
      </c>
      <c r="AO50" s="325" t="s">
        <v>548</v>
      </c>
      <c r="AP50" s="326" t="s">
        <v>549</v>
      </c>
      <c r="AQ50" s="327" t="s">
        <v>550</v>
      </c>
      <c r="AR50" s="328" t="s">
        <v>551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1751413</v>
      </c>
      <c r="AN51" s="330">
        <v>111032</v>
      </c>
      <c r="AO51" s="331">
        <v>21.6</v>
      </c>
      <c r="AP51" s="332">
        <v>67343</v>
      </c>
      <c r="AQ51" s="333">
        <v>0.1</v>
      </c>
      <c r="AR51" s="334">
        <v>21.5</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1143828</v>
      </c>
      <c r="AN52" s="338">
        <v>72514</v>
      </c>
      <c r="AO52" s="339">
        <v>42.8</v>
      </c>
      <c r="AP52" s="340">
        <v>32865</v>
      </c>
      <c r="AQ52" s="341">
        <v>-6.3</v>
      </c>
      <c r="AR52" s="342">
        <v>49.1</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2189841</v>
      </c>
      <c r="AN53" s="330">
        <v>141581</v>
      </c>
      <c r="AO53" s="331">
        <v>27.5</v>
      </c>
      <c r="AP53" s="332">
        <v>73475</v>
      </c>
      <c r="AQ53" s="333">
        <v>9.1</v>
      </c>
      <c r="AR53" s="334">
        <v>18.399999999999999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1342741</v>
      </c>
      <c r="AN54" s="338">
        <v>86813</v>
      </c>
      <c r="AO54" s="339">
        <v>19.7</v>
      </c>
      <c r="AP54" s="340">
        <v>43072</v>
      </c>
      <c r="AQ54" s="341">
        <v>31.1</v>
      </c>
      <c r="AR54" s="342">
        <v>-11.4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1898081</v>
      </c>
      <c r="AN55" s="330">
        <v>125377</v>
      </c>
      <c r="AO55" s="331">
        <v>-11.4</v>
      </c>
      <c r="AP55" s="332">
        <v>87464</v>
      </c>
      <c r="AQ55" s="333">
        <v>19</v>
      </c>
      <c r="AR55" s="334">
        <v>-30.4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1142371</v>
      </c>
      <c r="AN56" s="338">
        <v>75459</v>
      </c>
      <c r="AO56" s="339">
        <v>-13.1</v>
      </c>
      <c r="AP56" s="340">
        <v>47479</v>
      </c>
      <c r="AQ56" s="341">
        <v>10.199999999999999</v>
      </c>
      <c r="AR56" s="342">
        <v>-23.3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2064996</v>
      </c>
      <c r="AN57" s="330">
        <v>139001</v>
      </c>
      <c r="AO57" s="331">
        <v>10.9</v>
      </c>
      <c r="AP57" s="332">
        <v>117234</v>
      </c>
      <c r="AQ57" s="333">
        <v>34</v>
      </c>
      <c r="AR57" s="334">
        <v>-23.1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966916</v>
      </c>
      <c r="AN58" s="338">
        <v>65086</v>
      </c>
      <c r="AO58" s="339">
        <v>-13.7</v>
      </c>
      <c r="AP58" s="340">
        <v>59796</v>
      </c>
      <c r="AQ58" s="341">
        <v>25.9</v>
      </c>
      <c r="AR58" s="342">
        <v>-39.6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1330461</v>
      </c>
      <c r="AN59" s="330">
        <v>91453</v>
      </c>
      <c r="AO59" s="331">
        <v>-34.200000000000003</v>
      </c>
      <c r="AP59" s="332">
        <v>97758</v>
      </c>
      <c r="AQ59" s="333">
        <v>-16.600000000000001</v>
      </c>
      <c r="AR59" s="334">
        <v>-17.600000000000001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739870</v>
      </c>
      <c r="AN60" s="338">
        <v>50857</v>
      </c>
      <c r="AO60" s="339">
        <v>-21.9</v>
      </c>
      <c r="AP60" s="340">
        <v>45946</v>
      </c>
      <c r="AQ60" s="341">
        <v>-23.2</v>
      </c>
      <c r="AR60" s="342">
        <v>1.3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1846958</v>
      </c>
      <c r="AN61" s="345">
        <v>121689</v>
      </c>
      <c r="AO61" s="346">
        <v>2.9</v>
      </c>
      <c r="AP61" s="347">
        <v>88655</v>
      </c>
      <c r="AQ61" s="348">
        <v>9.1</v>
      </c>
      <c r="AR61" s="334">
        <v>-6.2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1067145</v>
      </c>
      <c r="AN62" s="338">
        <v>70146</v>
      </c>
      <c r="AO62" s="339">
        <v>2.8</v>
      </c>
      <c r="AP62" s="340">
        <v>45832</v>
      </c>
      <c r="AQ62" s="341">
        <v>7.5</v>
      </c>
      <c r="AR62" s="342">
        <v>-4.7</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QLxZeLDy5rSJ4B50T77KpCow0m4qgL+TB6z5ksmbO8LDsGydjpbdzQcjwkhmZCZnIF1DaeKWDJ340fa40NN7ZQ==" saltValue="Dpi/UYv5toZhVkyjurO7w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560</v>
      </c>
    </row>
    <row r="120" spans="125:125" ht="13.5" hidden="1" customHeight="1"/>
    <row r="121" spans="125:125" ht="13.5" hidden="1" customHeight="1">
      <c r="DU121" s="255"/>
    </row>
  </sheetData>
  <sheetProtection algorithmName="SHA-512" hashValue="GtmrmFTWBU3EcMplGTlElgLmgUBMaLtOhuiFma5bPjHiWAm0IrmVh6k4nMVOFlJ2/5bCsFswfuwNBcrhLjlq/w==" saltValue="F2SuXFPsbSqvaxO62nfg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561</v>
      </c>
    </row>
  </sheetData>
  <sheetProtection algorithmName="SHA-512" hashValue="/KeaQQn6RO8RgnWSv6r/B7INKJ2QKFjvxPYeZU42EiQcidi7Mfx13z7n2pqfKoDDHJ8Y5vsn4SwwfpAGSXAF9w==" saltValue="5G8RwTxzUXvLNt5jART/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04" t="s">
        <v>3</v>
      </c>
      <c r="D47" s="1204"/>
      <c r="E47" s="1205"/>
      <c r="F47" s="11">
        <v>52.44</v>
      </c>
      <c r="G47" s="12">
        <v>56.21</v>
      </c>
      <c r="H47" s="12">
        <v>52.39</v>
      </c>
      <c r="I47" s="12">
        <v>44.07</v>
      </c>
      <c r="J47" s="13">
        <v>45.11</v>
      </c>
    </row>
    <row r="48" spans="2:10" ht="57.75" customHeight="1">
      <c r="B48" s="14"/>
      <c r="C48" s="1206" t="s">
        <v>4</v>
      </c>
      <c r="D48" s="1206"/>
      <c r="E48" s="1207"/>
      <c r="F48" s="15">
        <v>5.23</v>
      </c>
      <c r="G48" s="16">
        <v>3.93</v>
      </c>
      <c r="H48" s="16">
        <v>5.71</v>
      </c>
      <c r="I48" s="16">
        <v>8.92</v>
      </c>
      <c r="J48" s="17">
        <v>8.59</v>
      </c>
    </row>
    <row r="49" spans="2:10" ht="57.75" customHeight="1" thickBot="1">
      <c r="B49" s="18"/>
      <c r="C49" s="1208" t="s">
        <v>5</v>
      </c>
      <c r="D49" s="1208"/>
      <c r="E49" s="1209"/>
      <c r="F49" s="19" t="s">
        <v>567</v>
      </c>
      <c r="G49" s="20">
        <v>1.48</v>
      </c>
      <c r="H49" s="20" t="s">
        <v>567</v>
      </c>
      <c r="I49" s="20" t="s">
        <v>568</v>
      </c>
      <c r="J49" s="21">
        <v>3.64</v>
      </c>
    </row>
    <row r="50" spans="2:10"/>
  </sheetData>
  <sheetProtection algorithmName="SHA-512" hashValue="Dadied5XcQaOG1CaEu2ItSv6d8K4TKVTEhunLTNqt2SzMAmQZj3gHVfsIAXRdgvJvmzE3tP+PtdRDbz5U2lPQw==" saltValue="8DdmUVd3RAHQEXq9k3nM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2023-03-10T01:21:41Z</cp:lastPrinted>
  <dcterms:created xsi:type="dcterms:W3CDTF">2023-02-20T07:52:02Z</dcterms:created>
  <dcterms:modified xsi:type="dcterms:W3CDTF">2023-10-26T00:49:49Z</dcterms:modified>
  <cp:category/>
</cp:coreProperties>
</file>